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ylor\Desktop\carrizo 2016\"/>
    </mc:Choice>
  </mc:AlternateContent>
  <bookViews>
    <workbookView xWindow="0" yWindow="0" windowWidth="20490" windowHeight="7755" tabRatio="695" firstSheet="1" activeTab="6"/>
  </bookViews>
  <sheets>
    <sheet name="Carrizo Site 1" sheetId="15" r:id="rId1"/>
    <sheet name="Carrizo Site 2" sheetId="12" r:id="rId2"/>
    <sheet name="Carrizo Site 3" sheetId="1" r:id="rId3"/>
    <sheet name="Carrizo Site 4 " sheetId="9" r:id="rId4"/>
    <sheet name="Carrizo Site 5" sheetId="20" r:id="rId5"/>
    <sheet name="Carrizo Site 6" sheetId="19" r:id="rId6"/>
    <sheet name="Carrizo Cams site 3" sheetId="4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82" i="4" l="1"/>
  <c r="AL282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AN281" i="4"/>
  <c r="AL281" i="4"/>
  <c r="AN280" i="4"/>
  <c r="AL280" i="4"/>
  <c r="AN279" i="4"/>
  <c r="AL279" i="4"/>
  <c r="AN278" i="4"/>
  <c r="AL278" i="4"/>
  <c r="AN277" i="4"/>
  <c r="AL277" i="4"/>
  <c r="AN276" i="4"/>
  <c r="AL276" i="4"/>
  <c r="AN275" i="4"/>
  <c r="AL275" i="4"/>
  <c r="AN274" i="4"/>
  <c r="AL274" i="4"/>
  <c r="AN273" i="4"/>
  <c r="AL273" i="4"/>
  <c r="AN272" i="4"/>
  <c r="AL272" i="4"/>
  <c r="AN271" i="4"/>
  <c r="AL271" i="4"/>
  <c r="AN270" i="4"/>
  <c r="AL270" i="4"/>
  <c r="AN269" i="4"/>
  <c r="AL269" i="4"/>
  <c r="AN268" i="4"/>
  <c r="AL268" i="4"/>
  <c r="AN267" i="4"/>
  <c r="AL267" i="4"/>
  <c r="AN266" i="4"/>
  <c r="AL266" i="4"/>
  <c r="AN265" i="4"/>
  <c r="AL265" i="4"/>
  <c r="AN264" i="4"/>
  <c r="AL264" i="4"/>
  <c r="AN263" i="4"/>
  <c r="AL263" i="4"/>
  <c r="AN262" i="4"/>
  <c r="AL262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AN261" i="4"/>
  <c r="AL261" i="4"/>
  <c r="AN260" i="4"/>
  <c r="AL260" i="4"/>
  <c r="AN259" i="4"/>
  <c r="AL259" i="4"/>
  <c r="AN258" i="4"/>
  <c r="AL258" i="4"/>
  <c r="AN257" i="4"/>
  <c r="AL257" i="4"/>
  <c r="AN256" i="4"/>
  <c r="AL256" i="4"/>
  <c r="AN255" i="4"/>
  <c r="AL255" i="4"/>
  <c r="AN254" i="4"/>
  <c r="AL254" i="4"/>
  <c r="AN253" i="4"/>
  <c r="AL253" i="4"/>
  <c r="AN252" i="4"/>
  <c r="AL252" i="4"/>
  <c r="AN251" i="4"/>
  <c r="AL251" i="4"/>
  <c r="AN250" i="4"/>
  <c r="AL250" i="4"/>
  <c r="AN249" i="4"/>
  <c r="AL249" i="4"/>
  <c r="AN248" i="4"/>
  <c r="AL248" i="4"/>
  <c r="AN247" i="4"/>
  <c r="AL247" i="4"/>
  <c r="AN246" i="4"/>
  <c r="AL246" i="4"/>
  <c r="AN245" i="4"/>
  <c r="AL245" i="4"/>
  <c r="AN244" i="4"/>
  <c r="AL244" i="4"/>
  <c r="AN243" i="4"/>
  <c r="AL243" i="4"/>
  <c r="AN242" i="4"/>
  <c r="AL242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AN241" i="4"/>
  <c r="AL241" i="4"/>
  <c r="AN240" i="4"/>
  <c r="AL240" i="4"/>
  <c r="AN239" i="4"/>
  <c r="AL239" i="4"/>
  <c r="AN238" i="4"/>
  <c r="AL238" i="4"/>
  <c r="AN237" i="4"/>
  <c r="AL237" i="4"/>
  <c r="AN236" i="4"/>
  <c r="AL236" i="4"/>
  <c r="AN235" i="4"/>
  <c r="AL235" i="4"/>
  <c r="AN234" i="4"/>
  <c r="AL234" i="4"/>
  <c r="AN233" i="4"/>
  <c r="AL233" i="4"/>
  <c r="AN232" i="4"/>
  <c r="AL232" i="4"/>
  <c r="AN231" i="4"/>
  <c r="AL231" i="4"/>
  <c r="AN230" i="4"/>
  <c r="AL230" i="4"/>
  <c r="AN229" i="4"/>
  <c r="AL229" i="4"/>
  <c r="AN228" i="4"/>
  <c r="AL228" i="4"/>
  <c r="AN227" i="4"/>
  <c r="AL227" i="4"/>
  <c r="AN226" i="4"/>
  <c r="AL226" i="4"/>
  <c r="AN225" i="4"/>
  <c r="AL225" i="4"/>
  <c r="AN224" i="4"/>
  <c r="AL224" i="4"/>
  <c r="AN223" i="4"/>
  <c r="AL223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02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AL201" i="4"/>
  <c r="AN200" i="4"/>
  <c r="AL200" i="4"/>
  <c r="AN199" i="4"/>
  <c r="AL199" i="4"/>
  <c r="AN198" i="4"/>
  <c r="AL198" i="4"/>
  <c r="AN197" i="4"/>
  <c r="AL197" i="4"/>
  <c r="AN196" i="4"/>
  <c r="AL196" i="4"/>
  <c r="AN195" i="4"/>
  <c r="AL195" i="4"/>
  <c r="AN194" i="4"/>
  <c r="AL194" i="4"/>
  <c r="AN193" i="4"/>
  <c r="AL193" i="4"/>
  <c r="AN192" i="4"/>
  <c r="AL192" i="4"/>
  <c r="AN191" i="4"/>
  <c r="AL191" i="4"/>
  <c r="AN190" i="4"/>
  <c r="AL190" i="4"/>
  <c r="AN189" i="4"/>
  <c r="AL189" i="4"/>
  <c r="AN188" i="4"/>
  <c r="AL188" i="4"/>
  <c r="AN187" i="4"/>
  <c r="AL187" i="4"/>
  <c r="AN186" i="4"/>
  <c r="AL186" i="4"/>
  <c r="AN185" i="4"/>
  <c r="AL185" i="4"/>
  <c r="AN184" i="4"/>
  <c r="AL184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AN183" i="4"/>
  <c r="AL183" i="4"/>
  <c r="AN182" i="4"/>
  <c r="AL182" i="4"/>
  <c r="AN181" i="4"/>
  <c r="AL181" i="4"/>
  <c r="AN180" i="4"/>
  <c r="AL180" i="4"/>
  <c r="AN179" i="4"/>
  <c r="AL179" i="4"/>
  <c r="AN178" i="4"/>
  <c r="AL178" i="4"/>
  <c r="AN177" i="4"/>
  <c r="AL177" i="4"/>
  <c r="AN176" i="4"/>
  <c r="AL176" i="4"/>
  <c r="AN175" i="4"/>
  <c r="AL175" i="4"/>
  <c r="AN174" i="4"/>
  <c r="AL174" i="4"/>
  <c r="AN173" i="4"/>
  <c r="AL173" i="4"/>
  <c r="AN172" i="4"/>
  <c r="AL172" i="4"/>
  <c r="AN171" i="4"/>
  <c r="AL171" i="4"/>
  <c r="AN170" i="4"/>
  <c r="AL170" i="4"/>
  <c r="AN169" i="4"/>
  <c r="AL169" i="4"/>
  <c r="AN168" i="4"/>
  <c r="AL168" i="4"/>
  <c r="AN167" i="4"/>
  <c r="AL167" i="4"/>
  <c r="AN166" i="4"/>
  <c r="AL166" i="4"/>
  <c r="AN165" i="4"/>
  <c r="AL165" i="4"/>
  <c r="AN164" i="4"/>
  <c r="AL164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AN163" i="4"/>
  <c r="AL163" i="4"/>
  <c r="AN162" i="4"/>
  <c r="AL162" i="4"/>
  <c r="AN161" i="4"/>
  <c r="AL161" i="4"/>
  <c r="AN160" i="4"/>
  <c r="AL160" i="4"/>
  <c r="AN159" i="4"/>
  <c r="AL159" i="4"/>
  <c r="AN158" i="4"/>
  <c r="AL158" i="4"/>
  <c r="AN157" i="4"/>
  <c r="AL157" i="4"/>
  <c r="AN156" i="4"/>
  <c r="AL156" i="4"/>
  <c r="AN155" i="4"/>
  <c r="AL155" i="4"/>
  <c r="AN154" i="4"/>
  <c r="AL154" i="4"/>
  <c r="AN153" i="4"/>
  <c r="AL153" i="4"/>
  <c r="AN152" i="4"/>
  <c r="AL152" i="4"/>
  <c r="AN151" i="4"/>
  <c r="AL151" i="4"/>
  <c r="AN150" i="4"/>
  <c r="AL150" i="4"/>
  <c r="AN149" i="4"/>
  <c r="AL149" i="4"/>
  <c r="AN148" i="4"/>
  <c r="AL148" i="4"/>
  <c r="AN147" i="4"/>
  <c r="AL147" i="4"/>
  <c r="AN146" i="4"/>
  <c r="AL146" i="4"/>
  <c r="AN145" i="4"/>
  <c r="AL145" i="4"/>
  <c r="AN144" i="4"/>
  <c r="AL144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AN143" i="4"/>
  <c r="AL143" i="4"/>
  <c r="AN142" i="4"/>
  <c r="AL142" i="4"/>
  <c r="AN141" i="4"/>
  <c r="AL141" i="4"/>
  <c r="AN140" i="4"/>
  <c r="AL140" i="4"/>
  <c r="AN139" i="4"/>
  <c r="AL139" i="4"/>
  <c r="AN138" i="4"/>
  <c r="AL138" i="4"/>
  <c r="AN137" i="4"/>
  <c r="AL137" i="4"/>
  <c r="AN136" i="4"/>
  <c r="AL136" i="4"/>
  <c r="AN135" i="4"/>
  <c r="AL135" i="4"/>
  <c r="AN134" i="4"/>
  <c r="AL134" i="4"/>
  <c r="AN133" i="4"/>
  <c r="AL133" i="4"/>
  <c r="AN132" i="4"/>
  <c r="AL132" i="4"/>
  <c r="AN131" i="4"/>
  <c r="AL131" i="4"/>
  <c r="AN130" i="4"/>
  <c r="AL130" i="4"/>
  <c r="AN129" i="4"/>
  <c r="AL129" i="4"/>
  <c r="AN128" i="4"/>
  <c r="AL128" i="4"/>
  <c r="AN127" i="4"/>
  <c r="AL127" i="4"/>
  <c r="AN126" i="4"/>
  <c r="AL126" i="4"/>
  <c r="AN125" i="4"/>
  <c r="AL125" i="4"/>
  <c r="AN124" i="4"/>
  <c r="AL124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AN123" i="4"/>
  <c r="AL123" i="4"/>
  <c r="AN122" i="4"/>
  <c r="AL122" i="4"/>
  <c r="AN121" i="4"/>
  <c r="AL121" i="4"/>
  <c r="AN120" i="4"/>
  <c r="AL120" i="4"/>
  <c r="AN119" i="4"/>
  <c r="AL119" i="4"/>
  <c r="AN118" i="4"/>
  <c r="AL118" i="4"/>
  <c r="AN117" i="4"/>
  <c r="AL117" i="4"/>
  <c r="AN116" i="4"/>
  <c r="AL116" i="4"/>
  <c r="AN115" i="4"/>
  <c r="AL115" i="4"/>
  <c r="AN114" i="4"/>
  <c r="AL114" i="4"/>
  <c r="AN113" i="4"/>
  <c r="AL113" i="4"/>
  <c r="AN112" i="4"/>
  <c r="AL112" i="4"/>
  <c r="AN111" i="4"/>
  <c r="AL111" i="4"/>
  <c r="AN110" i="4"/>
  <c r="AL110" i="4"/>
  <c r="AN109" i="4"/>
  <c r="AL109" i="4"/>
  <c r="AN108" i="4"/>
  <c r="AL108" i="4"/>
  <c r="AN107" i="4"/>
  <c r="AL107" i="4"/>
  <c r="AN106" i="4"/>
  <c r="AL106" i="4"/>
  <c r="AN105" i="4"/>
  <c r="AL105" i="4"/>
  <c r="AN104" i="4"/>
  <c r="AL104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AN103" i="4"/>
  <c r="AL103" i="4"/>
  <c r="AY121" i="19"/>
  <c r="AW121" i="19"/>
  <c r="AY120" i="19"/>
  <c r="AW120" i="19"/>
  <c r="AY119" i="19"/>
  <c r="AW119" i="19"/>
  <c r="AY118" i="19"/>
  <c r="AW118" i="19"/>
  <c r="AY117" i="19"/>
  <c r="AW117" i="19"/>
  <c r="AY116" i="19"/>
  <c r="AW116" i="19"/>
  <c r="AY115" i="19"/>
  <c r="AW115" i="19"/>
  <c r="AY114" i="19"/>
  <c r="AW114" i="19"/>
  <c r="AY113" i="19"/>
  <c r="AW113" i="19"/>
  <c r="AY112" i="19"/>
  <c r="AW112" i="19"/>
  <c r="AY111" i="19"/>
  <c r="AW111" i="19"/>
  <c r="AY110" i="19"/>
  <c r="AW110" i="19"/>
  <c r="AY109" i="19"/>
  <c r="AW109" i="19"/>
  <c r="AY108" i="19"/>
  <c r="AW108" i="19"/>
  <c r="AY107" i="19"/>
  <c r="AW107" i="19"/>
  <c r="AY106" i="19"/>
  <c r="AW106" i="19"/>
  <c r="AY105" i="19"/>
  <c r="AW105" i="19"/>
  <c r="AY104" i="19"/>
  <c r="AW104" i="19"/>
  <c r="AY103" i="19"/>
  <c r="AW103" i="19"/>
  <c r="AY102" i="19"/>
  <c r="AW102" i="19"/>
  <c r="AY101" i="19"/>
  <c r="AW101" i="19"/>
  <c r="AY100" i="19"/>
  <c r="AW100" i="19"/>
  <c r="AY99" i="19"/>
  <c r="AW99" i="19"/>
  <c r="AY98" i="19"/>
  <c r="AW98" i="19"/>
  <c r="AY97" i="19"/>
  <c r="AW97" i="19"/>
  <c r="AY96" i="19"/>
  <c r="AW96" i="19"/>
  <c r="AY95" i="19"/>
  <c r="AW95" i="19"/>
  <c r="AY94" i="19"/>
  <c r="AW94" i="19"/>
  <c r="AY93" i="19"/>
  <c r="AW93" i="19"/>
  <c r="AY92" i="19"/>
  <c r="AW92" i="19"/>
  <c r="AY91" i="19"/>
  <c r="AW91" i="19"/>
  <c r="AY90" i="19"/>
  <c r="AW90" i="19"/>
  <c r="AY89" i="19"/>
  <c r="AW89" i="19"/>
  <c r="AY88" i="19"/>
  <c r="AW88" i="19"/>
  <c r="AY87" i="19"/>
  <c r="AW87" i="19"/>
  <c r="AY86" i="19"/>
  <c r="AW86" i="19"/>
  <c r="AY85" i="19"/>
  <c r="AW85" i="19"/>
  <c r="AY84" i="19"/>
  <c r="AW84" i="19"/>
  <c r="AY83" i="19"/>
  <c r="AW83" i="19"/>
  <c r="AY82" i="19"/>
  <c r="AW82" i="19"/>
  <c r="AY81" i="19"/>
  <c r="AW81" i="19"/>
  <c r="AY80" i="19"/>
  <c r="AW80" i="19"/>
  <c r="AY79" i="19"/>
  <c r="AW79" i="19"/>
  <c r="AY78" i="19"/>
  <c r="AW78" i="19"/>
  <c r="AY77" i="19"/>
  <c r="AW77" i="19"/>
  <c r="AY76" i="19"/>
  <c r="AW76" i="19"/>
  <c r="AY75" i="19"/>
  <c r="AW75" i="19"/>
  <c r="AY74" i="19"/>
  <c r="AW74" i="19"/>
  <c r="AY73" i="19"/>
  <c r="AW73" i="19"/>
  <c r="AY72" i="19"/>
  <c r="AW72" i="19"/>
  <c r="AY71" i="19"/>
  <c r="AW71" i="19"/>
  <c r="AY70" i="19"/>
  <c r="AW70" i="19"/>
  <c r="AY69" i="19"/>
  <c r="AW69" i="19"/>
  <c r="AY68" i="19"/>
  <c r="AW68" i="19"/>
  <c r="AY67" i="19"/>
  <c r="AW67" i="19"/>
  <c r="AY66" i="19"/>
  <c r="AW66" i="19"/>
  <c r="AY65" i="19"/>
  <c r="AW65" i="19"/>
  <c r="AY64" i="19"/>
  <c r="AW64" i="19"/>
  <c r="AY63" i="19"/>
  <c r="AW63" i="19"/>
  <c r="AY62" i="19"/>
  <c r="AW62" i="19"/>
  <c r="AY61" i="19"/>
  <c r="AW61" i="19"/>
  <c r="AY60" i="19"/>
  <c r="AW60" i="19"/>
  <c r="AY59" i="19"/>
  <c r="AW59" i="19"/>
  <c r="AY58" i="19"/>
  <c r="AW58" i="19"/>
  <c r="AY57" i="19"/>
  <c r="AW57" i="19"/>
  <c r="AY56" i="19"/>
  <c r="AW56" i="19"/>
  <c r="AY55" i="19"/>
  <c r="AW55" i="19"/>
  <c r="AY54" i="19"/>
  <c r="AW54" i="19"/>
  <c r="AY53" i="19"/>
  <c r="AW53" i="19"/>
  <c r="AY52" i="19"/>
  <c r="AW52" i="19"/>
  <c r="AY51" i="19"/>
  <c r="AW51" i="19"/>
  <c r="AY50" i="19"/>
  <c r="AW50" i="19"/>
  <c r="AY49" i="19"/>
  <c r="AW49" i="19"/>
  <c r="AY48" i="19"/>
  <c r="AW48" i="19"/>
  <c r="AY47" i="19"/>
  <c r="AW47" i="19"/>
  <c r="AY46" i="19"/>
  <c r="AW46" i="19"/>
  <c r="AY45" i="19"/>
  <c r="AW45" i="19"/>
  <c r="AY44" i="19"/>
  <c r="AW44" i="19"/>
  <c r="AY43" i="19"/>
  <c r="AW43" i="19"/>
  <c r="AY42" i="19"/>
  <c r="AW42" i="19"/>
  <c r="AY41" i="19"/>
  <c r="AW41" i="19"/>
  <c r="AY40" i="19"/>
  <c r="AW40" i="19"/>
  <c r="AY39" i="19"/>
  <c r="AW39" i="19"/>
  <c r="AY38" i="19"/>
  <c r="AW38" i="19"/>
  <c r="AY37" i="19"/>
  <c r="AW37" i="19"/>
  <c r="AY36" i="19"/>
  <c r="AW36" i="19"/>
  <c r="AY35" i="19"/>
  <c r="AW35" i="19"/>
  <c r="AY34" i="19"/>
  <c r="AW34" i="19"/>
  <c r="AY33" i="19"/>
  <c r="AW33" i="19"/>
  <c r="AY32" i="19"/>
  <c r="AW32" i="19"/>
  <c r="AY31" i="19"/>
  <c r="AW31" i="19"/>
  <c r="AY30" i="19"/>
  <c r="AW30" i="19"/>
  <c r="AY29" i="19"/>
  <c r="AW29" i="19"/>
  <c r="AY28" i="19"/>
  <c r="AW28" i="19"/>
  <c r="AY27" i="19"/>
  <c r="AW27" i="19"/>
  <c r="AY26" i="19"/>
  <c r="AW26" i="19"/>
  <c r="AY25" i="19"/>
  <c r="AW25" i="19"/>
  <c r="AY24" i="19"/>
  <c r="AW24" i="19"/>
  <c r="AY23" i="19"/>
  <c r="AW23" i="19"/>
  <c r="AY22" i="19"/>
  <c r="AW22" i="19"/>
  <c r="AY21" i="19"/>
  <c r="AW21" i="19"/>
  <c r="AY20" i="19"/>
  <c r="AW20" i="19"/>
  <c r="AY19" i="19"/>
  <c r="AW19" i="19"/>
  <c r="AY18" i="19"/>
  <c r="AW18" i="19"/>
  <c r="AY17" i="19"/>
  <c r="AW17" i="19"/>
  <c r="AY16" i="19"/>
  <c r="AW16" i="19"/>
  <c r="AY15" i="19"/>
  <c r="AW15" i="19"/>
  <c r="AY14" i="19"/>
  <c r="AW14" i="19"/>
  <c r="AY13" i="19"/>
  <c r="AW13" i="19"/>
  <c r="AY12" i="19"/>
  <c r="AW12" i="19"/>
  <c r="AY11" i="19"/>
  <c r="AW11" i="19"/>
  <c r="AY10" i="19"/>
  <c r="AW10" i="19"/>
  <c r="AY9" i="19"/>
  <c r="AW9" i="19"/>
  <c r="AY8" i="19"/>
  <c r="AW8" i="19"/>
  <c r="AY7" i="19"/>
  <c r="AW7" i="19"/>
  <c r="AY6" i="19"/>
  <c r="AW6" i="19"/>
  <c r="AY5" i="19"/>
  <c r="AW5" i="19"/>
  <c r="AY4" i="19"/>
  <c r="AW4" i="19"/>
  <c r="AY3" i="19"/>
  <c r="AW3" i="19"/>
  <c r="AY2" i="19"/>
  <c r="AW2" i="19"/>
  <c r="AN102" i="4"/>
  <c r="AL102" i="4"/>
  <c r="AN101" i="4"/>
  <c r="AL101" i="4"/>
  <c r="AN100" i="4"/>
  <c r="AL100" i="4"/>
  <c r="AN99" i="4"/>
  <c r="AL99" i="4"/>
  <c r="AN98" i="4"/>
  <c r="AL98" i="4"/>
  <c r="AN97" i="4"/>
  <c r="AL97" i="4"/>
  <c r="AN96" i="4"/>
  <c r="AL96" i="4"/>
  <c r="AN95" i="4"/>
  <c r="AL95" i="4"/>
  <c r="AN94" i="4"/>
  <c r="AL94" i="4"/>
  <c r="AN93" i="4"/>
  <c r="AL93" i="4"/>
  <c r="AN92" i="4"/>
  <c r="AL92" i="4"/>
  <c r="AN91" i="4"/>
  <c r="AL91" i="4"/>
  <c r="AN90" i="4"/>
  <c r="AL90" i="4"/>
  <c r="AN89" i="4"/>
  <c r="AL89" i="4"/>
  <c r="AN88" i="4"/>
  <c r="AL88" i="4"/>
  <c r="AN87" i="4"/>
  <c r="AL87" i="4"/>
  <c r="AN86" i="4"/>
  <c r="AL86" i="4"/>
  <c r="AN85" i="4"/>
  <c r="AL85" i="4"/>
  <c r="AN84" i="4"/>
  <c r="AL84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AN83" i="4"/>
  <c r="AL83" i="4"/>
  <c r="AN82" i="4"/>
  <c r="AL82" i="4"/>
  <c r="AN81" i="4"/>
  <c r="AL81" i="4"/>
  <c r="AN80" i="4"/>
  <c r="AL80" i="4"/>
  <c r="AN79" i="4"/>
  <c r="AL79" i="4"/>
  <c r="AN78" i="4"/>
  <c r="AL78" i="4"/>
  <c r="AN77" i="4"/>
  <c r="AL77" i="4"/>
  <c r="AN76" i="4"/>
  <c r="AL76" i="4"/>
  <c r="AN75" i="4"/>
  <c r="AL75" i="4"/>
  <c r="AN74" i="4"/>
  <c r="AL74" i="4"/>
  <c r="AN73" i="4"/>
  <c r="AL73" i="4"/>
  <c r="AN72" i="4"/>
  <c r="AL72" i="4"/>
  <c r="AN71" i="4"/>
  <c r="AL71" i="4"/>
  <c r="AN70" i="4"/>
  <c r="AL70" i="4"/>
  <c r="AN69" i="4"/>
  <c r="AL69" i="4"/>
  <c r="AN68" i="4"/>
  <c r="AL68" i="4"/>
  <c r="AN67" i="4"/>
  <c r="AL67" i="4"/>
  <c r="AN66" i="4"/>
  <c r="AL66" i="4"/>
  <c r="AN65" i="4"/>
  <c r="AL65" i="4"/>
  <c r="AN64" i="4"/>
  <c r="AL64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AN63" i="4"/>
  <c r="AL63" i="4"/>
  <c r="AN62" i="4"/>
  <c r="AL62" i="4"/>
  <c r="AN61" i="4"/>
  <c r="AL61" i="4"/>
  <c r="AN60" i="4"/>
  <c r="AL60" i="4"/>
  <c r="AN59" i="4"/>
  <c r="AL59" i="4"/>
  <c r="AN58" i="4"/>
  <c r="AL58" i="4"/>
  <c r="AN57" i="4"/>
  <c r="AL57" i="4"/>
  <c r="AN56" i="4"/>
  <c r="AL56" i="4"/>
  <c r="AN55" i="4"/>
  <c r="AL55" i="4"/>
  <c r="AN54" i="4"/>
  <c r="AL54" i="4"/>
  <c r="AN53" i="4"/>
  <c r="AL53" i="4"/>
  <c r="AN52" i="4"/>
  <c r="AL52" i="4"/>
  <c r="AN51" i="4"/>
  <c r="AL51" i="4"/>
  <c r="AN50" i="4"/>
  <c r="AL50" i="4"/>
  <c r="AN49" i="4"/>
  <c r="AL49" i="4"/>
  <c r="AN48" i="4"/>
  <c r="AL48" i="4"/>
  <c r="AN47" i="4"/>
  <c r="AL47" i="4"/>
  <c r="AN46" i="4"/>
  <c r="AL46" i="4"/>
  <c r="AN45" i="4"/>
  <c r="AL45" i="4"/>
  <c r="AN44" i="4"/>
  <c r="AL44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AN43" i="4"/>
  <c r="AL43" i="4"/>
  <c r="AN42" i="4"/>
  <c r="AL42" i="4"/>
  <c r="AN41" i="4"/>
  <c r="AL41" i="4"/>
  <c r="AN40" i="4"/>
  <c r="AL40" i="4"/>
  <c r="AN39" i="4"/>
  <c r="AL39" i="4"/>
  <c r="AN38" i="4"/>
  <c r="AL38" i="4"/>
  <c r="AN37" i="4"/>
  <c r="AL37" i="4"/>
  <c r="AN36" i="4"/>
  <c r="AL36" i="4"/>
  <c r="AN35" i="4"/>
  <c r="AL35" i="4"/>
  <c r="AN34" i="4"/>
  <c r="AL34" i="4"/>
  <c r="AN33" i="4"/>
  <c r="AL33" i="4"/>
  <c r="AN32" i="4"/>
  <c r="AL32" i="4"/>
  <c r="AN31" i="4"/>
  <c r="AL31" i="4"/>
  <c r="AN30" i="4"/>
  <c r="AL30" i="4"/>
  <c r="AN29" i="4"/>
  <c r="AL29" i="4"/>
  <c r="AN28" i="4"/>
  <c r="AL28" i="4"/>
  <c r="AN27" i="4"/>
  <c r="AL27" i="4"/>
  <c r="AN26" i="4"/>
  <c r="AL26" i="4"/>
  <c r="AN25" i="4"/>
  <c r="AL25" i="4"/>
  <c r="AN24" i="4"/>
  <c r="AL24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AN23" i="4"/>
  <c r="AL23" i="4"/>
  <c r="AN22" i="4"/>
  <c r="AL22" i="4"/>
  <c r="AN21" i="4"/>
  <c r="AL21" i="4"/>
  <c r="AN20" i="4"/>
  <c r="AL20" i="4"/>
  <c r="AN19" i="4"/>
  <c r="AL19" i="4"/>
  <c r="AN18" i="4"/>
  <c r="AL18" i="4"/>
  <c r="AN17" i="4"/>
  <c r="AL17" i="4"/>
  <c r="AN16" i="4"/>
  <c r="AL16" i="4"/>
  <c r="AN15" i="4"/>
  <c r="AL15" i="4"/>
  <c r="AN14" i="4"/>
  <c r="AL14" i="4"/>
  <c r="AN13" i="4"/>
  <c r="AL13" i="4"/>
  <c r="AN12" i="4"/>
  <c r="AL12" i="4"/>
  <c r="AN11" i="4"/>
  <c r="AL11" i="4"/>
  <c r="AN10" i="4"/>
  <c r="AL10" i="4"/>
  <c r="AN9" i="4"/>
  <c r="AL9" i="4"/>
  <c r="AN8" i="4"/>
  <c r="AL8" i="4"/>
  <c r="AN7" i="4"/>
  <c r="AL7" i="4"/>
  <c r="AN6" i="4"/>
  <c r="AL6" i="4"/>
  <c r="AN5" i="4"/>
  <c r="AL5" i="4"/>
  <c r="AN4" i="4"/>
  <c r="AL4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AN3" i="4"/>
  <c r="AL3" i="4"/>
  <c r="B72" i="9"/>
  <c r="B74" i="9"/>
  <c r="B76" i="9"/>
  <c r="B78" i="9"/>
  <c r="B80" i="9"/>
  <c r="B82" i="9"/>
  <c r="B84" i="9"/>
  <c r="B86" i="9"/>
  <c r="B88" i="9"/>
  <c r="B90" i="9"/>
  <c r="B92" i="9"/>
  <c r="B94" i="9"/>
  <c r="B96" i="9"/>
  <c r="B98" i="9"/>
  <c r="B100" i="9"/>
  <c r="B102" i="9"/>
  <c r="B104" i="9"/>
  <c r="B106" i="9"/>
  <c r="B108" i="9"/>
  <c r="B110" i="9"/>
  <c r="B112" i="9"/>
  <c r="B114" i="9"/>
  <c r="B116" i="9"/>
  <c r="B118" i="9"/>
  <c r="B120" i="9"/>
  <c r="B122" i="9"/>
  <c r="B124" i="9"/>
  <c r="B126" i="9"/>
  <c r="B128" i="9"/>
  <c r="B130" i="9"/>
  <c r="B132" i="9"/>
  <c r="B134" i="9"/>
  <c r="B136" i="9"/>
  <c r="B138" i="9"/>
  <c r="B140" i="9"/>
  <c r="B142" i="9"/>
  <c r="B144" i="9"/>
  <c r="B146" i="9"/>
  <c r="B148" i="9"/>
  <c r="B150" i="9"/>
  <c r="B152" i="9"/>
  <c r="B154" i="9"/>
  <c r="B156" i="9"/>
  <c r="B158" i="9"/>
  <c r="B160" i="9"/>
  <c r="B162" i="9"/>
  <c r="B164" i="9"/>
  <c r="B166" i="9"/>
  <c r="B168" i="9"/>
  <c r="B170" i="9"/>
  <c r="B172" i="9"/>
  <c r="B174" i="9"/>
  <c r="B176" i="9"/>
  <c r="B178" i="9"/>
  <c r="B180" i="9"/>
  <c r="B182" i="9"/>
  <c r="B184" i="9"/>
  <c r="B186" i="9"/>
  <c r="B188" i="9"/>
  <c r="B190" i="9"/>
  <c r="B192" i="9"/>
  <c r="B194" i="9"/>
  <c r="B196" i="9"/>
  <c r="B198" i="9"/>
  <c r="B200" i="9"/>
  <c r="B202" i="9"/>
  <c r="B204" i="9"/>
  <c r="B206" i="9"/>
  <c r="B208" i="9"/>
  <c r="B210" i="9"/>
  <c r="B212" i="9"/>
  <c r="B214" i="9"/>
  <c r="B216" i="9"/>
  <c r="B218" i="9"/>
  <c r="AL122" i="9"/>
  <c r="AJ122" i="9"/>
  <c r="AL121" i="9"/>
  <c r="AJ121" i="9"/>
  <c r="AL120" i="9"/>
  <c r="AJ120" i="9"/>
  <c r="AL119" i="9"/>
  <c r="AJ119" i="9"/>
  <c r="AL118" i="9"/>
  <c r="AJ118" i="9"/>
  <c r="AL117" i="9"/>
  <c r="AJ117" i="9"/>
  <c r="AL116" i="9"/>
  <c r="AJ116" i="9"/>
  <c r="AL115" i="9"/>
  <c r="AJ115" i="9"/>
  <c r="AL114" i="9"/>
  <c r="AJ114" i="9"/>
  <c r="AL113" i="9"/>
  <c r="AJ113" i="9"/>
  <c r="AL112" i="9"/>
  <c r="AJ112" i="9"/>
  <c r="AL111" i="9"/>
  <c r="AJ111" i="9"/>
  <c r="AL110" i="9"/>
  <c r="AJ110" i="9"/>
  <c r="AL109" i="9"/>
  <c r="AJ109" i="9"/>
  <c r="AL108" i="9"/>
  <c r="AJ108" i="9"/>
  <c r="AL107" i="9"/>
  <c r="AJ107" i="9"/>
  <c r="AL106" i="9"/>
  <c r="AJ106" i="9"/>
  <c r="AL105" i="9"/>
  <c r="AJ105" i="9"/>
  <c r="AL104" i="9"/>
  <c r="AJ104" i="9"/>
  <c r="AL103" i="9"/>
  <c r="AJ103" i="9"/>
  <c r="AL102" i="9"/>
  <c r="AJ102" i="9"/>
  <c r="AL101" i="9"/>
  <c r="AJ101" i="9"/>
  <c r="AL100" i="9"/>
  <c r="AJ100" i="9"/>
  <c r="AL99" i="9"/>
  <c r="AJ99" i="9"/>
  <c r="AL98" i="9"/>
  <c r="AJ98" i="9"/>
  <c r="AL97" i="9"/>
  <c r="AJ97" i="9"/>
  <c r="AL96" i="9"/>
  <c r="AJ96" i="9"/>
  <c r="AL95" i="9"/>
  <c r="AJ95" i="9"/>
  <c r="AL94" i="9"/>
  <c r="AJ94" i="9"/>
  <c r="AL93" i="9"/>
  <c r="AJ93" i="9"/>
  <c r="AL92" i="9"/>
  <c r="AJ92" i="9"/>
  <c r="AL91" i="9"/>
  <c r="AJ91" i="9"/>
  <c r="AL90" i="9"/>
  <c r="AJ90" i="9"/>
  <c r="AL89" i="9"/>
  <c r="AJ89" i="9"/>
  <c r="AL88" i="9"/>
  <c r="AJ88" i="9"/>
  <c r="AL87" i="9"/>
  <c r="AJ87" i="9"/>
  <c r="AL86" i="9"/>
  <c r="AJ86" i="9"/>
  <c r="AL85" i="9"/>
  <c r="AJ85" i="9"/>
  <c r="AL84" i="9"/>
  <c r="AJ84" i="9"/>
  <c r="AL83" i="9"/>
  <c r="AJ83" i="9"/>
  <c r="AL82" i="9"/>
  <c r="AJ82" i="9"/>
  <c r="AL81" i="9"/>
  <c r="AJ81" i="9"/>
  <c r="AL80" i="9"/>
  <c r="AJ80" i="9"/>
  <c r="AL79" i="9"/>
  <c r="AJ79" i="9"/>
  <c r="AL78" i="9"/>
  <c r="AJ78" i="9"/>
  <c r="AL77" i="9"/>
  <c r="AJ77" i="9"/>
  <c r="AL76" i="9"/>
  <c r="AJ76" i="9"/>
  <c r="AL75" i="9"/>
  <c r="AJ75" i="9"/>
  <c r="AL74" i="9"/>
  <c r="AJ74" i="9"/>
  <c r="AL73" i="9"/>
  <c r="AJ73" i="9"/>
  <c r="AL72" i="9"/>
  <c r="AJ72" i="9"/>
  <c r="AL71" i="9"/>
  <c r="AJ71" i="9"/>
  <c r="AL70" i="9"/>
  <c r="AJ70" i="9"/>
  <c r="AL69" i="9"/>
  <c r="AJ69" i="9"/>
  <c r="AL68" i="9"/>
  <c r="AJ68" i="9"/>
  <c r="AL67" i="9"/>
  <c r="AJ67" i="9"/>
  <c r="AL66" i="9"/>
  <c r="AJ66" i="9"/>
  <c r="AL65" i="9"/>
  <c r="AJ65" i="9"/>
  <c r="AL64" i="9"/>
  <c r="AJ64" i="9"/>
  <c r="AL63" i="9"/>
  <c r="AJ63" i="9"/>
  <c r="AL62" i="9"/>
  <c r="AJ62" i="9"/>
  <c r="AL61" i="9"/>
  <c r="AJ61" i="9"/>
  <c r="AL60" i="9"/>
  <c r="AJ60" i="9"/>
  <c r="AL59" i="9"/>
  <c r="AJ59" i="9"/>
  <c r="AL58" i="9"/>
  <c r="AJ58" i="9"/>
  <c r="AL57" i="9"/>
  <c r="AJ57" i="9"/>
  <c r="AL56" i="9"/>
  <c r="AJ56" i="9"/>
  <c r="AL55" i="9"/>
  <c r="AJ55" i="9"/>
  <c r="AL54" i="9"/>
  <c r="AJ54" i="9"/>
  <c r="AL53" i="9"/>
  <c r="AJ53" i="9"/>
  <c r="AL52" i="9"/>
  <c r="AJ52" i="9"/>
  <c r="AL51" i="9"/>
  <c r="AJ51" i="9"/>
  <c r="AL50" i="9"/>
  <c r="AJ50" i="9"/>
  <c r="AL49" i="9"/>
  <c r="AJ49" i="9"/>
  <c r="AL48" i="9"/>
  <c r="AJ48" i="9"/>
  <c r="AL47" i="9"/>
  <c r="AJ47" i="9"/>
  <c r="AL46" i="9"/>
  <c r="AJ46" i="9"/>
  <c r="AL45" i="9"/>
  <c r="AJ45" i="9"/>
  <c r="AL44" i="9"/>
  <c r="AJ44" i="9"/>
  <c r="AL43" i="9"/>
  <c r="AJ43" i="9"/>
  <c r="AL42" i="9"/>
  <c r="AJ42" i="9"/>
  <c r="AL41" i="9"/>
  <c r="AJ41" i="9"/>
  <c r="AL40" i="9"/>
  <c r="AJ40" i="9"/>
  <c r="AL39" i="9"/>
  <c r="AJ39" i="9"/>
  <c r="AL38" i="9"/>
  <c r="AJ38" i="9"/>
  <c r="AL37" i="9"/>
  <c r="AJ37" i="9"/>
  <c r="AL36" i="9"/>
  <c r="AJ36" i="9"/>
  <c r="AL35" i="9"/>
  <c r="AJ35" i="9"/>
  <c r="AL34" i="9"/>
  <c r="AJ34" i="9"/>
  <c r="AL33" i="9"/>
  <c r="AJ33" i="9"/>
  <c r="AL32" i="9"/>
  <c r="AJ32" i="9"/>
  <c r="AL31" i="9"/>
  <c r="AJ31" i="9"/>
  <c r="AL30" i="9"/>
  <c r="AJ30" i="9"/>
  <c r="AL29" i="9"/>
  <c r="AJ29" i="9"/>
  <c r="AL28" i="9"/>
  <c r="AJ28" i="9"/>
  <c r="AL27" i="9"/>
  <c r="AJ27" i="9"/>
  <c r="AL26" i="9"/>
  <c r="AJ26" i="9"/>
  <c r="AL25" i="9"/>
  <c r="AJ25" i="9"/>
  <c r="AL24" i="9"/>
  <c r="AJ24" i="9"/>
  <c r="AL23" i="9"/>
  <c r="AJ23" i="9"/>
  <c r="AL22" i="9"/>
  <c r="AJ22" i="9"/>
  <c r="AL21" i="9"/>
  <c r="AJ21" i="9"/>
  <c r="AL20" i="9"/>
  <c r="AJ20" i="9"/>
  <c r="AL19" i="9"/>
  <c r="AJ19" i="9"/>
  <c r="AL18" i="9"/>
  <c r="AJ18" i="9"/>
  <c r="AL17" i="9"/>
  <c r="AJ17" i="9"/>
  <c r="AL16" i="9"/>
  <c r="AJ16" i="9"/>
  <c r="AL15" i="9"/>
  <c r="AJ15" i="9"/>
  <c r="AL14" i="9"/>
  <c r="AJ14" i="9"/>
  <c r="AL13" i="9"/>
  <c r="AJ13" i="9"/>
  <c r="AL12" i="9"/>
  <c r="AJ12" i="9"/>
  <c r="AL11" i="9"/>
  <c r="AJ11" i="9"/>
  <c r="AL10" i="9"/>
  <c r="AJ10" i="9"/>
  <c r="AL9" i="9"/>
  <c r="AJ9" i="9"/>
  <c r="AL8" i="9"/>
  <c r="AJ8" i="9"/>
  <c r="AL7" i="9"/>
  <c r="AJ7" i="9"/>
  <c r="AL6" i="9"/>
  <c r="AJ6" i="9"/>
  <c r="AL5" i="9"/>
  <c r="AJ5" i="9"/>
  <c r="AL4" i="9"/>
  <c r="AJ4" i="9"/>
  <c r="AL3" i="9"/>
  <c r="AJ3" i="9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AK122" i="1"/>
  <c r="AI122" i="1"/>
  <c r="AK121" i="1"/>
  <c r="AI121" i="1"/>
  <c r="AK120" i="1"/>
  <c r="AI120" i="1"/>
  <c r="AK119" i="1"/>
  <c r="AI119" i="1"/>
  <c r="AK118" i="1"/>
  <c r="AI118" i="1"/>
  <c r="AK117" i="1"/>
  <c r="AI117" i="1"/>
  <c r="AK116" i="1"/>
  <c r="AI116" i="1"/>
  <c r="AK115" i="1"/>
  <c r="AI115" i="1"/>
  <c r="AK114" i="1"/>
  <c r="AI114" i="1"/>
  <c r="AK113" i="1"/>
  <c r="AI113" i="1"/>
  <c r="AK112" i="1"/>
  <c r="AI112" i="1"/>
  <c r="AK111" i="1"/>
  <c r="AI111" i="1"/>
  <c r="AK110" i="1"/>
  <c r="AI110" i="1"/>
  <c r="AK109" i="1"/>
  <c r="AI109" i="1"/>
  <c r="AK108" i="1"/>
  <c r="AI108" i="1"/>
  <c r="AK107" i="1"/>
  <c r="AI107" i="1"/>
  <c r="AK106" i="1"/>
  <c r="AI106" i="1"/>
  <c r="AK105" i="1"/>
  <c r="AI105" i="1"/>
  <c r="AK104" i="1"/>
  <c r="AI104" i="1"/>
  <c r="AK103" i="1"/>
  <c r="AI103" i="1"/>
  <c r="AK102" i="1"/>
  <c r="AI102" i="1"/>
  <c r="AK101" i="1"/>
  <c r="AI101" i="1"/>
  <c r="AK100" i="1"/>
  <c r="AI100" i="1"/>
  <c r="AK99" i="1"/>
  <c r="AI99" i="1"/>
  <c r="AK98" i="1"/>
  <c r="AI98" i="1"/>
  <c r="AK97" i="1"/>
  <c r="AI97" i="1"/>
  <c r="AK96" i="1"/>
  <c r="AI96" i="1"/>
  <c r="AK95" i="1"/>
  <c r="AI95" i="1"/>
  <c r="AK94" i="1"/>
  <c r="AI94" i="1"/>
  <c r="AK93" i="1"/>
  <c r="AI93" i="1"/>
  <c r="AK92" i="1"/>
  <c r="AI92" i="1"/>
  <c r="AK91" i="1"/>
  <c r="AI91" i="1"/>
  <c r="AK90" i="1"/>
  <c r="AI90" i="1"/>
  <c r="AK89" i="1"/>
  <c r="AI89" i="1"/>
  <c r="AK88" i="1"/>
  <c r="AI88" i="1"/>
  <c r="AK87" i="1"/>
  <c r="AI87" i="1"/>
  <c r="AK86" i="1"/>
  <c r="AI86" i="1"/>
  <c r="AK85" i="1"/>
  <c r="AI85" i="1"/>
  <c r="AK84" i="1"/>
  <c r="AI84" i="1"/>
  <c r="AK83" i="1"/>
  <c r="AI83" i="1"/>
  <c r="AK82" i="1"/>
  <c r="AI82" i="1"/>
  <c r="AK81" i="1"/>
  <c r="AI81" i="1"/>
  <c r="AK80" i="1"/>
  <c r="AI80" i="1"/>
  <c r="AK79" i="1"/>
  <c r="AI79" i="1"/>
  <c r="AK78" i="1"/>
  <c r="AI78" i="1"/>
  <c r="AK77" i="1"/>
  <c r="AI77" i="1"/>
  <c r="AK76" i="1"/>
  <c r="AI76" i="1"/>
  <c r="AK75" i="1"/>
  <c r="AI75" i="1"/>
  <c r="AK74" i="1"/>
  <c r="AI74" i="1"/>
  <c r="AK73" i="1"/>
  <c r="AI73" i="1"/>
  <c r="AK72" i="1"/>
  <c r="AI72" i="1"/>
  <c r="AK71" i="1"/>
  <c r="AI71" i="1"/>
  <c r="AK70" i="1"/>
  <c r="AI70" i="1"/>
  <c r="AK69" i="1"/>
  <c r="AI69" i="1"/>
  <c r="AK68" i="1"/>
  <c r="AI68" i="1"/>
  <c r="AK67" i="1"/>
  <c r="AI67" i="1"/>
  <c r="AK66" i="1"/>
  <c r="AI66" i="1"/>
  <c r="AK65" i="1"/>
  <c r="AI65" i="1"/>
  <c r="AK64" i="1"/>
  <c r="AI64" i="1"/>
  <c r="AK63" i="1"/>
  <c r="AI63" i="1"/>
  <c r="AK62" i="1"/>
  <c r="AI62" i="1"/>
  <c r="AK61" i="1"/>
  <c r="AI61" i="1"/>
  <c r="AK60" i="1"/>
  <c r="AI60" i="1"/>
  <c r="AK59" i="1"/>
  <c r="AI59" i="1"/>
  <c r="AK58" i="1"/>
  <c r="AI58" i="1"/>
  <c r="AK57" i="1"/>
  <c r="AI57" i="1"/>
  <c r="AK56" i="1"/>
  <c r="AI56" i="1"/>
  <c r="AK55" i="1"/>
  <c r="AI55" i="1"/>
  <c r="AK54" i="1"/>
  <c r="AI54" i="1"/>
  <c r="AK53" i="1"/>
  <c r="AI53" i="1"/>
  <c r="AK52" i="1"/>
  <c r="AI52" i="1"/>
  <c r="AK51" i="1"/>
  <c r="AI51" i="1"/>
  <c r="AK50" i="1"/>
  <c r="AI50" i="1"/>
  <c r="AK49" i="1"/>
  <c r="AI49" i="1"/>
  <c r="AK48" i="1"/>
  <c r="AI48" i="1"/>
  <c r="AK47" i="1"/>
  <c r="AI47" i="1"/>
  <c r="AK46" i="1"/>
  <c r="AI46" i="1"/>
  <c r="AK45" i="1"/>
  <c r="AI45" i="1"/>
  <c r="AK44" i="1"/>
  <c r="AI44" i="1"/>
  <c r="AK43" i="1"/>
  <c r="AI43" i="1"/>
  <c r="AK42" i="1"/>
  <c r="AI42" i="1"/>
  <c r="AK41" i="1"/>
  <c r="AI41" i="1"/>
  <c r="AK40" i="1"/>
  <c r="AI40" i="1"/>
  <c r="AK39" i="1"/>
  <c r="AI39" i="1"/>
  <c r="AK38" i="1"/>
  <c r="AI38" i="1"/>
  <c r="AK37" i="1"/>
  <c r="AI37" i="1"/>
  <c r="AK36" i="1"/>
  <c r="AI36" i="1"/>
  <c r="AK35" i="1"/>
  <c r="AI35" i="1"/>
  <c r="AK34" i="1"/>
  <c r="AI34" i="1"/>
  <c r="AK33" i="1"/>
  <c r="AI33" i="1"/>
  <c r="AK32" i="1"/>
  <c r="AI32" i="1"/>
  <c r="AK31" i="1"/>
  <c r="AI31" i="1"/>
  <c r="AK30" i="1"/>
  <c r="AI30" i="1"/>
  <c r="AK29" i="1"/>
  <c r="AI29" i="1"/>
  <c r="AK28" i="1"/>
  <c r="AI28" i="1"/>
  <c r="AK27" i="1"/>
  <c r="AI27" i="1"/>
  <c r="AK26" i="1"/>
  <c r="AI26" i="1"/>
  <c r="AK25" i="1"/>
  <c r="AI25" i="1"/>
  <c r="AK24" i="1"/>
  <c r="AI24" i="1"/>
  <c r="AK23" i="1"/>
  <c r="AI23" i="1"/>
  <c r="AK22" i="1"/>
  <c r="AI22" i="1"/>
  <c r="AK21" i="1"/>
  <c r="AI21" i="1"/>
  <c r="AK20" i="1"/>
  <c r="AI20" i="1"/>
  <c r="AK19" i="1"/>
  <c r="AI19" i="1"/>
  <c r="AK18" i="1"/>
  <c r="AI18" i="1"/>
  <c r="AK17" i="1"/>
  <c r="AI17" i="1"/>
  <c r="AK16" i="1"/>
  <c r="AI16" i="1"/>
  <c r="AK15" i="1"/>
  <c r="AI15" i="1"/>
  <c r="AK14" i="1"/>
  <c r="AI14" i="1"/>
  <c r="AK13" i="1"/>
  <c r="AI13" i="1"/>
  <c r="AK12" i="1"/>
  <c r="AI12" i="1"/>
  <c r="AK11" i="1"/>
  <c r="AI11" i="1"/>
  <c r="AK10" i="1"/>
  <c r="AI10" i="1"/>
  <c r="AK9" i="1"/>
  <c r="AI9" i="1"/>
  <c r="AK8" i="1"/>
  <c r="AI8" i="1"/>
  <c r="AK7" i="1"/>
  <c r="AI7" i="1"/>
  <c r="AK6" i="1"/>
  <c r="AI6" i="1"/>
  <c r="AK5" i="1"/>
  <c r="AI5" i="1"/>
  <c r="AK4" i="1"/>
  <c r="AI4" i="1"/>
  <c r="AK3" i="1"/>
  <c r="AI3" i="1"/>
  <c r="AW122" i="12"/>
  <c r="AU122" i="12"/>
  <c r="AW121" i="12"/>
  <c r="AU121" i="12"/>
  <c r="AW120" i="12"/>
  <c r="AU120" i="12"/>
  <c r="AW119" i="12"/>
  <c r="AU119" i="12"/>
  <c r="AW118" i="12"/>
  <c r="AU118" i="12"/>
  <c r="AW117" i="12"/>
  <c r="AU117" i="12"/>
  <c r="AW116" i="12"/>
  <c r="AU116" i="12"/>
  <c r="AW115" i="12"/>
  <c r="AU115" i="12"/>
  <c r="AW114" i="12"/>
  <c r="AU114" i="12"/>
  <c r="AW113" i="12"/>
  <c r="AU113" i="12"/>
  <c r="AW112" i="12"/>
  <c r="AU112" i="12"/>
  <c r="AW111" i="12"/>
  <c r="AU111" i="12"/>
  <c r="AW110" i="12"/>
  <c r="AU110" i="12"/>
  <c r="AW109" i="12"/>
  <c r="AU109" i="12"/>
  <c r="AW108" i="12"/>
  <c r="AU108" i="12"/>
  <c r="AW107" i="12"/>
  <c r="AU107" i="12"/>
  <c r="AW106" i="12"/>
  <c r="AU106" i="12"/>
  <c r="AW105" i="12"/>
  <c r="AU105" i="12"/>
  <c r="AW104" i="12"/>
  <c r="AU104" i="12"/>
  <c r="AW103" i="12"/>
  <c r="AU103" i="12"/>
  <c r="AW102" i="12"/>
  <c r="AU102" i="12"/>
  <c r="AW101" i="12"/>
  <c r="AU101" i="12"/>
  <c r="AW100" i="12"/>
  <c r="AU100" i="12"/>
  <c r="AW99" i="12"/>
  <c r="AU99" i="12"/>
  <c r="AW98" i="12"/>
  <c r="AU98" i="12"/>
  <c r="AW97" i="12"/>
  <c r="AU97" i="12"/>
  <c r="AW96" i="12"/>
  <c r="AU96" i="12"/>
  <c r="AW95" i="12"/>
  <c r="AU95" i="12"/>
  <c r="AW94" i="12"/>
  <c r="AU94" i="12"/>
  <c r="AW93" i="12"/>
  <c r="AU93" i="12"/>
  <c r="AW92" i="12"/>
  <c r="AU92" i="12"/>
  <c r="AW91" i="12"/>
  <c r="AU91" i="12"/>
  <c r="AW90" i="12"/>
  <c r="AU90" i="12"/>
  <c r="AW89" i="12"/>
  <c r="AU89" i="12"/>
  <c r="AW88" i="12"/>
  <c r="AU88" i="12"/>
  <c r="AW87" i="12"/>
  <c r="AU87" i="12"/>
  <c r="AW86" i="12"/>
  <c r="AU86" i="12"/>
  <c r="AW85" i="12"/>
  <c r="AU85" i="12"/>
  <c r="AW84" i="12"/>
  <c r="AU84" i="12"/>
  <c r="AW83" i="12"/>
  <c r="AU83" i="12"/>
  <c r="AW82" i="12"/>
  <c r="AU82" i="12"/>
  <c r="AW81" i="12"/>
  <c r="AU81" i="12"/>
  <c r="AW80" i="12"/>
  <c r="AU80" i="12"/>
  <c r="AW79" i="12"/>
  <c r="AU79" i="12"/>
  <c r="AW78" i="12"/>
  <c r="AU78" i="12"/>
  <c r="AW77" i="12"/>
  <c r="AU77" i="12"/>
  <c r="AW76" i="12"/>
  <c r="AU76" i="12"/>
  <c r="AW75" i="12"/>
  <c r="AU75" i="12"/>
  <c r="AW74" i="12"/>
  <c r="AU74" i="12"/>
  <c r="AW73" i="12"/>
  <c r="AU73" i="12"/>
  <c r="AW72" i="12"/>
  <c r="AU72" i="12"/>
  <c r="AW71" i="12"/>
  <c r="AU71" i="12"/>
  <c r="AW70" i="12"/>
  <c r="AU70" i="12"/>
  <c r="AW69" i="12"/>
  <c r="AU69" i="12"/>
  <c r="AW68" i="12"/>
  <c r="AU68" i="12"/>
  <c r="AW67" i="12"/>
  <c r="AU67" i="12"/>
  <c r="AW66" i="12"/>
  <c r="AU66" i="12"/>
  <c r="AW65" i="12"/>
  <c r="AU65" i="12"/>
  <c r="AW64" i="12"/>
  <c r="AU64" i="12"/>
  <c r="AW63" i="12"/>
  <c r="AU63" i="12"/>
  <c r="AW62" i="12"/>
  <c r="AU62" i="12"/>
  <c r="AW61" i="12"/>
  <c r="AU61" i="12"/>
  <c r="AW60" i="12"/>
  <c r="AU60" i="12"/>
  <c r="AW59" i="12"/>
  <c r="AU59" i="12"/>
  <c r="AW58" i="12"/>
  <c r="AU58" i="12"/>
  <c r="AW57" i="12"/>
  <c r="AU57" i="12"/>
  <c r="AW56" i="12"/>
  <c r="AU56" i="12"/>
  <c r="AW55" i="12"/>
  <c r="AU55" i="12"/>
  <c r="AW54" i="12"/>
  <c r="AU54" i="12"/>
  <c r="AW53" i="12"/>
  <c r="AU53" i="12"/>
  <c r="AW52" i="12"/>
  <c r="AU52" i="12"/>
  <c r="AW51" i="12"/>
  <c r="AU51" i="12"/>
  <c r="AW50" i="12"/>
  <c r="AU50" i="12"/>
  <c r="AW49" i="12"/>
  <c r="AU49" i="12"/>
  <c r="AW48" i="12"/>
  <c r="AU48" i="12"/>
  <c r="AW47" i="12"/>
  <c r="AU47" i="12"/>
  <c r="AW46" i="12"/>
  <c r="AU46" i="12"/>
  <c r="AW45" i="12"/>
  <c r="AU45" i="12"/>
  <c r="AW44" i="12"/>
  <c r="AU44" i="12"/>
  <c r="AW43" i="12"/>
  <c r="AU43" i="12"/>
  <c r="AW42" i="12"/>
  <c r="AU42" i="12"/>
  <c r="AW41" i="12"/>
  <c r="AU41" i="12"/>
  <c r="AW40" i="12"/>
  <c r="AU40" i="12"/>
  <c r="AW39" i="12"/>
  <c r="AU39" i="12"/>
  <c r="AW38" i="12"/>
  <c r="AU38" i="12"/>
  <c r="AW37" i="12"/>
  <c r="AU37" i="12"/>
  <c r="AW36" i="12"/>
  <c r="AU36" i="12"/>
  <c r="AW35" i="12"/>
  <c r="AU35" i="12"/>
  <c r="AW34" i="12"/>
  <c r="AU34" i="12"/>
  <c r="AW33" i="12"/>
  <c r="AU33" i="12"/>
  <c r="AW32" i="12"/>
  <c r="AU32" i="12"/>
  <c r="AW31" i="12"/>
  <c r="AU31" i="12"/>
  <c r="AW30" i="12"/>
  <c r="AU30" i="12"/>
  <c r="AW29" i="12"/>
  <c r="AU29" i="12"/>
  <c r="AW28" i="12"/>
  <c r="AU28" i="12"/>
  <c r="AW27" i="12"/>
  <c r="AU27" i="12"/>
  <c r="AW26" i="12"/>
  <c r="AU26" i="12"/>
  <c r="AW25" i="12"/>
  <c r="AU25" i="12"/>
  <c r="AW24" i="12"/>
  <c r="AU24" i="12"/>
  <c r="AW23" i="12"/>
  <c r="AU23" i="12"/>
  <c r="AW22" i="12"/>
  <c r="AU22" i="12"/>
  <c r="AW21" i="12"/>
  <c r="AU21" i="12"/>
  <c r="AW20" i="12"/>
  <c r="AU20" i="12"/>
  <c r="AW19" i="12"/>
  <c r="AU19" i="12"/>
  <c r="AW18" i="12"/>
  <c r="AU18" i="12"/>
  <c r="AW17" i="12"/>
  <c r="AU17" i="12"/>
  <c r="AW16" i="12"/>
  <c r="AU16" i="12"/>
  <c r="AW15" i="12"/>
  <c r="AU15" i="12"/>
  <c r="AW14" i="12"/>
  <c r="AU14" i="12"/>
  <c r="AW13" i="12"/>
  <c r="AU13" i="12"/>
  <c r="AW12" i="12"/>
  <c r="AU12" i="12"/>
  <c r="AW11" i="12"/>
  <c r="AU11" i="12"/>
  <c r="AW10" i="12"/>
  <c r="AU10" i="12"/>
  <c r="AW9" i="12"/>
  <c r="AU9" i="12"/>
  <c r="AW8" i="12"/>
  <c r="AU8" i="12"/>
  <c r="AW7" i="12"/>
  <c r="AU7" i="12"/>
  <c r="AW6" i="12"/>
  <c r="AU6" i="12"/>
  <c r="AW5" i="12"/>
  <c r="AU5" i="12"/>
  <c r="AW4" i="12"/>
  <c r="AU4" i="12"/>
  <c r="AW3" i="12"/>
  <c r="AU3" i="12"/>
  <c r="BA123" i="15"/>
  <c r="AY123" i="15"/>
  <c r="BA122" i="15"/>
  <c r="AY122" i="15"/>
  <c r="BA121" i="15"/>
  <c r="AY121" i="15"/>
  <c r="BA120" i="15"/>
  <c r="AY120" i="15"/>
  <c r="BA119" i="15"/>
  <c r="AY119" i="15"/>
  <c r="BA118" i="15"/>
  <c r="AY118" i="15"/>
  <c r="BA117" i="15"/>
  <c r="AY117" i="15"/>
  <c r="BA116" i="15"/>
  <c r="AY116" i="15"/>
  <c r="BA115" i="15"/>
  <c r="AY115" i="15"/>
  <c r="BA114" i="15"/>
  <c r="AY114" i="15"/>
  <c r="BA113" i="15"/>
  <c r="AY113" i="15"/>
  <c r="BA112" i="15"/>
  <c r="AY112" i="15"/>
  <c r="BA111" i="15"/>
  <c r="AY111" i="15"/>
  <c r="BA110" i="15"/>
  <c r="AY110" i="15"/>
  <c r="BA109" i="15"/>
  <c r="AY109" i="15"/>
  <c r="BA108" i="15"/>
  <c r="AY108" i="15"/>
  <c r="BA107" i="15"/>
  <c r="AY107" i="15"/>
  <c r="BA106" i="15"/>
  <c r="AY106" i="15"/>
  <c r="BA105" i="15"/>
  <c r="AY105" i="15"/>
  <c r="BA104" i="15"/>
  <c r="AY104" i="15"/>
  <c r="BA103" i="15"/>
  <c r="AY103" i="15"/>
  <c r="BA102" i="15"/>
  <c r="AY102" i="15"/>
  <c r="BA101" i="15"/>
  <c r="AY101" i="15"/>
  <c r="BA100" i="15"/>
  <c r="AY100" i="15"/>
  <c r="BA99" i="15"/>
  <c r="AY99" i="15"/>
  <c r="BA98" i="15"/>
  <c r="AY98" i="15"/>
  <c r="BA97" i="15"/>
  <c r="AY97" i="15"/>
  <c r="BA96" i="15"/>
  <c r="AY96" i="15"/>
  <c r="BA95" i="15"/>
  <c r="AY95" i="15"/>
  <c r="BA94" i="15"/>
  <c r="AY94" i="15"/>
  <c r="BA93" i="15"/>
  <c r="AY93" i="15"/>
  <c r="BA92" i="15"/>
  <c r="AY92" i="15"/>
  <c r="BA91" i="15"/>
  <c r="AY91" i="15"/>
  <c r="BA90" i="15"/>
  <c r="AY90" i="15"/>
  <c r="BA89" i="15"/>
  <c r="AY89" i="15"/>
  <c r="BA88" i="15"/>
  <c r="AY88" i="15"/>
  <c r="BA87" i="15"/>
  <c r="AY87" i="15"/>
  <c r="BA86" i="15"/>
  <c r="AY86" i="15"/>
  <c r="BA85" i="15"/>
  <c r="AY85" i="15"/>
  <c r="BA84" i="15"/>
  <c r="AY84" i="15"/>
  <c r="BA83" i="15"/>
  <c r="AY83" i="15"/>
  <c r="BA82" i="15"/>
  <c r="AY82" i="15"/>
  <c r="BA81" i="15"/>
  <c r="AY81" i="15"/>
  <c r="BA80" i="15"/>
  <c r="AY80" i="15"/>
  <c r="BA79" i="15"/>
  <c r="AY79" i="15"/>
  <c r="BA78" i="15"/>
  <c r="AY78" i="15"/>
  <c r="BA77" i="15"/>
  <c r="AY77" i="15"/>
  <c r="BA76" i="15"/>
  <c r="AY76" i="15"/>
  <c r="BA75" i="15"/>
  <c r="AY75" i="15"/>
  <c r="BA74" i="15"/>
  <c r="AY74" i="15"/>
  <c r="BA73" i="15"/>
  <c r="AY73" i="15"/>
  <c r="BA72" i="15"/>
  <c r="AY72" i="15"/>
  <c r="BA71" i="15"/>
  <c r="AY71" i="15"/>
  <c r="BA70" i="15"/>
  <c r="AY70" i="15"/>
  <c r="BA69" i="15"/>
  <c r="AY69" i="15"/>
  <c r="BA68" i="15"/>
  <c r="AY68" i="15"/>
  <c r="BA67" i="15"/>
  <c r="AY67" i="15"/>
  <c r="BA66" i="15"/>
  <c r="AY66" i="15"/>
  <c r="BA65" i="15"/>
  <c r="AY65" i="15"/>
  <c r="BA64" i="15"/>
  <c r="AY64" i="15"/>
  <c r="BA63" i="15"/>
  <c r="AY63" i="15"/>
  <c r="BA62" i="15"/>
  <c r="AY62" i="15"/>
  <c r="BA61" i="15"/>
  <c r="AY61" i="15"/>
  <c r="BA60" i="15"/>
  <c r="AY60" i="15"/>
  <c r="BA59" i="15"/>
  <c r="AY59" i="15"/>
  <c r="BA58" i="15"/>
  <c r="AY58" i="15"/>
  <c r="BA57" i="15"/>
  <c r="AY57" i="15"/>
  <c r="BA56" i="15"/>
  <c r="AY56" i="15"/>
  <c r="BA55" i="15"/>
  <c r="AY55" i="15"/>
  <c r="BA54" i="15"/>
  <c r="AY54" i="15"/>
  <c r="BA53" i="15"/>
  <c r="AY53" i="15"/>
  <c r="BA52" i="15"/>
  <c r="AY52" i="15"/>
  <c r="BA51" i="15"/>
  <c r="AY51" i="15"/>
  <c r="BA50" i="15"/>
  <c r="AY50" i="15"/>
  <c r="BA49" i="15"/>
  <c r="AY49" i="15"/>
  <c r="BA48" i="15"/>
  <c r="AY48" i="15"/>
  <c r="BA47" i="15"/>
  <c r="AY47" i="15"/>
  <c r="BA46" i="15"/>
  <c r="AY46" i="15"/>
  <c r="BA45" i="15"/>
  <c r="AY45" i="15"/>
  <c r="BA44" i="15"/>
  <c r="AY44" i="15"/>
  <c r="BA43" i="15"/>
  <c r="AY43" i="15"/>
  <c r="BA42" i="15"/>
  <c r="AY42" i="15"/>
  <c r="BA41" i="15"/>
  <c r="AY41" i="15"/>
  <c r="BA40" i="15"/>
  <c r="AY40" i="15"/>
  <c r="BA39" i="15"/>
  <c r="AY39" i="15"/>
  <c r="BA38" i="15"/>
  <c r="AY38" i="15"/>
  <c r="BA37" i="15"/>
  <c r="AY37" i="15"/>
  <c r="BA36" i="15"/>
  <c r="AY36" i="15"/>
  <c r="BA35" i="15"/>
  <c r="AY35" i="15"/>
  <c r="BA34" i="15"/>
  <c r="AY34" i="15"/>
  <c r="BA33" i="15"/>
  <c r="AY33" i="15"/>
  <c r="BA32" i="15"/>
  <c r="AY32" i="15"/>
  <c r="BA31" i="15"/>
  <c r="AY31" i="15"/>
  <c r="BA30" i="15"/>
  <c r="AY30" i="15"/>
  <c r="BA29" i="15"/>
  <c r="AY29" i="15"/>
  <c r="BA28" i="15"/>
  <c r="AY28" i="15"/>
  <c r="BA27" i="15"/>
  <c r="AY27" i="15"/>
  <c r="BA26" i="15"/>
  <c r="AY26" i="15"/>
  <c r="BA25" i="15"/>
  <c r="AY25" i="15"/>
  <c r="BA24" i="15"/>
  <c r="AY24" i="15"/>
  <c r="BA23" i="15"/>
  <c r="AY23" i="15"/>
  <c r="BA22" i="15"/>
  <c r="AY22" i="15"/>
  <c r="BA21" i="15"/>
  <c r="AY21" i="15"/>
  <c r="BA20" i="15"/>
  <c r="AY20" i="15"/>
  <c r="BA19" i="15"/>
  <c r="AY19" i="15"/>
  <c r="BA18" i="15"/>
  <c r="AY18" i="15"/>
  <c r="BA17" i="15"/>
  <c r="AY17" i="15"/>
  <c r="BA16" i="15"/>
  <c r="AY16" i="15"/>
  <c r="BA15" i="15"/>
  <c r="AY15" i="15"/>
  <c r="BA14" i="15"/>
  <c r="AY14" i="15"/>
  <c r="BA13" i="15"/>
  <c r="AY13" i="15"/>
  <c r="BA12" i="15"/>
  <c r="AY12" i="15"/>
  <c r="BA11" i="15"/>
  <c r="AY11" i="15"/>
  <c r="BA10" i="15"/>
  <c r="AY10" i="15"/>
  <c r="BA9" i="15"/>
  <c r="AY9" i="15"/>
  <c r="BA8" i="15"/>
  <c r="AY8" i="15"/>
  <c r="BA7" i="15"/>
  <c r="AY7" i="15"/>
  <c r="BA6" i="15"/>
  <c r="AY6" i="15"/>
  <c r="BA5" i="15"/>
  <c r="AY5" i="15"/>
  <c r="BA4" i="15"/>
  <c r="AY4" i="15"/>
</calcChain>
</file>

<file path=xl/sharedStrings.xml><?xml version="1.0" encoding="utf-8"?>
<sst xmlns="http://schemas.openxmlformats.org/spreadsheetml/2006/main" count="2387" uniqueCount="196">
  <si>
    <t>Site</t>
  </si>
  <si>
    <t>Rep</t>
  </si>
  <si>
    <t>Shrub to Shrub</t>
  </si>
  <si>
    <t>Open</t>
  </si>
  <si>
    <t xml:space="preserve">Shrub Dimensions </t>
  </si>
  <si>
    <t>Shrub</t>
  </si>
  <si>
    <t>Animal Signs</t>
  </si>
  <si>
    <t>Tracks</t>
  </si>
  <si>
    <t>Scat</t>
  </si>
  <si>
    <t>Burrows</t>
  </si>
  <si>
    <t>Amsinkia</t>
  </si>
  <si>
    <t>Schismus</t>
  </si>
  <si>
    <t>Brome</t>
  </si>
  <si>
    <t>LEN (x)</t>
  </si>
  <si>
    <t>HT (z)</t>
  </si>
  <si>
    <t>WID (y)</t>
  </si>
  <si>
    <t>Tran to Shrub</t>
  </si>
  <si>
    <t>Tran</t>
  </si>
  <si>
    <t>Transect E</t>
  </si>
  <si>
    <t>Long</t>
  </si>
  <si>
    <t>Lat</t>
  </si>
  <si>
    <t>Transect S</t>
  </si>
  <si>
    <t>Date:</t>
  </si>
  <si>
    <t>Erodium</t>
  </si>
  <si>
    <t>Tot. Abd</t>
  </si>
  <si>
    <t>Est % Cover</t>
  </si>
  <si>
    <t>Spp. Den</t>
  </si>
  <si>
    <t>E</t>
  </si>
  <si>
    <t>A</t>
  </si>
  <si>
    <t>circle pods</t>
  </si>
  <si>
    <t>pea pods</t>
  </si>
  <si>
    <t>CAM#</t>
  </si>
  <si>
    <t>S/O</t>
  </si>
  <si>
    <t>notch-leaved phacelia</t>
  </si>
  <si>
    <t>Date</t>
  </si>
  <si>
    <t>Microsite</t>
  </si>
  <si>
    <t>Worm</t>
  </si>
  <si>
    <t>Clover</t>
  </si>
  <si>
    <t>Succulent Cluster</t>
  </si>
  <si>
    <t>dandelion</t>
  </si>
  <si>
    <t>Fiesta</t>
  </si>
  <si>
    <t>comb. Burr</t>
  </si>
  <si>
    <t>slender keel fruit</t>
  </si>
  <si>
    <t>bearded cryptantha</t>
  </si>
  <si>
    <t>Shrub species</t>
  </si>
  <si>
    <t>Distance to Shrub</t>
  </si>
  <si>
    <t>Height(z)</t>
  </si>
  <si>
    <t>Width(y)</t>
  </si>
  <si>
    <t>Length(x)</t>
  </si>
  <si>
    <t>Foxtail</t>
  </si>
  <si>
    <t>Schismus barbatus</t>
  </si>
  <si>
    <t>Amsinckia tessellata</t>
  </si>
  <si>
    <t>Erodium cicutarium</t>
  </si>
  <si>
    <t>New Grass</t>
  </si>
  <si>
    <t>Frenchfry</t>
  </si>
  <si>
    <t>mini sunflower</t>
  </si>
  <si>
    <t>new purple</t>
  </si>
  <si>
    <t>MICROSITES</t>
  </si>
  <si>
    <t>MICROSITE</t>
  </si>
  <si>
    <t>Mini Sunflower</t>
  </si>
  <si>
    <t>Shrub#</t>
  </si>
  <si>
    <t>MOISTURE</t>
  </si>
  <si>
    <t>16..9</t>
  </si>
  <si>
    <t>Moisture % Volume</t>
  </si>
  <si>
    <t>Closest Shrub</t>
  </si>
  <si>
    <t>Shrub:B</t>
  </si>
  <si>
    <t>Shrub:C</t>
  </si>
  <si>
    <t>Shrub: A</t>
  </si>
  <si>
    <t>slender keel fruit/4petal yellow</t>
  </si>
  <si>
    <t>Time</t>
  </si>
  <si>
    <t>Transects</t>
  </si>
  <si>
    <t>Start</t>
  </si>
  <si>
    <t>End</t>
  </si>
  <si>
    <t>Bur Open</t>
  </si>
  <si>
    <t>BurShrub</t>
  </si>
  <si>
    <t>Shrub:A</t>
  </si>
  <si>
    <t>scrape</t>
  </si>
  <si>
    <t>clip/trail</t>
  </si>
  <si>
    <t>trail</t>
  </si>
  <si>
    <t>Sp</t>
  </si>
  <si>
    <t>coyote</t>
  </si>
  <si>
    <t>fox</t>
  </si>
  <si>
    <t>birdnest</t>
  </si>
  <si>
    <t>Sand Crest</t>
  </si>
  <si>
    <t>200+</t>
  </si>
  <si>
    <t>like tidy tip</t>
  </si>
  <si>
    <t>sorrel</t>
  </si>
  <si>
    <t>pine</t>
  </si>
  <si>
    <t>1 other</t>
  </si>
  <si>
    <t>Bur Shrub</t>
  </si>
  <si>
    <t>quail birdsnest</t>
  </si>
  <si>
    <t>owls clover</t>
  </si>
  <si>
    <t>Blue Dicks</t>
  </si>
  <si>
    <t>Location</t>
  </si>
  <si>
    <t>Behavior</t>
  </si>
  <si>
    <t>pink</t>
  </si>
  <si>
    <t>Shining Pepper</t>
  </si>
  <si>
    <t>unk unk</t>
  </si>
  <si>
    <t>Unk known lily pad leaf</t>
  </si>
  <si>
    <t>saltbrush</t>
  </si>
  <si>
    <t>coyote track, scrape</t>
  </si>
  <si>
    <t>uta</t>
  </si>
  <si>
    <t>1..92</t>
  </si>
  <si>
    <t>Blue Mantle</t>
  </si>
  <si>
    <t>Monolopia</t>
  </si>
  <si>
    <t>Habitat</t>
  </si>
  <si>
    <t>Lat-Long</t>
  </si>
  <si>
    <t>Weather</t>
  </si>
  <si>
    <t>Comments</t>
  </si>
  <si>
    <t>Sunny, very few clouds, Periodic breeze</t>
  </si>
  <si>
    <t>Sunning</t>
  </si>
  <si>
    <t>Roadside bank</t>
  </si>
  <si>
    <t>Hunting</t>
  </si>
  <si>
    <t>Actively looking/not looking at me.  Creeping slowly.  Stop and go. Licking the ground/ possible ants.</t>
  </si>
  <si>
    <t>Slope</t>
  </si>
  <si>
    <t>Lizard I.D.</t>
  </si>
  <si>
    <t>S3.01</t>
  </si>
  <si>
    <t>S3.02</t>
  </si>
  <si>
    <t>shrub</t>
  </si>
  <si>
    <t>Edge ofShrub edge of road</t>
  </si>
  <si>
    <t>Noticable color change: pale to darker</t>
  </si>
  <si>
    <t xml:space="preserve">Fled at a moderate pace to another shrub edge/ causious </t>
  </si>
  <si>
    <t>Bodies erect, but eyes are closed.</t>
  </si>
  <si>
    <t xml:space="preserve">Began heading back towards the road shrub.  Once it reached the road it paused then crossed and once </t>
  </si>
  <si>
    <t>acrossed immediately went into burrow</t>
  </si>
  <si>
    <t>fled 1 ft into a shrub,  proceeded to+BD4:BI34 sun on the backside of shrub,</t>
  </si>
  <si>
    <t>roadside bank</t>
  </si>
  <si>
    <t>saw me and immediately took off 20 yrds into a huge ephedra, could not locate again</t>
  </si>
  <si>
    <t>sunning</t>
  </si>
  <si>
    <t xml:space="preserve">bareground, sparse schmizmis </t>
  </si>
  <si>
    <t>Sunny, no clouds, periodic breeze</t>
  </si>
  <si>
    <t>35.115.4</t>
  </si>
  <si>
    <t>Sunny, steady wind the entire encounter</t>
  </si>
  <si>
    <t>Shrub cover but exposed top sun</t>
  </si>
  <si>
    <t xml:space="preserve">Sprinted 10 ft from the shrub into a grassy open patch stood there for 2 minutes cautious  front limbs erect. </t>
  </si>
  <si>
    <t xml:space="preserve">Steadily moved back to the original shrub. circled half the shrub, lickingthe ground( smelling/ ants) was also preforming </t>
  </si>
  <si>
    <t>push ups. Then returned uder ground</t>
  </si>
  <si>
    <t>S4.01</t>
  </si>
  <si>
    <t>S4.02</t>
  </si>
  <si>
    <t>S4.03</t>
  </si>
  <si>
    <t>mustard</t>
  </si>
  <si>
    <t>Sign</t>
  </si>
  <si>
    <t>Temp</t>
  </si>
  <si>
    <t>Moisture</t>
  </si>
  <si>
    <t>Transect</t>
  </si>
  <si>
    <t>Temperature</t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</si>
  <si>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05/09/2016</t>
    </r>
  </si>
  <si>
    <r>
      <rPr>
        <b/>
        <sz val="11"/>
        <color theme="1"/>
        <rFont val="Calibri"/>
        <family val="2"/>
        <scheme val="minor"/>
      </rPr>
      <t>Time:</t>
    </r>
    <r>
      <rPr>
        <sz val="11"/>
        <color theme="1"/>
        <rFont val="Calibri"/>
        <family val="2"/>
        <scheme val="minor"/>
      </rPr>
      <t xml:space="preserve"> 1:00pm</t>
    </r>
  </si>
  <si>
    <t>scra[pe</t>
  </si>
  <si>
    <t>2 scrape</t>
  </si>
  <si>
    <t xml:space="preserve">scrape </t>
  </si>
  <si>
    <t>scrape, trail</t>
  </si>
  <si>
    <t>shiny pepper</t>
  </si>
  <si>
    <t>GPS</t>
  </si>
  <si>
    <t>Nearest Shrub</t>
  </si>
  <si>
    <t>amsinkia</t>
  </si>
  <si>
    <t>Red Brome</t>
  </si>
  <si>
    <t>Foxtail Barley</t>
  </si>
  <si>
    <t>Goldfields</t>
  </si>
  <si>
    <t>Comb Burr</t>
  </si>
  <si>
    <t xml:space="preserve">Slender Keel </t>
  </si>
  <si>
    <t>Owls Clover</t>
  </si>
  <si>
    <t xml:space="preserve">B. Cryptantha </t>
  </si>
  <si>
    <t>Shining Pepperweed</t>
  </si>
  <si>
    <t>Pea Pod</t>
  </si>
  <si>
    <t>Chilean trefoil</t>
  </si>
  <si>
    <t>sand cress</t>
  </si>
  <si>
    <t>bearded</t>
  </si>
  <si>
    <t>unkn lily pad leaf</t>
  </si>
  <si>
    <t>deerweed</t>
  </si>
  <si>
    <t>unkn yellow flower</t>
  </si>
  <si>
    <t>tall thin unkn grass</t>
  </si>
  <si>
    <t>unkn light purple flower</t>
  </si>
  <si>
    <t>percent cover</t>
  </si>
  <si>
    <t>site</t>
  </si>
  <si>
    <t>code on gps</t>
  </si>
  <si>
    <t>transect</t>
  </si>
  <si>
    <t>rep</t>
  </si>
  <si>
    <t>Longitude</t>
  </si>
  <si>
    <t>Latitude</t>
  </si>
  <si>
    <t>transect to shrub</t>
  </si>
  <si>
    <t>shrub burrow</t>
  </si>
  <si>
    <t>open burrows</t>
  </si>
  <si>
    <t>sign</t>
  </si>
  <si>
    <t>tt1</t>
  </si>
  <si>
    <t>krat scat</t>
  </si>
  <si>
    <t>tt1e</t>
  </si>
  <si>
    <t>tt2</t>
  </si>
  <si>
    <t>lizard scat</t>
  </si>
  <si>
    <t>bnll in shrub</t>
  </si>
  <si>
    <t>tt2e</t>
  </si>
  <si>
    <t>tt3</t>
  </si>
  <si>
    <t>3 lizard scats</t>
  </si>
  <si>
    <t>tt3e</t>
  </si>
  <si>
    <t>tt5</t>
  </si>
  <si>
    <t>trail, scrape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</si>
</sst>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 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61">
    <xf numFmtId="0" fontId="0" fillId="0" borderId="0" xfId="0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0" xfId="0" applyFill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 applyAlignment="1">
      <alignment horizontal="center"/>
    </xf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0" xfId="0" applyFill="1" applyBorder="1"/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3" borderId="6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1" fillId="5" borderId="6" xfId="0" applyFont="1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5" borderId="2" xfId="0" applyFont="1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/>
    <xf numFmtId="0" fontId="0" fillId="0" borderId="25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6" borderId="0" xfId="0" applyFont="1" applyFill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6" borderId="1" xfId="0" applyFont="1" applyFill="1" applyBorder="1"/>
    <xf numFmtId="0" fontId="0" fillId="9" borderId="0" xfId="0" applyFill="1" applyBorder="1"/>
    <xf numFmtId="0" fontId="0" fillId="0" borderId="40" xfId="0" applyFill="1" applyBorder="1"/>
    <xf numFmtId="0" fontId="0" fillId="0" borderId="20" xfId="0" applyFill="1" applyBorder="1"/>
    <xf numFmtId="0" fontId="0" fillId="0" borderId="39" xfId="0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0" borderId="16" xfId="0" applyFill="1" applyBorder="1"/>
    <xf numFmtId="0" fontId="0" fillId="0" borderId="19" xfId="0" applyBorder="1"/>
    <xf numFmtId="0" fontId="1" fillId="4" borderId="2" xfId="0" applyFont="1" applyFill="1" applyBorder="1" applyAlignment="1"/>
    <xf numFmtId="0" fontId="1" fillId="4" borderId="9" xfId="0" applyFont="1" applyFill="1" applyBorder="1" applyAlignment="1"/>
    <xf numFmtId="0" fontId="1" fillId="4" borderId="9" xfId="0" applyFont="1" applyFill="1" applyBorder="1" applyAlignment="1">
      <alignment horizontal="center"/>
    </xf>
    <xf numFmtId="0" fontId="1" fillId="5" borderId="9" xfId="0" applyFont="1" applyFill="1" applyBorder="1"/>
    <xf numFmtId="0" fontId="0" fillId="0" borderId="22" xfId="0" applyFill="1" applyBorder="1"/>
    <xf numFmtId="0" fontId="0" fillId="0" borderId="18" xfId="0" applyBorder="1"/>
    <xf numFmtId="0" fontId="0" fillId="0" borderId="19" xfId="0" applyFill="1" applyBorder="1"/>
    <xf numFmtId="0" fontId="0" fillId="0" borderId="32" xfId="0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Border="1" applyAlignment="1"/>
    <xf numFmtId="0" fontId="1" fillId="0" borderId="21" xfId="0" applyFont="1" applyFill="1" applyBorder="1" applyAlignment="1"/>
    <xf numFmtId="0" fontId="1" fillId="7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3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0" fontId="0" fillId="0" borderId="16" xfId="0" applyNumberFormat="1" applyFont="1" applyBorder="1" applyAlignment="1">
      <alignment horizontal="center" vertical="center"/>
    </xf>
    <xf numFmtId="20" fontId="0" fillId="0" borderId="2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15" xfId="0" applyFont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14" fontId="0" fillId="4" borderId="21" xfId="0" applyNumberForma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2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7" borderId="24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0" xfId="0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6" fillId="0" borderId="21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15" xfId="0" applyFont="1" applyBorder="1" applyAlignment="1">
      <alignment wrapText="1"/>
    </xf>
    <xf numFmtId="0" fontId="6" fillId="0" borderId="32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40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6" fillId="0" borderId="21" xfId="0" applyFont="1" applyBorder="1" applyAlignment="1">
      <alignment textRotation="180"/>
    </xf>
    <xf numFmtId="0" fontId="6" fillId="0" borderId="0" xfId="0" applyFont="1" applyFill="1" applyBorder="1" applyAlignment="1">
      <alignment textRotation="180"/>
    </xf>
    <xf numFmtId="0" fontId="1" fillId="0" borderId="3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0" xfId="0" applyFont="1" applyFill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3"/>
  <sheetViews>
    <sheetView zoomScale="60" zoomScaleNormal="60" zoomScalePageLayoutView="60" workbookViewId="0">
      <selection activeCell="S73" sqref="S73"/>
    </sheetView>
  </sheetViews>
  <sheetFormatPr defaultColWidth="8.85546875" defaultRowHeight="15" x14ac:dyDescent="0.25"/>
  <cols>
    <col min="4" max="4" width="13.85546875" customWidth="1"/>
    <col min="5" max="5" width="16.28515625" customWidth="1"/>
    <col min="6" max="6" width="18" customWidth="1"/>
    <col min="7" max="7" width="22.42578125" customWidth="1"/>
    <col min="8" max="8" width="20.42578125" customWidth="1"/>
    <col min="9" max="9" width="15" customWidth="1"/>
    <col min="10" max="11" width="13.42578125" customWidth="1"/>
    <col min="12" max="12" width="12.42578125" customWidth="1"/>
    <col min="13" max="13" width="11.42578125" customWidth="1"/>
    <col min="14" max="14" width="11.28515625" customWidth="1"/>
    <col min="18" max="18" width="20.28515625" customWidth="1"/>
    <col min="19" max="19" width="21.42578125" customWidth="1"/>
    <col min="23" max="25" width="5.42578125" customWidth="1"/>
    <col min="26" max="26" width="6.28515625" customWidth="1"/>
    <col min="39" max="39" width="16.42578125" customWidth="1"/>
    <col min="41" max="41" width="14.42578125" customWidth="1"/>
    <col min="44" max="44" width="12.28515625" customWidth="1"/>
    <col min="47" max="47" width="12.42578125" customWidth="1"/>
    <col min="51" max="51" width="12.42578125" customWidth="1"/>
    <col min="52" max="52" width="11" customWidth="1"/>
    <col min="53" max="53" width="12.42578125" customWidth="1"/>
  </cols>
  <sheetData>
    <row r="1" spans="1:53" ht="15.75" thickBot="1" x14ac:dyDescent="0.3"/>
    <row r="2" spans="1:53" ht="15.75" thickBot="1" x14ac:dyDescent="0.3">
      <c r="A2" s="248" t="s">
        <v>22</v>
      </c>
      <c r="B2" s="249"/>
      <c r="C2" s="250"/>
      <c r="D2" s="251" t="s">
        <v>21</v>
      </c>
      <c r="E2" s="252"/>
      <c r="F2" s="251" t="s">
        <v>18</v>
      </c>
      <c r="G2" s="252"/>
      <c r="H2" s="18"/>
      <c r="I2" s="253" t="s">
        <v>4</v>
      </c>
      <c r="J2" s="254"/>
      <c r="K2" s="254"/>
      <c r="L2" s="255" t="s">
        <v>2</v>
      </c>
      <c r="M2" s="256"/>
      <c r="N2" s="256"/>
      <c r="O2" s="257"/>
      <c r="P2" s="245" t="s">
        <v>6</v>
      </c>
      <c r="Q2" s="246"/>
      <c r="R2" s="246"/>
      <c r="S2" s="247"/>
    </row>
    <row r="3" spans="1:53" ht="15.75" thickBot="1" x14ac:dyDescent="0.3">
      <c r="A3" s="29" t="s">
        <v>0</v>
      </c>
      <c r="B3" s="4" t="s">
        <v>17</v>
      </c>
      <c r="C3" s="5" t="s">
        <v>1</v>
      </c>
      <c r="D3" s="19" t="s">
        <v>19</v>
      </c>
      <c r="E3" s="56" t="s">
        <v>20</v>
      </c>
      <c r="F3" s="56" t="s">
        <v>19</v>
      </c>
      <c r="G3" s="19" t="s">
        <v>20</v>
      </c>
      <c r="H3" s="116" t="s">
        <v>16</v>
      </c>
      <c r="I3" s="117" t="s">
        <v>48</v>
      </c>
      <c r="J3" s="41" t="s">
        <v>47</v>
      </c>
      <c r="K3" s="128" t="s">
        <v>46</v>
      </c>
      <c r="L3" s="125" t="s">
        <v>75</v>
      </c>
      <c r="M3" s="126" t="s">
        <v>65</v>
      </c>
      <c r="N3" s="126" t="s">
        <v>66</v>
      </c>
      <c r="O3" s="127" t="s">
        <v>79</v>
      </c>
      <c r="P3" s="59" t="s">
        <v>7</v>
      </c>
      <c r="Q3" s="59" t="s">
        <v>8</v>
      </c>
      <c r="R3" s="59" t="s">
        <v>89</v>
      </c>
      <c r="S3" s="133" t="s">
        <v>73</v>
      </c>
      <c r="W3" s="2" t="s">
        <v>0</v>
      </c>
      <c r="X3" s="2" t="s">
        <v>17</v>
      </c>
      <c r="Y3" s="2" t="s">
        <v>1</v>
      </c>
      <c r="Z3" s="28" t="s">
        <v>32</v>
      </c>
      <c r="AA3" s="2" t="s">
        <v>51</v>
      </c>
      <c r="AB3" s="77" t="s">
        <v>23</v>
      </c>
      <c r="AC3" s="2" t="s">
        <v>50</v>
      </c>
      <c r="AD3" s="2" t="s">
        <v>12</v>
      </c>
      <c r="AE3" s="37" t="s">
        <v>29</v>
      </c>
      <c r="AF3" s="28" t="s">
        <v>49</v>
      </c>
      <c r="AG3" s="28" t="s">
        <v>53</v>
      </c>
      <c r="AH3" s="28" t="s">
        <v>55</v>
      </c>
      <c r="AI3" s="28" t="s">
        <v>56</v>
      </c>
      <c r="AJ3" s="28" t="s">
        <v>54</v>
      </c>
      <c r="AK3" s="28" t="s">
        <v>40</v>
      </c>
      <c r="AL3" s="114" t="s">
        <v>33</v>
      </c>
      <c r="AM3" s="28" t="s">
        <v>42</v>
      </c>
      <c r="AN3" s="115" t="s">
        <v>83</v>
      </c>
      <c r="AO3" s="115" t="s">
        <v>43</v>
      </c>
      <c r="AP3" s="114" t="s">
        <v>41</v>
      </c>
      <c r="AQ3" s="28" t="s">
        <v>39</v>
      </c>
      <c r="AR3" s="28" t="s">
        <v>87</v>
      </c>
      <c r="AS3" s="28" t="s">
        <v>38</v>
      </c>
      <c r="AT3" s="28" t="s">
        <v>36</v>
      </c>
      <c r="AU3" s="114" t="s">
        <v>86</v>
      </c>
      <c r="AV3" s="114" t="s">
        <v>37</v>
      </c>
      <c r="AW3" s="114" t="s">
        <v>85</v>
      </c>
      <c r="AX3" s="28" t="s">
        <v>30</v>
      </c>
      <c r="AY3" s="112" t="s">
        <v>24</v>
      </c>
      <c r="AZ3" s="17" t="s">
        <v>25</v>
      </c>
      <c r="BA3" s="113" t="s">
        <v>26</v>
      </c>
    </row>
    <row r="4" spans="1:53" x14ac:dyDescent="0.25">
      <c r="A4" s="71">
        <v>1</v>
      </c>
      <c r="B4" s="68">
        <v>1</v>
      </c>
      <c r="C4" s="12">
        <v>1</v>
      </c>
      <c r="D4" s="60">
        <v>-119.72396000000001</v>
      </c>
      <c r="E4" s="61">
        <v>35.201770000000003</v>
      </c>
      <c r="F4" s="61">
        <v>-119.72495000000001</v>
      </c>
      <c r="G4" s="62">
        <v>35.201300000000003</v>
      </c>
      <c r="H4" s="52">
        <v>3</v>
      </c>
      <c r="I4" s="53">
        <v>3.38</v>
      </c>
      <c r="J4" s="53">
        <v>3.27</v>
      </c>
      <c r="K4" s="54">
        <v>2.37</v>
      </c>
      <c r="L4" s="52">
        <v>8</v>
      </c>
      <c r="M4" s="53">
        <v>12</v>
      </c>
      <c r="N4" s="53">
        <v>13</v>
      </c>
      <c r="O4" s="62" t="s">
        <v>27</v>
      </c>
      <c r="P4" s="118"/>
      <c r="Q4" s="63"/>
      <c r="R4" s="61">
        <v>1</v>
      </c>
      <c r="S4" s="62">
        <v>0</v>
      </c>
      <c r="W4" s="7">
        <v>1</v>
      </c>
      <c r="X4" s="87">
        <v>1</v>
      </c>
      <c r="Y4" s="85">
        <v>1</v>
      </c>
      <c r="Z4" s="88" t="s">
        <v>5</v>
      </c>
      <c r="AA4" s="23">
        <v>7</v>
      </c>
      <c r="AB4" s="23">
        <v>40</v>
      </c>
      <c r="AC4" s="23">
        <v>18</v>
      </c>
      <c r="AD4" s="26">
        <v>6</v>
      </c>
      <c r="AE4" s="26"/>
      <c r="AF4" s="26"/>
      <c r="AG4" s="26"/>
      <c r="AH4" s="26"/>
      <c r="AI4" s="26"/>
      <c r="AJ4" s="26"/>
      <c r="AK4" s="23"/>
      <c r="AL4" s="26"/>
      <c r="AM4" s="23"/>
      <c r="AN4" s="23"/>
      <c r="AO4" s="26"/>
      <c r="AP4" s="26"/>
      <c r="AQ4" s="26"/>
      <c r="AR4" s="26"/>
      <c r="AS4" s="26"/>
      <c r="AT4" s="26"/>
      <c r="AU4" s="26"/>
      <c r="AV4" s="26"/>
      <c r="AW4" s="26"/>
      <c r="AX4" s="26">
        <v>1</v>
      </c>
      <c r="AY4" s="84">
        <f>SUM(AA4:AX4)</f>
        <v>72</v>
      </c>
      <c r="AZ4" s="26">
        <v>45</v>
      </c>
      <c r="BA4" s="8">
        <f>+COUNTA(AA4:AX4)</f>
        <v>5</v>
      </c>
    </row>
    <row r="5" spans="1:53" x14ac:dyDescent="0.25">
      <c r="A5" s="68">
        <v>1</v>
      </c>
      <c r="B5" s="68">
        <v>1</v>
      </c>
      <c r="C5" s="12">
        <v>2</v>
      </c>
      <c r="D5" s="46"/>
      <c r="E5" s="12"/>
      <c r="F5" s="12"/>
      <c r="G5" s="47"/>
      <c r="H5" s="46">
        <v>1.5</v>
      </c>
      <c r="I5" s="12">
        <v>2.54</v>
      </c>
      <c r="J5" s="12">
        <v>1.97</v>
      </c>
      <c r="K5" s="47">
        <v>1.24</v>
      </c>
      <c r="L5" s="46">
        <v>0.75</v>
      </c>
      <c r="M5" s="12">
        <v>0.5</v>
      </c>
      <c r="N5" s="12">
        <v>6</v>
      </c>
      <c r="O5" s="47" t="s">
        <v>27</v>
      </c>
      <c r="P5" s="120"/>
      <c r="Q5" s="20"/>
      <c r="R5" s="12">
        <v>2</v>
      </c>
      <c r="S5" s="47">
        <v>0</v>
      </c>
      <c r="W5" s="9">
        <v>1</v>
      </c>
      <c r="X5" s="68">
        <v>1</v>
      </c>
      <c r="Y5" s="47">
        <v>1</v>
      </c>
      <c r="Z5" s="55" t="s">
        <v>3</v>
      </c>
      <c r="AA5" s="15">
        <v>1</v>
      </c>
      <c r="AB5" s="12">
        <v>61</v>
      </c>
      <c r="AC5" s="12">
        <v>24</v>
      </c>
      <c r="AD5" s="12"/>
      <c r="AE5" s="12"/>
      <c r="AF5" s="12"/>
      <c r="AG5" s="12"/>
      <c r="AH5" s="12"/>
      <c r="AI5" s="12"/>
      <c r="AJ5" s="12"/>
      <c r="AK5" s="15"/>
      <c r="AL5" s="12"/>
      <c r="AM5" s="15"/>
      <c r="AN5" s="15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46">
        <f t="shared" ref="AY5:AY68" si="0">SUM(AA5:AX5)</f>
        <v>86</v>
      </c>
      <c r="AZ5" s="12">
        <v>70</v>
      </c>
      <c r="BA5" s="10">
        <f t="shared" ref="BA5:BA68" si="1">+COUNTA(AA5:AX5)</f>
        <v>3</v>
      </c>
    </row>
    <row r="6" spans="1:53" x14ac:dyDescent="0.25">
      <c r="A6" s="68">
        <v>1</v>
      </c>
      <c r="B6" s="68">
        <v>1</v>
      </c>
      <c r="C6" s="12">
        <v>3</v>
      </c>
      <c r="D6" s="46"/>
      <c r="E6" s="12"/>
      <c r="F6" s="12"/>
      <c r="G6" s="47"/>
      <c r="H6" s="46">
        <v>6</v>
      </c>
      <c r="I6" s="12">
        <v>2.82</v>
      </c>
      <c r="J6" s="12">
        <v>3.12</v>
      </c>
      <c r="K6" s="47">
        <v>1.34</v>
      </c>
      <c r="L6" s="46">
        <v>0.75</v>
      </c>
      <c r="M6" s="12">
        <v>5</v>
      </c>
      <c r="N6" s="12">
        <v>6</v>
      </c>
      <c r="O6" s="47" t="s">
        <v>27</v>
      </c>
      <c r="P6" s="120"/>
      <c r="Q6" s="20"/>
      <c r="R6" s="12">
        <v>1</v>
      </c>
      <c r="S6" s="47">
        <v>2</v>
      </c>
      <c r="W6" s="9">
        <v>1</v>
      </c>
      <c r="X6" s="68">
        <v>1</v>
      </c>
      <c r="Y6" s="47">
        <v>2</v>
      </c>
      <c r="Z6" s="55" t="s">
        <v>5</v>
      </c>
      <c r="AA6" s="12">
        <v>11</v>
      </c>
      <c r="AB6" s="15">
        <v>78</v>
      </c>
      <c r="AC6" s="12">
        <v>107</v>
      </c>
      <c r="AD6" s="12"/>
      <c r="AE6" s="12"/>
      <c r="AF6" s="12"/>
      <c r="AG6" s="12"/>
      <c r="AH6" s="12"/>
      <c r="AI6" s="12"/>
      <c r="AJ6" s="12"/>
      <c r="AK6" s="15"/>
      <c r="AL6" s="12"/>
      <c r="AM6" s="15"/>
      <c r="AN6" s="15"/>
      <c r="AO6" s="12"/>
      <c r="AP6" s="12"/>
      <c r="AQ6" s="12"/>
      <c r="AR6" s="12"/>
      <c r="AS6" s="12"/>
      <c r="AT6" s="12"/>
      <c r="AU6" s="12"/>
      <c r="AV6" s="12"/>
      <c r="AW6" s="12"/>
      <c r="AX6" s="12">
        <v>1</v>
      </c>
      <c r="AY6" s="46">
        <f t="shared" si="0"/>
        <v>197</v>
      </c>
      <c r="AZ6" s="12">
        <v>90</v>
      </c>
      <c r="BA6" s="10">
        <f t="shared" si="1"/>
        <v>4</v>
      </c>
    </row>
    <row r="7" spans="1:53" x14ac:dyDescent="0.25">
      <c r="A7" s="68">
        <v>1</v>
      </c>
      <c r="B7" s="68">
        <v>1</v>
      </c>
      <c r="C7" s="12">
        <v>4</v>
      </c>
      <c r="D7" s="46"/>
      <c r="E7" s="12"/>
      <c r="F7" s="12"/>
      <c r="G7" s="47"/>
      <c r="H7" s="46">
        <v>3</v>
      </c>
      <c r="I7" s="12">
        <v>2.76</v>
      </c>
      <c r="J7" s="12">
        <v>2.67</v>
      </c>
      <c r="K7" s="55">
        <v>1.18</v>
      </c>
      <c r="L7" s="48">
        <v>12</v>
      </c>
      <c r="M7" s="15">
        <v>12</v>
      </c>
      <c r="N7" s="15">
        <v>13</v>
      </c>
      <c r="O7" s="47" t="s">
        <v>27</v>
      </c>
      <c r="P7" s="120"/>
      <c r="Q7" s="20"/>
      <c r="R7" s="12">
        <v>2</v>
      </c>
      <c r="S7" s="55">
        <v>1</v>
      </c>
      <c r="W7" s="9">
        <v>1</v>
      </c>
      <c r="X7" s="68">
        <v>1</v>
      </c>
      <c r="Y7" s="47">
        <v>2</v>
      </c>
      <c r="Z7" s="55" t="s">
        <v>3</v>
      </c>
      <c r="AA7" s="12"/>
      <c r="AB7" s="15">
        <v>46</v>
      </c>
      <c r="AC7" s="15">
        <v>74</v>
      </c>
      <c r="AD7" s="12"/>
      <c r="AE7" s="12"/>
      <c r="AF7" s="12"/>
      <c r="AG7" s="12"/>
      <c r="AH7" s="12">
        <v>2</v>
      </c>
      <c r="AI7" s="12"/>
      <c r="AJ7" s="12"/>
      <c r="AK7" s="15"/>
      <c r="AL7" s="12"/>
      <c r="AM7" s="15"/>
      <c r="AN7" s="15"/>
      <c r="AO7" s="12">
        <v>3</v>
      </c>
      <c r="AP7" s="12"/>
      <c r="AQ7" s="12"/>
      <c r="AR7" s="12"/>
      <c r="AS7" s="12"/>
      <c r="AT7" s="12"/>
      <c r="AU7" s="12"/>
      <c r="AV7" s="12"/>
      <c r="AW7" s="12"/>
      <c r="AX7" s="12">
        <v>19</v>
      </c>
      <c r="AY7" s="46">
        <f t="shared" si="0"/>
        <v>144</v>
      </c>
      <c r="AZ7" s="15">
        <v>55</v>
      </c>
      <c r="BA7" s="10">
        <f t="shared" si="1"/>
        <v>5</v>
      </c>
    </row>
    <row r="8" spans="1:53" x14ac:dyDescent="0.25">
      <c r="A8" s="68">
        <v>1</v>
      </c>
      <c r="B8" s="68">
        <v>1</v>
      </c>
      <c r="C8" s="12">
        <v>5</v>
      </c>
      <c r="D8" s="46"/>
      <c r="E8" s="12"/>
      <c r="F8" s="12"/>
      <c r="G8" s="47"/>
      <c r="H8" s="46">
        <v>0.5</v>
      </c>
      <c r="I8" s="12">
        <v>2.48</v>
      </c>
      <c r="J8" s="12">
        <v>1.94</v>
      </c>
      <c r="K8" s="55">
        <v>1.1200000000000001</v>
      </c>
      <c r="L8" s="48">
        <v>7</v>
      </c>
      <c r="M8" s="15">
        <v>7</v>
      </c>
      <c r="N8" s="15">
        <v>10</v>
      </c>
      <c r="O8" s="47" t="s">
        <v>27</v>
      </c>
      <c r="P8" s="120"/>
      <c r="Q8" s="20"/>
      <c r="R8" s="12">
        <v>7</v>
      </c>
      <c r="S8" s="55">
        <v>2</v>
      </c>
      <c r="W8" s="9">
        <v>1</v>
      </c>
      <c r="X8" s="68">
        <v>1</v>
      </c>
      <c r="Y8" s="47">
        <v>3</v>
      </c>
      <c r="Z8" s="55" t="s">
        <v>5</v>
      </c>
      <c r="AA8" s="12">
        <v>3</v>
      </c>
      <c r="AB8" s="15">
        <v>51</v>
      </c>
      <c r="AC8" s="12">
        <v>87</v>
      </c>
      <c r="AD8" s="12">
        <v>3</v>
      </c>
      <c r="AE8" s="12"/>
      <c r="AF8" s="12"/>
      <c r="AG8" s="12"/>
      <c r="AH8" s="12"/>
      <c r="AI8" s="12"/>
      <c r="AJ8" s="12"/>
      <c r="AK8" s="15"/>
      <c r="AL8" s="12"/>
      <c r="AM8" s="15"/>
      <c r="AN8" s="15"/>
      <c r="AO8" s="12"/>
      <c r="AP8" s="12"/>
      <c r="AQ8" s="12"/>
      <c r="AR8" s="12"/>
      <c r="AS8" s="12"/>
      <c r="AT8" s="12"/>
      <c r="AU8" s="12"/>
      <c r="AV8" s="12"/>
      <c r="AW8" s="12"/>
      <c r="AX8" s="12">
        <v>8</v>
      </c>
      <c r="AY8" s="46">
        <f t="shared" si="0"/>
        <v>152</v>
      </c>
      <c r="AZ8" s="15">
        <v>80</v>
      </c>
      <c r="BA8" s="10">
        <f t="shared" si="1"/>
        <v>5</v>
      </c>
    </row>
    <row r="9" spans="1:53" x14ac:dyDescent="0.25">
      <c r="A9" s="68">
        <v>1</v>
      </c>
      <c r="B9" s="68">
        <v>1</v>
      </c>
      <c r="C9" s="12">
        <v>6</v>
      </c>
      <c r="D9" s="46"/>
      <c r="E9" s="12"/>
      <c r="F9" s="12"/>
      <c r="G9" s="47"/>
      <c r="H9" s="46">
        <v>10</v>
      </c>
      <c r="I9" s="12">
        <v>2.85</v>
      </c>
      <c r="J9" s="12">
        <v>2.58</v>
      </c>
      <c r="K9" s="55">
        <v>1.38</v>
      </c>
      <c r="L9" s="48">
        <v>1.5</v>
      </c>
      <c r="M9" s="15">
        <v>13</v>
      </c>
      <c r="N9" s="15">
        <v>16</v>
      </c>
      <c r="O9" s="47" t="s">
        <v>27</v>
      </c>
      <c r="P9" s="120"/>
      <c r="Q9" s="20"/>
      <c r="R9" s="12">
        <v>2</v>
      </c>
      <c r="S9" s="55">
        <v>1</v>
      </c>
      <c r="W9" s="9">
        <v>1</v>
      </c>
      <c r="X9" s="68">
        <v>1</v>
      </c>
      <c r="Y9" s="47">
        <v>3</v>
      </c>
      <c r="Z9" s="55" t="s">
        <v>3</v>
      </c>
      <c r="AA9" s="15"/>
      <c r="AB9" s="15">
        <v>42</v>
      </c>
      <c r="AC9" s="12">
        <v>70</v>
      </c>
      <c r="AD9" s="12">
        <v>1</v>
      </c>
      <c r="AE9" s="12"/>
      <c r="AF9" s="12"/>
      <c r="AG9" s="12"/>
      <c r="AH9" s="12"/>
      <c r="AI9" s="12"/>
      <c r="AJ9" s="12"/>
      <c r="AK9" s="15"/>
      <c r="AL9" s="12"/>
      <c r="AM9" s="15"/>
      <c r="AN9" s="15"/>
      <c r="AO9" s="12"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46">
        <f t="shared" si="0"/>
        <v>117</v>
      </c>
      <c r="AZ9" s="15">
        <v>65</v>
      </c>
      <c r="BA9" s="10">
        <f t="shared" si="1"/>
        <v>4</v>
      </c>
    </row>
    <row r="10" spans="1:53" x14ac:dyDescent="0.25">
      <c r="A10" s="68">
        <v>1</v>
      </c>
      <c r="B10" s="68">
        <v>1</v>
      </c>
      <c r="C10" s="12">
        <v>7</v>
      </c>
      <c r="D10" s="46"/>
      <c r="E10" s="12"/>
      <c r="F10" s="12"/>
      <c r="G10" s="47"/>
      <c r="H10" s="46">
        <v>10</v>
      </c>
      <c r="I10" s="12">
        <v>3.11</v>
      </c>
      <c r="J10" s="12">
        <v>2.15</v>
      </c>
      <c r="K10" s="55">
        <v>1.31</v>
      </c>
      <c r="L10" s="48">
        <v>1.5</v>
      </c>
      <c r="M10" s="15">
        <v>13</v>
      </c>
      <c r="N10" s="15">
        <v>14</v>
      </c>
      <c r="O10" s="47" t="s">
        <v>27</v>
      </c>
      <c r="P10" s="120"/>
      <c r="Q10" s="20"/>
      <c r="R10" s="12">
        <v>2</v>
      </c>
      <c r="S10" s="55">
        <v>4</v>
      </c>
      <c r="W10" s="9">
        <v>1</v>
      </c>
      <c r="X10" s="68">
        <v>1</v>
      </c>
      <c r="Y10" s="47">
        <v>4</v>
      </c>
      <c r="Z10" s="55" t="s">
        <v>5</v>
      </c>
      <c r="AA10" s="15">
        <v>2</v>
      </c>
      <c r="AB10" s="15">
        <v>63</v>
      </c>
      <c r="AC10" s="12">
        <v>81</v>
      </c>
      <c r="AD10" s="12">
        <v>11</v>
      </c>
      <c r="AE10" s="12"/>
      <c r="AF10" s="12"/>
      <c r="AG10" s="12"/>
      <c r="AH10" s="12"/>
      <c r="AI10" s="12"/>
      <c r="AJ10" s="12"/>
      <c r="AK10" s="15"/>
      <c r="AL10" s="12"/>
      <c r="AM10" s="15">
        <v>1</v>
      </c>
      <c r="AN10" s="15"/>
      <c r="AO10" s="12"/>
      <c r="AP10" s="12"/>
      <c r="AQ10" s="12"/>
      <c r="AR10" s="12"/>
      <c r="AS10" s="12"/>
      <c r="AT10" s="12"/>
      <c r="AU10" s="12"/>
      <c r="AV10" s="12"/>
      <c r="AW10" s="12"/>
      <c r="AX10" s="12">
        <v>4</v>
      </c>
      <c r="AY10" s="46">
        <f t="shared" si="0"/>
        <v>162</v>
      </c>
      <c r="AZ10" s="15">
        <v>70</v>
      </c>
      <c r="BA10" s="10">
        <f t="shared" si="1"/>
        <v>6</v>
      </c>
    </row>
    <row r="11" spans="1:53" x14ac:dyDescent="0.25">
      <c r="A11" s="68">
        <v>1</v>
      </c>
      <c r="B11" s="68">
        <v>1</v>
      </c>
      <c r="C11" s="12">
        <v>8</v>
      </c>
      <c r="D11" s="46"/>
      <c r="E11" s="12"/>
      <c r="F11" s="12"/>
      <c r="G11" s="47"/>
      <c r="H11" s="46">
        <v>4</v>
      </c>
      <c r="I11" s="12">
        <v>3.58</v>
      </c>
      <c r="J11" s="12">
        <v>3.47</v>
      </c>
      <c r="K11" s="55">
        <v>1.87</v>
      </c>
      <c r="L11" s="48">
        <v>17</v>
      </c>
      <c r="M11" s="15">
        <v>16</v>
      </c>
      <c r="N11" s="15">
        <v>15</v>
      </c>
      <c r="O11" s="47" t="s">
        <v>27</v>
      </c>
      <c r="P11" s="120"/>
      <c r="Q11" s="20"/>
      <c r="R11" s="12">
        <v>3</v>
      </c>
      <c r="S11" s="55">
        <v>1</v>
      </c>
      <c r="W11" s="9">
        <v>1</v>
      </c>
      <c r="X11" s="68">
        <v>1</v>
      </c>
      <c r="Y11" s="47">
        <v>4</v>
      </c>
      <c r="Z11" s="55" t="s">
        <v>3</v>
      </c>
      <c r="AA11" s="12"/>
      <c r="AB11" s="15">
        <v>32</v>
      </c>
      <c r="AC11" s="12">
        <v>76</v>
      </c>
      <c r="AD11" s="12"/>
      <c r="AE11" s="12"/>
      <c r="AF11" s="12"/>
      <c r="AG11" s="12"/>
      <c r="AH11" s="12">
        <v>4</v>
      </c>
      <c r="AI11" s="12"/>
      <c r="AJ11" s="12"/>
      <c r="AK11" s="15"/>
      <c r="AL11" s="12"/>
      <c r="AM11" s="15">
        <v>7</v>
      </c>
      <c r="AN11" s="15"/>
      <c r="AO11" s="12"/>
      <c r="AP11" s="12"/>
      <c r="AQ11" s="12"/>
      <c r="AR11" s="12"/>
      <c r="AS11" s="12"/>
      <c r="AT11" s="12"/>
      <c r="AU11" s="12"/>
      <c r="AV11" s="12"/>
      <c r="AW11" s="12"/>
      <c r="AX11" s="12">
        <v>3</v>
      </c>
      <c r="AY11" s="46">
        <f t="shared" si="0"/>
        <v>122</v>
      </c>
      <c r="AZ11" s="15">
        <v>45</v>
      </c>
      <c r="BA11" s="10">
        <f t="shared" si="1"/>
        <v>5</v>
      </c>
    </row>
    <row r="12" spans="1:53" x14ac:dyDescent="0.25">
      <c r="A12" s="68">
        <v>1</v>
      </c>
      <c r="B12" s="68">
        <v>1</v>
      </c>
      <c r="C12" s="12">
        <v>9</v>
      </c>
      <c r="D12" s="46"/>
      <c r="E12" s="12"/>
      <c r="F12" s="12"/>
      <c r="G12" s="47"/>
      <c r="H12" s="46">
        <v>2.25</v>
      </c>
      <c r="I12" s="12">
        <v>1.92</v>
      </c>
      <c r="J12" s="12">
        <v>2.2200000000000002</v>
      </c>
      <c r="K12" s="55">
        <v>0.88</v>
      </c>
      <c r="L12" s="48">
        <v>3</v>
      </c>
      <c r="M12" s="15">
        <v>14</v>
      </c>
      <c r="N12" s="15">
        <v>18</v>
      </c>
      <c r="O12" s="47" t="s">
        <v>27</v>
      </c>
      <c r="P12" s="123"/>
      <c r="Q12" s="20"/>
      <c r="R12" s="12">
        <v>2</v>
      </c>
      <c r="S12" s="55">
        <v>1</v>
      </c>
      <c r="W12" s="9">
        <v>1</v>
      </c>
      <c r="X12" s="68">
        <v>1</v>
      </c>
      <c r="Y12" s="47">
        <v>5</v>
      </c>
      <c r="Z12" s="55" t="s">
        <v>5</v>
      </c>
      <c r="AA12" s="15">
        <v>4</v>
      </c>
      <c r="AB12" s="15">
        <v>29</v>
      </c>
      <c r="AC12" s="12">
        <v>87</v>
      </c>
      <c r="AD12" s="12"/>
      <c r="AE12" s="12"/>
      <c r="AF12" s="12"/>
      <c r="AG12" s="12"/>
      <c r="AH12" s="12"/>
      <c r="AI12" s="12"/>
      <c r="AJ12" s="12"/>
      <c r="AK12" s="15"/>
      <c r="AL12" s="12"/>
      <c r="AM12" s="15"/>
      <c r="AN12" s="15"/>
      <c r="AO12" s="12"/>
      <c r="AP12" s="12"/>
      <c r="AQ12" s="12"/>
      <c r="AR12" s="12"/>
      <c r="AS12" s="12"/>
      <c r="AT12" s="12"/>
      <c r="AU12" s="12"/>
      <c r="AV12" s="12"/>
      <c r="AW12" s="12"/>
      <c r="AX12" s="12">
        <v>5</v>
      </c>
      <c r="AY12" s="46">
        <f t="shared" si="0"/>
        <v>125</v>
      </c>
      <c r="AZ12" s="15">
        <v>30</v>
      </c>
      <c r="BA12" s="10">
        <f t="shared" si="1"/>
        <v>4</v>
      </c>
    </row>
    <row r="13" spans="1:53" x14ac:dyDescent="0.25">
      <c r="A13" s="68">
        <v>1</v>
      </c>
      <c r="B13" s="70">
        <v>1</v>
      </c>
      <c r="C13" s="43">
        <v>10</v>
      </c>
      <c r="D13" s="46"/>
      <c r="E13" s="12"/>
      <c r="F13" s="12"/>
      <c r="G13" s="47"/>
      <c r="H13" s="46">
        <v>17</v>
      </c>
      <c r="I13" s="12">
        <v>3.37</v>
      </c>
      <c r="J13" s="12">
        <v>2.0099999999999998</v>
      </c>
      <c r="K13" s="55">
        <v>1.44</v>
      </c>
      <c r="L13" s="48">
        <v>5</v>
      </c>
      <c r="M13" s="15">
        <v>18</v>
      </c>
      <c r="N13" s="15">
        <v>20</v>
      </c>
      <c r="O13" s="47" t="s">
        <v>27</v>
      </c>
      <c r="P13" s="120"/>
      <c r="Q13" s="20"/>
      <c r="R13" s="12">
        <v>2</v>
      </c>
      <c r="S13" s="55">
        <v>0</v>
      </c>
      <c r="W13" s="9">
        <v>1</v>
      </c>
      <c r="X13" s="68">
        <v>1</v>
      </c>
      <c r="Y13" s="47">
        <v>5</v>
      </c>
      <c r="Z13" s="55" t="s">
        <v>3</v>
      </c>
      <c r="AA13" s="15"/>
      <c r="AB13" s="15">
        <v>74</v>
      </c>
      <c r="AC13" s="12">
        <v>59</v>
      </c>
      <c r="AD13" s="12"/>
      <c r="AE13" s="12"/>
      <c r="AF13" s="12"/>
      <c r="AG13" s="12"/>
      <c r="AH13" s="12">
        <v>3</v>
      </c>
      <c r="AI13" s="12"/>
      <c r="AJ13" s="12"/>
      <c r="AK13" s="15"/>
      <c r="AL13" s="12"/>
      <c r="AM13" s="15"/>
      <c r="AN13" s="15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46">
        <f t="shared" si="0"/>
        <v>136</v>
      </c>
      <c r="AZ13" s="15">
        <v>55</v>
      </c>
      <c r="BA13" s="10">
        <f t="shared" si="1"/>
        <v>3</v>
      </c>
    </row>
    <row r="14" spans="1:53" x14ac:dyDescent="0.25">
      <c r="A14" s="68">
        <v>1</v>
      </c>
      <c r="B14" s="68">
        <v>2</v>
      </c>
      <c r="C14" s="12">
        <v>1</v>
      </c>
      <c r="D14" s="60">
        <v>-119.72436999999999</v>
      </c>
      <c r="E14" s="61">
        <v>35.201709999999999</v>
      </c>
      <c r="F14" s="61">
        <v>-119.72548</v>
      </c>
      <c r="G14" s="62">
        <v>35.201259999999998</v>
      </c>
      <c r="H14" s="60">
        <v>9</v>
      </c>
      <c r="I14" s="61">
        <v>3.64</v>
      </c>
      <c r="J14" s="53">
        <v>1.53</v>
      </c>
      <c r="K14" s="54">
        <v>1.44</v>
      </c>
      <c r="L14" s="52">
        <v>7</v>
      </c>
      <c r="M14" s="53">
        <v>9</v>
      </c>
      <c r="N14" s="53">
        <v>11</v>
      </c>
      <c r="O14" s="62" t="s">
        <v>27</v>
      </c>
      <c r="P14" s="118"/>
      <c r="Q14" s="63"/>
      <c r="R14" s="61">
        <v>3</v>
      </c>
      <c r="S14" s="54">
        <v>6</v>
      </c>
      <c r="W14" s="9">
        <v>1</v>
      </c>
      <c r="X14" s="68">
        <v>1</v>
      </c>
      <c r="Y14" s="47">
        <v>6</v>
      </c>
      <c r="Z14" s="55" t="s">
        <v>5</v>
      </c>
      <c r="AA14" s="12">
        <v>2</v>
      </c>
      <c r="AB14" s="15">
        <v>87</v>
      </c>
      <c r="AC14" s="12">
        <v>99</v>
      </c>
      <c r="AD14" s="12">
        <v>18</v>
      </c>
      <c r="AE14" s="12"/>
      <c r="AF14" s="12">
        <v>8</v>
      </c>
      <c r="AG14" s="12"/>
      <c r="AH14" s="12"/>
      <c r="AI14" s="12"/>
      <c r="AJ14" s="12"/>
      <c r="AK14" s="15"/>
      <c r="AL14" s="12"/>
      <c r="AM14" s="15"/>
      <c r="AN14" s="15"/>
      <c r="AO14" s="12"/>
      <c r="AP14" s="12"/>
      <c r="AQ14" s="12"/>
      <c r="AR14" s="12"/>
      <c r="AS14" s="12"/>
      <c r="AT14" s="12"/>
      <c r="AU14" s="12"/>
      <c r="AV14" s="12"/>
      <c r="AW14" s="12"/>
      <c r="AX14" s="12">
        <v>3</v>
      </c>
      <c r="AY14" s="46">
        <f t="shared" si="0"/>
        <v>217</v>
      </c>
      <c r="AZ14" s="15">
        <v>85</v>
      </c>
      <c r="BA14" s="10">
        <f t="shared" si="1"/>
        <v>6</v>
      </c>
    </row>
    <row r="15" spans="1:53" x14ac:dyDescent="0.25">
      <c r="A15" s="68">
        <v>1</v>
      </c>
      <c r="B15" s="68">
        <v>2</v>
      </c>
      <c r="C15" s="12">
        <v>2</v>
      </c>
      <c r="D15" s="46"/>
      <c r="E15" s="12"/>
      <c r="F15" s="12"/>
      <c r="G15" s="47"/>
      <c r="H15" s="46">
        <v>0.25</v>
      </c>
      <c r="I15" s="12">
        <v>2.36</v>
      </c>
      <c r="J15" s="12">
        <v>1.58</v>
      </c>
      <c r="K15" s="55">
        <v>0.94</v>
      </c>
      <c r="L15" s="48">
        <v>0.5</v>
      </c>
      <c r="M15" s="15">
        <v>3</v>
      </c>
      <c r="N15" s="15">
        <v>1.25</v>
      </c>
      <c r="O15" s="47" t="s">
        <v>27</v>
      </c>
      <c r="P15" s="120"/>
      <c r="Q15" s="20"/>
      <c r="R15" s="12">
        <v>2</v>
      </c>
      <c r="S15" s="55">
        <v>2</v>
      </c>
      <c r="W15" s="9">
        <v>1</v>
      </c>
      <c r="X15" s="68">
        <v>1</v>
      </c>
      <c r="Y15" s="47">
        <v>6</v>
      </c>
      <c r="Z15" s="55" t="s">
        <v>3</v>
      </c>
      <c r="AA15" s="15"/>
      <c r="AB15" s="15">
        <v>68</v>
      </c>
      <c r="AC15" s="12">
        <v>54</v>
      </c>
      <c r="AD15" s="12"/>
      <c r="AE15" s="12"/>
      <c r="AF15" s="12"/>
      <c r="AG15" s="12"/>
      <c r="AH15" s="12"/>
      <c r="AI15" s="12"/>
      <c r="AJ15" s="12"/>
      <c r="AK15" s="15"/>
      <c r="AL15" s="12"/>
      <c r="AM15" s="15"/>
      <c r="AN15" s="15"/>
      <c r="AO15" s="12">
        <v>1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46">
        <f t="shared" si="0"/>
        <v>123</v>
      </c>
      <c r="AZ15" s="15">
        <v>45</v>
      </c>
      <c r="BA15" s="10">
        <f t="shared" si="1"/>
        <v>3</v>
      </c>
    </row>
    <row r="16" spans="1:53" x14ac:dyDescent="0.25">
      <c r="A16" s="68">
        <v>1</v>
      </c>
      <c r="B16" s="68">
        <v>2</v>
      </c>
      <c r="C16" s="12">
        <v>3</v>
      </c>
      <c r="D16" s="46"/>
      <c r="E16" s="12"/>
      <c r="F16" s="12"/>
      <c r="G16" s="47"/>
      <c r="H16" s="46">
        <v>9</v>
      </c>
      <c r="I16" s="15">
        <v>2.4500000000000002</v>
      </c>
      <c r="J16" s="12">
        <v>2.61</v>
      </c>
      <c r="K16" s="55">
        <v>1.41</v>
      </c>
      <c r="L16" s="48">
        <v>9</v>
      </c>
      <c r="M16" s="15">
        <v>9</v>
      </c>
      <c r="N16" s="15">
        <v>18</v>
      </c>
      <c r="O16" s="47" t="s">
        <v>27</v>
      </c>
      <c r="P16" s="120"/>
      <c r="Q16" s="20"/>
      <c r="R16" s="12">
        <v>3</v>
      </c>
      <c r="S16" s="55">
        <v>2</v>
      </c>
      <c r="W16" s="9">
        <v>1</v>
      </c>
      <c r="X16" s="68">
        <v>1</v>
      </c>
      <c r="Y16" s="47">
        <v>7</v>
      </c>
      <c r="Z16" s="55" t="s">
        <v>5</v>
      </c>
      <c r="AA16" s="12">
        <v>22</v>
      </c>
      <c r="AB16" s="15">
        <v>60</v>
      </c>
      <c r="AC16" s="12">
        <v>71</v>
      </c>
      <c r="AD16" s="15">
        <v>2</v>
      </c>
      <c r="AE16" s="12"/>
      <c r="AF16" s="12">
        <v>11</v>
      </c>
      <c r="AG16" s="12"/>
      <c r="AH16" s="12"/>
      <c r="AI16" s="12"/>
      <c r="AJ16" s="12"/>
      <c r="AK16" s="15"/>
      <c r="AL16" s="12"/>
      <c r="AM16" s="15"/>
      <c r="AN16" s="15"/>
      <c r="AO16" s="12"/>
      <c r="AP16" s="12"/>
      <c r="AQ16" s="12"/>
      <c r="AR16" s="12"/>
      <c r="AS16" s="12"/>
      <c r="AT16" s="12"/>
      <c r="AU16" s="12"/>
      <c r="AV16" s="12"/>
      <c r="AW16" s="12"/>
      <c r="AX16" s="12">
        <v>9</v>
      </c>
      <c r="AY16" s="46">
        <f t="shared" si="0"/>
        <v>175</v>
      </c>
      <c r="AZ16" s="15">
        <v>70</v>
      </c>
      <c r="BA16" s="10">
        <f t="shared" si="1"/>
        <v>6</v>
      </c>
    </row>
    <row r="17" spans="1:53" x14ac:dyDescent="0.25">
      <c r="A17" s="68">
        <v>1</v>
      </c>
      <c r="B17" s="68">
        <v>2</v>
      </c>
      <c r="C17" s="12">
        <v>4</v>
      </c>
      <c r="D17" s="46"/>
      <c r="E17" s="12"/>
      <c r="F17" s="12"/>
      <c r="G17" s="47"/>
      <c r="H17" s="46">
        <v>10</v>
      </c>
      <c r="I17" s="12">
        <v>3.32</v>
      </c>
      <c r="J17" s="12">
        <v>2.25</v>
      </c>
      <c r="K17" s="55">
        <v>1.78</v>
      </c>
      <c r="L17" s="48">
        <v>5</v>
      </c>
      <c r="M17" s="15">
        <v>6</v>
      </c>
      <c r="N17" s="15">
        <v>18</v>
      </c>
      <c r="O17" s="47" t="s">
        <v>27</v>
      </c>
      <c r="P17" s="120"/>
      <c r="Q17" s="20"/>
      <c r="R17" s="12">
        <v>4</v>
      </c>
      <c r="S17" s="55">
        <v>2</v>
      </c>
      <c r="W17" s="9">
        <v>1</v>
      </c>
      <c r="X17" s="68">
        <v>1</v>
      </c>
      <c r="Y17" s="47">
        <v>7</v>
      </c>
      <c r="Z17" s="55" t="s">
        <v>3</v>
      </c>
      <c r="AA17" s="15"/>
      <c r="AB17" s="15">
        <v>83</v>
      </c>
      <c r="AC17" s="12">
        <v>53</v>
      </c>
      <c r="AD17" s="12"/>
      <c r="AE17" s="12"/>
      <c r="AF17" s="12"/>
      <c r="AG17" s="12"/>
      <c r="AH17" s="12"/>
      <c r="AI17" s="12"/>
      <c r="AJ17" s="12"/>
      <c r="AK17" s="15"/>
      <c r="AL17" s="12"/>
      <c r="AM17" s="15"/>
      <c r="AN17" s="15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46">
        <f t="shared" si="0"/>
        <v>136</v>
      </c>
      <c r="AZ17" s="15">
        <v>60</v>
      </c>
      <c r="BA17" s="10">
        <f t="shared" si="1"/>
        <v>2</v>
      </c>
    </row>
    <row r="18" spans="1:53" x14ac:dyDescent="0.25">
      <c r="A18" s="68">
        <v>1</v>
      </c>
      <c r="B18" s="68">
        <v>2</v>
      </c>
      <c r="C18" s="12">
        <v>5</v>
      </c>
      <c r="D18" s="46"/>
      <c r="E18" s="12"/>
      <c r="F18" s="12"/>
      <c r="G18" s="47"/>
      <c r="H18" s="46">
        <v>0.25</v>
      </c>
      <c r="I18" s="12">
        <v>1.66</v>
      </c>
      <c r="J18" s="12">
        <v>1.64</v>
      </c>
      <c r="K18" s="55">
        <v>1.38</v>
      </c>
      <c r="L18" s="48">
        <v>0.75</v>
      </c>
      <c r="M18" s="15">
        <v>1.5</v>
      </c>
      <c r="N18" s="15">
        <v>1.25</v>
      </c>
      <c r="O18" s="47" t="s">
        <v>27</v>
      </c>
      <c r="P18" s="120"/>
      <c r="Q18" s="20"/>
      <c r="R18" s="12">
        <v>1</v>
      </c>
      <c r="S18" s="55">
        <v>0</v>
      </c>
      <c r="W18" s="9">
        <v>1</v>
      </c>
      <c r="X18" s="68">
        <v>1</v>
      </c>
      <c r="Y18" s="47">
        <v>8</v>
      </c>
      <c r="Z18" s="55" t="s">
        <v>5</v>
      </c>
      <c r="AA18" s="12"/>
      <c r="AB18" s="15">
        <v>56</v>
      </c>
      <c r="AC18" s="12">
        <v>51</v>
      </c>
      <c r="AD18" s="12">
        <v>8</v>
      </c>
      <c r="AE18" s="12"/>
      <c r="AF18" s="12"/>
      <c r="AG18" s="12"/>
      <c r="AH18" s="12"/>
      <c r="AI18" s="12"/>
      <c r="AJ18" s="12"/>
      <c r="AK18" s="15"/>
      <c r="AL18" s="12"/>
      <c r="AM18" s="15"/>
      <c r="AN18" s="15"/>
      <c r="AO18" s="12"/>
      <c r="AP18" s="12"/>
      <c r="AQ18" s="12"/>
      <c r="AR18" s="12"/>
      <c r="AS18" s="12"/>
      <c r="AT18" s="12"/>
      <c r="AU18" s="12"/>
      <c r="AV18" s="12"/>
      <c r="AW18" s="12"/>
      <c r="AX18" s="12">
        <v>11</v>
      </c>
      <c r="AY18" s="46">
        <f t="shared" si="0"/>
        <v>126</v>
      </c>
      <c r="AZ18" s="15">
        <v>60</v>
      </c>
      <c r="BA18" s="10">
        <f t="shared" si="1"/>
        <v>4</v>
      </c>
    </row>
    <row r="19" spans="1:53" x14ac:dyDescent="0.25">
      <c r="A19" s="68">
        <v>1</v>
      </c>
      <c r="B19" s="68">
        <v>2</v>
      </c>
      <c r="C19" s="12">
        <v>6</v>
      </c>
      <c r="D19" s="46"/>
      <c r="E19" s="12"/>
      <c r="F19" s="12"/>
      <c r="G19" s="47"/>
      <c r="H19" s="46">
        <v>21</v>
      </c>
      <c r="I19" s="12">
        <v>3.07</v>
      </c>
      <c r="J19" s="12">
        <v>2.73</v>
      </c>
      <c r="K19" s="55">
        <v>1.22</v>
      </c>
      <c r="L19" s="48">
        <v>8</v>
      </c>
      <c r="M19" s="15">
        <v>10</v>
      </c>
      <c r="N19" s="15">
        <v>12</v>
      </c>
      <c r="O19" s="47" t="s">
        <v>27</v>
      </c>
      <c r="P19" s="123"/>
      <c r="Q19" s="20"/>
      <c r="R19" s="12">
        <v>4</v>
      </c>
      <c r="S19" s="55">
        <v>5</v>
      </c>
      <c r="W19" s="9">
        <v>1</v>
      </c>
      <c r="X19" s="68">
        <v>1</v>
      </c>
      <c r="Y19" s="47">
        <v>8</v>
      </c>
      <c r="Z19" s="55" t="s">
        <v>3</v>
      </c>
      <c r="AA19" s="15"/>
      <c r="AB19" s="15">
        <v>75</v>
      </c>
      <c r="AC19" s="12">
        <v>62</v>
      </c>
      <c r="AD19" s="12"/>
      <c r="AE19" s="12"/>
      <c r="AF19" s="12"/>
      <c r="AG19" s="12"/>
      <c r="AH19" s="12"/>
      <c r="AI19" s="12"/>
      <c r="AJ19" s="12"/>
      <c r="AK19" s="15"/>
      <c r="AL19" s="12"/>
      <c r="AM19" s="15"/>
      <c r="AN19" s="15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46">
        <f t="shared" si="0"/>
        <v>137</v>
      </c>
      <c r="AZ19" s="15">
        <v>85</v>
      </c>
      <c r="BA19" s="10">
        <f t="shared" si="1"/>
        <v>2</v>
      </c>
    </row>
    <row r="20" spans="1:53" x14ac:dyDescent="0.25">
      <c r="A20" s="68">
        <v>1</v>
      </c>
      <c r="B20" s="68">
        <v>2</v>
      </c>
      <c r="C20" s="12">
        <v>7</v>
      </c>
      <c r="D20" s="46"/>
      <c r="E20" s="12"/>
      <c r="F20" s="12"/>
      <c r="G20" s="47"/>
      <c r="H20" s="46">
        <v>15</v>
      </c>
      <c r="I20" s="12">
        <v>2.2200000000000002</v>
      </c>
      <c r="J20" s="12">
        <v>2.4700000000000002</v>
      </c>
      <c r="K20" s="55">
        <v>1.23</v>
      </c>
      <c r="L20" s="48">
        <v>7</v>
      </c>
      <c r="M20" s="15">
        <v>7</v>
      </c>
      <c r="N20" s="15">
        <v>9</v>
      </c>
      <c r="O20" s="47" t="s">
        <v>27</v>
      </c>
      <c r="P20" s="120"/>
      <c r="Q20" s="20"/>
      <c r="R20" s="12">
        <v>3</v>
      </c>
      <c r="S20" s="55">
        <v>4</v>
      </c>
      <c r="W20" s="9">
        <v>1</v>
      </c>
      <c r="X20" s="68">
        <v>1</v>
      </c>
      <c r="Y20" s="47">
        <v>9</v>
      </c>
      <c r="Z20" s="55" t="s">
        <v>5</v>
      </c>
      <c r="AA20" s="12"/>
      <c r="AB20" s="15">
        <v>54</v>
      </c>
      <c r="AC20" s="12">
        <v>79</v>
      </c>
      <c r="AD20" s="12">
        <v>27</v>
      </c>
      <c r="AE20" s="12"/>
      <c r="AF20" s="12">
        <v>11</v>
      </c>
      <c r="AG20" s="12"/>
      <c r="AH20" s="12"/>
      <c r="AI20" s="12"/>
      <c r="AJ20" s="12"/>
      <c r="AK20" s="15"/>
      <c r="AL20" s="12"/>
      <c r="AM20" s="15"/>
      <c r="AN20" s="15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46">
        <f t="shared" si="0"/>
        <v>171</v>
      </c>
      <c r="AZ20" s="15">
        <v>90</v>
      </c>
      <c r="BA20" s="10">
        <f t="shared" si="1"/>
        <v>4</v>
      </c>
    </row>
    <row r="21" spans="1:53" x14ac:dyDescent="0.25">
      <c r="A21" s="68">
        <v>1</v>
      </c>
      <c r="B21" s="68">
        <v>2</v>
      </c>
      <c r="C21" s="12">
        <v>8</v>
      </c>
      <c r="D21" s="46"/>
      <c r="E21" s="12"/>
      <c r="F21" s="12"/>
      <c r="G21" s="47"/>
      <c r="H21" s="46">
        <v>6</v>
      </c>
      <c r="I21" s="12">
        <v>3.09</v>
      </c>
      <c r="J21" s="12">
        <v>1.93</v>
      </c>
      <c r="K21" s="55">
        <v>1.07</v>
      </c>
      <c r="L21" s="48">
        <v>8</v>
      </c>
      <c r="M21" s="15">
        <v>10</v>
      </c>
      <c r="N21" s="15">
        <v>14</v>
      </c>
      <c r="O21" s="47" t="s">
        <v>27</v>
      </c>
      <c r="P21" s="120"/>
      <c r="Q21" s="20"/>
      <c r="R21" s="12">
        <v>4</v>
      </c>
      <c r="S21" s="55">
        <v>4</v>
      </c>
      <c r="W21" s="9">
        <v>1</v>
      </c>
      <c r="X21" s="68">
        <v>1</v>
      </c>
      <c r="Y21" s="47">
        <v>9</v>
      </c>
      <c r="Z21" s="55" t="s">
        <v>3</v>
      </c>
      <c r="AA21" s="12"/>
      <c r="AB21" s="15">
        <v>112</v>
      </c>
      <c r="AC21" s="12">
        <v>81</v>
      </c>
      <c r="AD21" s="12"/>
      <c r="AE21" s="12"/>
      <c r="AF21" s="12"/>
      <c r="AG21" s="12"/>
      <c r="AH21" s="12"/>
      <c r="AI21" s="12"/>
      <c r="AJ21" s="12"/>
      <c r="AK21" s="15"/>
      <c r="AL21" s="12"/>
      <c r="AM21" s="15"/>
      <c r="AN21" s="15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46">
        <f>SUM(AB21:AX21)</f>
        <v>193</v>
      </c>
      <c r="AZ21" s="15">
        <v>55</v>
      </c>
      <c r="BA21" s="10">
        <f>+COUNTA(AB21:AX21)</f>
        <v>2</v>
      </c>
    </row>
    <row r="22" spans="1:53" x14ac:dyDescent="0.25">
      <c r="A22" s="68">
        <v>1</v>
      </c>
      <c r="B22" s="68">
        <v>2</v>
      </c>
      <c r="C22" s="12">
        <v>9</v>
      </c>
      <c r="D22" s="46"/>
      <c r="E22" s="12"/>
      <c r="F22" s="12"/>
      <c r="G22" s="47"/>
      <c r="H22" s="46">
        <v>9</v>
      </c>
      <c r="I22" s="12">
        <v>1.85</v>
      </c>
      <c r="J22" s="12">
        <v>3.26</v>
      </c>
      <c r="K22" s="55">
        <v>0.91</v>
      </c>
      <c r="L22" s="48">
        <v>6</v>
      </c>
      <c r="M22" s="15">
        <v>11</v>
      </c>
      <c r="N22" s="15">
        <v>12</v>
      </c>
      <c r="O22" s="47" t="s">
        <v>27</v>
      </c>
      <c r="P22" s="120"/>
      <c r="Q22" s="20"/>
      <c r="R22" s="12">
        <v>5</v>
      </c>
      <c r="S22" s="55">
        <v>2</v>
      </c>
      <c r="W22" s="9">
        <v>1</v>
      </c>
      <c r="X22" s="68">
        <v>1</v>
      </c>
      <c r="Y22" s="47">
        <v>10</v>
      </c>
      <c r="Z22" s="55" t="s">
        <v>5</v>
      </c>
      <c r="AA22" s="15"/>
      <c r="AB22" s="15">
        <v>58</v>
      </c>
      <c r="AC22" s="15">
        <v>12</v>
      </c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2"/>
      <c r="AP22" s="12"/>
      <c r="AQ22" s="12"/>
      <c r="AR22" s="12"/>
      <c r="AS22" s="12"/>
      <c r="AT22" s="12"/>
      <c r="AU22" s="12"/>
      <c r="AV22" s="12"/>
      <c r="AW22" s="12"/>
      <c r="AX22" s="12">
        <v>17</v>
      </c>
      <c r="AY22" s="46">
        <f t="shared" si="0"/>
        <v>87</v>
      </c>
      <c r="AZ22" s="15">
        <v>25</v>
      </c>
      <c r="BA22" s="10">
        <f t="shared" si="1"/>
        <v>3</v>
      </c>
    </row>
    <row r="23" spans="1:53" x14ac:dyDescent="0.25">
      <c r="A23" s="68">
        <v>1</v>
      </c>
      <c r="B23" s="68">
        <v>2</v>
      </c>
      <c r="C23" s="12">
        <v>10</v>
      </c>
      <c r="D23" s="49"/>
      <c r="E23" s="43"/>
      <c r="F23" s="43"/>
      <c r="G23" s="50"/>
      <c r="H23" s="49">
        <v>0.25</v>
      </c>
      <c r="I23" s="43">
        <v>2.64</v>
      </c>
      <c r="J23" s="43">
        <v>2.06</v>
      </c>
      <c r="K23" s="81">
        <v>1.21</v>
      </c>
      <c r="L23" s="65">
        <v>2</v>
      </c>
      <c r="M23" s="78">
        <v>2.5</v>
      </c>
      <c r="N23" s="78">
        <v>3.2</v>
      </c>
      <c r="O23" s="50" t="s">
        <v>27</v>
      </c>
      <c r="P23" s="130"/>
      <c r="Q23" s="44"/>
      <c r="R23" s="43">
        <v>0</v>
      </c>
      <c r="S23" s="81">
        <v>0</v>
      </c>
      <c r="W23" s="9">
        <v>1</v>
      </c>
      <c r="X23" s="70">
        <v>1</v>
      </c>
      <c r="Y23" s="50">
        <v>10</v>
      </c>
      <c r="Z23" s="81" t="s">
        <v>3</v>
      </c>
      <c r="AA23" s="78"/>
      <c r="AB23" s="78">
        <v>65</v>
      </c>
      <c r="AC23" s="43">
        <v>81</v>
      </c>
      <c r="AD23" s="43"/>
      <c r="AE23" s="43">
        <v>29</v>
      </c>
      <c r="AF23" s="43"/>
      <c r="AG23" s="43"/>
      <c r="AH23" s="43">
        <v>4</v>
      </c>
      <c r="AI23" s="43"/>
      <c r="AJ23" s="43"/>
      <c r="AK23" s="78"/>
      <c r="AL23" s="43"/>
      <c r="AM23" s="78"/>
      <c r="AN23" s="78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6">
        <f t="shared" si="0"/>
        <v>179</v>
      </c>
      <c r="AZ23" s="12">
        <v>80</v>
      </c>
      <c r="BA23" s="10">
        <f t="shared" si="1"/>
        <v>4</v>
      </c>
    </row>
    <row r="24" spans="1:53" x14ac:dyDescent="0.25">
      <c r="A24" s="68">
        <v>1</v>
      </c>
      <c r="B24" s="71">
        <v>3</v>
      </c>
      <c r="C24" s="61">
        <v>1</v>
      </c>
      <c r="D24" s="60">
        <v>-119.72417</v>
      </c>
      <c r="E24" s="61">
        <v>35.201949999999997</v>
      </c>
      <c r="F24" s="61">
        <v>-119.7253</v>
      </c>
      <c r="G24" s="62">
        <v>35.201839999999997</v>
      </c>
      <c r="H24" s="52">
        <v>3.5</v>
      </c>
      <c r="I24" s="61">
        <v>2.2200000000000002</v>
      </c>
      <c r="J24" s="53">
        <v>2.68</v>
      </c>
      <c r="K24" s="54">
        <v>1.68</v>
      </c>
      <c r="L24" s="48">
        <v>0.25</v>
      </c>
      <c r="M24" s="15">
        <v>8</v>
      </c>
      <c r="N24" s="15">
        <v>13</v>
      </c>
      <c r="O24" s="47" t="s">
        <v>27</v>
      </c>
      <c r="P24" s="118"/>
      <c r="Q24" s="63"/>
      <c r="R24" s="61">
        <v>1</v>
      </c>
      <c r="S24" s="54">
        <v>1</v>
      </c>
      <c r="W24" s="136">
        <v>1</v>
      </c>
      <c r="X24" s="68">
        <v>2</v>
      </c>
      <c r="Y24" s="47">
        <v>1</v>
      </c>
      <c r="Z24" s="55" t="s">
        <v>5</v>
      </c>
      <c r="AA24" s="53">
        <v>12</v>
      </c>
      <c r="AB24" s="53">
        <v>24</v>
      </c>
      <c r="AC24" s="53">
        <v>44</v>
      </c>
      <c r="AD24" s="61">
        <v>3</v>
      </c>
      <c r="AE24" s="61"/>
      <c r="AF24" s="61"/>
      <c r="AG24" s="61"/>
      <c r="AH24" s="61">
        <v>3</v>
      </c>
      <c r="AI24" s="61"/>
      <c r="AJ24" s="61"/>
      <c r="AK24" s="53"/>
      <c r="AL24" s="61"/>
      <c r="AM24" s="53"/>
      <c r="AN24" s="53"/>
      <c r="AO24" s="61"/>
      <c r="AP24" s="61"/>
      <c r="AQ24" s="61"/>
      <c r="AR24" s="61"/>
      <c r="AS24" s="61"/>
      <c r="AT24" s="61"/>
      <c r="AU24" s="61"/>
      <c r="AV24" s="61"/>
      <c r="AW24" s="61"/>
      <c r="AX24" s="61">
        <v>8</v>
      </c>
      <c r="AY24" s="60">
        <f t="shared" si="0"/>
        <v>94</v>
      </c>
      <c r="AZ24" s="61">
        <v>25</v>
      </c>
      <c r="BA24" s="79">
        <f t="shared" si="1"/>
        <v>6</v>
      </c>
    </row>
    <row r="25" spans="1:53" x14ac:dyDescent="0.25">
      <c r="A25" s="68">
        <v>1</v>
      </c>
      <c r="B25" s="68">
        <v>3</v>
      </c>
      <c r="C25" s="12">
        <v>2</v>
      </c>
      <c r="D25" s="46"/>
      <c r="E25" s="12"/>
      <c r="F25" s="12"/>
      <c r="G25" s="47"/>
      <c r="H25" s="46">
        <v>5</v>
      </c>
      <c r="I25" s="12">
        <v>1.43</v>
      </c>
      <c r="J25" s="12">
        <v>1.1399999999999999</v>
      </c>
      <c r="K25" s="55">
        <v>0.67</v>
      </c>
      <c r="L25" s="48">
        <v>5</v>
      </c>
      <c r="M25" s="15">
        <v>11</v>
      </c>
      <c r="N25" s="15">
        <v>13</v>
      </c>
      <c r="O25" s="47" t="s">
        <v>27</v>
      </c>
      <c r="P25" s="120"/>
      <c r="Q25" s="20"/>
      <c r="R25" s="12">
        <v>1</v>
      </c>
      <c r="S25" s="55">
        <v>0</v>
      </c>
      <c r="W25" s="137">
        <v>1</v>
      </c>
      <c r="X25" s="68">
        <v>2</v>
      </c>
      <c r="Y25" s="47">
        <v>1</v>
      </c>
      <c r="Z25" s="55" t="s">
        <v>3</v>
      </c>
      <c r="AA25" s="12"/>
      <c r="AB25" s="12">
        <v>61</v>
      </c>
      <c r="AC25" s="12">
        <v>74</v>
      </c>
      <c r="AD25" s="12"/>
      <c r="AE25" s="12">
        <v>18</v>
      </c>
      <c r="AF25" s="12"/>
      <c r="AG25" s="12"/>
      <c r="AH25" s="12">
        <v>1</v>
      </c>
      <c r="AI25" s="12"/>
      <c r="AJ25" s="12"/>
      <c r="AK25" s="15"/>
      <c r="AL25" s="12"/>
      <c r="AM25" s="15"/>
      <c r="AN25" s="15"/>
      <c r="AO25" s="12"/>
      <c r="AP25" s="12"/>
      <c r="AQ25" s="12"/>
      <c r="AR25" s="12"/>
      <c r="AS25" s="12"/>
      <c r="AT25" s="12">
        <v>2</v>
      </c>
      <c r="AU25" s="12"/>
      <c r="AV25" s="12"/>
      <c r="AW25" s="12"/>
      <c r="AX25" s="12"/>
      <c r="AY25" s="46">
        <f t="shared" si="0"/>
        <v>156</v>
      </c>
      <c r="AZ25" s="12">
        <v>30</v>
      </c>
      <c r="BA25" s="10">
        <f t="shared" si="1"/>
        <v>5</v>
      </c>
    </row>
    <row r="26" spans="1:53" x14ac:dyDescent="0.25">
      <c r="A26" s="68">
        <v>1</v>
      </c>
      <c r="B26" s="68">
        <v>3</v>
      </c>
      <c r="C26" s="12">
        <v>3</v>
      </c>
      <c r="D26" s="46"/>
      <c r="E26" s="12"/>
      <c r="F26" s="12"/>
      <c r="G26" s="47"/>
      <c r="H26" s="46">
        <v>11</v>
      </c>
      <c r="I26" s="12">
        <v>2.1800000000000002</v>
      </c>
      <c r="J26" s="12">
        <v>2.57</v>
      </c>
      <c r="K26" s="55">
        <v>1.05</v>
      </c>
      <c r="L26" s="48">
        <v>8</v>
      </c>
      <c r="M26" s="15">
        <v>10</v>
      </c>
      <c r="N26" s="15">
        <v>13</v>
      </c>
      <c r="O26" s="47" t="s">
        <v>27</v>
      </c>
      <c r="P26" s="120"/>
      <c r="Q26" s="20"/>
      <c r="R26" s="12">
        <v>2</v>
      </c>
      <c r="S26" s="55">
        <v>0</v>
      </c>
      <c r="W26" s="137">
        <v>1</v>
      </c>
      <c r="X26" s="68">
        <v>2</v>
      </c>
      <c r="Y26" s="47">
        <v>2</v>
      </c>
      <c r="Z26" s="55" t="s">
        <v>5</v>
      </c>
      <c r="AA26" s="12">
        <v>1</v>
      </c>
      <c r="AB26" s="15">
        <v>47</v>
      </c>
      <c r="AC26" s="12">
        <v>39</v>
      </c>
      <c r="AD26" s="12">
        <v>2</v>
      </c>
      <c r="AE26" s="12"/>
      <c r="AF26" s="12">
        <v>4</v>
      </c>
      <c r="AG26" s="12"/>
      <c r="AH26" s="12">
        <v>20</v>
      </c>
      <c r="AI26" s="12"/>
      <c r="AJ26" s="12"/>
      <c r="AK26" s="15"/>
      <c r="AL26" s="12"/>
      <c r="AM26" s="15"/>
      <c r="AN26" s="15"/>
      <c r="AO26" s="12"/>
      <c r="AP26" s="12"/>
      <c r="AQ26" s="12"/>
      <c r="AR26" s="12"/>
      <c r="AS26" s="12"/>
      <c r="AT26" s="12"/>
      <c r="AU26" s="12"/>
      <c r="AV26" s="12"/>
      <c r="AW26" s="12"/>
      <c r="AX26" s="12">
        <v>16</v>
      </c>
      <c r="AY26" s="46">
        <f t="shared" si="0"/>
        <v>129</v>
      </c>
      <c r="AZ26" s="12">
        <v>15</v>
      </c>
      <c r="BA26" s="10">
        <f t="shared" si="1"/>
        <v>7</v>
      </c>
    </row>
    <row r="27" spans="1:53" x14ac:dyDescent="0.25">
      <c r="A27" s="68">
        <v>1</v>
      </c>
      <c r="B27" s="68">
        <v>3</v>
      </c>
      <c r="C27" s="12">
        <v>4</v>
      </c>
      <c r="D27" s="46"/>
      <c r="E27" s="12"/>
      <c r="F27" s="12"/>
      <c r="G27" s="47"/>
      <c r="H27" s="46">
        <v>3</v>
      </c>
      <c r="I27" s="12">
        <v>1.71</v>
      </c>
      <c r="J27" s="12">
        <v>2.1800000000000002</v>
      </c>
      <c r="K27" s="55">
        <v>1.06</v>
      </c>
      <c r="L27" s="48">
        <v>0.25</v>
      </c>
      <c r="M27" s="15">
        <v>0.25</v>
      </c>
      <c r="N27" s="15">
        <v>1.25</v>
      </c>
      <c r="O27" s="47" t="s">
        <v>27</v>
      </c>
      <c r="P27" s="120" t="s">
        <v>76</v>
      </c>
      <c r="Q27" s="20"/>
      <c r="R27" s="12">
        <v>1</v>
      </c>
      <c r="S27" s="55">
        <v>1</v>
      </c>
      <c r="W27" s="137">
        <v>1</v>
      </c>
      <c r="X27" s="68">
        <v>2</v>
      </c>
      <c r="Y27" s="47">
        <v>2</v>
      </c>
      <c r="Z27" s="55" t="s">
        <v>3</v>
      </c>
      <c r="AA27" s="12"/>
      <c r="AB27" s="15">
        <v>52</v>
      </c>
      <c r="AC27" s="15">
        <v>37</v>
      </c>
      <c r="AD27" s="12"/>
      <c r="AE27" s="12"/>
      <c r="AF27" s="12"/>
      <c r="AG27" s="12"/>
      <c r="AH27" s="12">
        <v>18</v>
      </c>
      <c r="AI27" s="12"/>
      <c r="AJ27" s="12"/>
      <c r="AK27" s="15"/>
      <c r="AL27" s="12"/>
      <c r="AM27" s="15"/>
      <c r="AN27" s="15"/>
      <c r="AO27" s="12"/>
      <c r="AP27" s="12"/>
      <c r="AQ27" s="12"/>
      <c r="AR27" s="12"/>
      <c r="AS27" s="12"/>
      <c r="AT27" s="12">
        <v>2</v>
      </c>
      <c r="AU27" s="12">
        <v>3</v>
      </c>
      <c r="AV27" s="12"/>
      <c r="AW27" s="12"/>
      <c r="AX27" s="12">
        <v>27</v>
      </c>
      <c r="AY27" s="46">
        <f t="shared" si="0"/>
        <v>139</v>
      </c>
      <c r="AZ27" s="12">
        <v>20</v>
      </c>
      <c r="BA27" s="10">
        <f t="shared" si="1"/>
        <v>6</v>
      </c>
    </row>
    <row r="28" spans="1:53" x14ac:dyDescent="0.25">
      <c r="A28" s="68">
        <v>1</v>
      </c>
      <c r="B28" s="68">
        <v>3</v>
      </c>
      <c r="C28" s="12">
        <v>5</v>
      </c>
      <c r="D28" s="46"/>
      <c r="E28" s="12"/>
      <c r="F28" s="12"/>
      <c r="G28" s="47"/>
      <c r="H28" s="46">
        <v>13</v>
      </c>
      <c r="I28" s="12">
        <v>2.02</v>
      </c>
      <c r="J28" s="12">
        <v>2.14</v>
      </c>
      <c r="K28" s="55">
        <v>1.89</v>
      </c>
      <c r="L28" s="48">
        <v>7</v>
      </c>
      <c r="M28" s="15">
        <v>12</v>
      </c>
      <c r="N28" s="15">
        <v>12</v>
      </c>
      <c r="O28" s="47" t="s">
        <v>27</v>
      </c>
      <c r="P28" s="120" t="s">
        <v>76</v>
      </c>
      <c r="Q28" s="20"/>
      <c r="R28" s="12">
        <v>1</v>
      </c>
      <c r="S28" s="55">
        <v>3</v>
      </c>
      <c r="W28" s="137">
        <v>1</v>
      </c>
      <c r="X28" s="68">
        <v>2</v>
      </c>
      <c r="Y28" s="47">
        <v>3</v>
      </c>
      <c r="Z28" s="55" t="s">
        <v>5</v>
      </c>
      <c r="AA28" s="15">
        <v>2</v>
      </c>
      <c r="AB28" s="15">
        <v>12</v>
      </c>
      <c r="AC28" s="12">
        <v>200</v>
      </c>
      <c r="AD28" s="12">
        <v>2</v>
      </c>
      <c r="AE28" s="12"/>
      <c r="AF28" s="12">
        <v>6</v>
      </c>
      <c r="AG28" s="12"/>
      <c r="AH28" s="12">
        <v>12</v>
      </c>
      <c r="AI28" s="12"/>
      <c r="AJ28" s="12"/>
      <c r="AK28" s="15"/>
      <c r="AL28" s="12"/>
      <c r="AM28" s="15"/>
      <c r="AN28" s="15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46">
        <f t="shared" si="0"/>
        <v>234</v>
      </c>
      <c r="AZ28" s="12">
        <v>65</v>
      </c>
      <c r="BA28" s="10">
        <f t="shared" si="1"/>
        <v>6</v>
      </c>
    </row>
    <row r="29" spans="1:53" x14ac:dyDescent="0.25">
      <c r="A29" s="68">
        <v>1</v>
      </c>
      <c r="B29" s="68">
        <v>3</v>
      </c>
      <c r="C29" s="12">
        <v>6</v>
      </c>
      <c r="D29" s="46"/>
      <c r="E29" s="12"/>
      <c r="F29" s="12"/>
      <c r="G29" s="47"/>
      <c r="H29" s="46">
        <v>9</v>
      </c>
      <c r="I29" s="12">
        <v>2.97</v>
      </c>
      <c r="J29" s="12">
        <v>3.01</v>
      </c>
      <c r="K29" s="55">
        <v>1.93</v>
      </c>
      <c r="L29" s="48">
        <v>1.25</v>
      </c>
      <c r="M29" s="15">
        <v>13</v>
      </c>
      <c r="N29" s="15">
        <v>13</v>
      </c>
      <c r="O29" s="47" t="s">
        <v>27</v>
      </c>
      <c r="P29" s="120" t="s">
        <v>76</v>
      </c>
      <c r="Q29" s="20"/>
      <c r="R29" s="12">
        <v>2</v>
      </c>
      <c r="S29" s="55">
        <v>1</v>
      </c>
      <c r="W29" s="137">
        <v>1</v>
      </c>
      <c r="X29" s="68">
        <v>2</v>
      </c>
      <c r="Y29" s="47">
        <v>3</v>
      </c>
      <c r="Z29" s="55" t="s">
        <v>3</v>
      </c>
      <c r="AA29" s="15"/>
      <c r="AB29" s="15">
        <v>64</v>
      </c>
      <c r="AC29" s="12">
        <v>59</v>
      </c>
      <c r="AD29" s="12"/>
      <c r="AE29" s="12">
        <v>41</v>
      </c>
      <c r="AF29" s="12"/>
      <c r="AG29" s="12"/>
      <c r="AH29" s="12">
        <v>18</v>
      </c>
      <c r="AI29" s="12"/>
      <c r="AJ29" s="12"/>
      <c r="AK29" s="15"/>
      <c r="AL29" s="12"/>
      <c r="AM29" s="15"/>
      <c r="AN29" s="15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46">
        <f t="shared" si="0"/>
        <v>182</v>
      </c>
      <c r="AZ29" s="12">
        <v>15</v>
      </c>
      <c r="BA29" s="10">
        <f t="shared" si="1"/>
        <v>4</v>
      </c>
    </row>
    <row r="30" spans="1:53" x14ac:dyDescent="0.25">
      <c r="A30" s="68">
        <v>1</v>
      </c>
      <c r="B30" s="68">
        <v>3</v>
      </c>
      <c r="C30" s="12">
        <v>7</v>
      </c>
      <c r="D30" s="46"/>
      <c r="E30" s="12"/>
      <c r="F30" s="12"/>
      <c r="G30" s="47"/>
      <c r="H30" s="46">
        <v>8</v>
      </c>
      <c r="I30" s="12">
        <v>2.58</v>
      </c>
      <c r="J30" s="12">
        <v>2.57</v>
      </c>
      <c r="K30" s="55">
        <v>1.59</v>
      </c>
      <c r="L30" s="48">
        <v>3</v>
      </c>
      <c r="M30" s="15">
        <v>7</v>
      </c>
      <c r="N30" s="15">
        <v>7</v>
      </c>
      <c r="O30" s="47" t="s">
        <v>27</v>
      </c>
      <c r="P30" s="120"/>
      <c r="Q30" s="20"/>
      <c r="R30" s="12">
        <v>2</v>
      </c>
      <c r="S30" s="55">
        <v>1</v>
      </c>
      <c r="W30" s="137">
        <v>1</v>
      </c>
      <c r="X30" s="68">
        <v>2</v>
      </c>
      <c r="Y30" s="47">
        <v>4</v>
      </c>
      <c r="Z30" s="55" t="s">
        <v>5</v>
      </c>
      <c r="AA30" s="12"/>
      <c r="AB30" s="15">
        <v>33</v>
      </c>
      <c r="AC30" s="12">
        <v>85</v>
      </c>
      <c r="AD30" s="12"/>
      <c r="AE30" s="12"/>
      <c r="AF30" s="12"/>
      <c r="AG30" s="12"/>
      <c r="AH30" s="12"/>
      <c r="AI30" s="12"/>
      <c r="AJ30" s="12"/>
      <c r="AK30" s="15"/>
      <c r="AL30" s="12"/>
      <c r="AM30" s="15"/>
      <c r="AN30" s="15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46">
        <f t="shared" si="0"/>
        <v>118</v>
      </c>
      <c r="AZ30" s="12">
        <v>50</v>
      </c>
      <c r="BA30" s="10">
        <f t="shared" si="1"/>
        <v>2</v>
      </c>
    </row>
    <row r="31" spans="1:53" x14ac:dyDescent="0.25">
      <c r="A31" s="68">
        <v>1</v>
      </c>
      <c r="B31" s="68">
        <v>3</v>
      </c>
      <c r="C31" s="12">
        <v>8</v>
      </c>
      <c r="D31" s="46"/>
      <c r="E31" s="12"/>
      <c r="F31" s="12"/>
      <c r="G31" s="47"/>
      <c r="H31" s="46">
        <v>4</v>
      </c>
      <c r="I31" s="12">
        <v>2.48</v>
      </c>
      <c r="J31" s="12">
        <v>2.25</v>
      </c>
      <c r="K31" s="55">
        <v>1.33</v>
      </c>
      <c r="L31" s="48">
        <v>0.5</v>
      </c>
      <c r="M31" s="15">
        <v>5</v>
      </c>
      <c r="N31" s="15">
        <v>10</v>
      </c>
      <c r="O31" s="47" t="s">
        <v>27</v>
      </c>
      <c r="P31" s="120"/>
      <c r="Q31" s="20"/>
      <c r="R31" s="12">
        <v>3</v>
      </c>
      <c r="S31" s="55">
        <v>0</v>
      </c>
      <c r="W31" s="137">
        <v>1</v>
      </c>
      <c r="X31" s="68">
        <v>2</v>
      </c>
      <c r="Y31" s="47">
        <v>4</v>
      </c>
      <c r="Z31" s="55" t="s">
        <v>3</v>
      </c>
      <c r="AA31" s="15"/>
      <c r="AB31" s="15">
        <v>79</v>
      </c>
      <c r="AC31" s="12">
        <v>101</v>
      </c>
      <c r="AD31" s="12"/>
      <c r="AE31" s="12">
        <v>32</v>
      </c>
      <c r="AF31" s="12"/>
      <c r="AG31" s="12"/>
      <c r="AH31" s="12"/>
      <c r="AI31" s="12"/>
      <c r="AJ31" s="12"/>
      <c r="AK31" s="15"/>
      <c r="AL31" s="12"/>
      <c r="AM31" s="15"/>
      <c r="AN31" s="15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46">
        <f t="shared" si="0"/>
        <v>212</v>
      </c>
      <c r="AZ31" s="12">
        <v>40</v>
      </c>
      <c r="BA31" s="10">
        <f t="shared" si="1"/>
        <v>3</v>
      </c>
    </row>
    <row r="32" spans="1:53" x14ac:dyDescent="0.25">
      <c r="A32" s="68">
        <v>1</v>
      </c>
      <c r="B32" s="68">
        <v>3</v>
      </c>
      <c r="C32" s="12">
        <v>9</v>
      </c>
      <c r="D32" s="46"/>
      <c r="E32" s="12"/>
      <c r="F32" s="12"/>
      <c r="G32" s="47"/>
      <c r="H32" s="46">
        <v>6</v>
      </c>
      <c r="I32" s="12">
        <v>3.91</v>
      </c>
      <c r="J32" s="12">
        <v>2.4500000000000002</v>
      </c>
      <c r="K32" s="55">
        <v>1.34</v>
      </c>
      <c r="L32" s="48">
        <v>1.75</v>
      </c>
      <c r="M32" s="15">
        <v>8</v>
      </c>
      <c r="N32" s="15">
        <v>8</v>
      </c>
      <c r="O32" s="47" t="s">
        <v>27</v>
      </c>
      <c r="P32" s="120"/>
      <c r="Q32" s="20"/>
      <c r="R32" s="12">
        <v>3</v>
      </c>
      <c r="S32" s="55">
        <v>0</v>
      </c>
      <c r="W32" s="137">
        <v>1</v>
      </c>
      <c r="X32" s="68">
        <v>2</v>
      </c>
      <c r="Y32" s="47">
        <v>5</v>
      </c>
      <c r="Z32" s="55" t="s">
        <v>5</v>
      </c>
      <c r="AA32" s="15">
        <v>32</v>
      </c>
      <c r="AB32" s="15">
        <v>59</v>
      </c>
      <c r="AC32" s="12">
        <v>74</v>
      </c>
      <c r="AD32" s="12">
        <v>7</v>
      </c>
      <c r="AE32" s="12"/>
      <c r="AF32" s="12">
        <v>21</v>
      </c>
      <c r="AG32" s="12"/>
      <c r="AH32" s="12"/>
      <c r="AI32" s="12"/>
      <c r="AJ32" s="12"/>
      <c r="AK32" s="15"/>
      <c r="AL32" s="12"/>
      <c r="AM32" s="15"/>
      <c r="AN32" s="15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46">
        <f t="shared" si="0"/>
        <v>193</v>
      </c>
      <c r="AZ32" s="12">
        <v>65</v>
      </c>
      <c r="BA32" s="10">
        <f t="shared" si="1"/>
        <v>5</v>
      </c>
    </row>
    <row r="33" spans="1:53" x14ac:dyDescent="0.25">
      <c r="A33" s="68">
        <v>1</v>
      </c>
      <c r="B33" s="70">
        <v>3</v>
      </c>
      <c r="C33" s="43">
        <v>10</v>
      </c>
      <c r="D33" s="49"/>
      <c r="E33" s="43"/>
      <c r="F33" s="43"/>
      <c r="G33" s="50"/>
      <c r="H33" s="49">
        <v>11</v>
      </c>
      <c r="I33" s="43">
        <v>3.56</v>
      </c>
      <c r="J33" s="43">
        <v>2.67</v>
      </c>
      <c r="K33" s="81">
        <v>1.54</v>
      </c>
      <c r="L33" s="48">
        <v>10</v>
      </c>
      <c r="M33" s="15">
        <v>12</v>
      </c>
      <c r="N33" s="15">
        <v>17</v>
      </c>
      <c r="O33" s="47" t="s">
        <v>27</v>
      </c>
      <c r="P33" s="130"/>
      <c r="Q33" s="44"/>
      <c r="R33" s="43">
        <v>3</v>
      </c>
      <c r="S33" s="81">
        <v>2</v>
      </c>
      <c r="W33" s="137">
        <v>1</v>
      </c>
      <c r="X33" s="68">
        <v>2</v>
      </c>
      <c r="Y33" s="47">
        <v>5</v>
      </c>
      <c r="Z33" s="55" t="s">
        <v>3</v>
      </c>
      <c r="AA33" s="12"/>
      <c r="AB33" s="15">
        <v>112</v>
      </c>
      <c r="AC33" s="12">
        <v>4</v>
      </c>
      <c r="AD33" s="12">
        <v>1</v>
      </c>
      <c r="AE33" s="12">
        <v>60</v>
      </c>
      <c r="AF33" s="12"/>
      <c r="AG33" s="12"/>
      <c r="AH33" s="12">
        <v>11</v>
      </c>
      <c r="AI33" s="12"/>
      <c r="AJ33" s="12"/>
      <c r="AK33" s="15"/>
      <c r="AL33" s="12"/>
      <c r="AM33" s="15"/>
      <c r="AN33" s="15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46">
        <f t="shared" si="0"/>
        <v>188</v>
      </c>
      <c r="AZ33" s="12">
        <v>30</v>
      </c>
      <c r="BA33" s="10">
        <f t="shared" si="1"/>
        <v>5</v>
      </c>
    </row>
    <row r="34" spans="1:53" x14ac:dyDescent="0.25">
      <c r="A34" s="68">
        <v>1</v>
      </c>
      <c r="B34" s="68">
        <v>4</v>
      </c>
      <c r="C34" s="12">
        <v>1</v>
      </c>
      <c r="D34" s="46">
        <v>-119.72436999999999</v>
      </c>
      <c r="E34" s="12">
        <v>35.202019999999997</v>
      </c>
      <c r="F34" s="12">
        <v>-119.72555</v>
      </c>
      <c r="G34" s="47">
        <v>35.201949999999997</v>
      </c>
      <c r="H34" s="48">
        <v>3</v>
      </c>
      <c r="I34" s="15">
        <v>2.62</v>
      </c>
      <c r="J34" s="15">
        <v>1.81</v>
      </c>
      <c r="K34" s="55">
        <v>1.1100000000000001</v>
      </c>
      <c r="L34" s="52">
        <v>3.5</v>
      </c>
      <c r="M34" s="53">
        <v>4</v>
      </c>
      <c r="N34" s="53">
        <v>11</v>
      </c>
      <c r="O34" s="62" t="s">
        <v>27</v>
      </c>
      <c r="P34" s="46"/>
      <c r="Q34" s="12"/>
      <c r="R34" s="12">
        <v>2</v>
      </c>
      <c r="S34" s="47">
        <v>0</v>
      </c>
      <c r="W34" s="137">
        <v>1</v>
      </c>
      <c r="X34" s="68">
        <v>2</v>
      </c>
      <c r="Y34" s="47">
        <v>6</v>
      </c>
      <c r="Z34" s="55" t="s">
        <v>5</v>
      </c>
      <c r="AA34" s="15"/>
      <c r="AB34" s="15">
        <v>2</v>
      </c>
      <c r="AC34" s="12">
        <v>33</v>
      </c>
      <c r="AD34" s="12"/>
      <c r="AE34" s="12"/>
      <c r="AF34" s="12"/>
      <c r="AG34" s="12"/>
      <c r="AH34" s="12"/>
      <c r="AI34" s="12"/>
      <c r="AJ34" s="12"/>
      <c r="AK34" s="15"/>
      <c r="AL34" s="12"/>
      <c r="AM34" s="15"/>
      <c r="AN34" s="15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46">
        <f t="shared" si="0"/>
        <v>35</v>
      </c>
      <c r="AZ34" s="12">
        <v>5</v>
      </c>
      <c r="BA34" s="10">
        <f t="shared" si="1"/>
        <v>2</v>
      </c>
    </row>
    <row r="35" spans="1:53" x14ac:dyDescent="0.25">
      <c r="A35" s="68">
        <v>1</v>
      </c>
      <c r="B35" s="68">
        <v>4</v>
      </c>
      <c r="C35" s="12">
        <v>2</v>
      </c>
      <c r="D35" s="46"/>
      <c r="E35" s="12"/>
      <c r="F35" s="12"/>
      <c r="G35" s="47"/>
      <c r="H35" s="46">
        <v>7</v>
      </c>
      <c r="I35" s="12">
        <v>3.38</v>
      </c>
      <c r="J35" s="12">
        <v>3.04</v>
      </c>
      <c r="K35" s="47">
        <v>1.26</v>
      </c>
      <c r="L35" s="46">
        <v>7</v>
      </c>
      <c r="M35" s="12">
        <v>9</v>
      </c>
      <c r="N35" s="12">
        <v>12</v>
      </c>
      <c r="O35" s="47" t="s">
        <v>27</v>
      </c>
      <c r="P35" s="46"/>
      <c r="Q35" s="12"/>
      <c r="R35" s="12">
        <v>3</v>
      </c>
      <c r="S35" s="47">
        <v>1</v>
      </c>
      <c r="W35" s="137">
        <v>1</v>
      </c>
      <c r="X35" s="68">
        <v>2</v>
      </c>
      <c r="Y35" s="47">
        <v>6</v>
      </c>
      <c r="Z35" s="55" t="s">
        <v>3</v>
      </c>
      <c r="AA35" s="12"/>
      <c r="AB35" s="15">
        <v>82</v>
      </c>
      <c r="AC35" s="12">
        <v>41</v>
      </c>
      <c r="AD35" s="12"/>
      <c r="AE35" s="12">
        <v>7</v>
      </c>
      <c r="AF35" s="12"/>
      <c r="AG35" s="12"/>
      <c r="AH35" s="12">
        <v>2</v>
      </c>
      <c r="AI35" s="12"/>
      <c r="AJ35" s="12"/>
      <c r="AK35" s="15"/>
      <c r="AL35" s="12"/>
      <c r="AM35" s="15">
        <v>3</v>
      </c>
      <c r="AN35" s="15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46">
        <f t="shared" si="0"/>
        <v>135</v>
      </c>
      <c r="AZ35" s="12">
        <v>45</v>
      </c>
      <c r="BA35" s="10">
        <f t="shared" si="1"/>
        <v>5</v>
      </c>
    </row>
    <row r="36" spans="1:53" x14ac:dyDescent="0.25">
      <c r="A36" s="68">
        <v>1</v>
      </c>
      <c r="B36" s="68">
        <v>4</v>
      </c>
      <c r="C36" s="12">
        <v>3</v>
      </c>
      <c r="D36" s="46"/>
      <c r="E36" s="12"/>
      <c r="F36" s="12"/>
      <c r="G36" s="47"/>
      <c r="H36" s="46">
        <v>6</v>
      </c>
      <c r="I36" s="12">
        <v>4.46</v>
      </c>
      <c r="J36" s="12">
        <v>2.44</v>
      </c>
      <c r="K36" s="47">
        <v>1.59</v>
      </c>
      <c r="L36" s="46">
        <v>0.75</v>
      </c>
      <c r="M36" s="12">
        <v>5</v>
      </c>
      <c r="N36" s="12">
        <v>17</v>
      </c>
      <c r="O36" s="47" t="s">
        <v>27</v>
      </c>
      <c r="P36" s="46"/>
      <c r="Q36" s="12"/>
      <c r="R36" s="12">
        <v>3</v>
      </c>
      <c r="S36" s="47">
        <v>2</v>
      </c>
      <c r="W36" s="137">
        <v>1</v>
      </c>
      <c r="X36" s="68">
        <v>2</v>
      </c>
      <c r="Y36" s="47">
        <v>7</v>
      </c>
      <c r="Z36" s="55" t="s">
        <v>5</v>
      </c>
      <c r="AA36" s="15"/>
      <c r="AB36" s="15">
        <v>80</v>
      </c>
      <c r="AC36" s="12">
        <v>44</v>
      </c>
      <c r="AD36" s="15"/>
      <c r="AE36" s="12"/>
      <c r="AF36" s="12"/>
      <c r="AG36" s="12"/>
      <c r="AH36" s="12">
        <v>1</v>
      </c>
      <c r="AI36" s="12"/>
      <c r="AJ36" s="12"/>
      <c r="AK36" s="15"/>
      <c r="AL36" s="12"/>
      <c r="AM36" s="15"/>
      <c r="AN36" s="15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46">
        <f t="shared" si="0"/>
        <v>125</v>
      </c>
      <c r="AZ36" s="12">
        <v>15</v>
      </c>
      <c r="BA36" s="10">
        <f t="shared" si="1"/>
        <v>3</v>
      </c>
    </row>
    <row r="37" spans="1:53" x14ac:dyDescent="0.25">
      <c r="A37" s="68">
        <v>1</v>
      </c>
      <c r="B37" s="68">
        <v>4</v>
      </c>
      <c r="C37" s="12">
        <v>4</v>
      </c>
      <c r="D37" s="46"/>
      <c r="E37" s="12"/>
      <c r="F37" s="12"/>
      <c r="G37" s="47"/>
      <c r="H37" s="46">
        <v>0.25</v>
      </c>
      <c r="I37" s="12">
        <v>3.14</v>
      </c>
      <c r="J37" s="12">
        <v>2.5299999999999998</v>
      </c>
      <c r="K37" s="55">
        <v>1.34</v>
      </c>
      <c r="L37" s="48">
        <v>1.25</v>
      </c>
      <c r="M37" s="15">
        <v>5</v>
      </c>
      <c r="N37" s="15">
        <v>1510</v>
      </c>
      <c r="O37" s="47" t="s">
        <v>27</v>
      </c>
      <c r="P37" s="46"/>
      <c r="Q37" s="12"/>
      <c r="R37" s="12">
        <v>3</v>
      </c>
      <c r="S37" s="47">
        <v>0</v>
      </c>
      <c r="W37" s="137">
        <v>1</v>
      </c>
      <c r="X37" s="68">
        <v>2</v>
      </c>
      <c r="Y37" s="47">
        <v>7</v>
      </c>
      <c r="Z37" s="55" t="s">
        <v>3</v>
      </c>
      <c r="AA37" s="12"/>
      <c r="AB37" s="15">
        <v>94</v>
      </c>
      <c r="AC37" s="12">
        <v>64</v>
      </c>
      <c r="AD37" s="12"/>
      <c r="AE37" s="12">
        <v>10</v>
      </c>
      <c r="AF37" s="12"/>
      <c r="AG37" s="12"/>
      <c r="AH37" s="12">
        <v>1</v>
      </c>
      <c r="AI37" s="12"/>
      <c r="AJ37" s="12"/>
      <c r="AK37" s="15"/>
      <c r="AL37" s="12"/>
      <c r="AM37" s="15"/>
      <c r="AN37" s="15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46">
        <f t="shared" si="0"/>
        <v>169</v>
      </c>
      <c r="AZ37" s="12">
        <v>50</v>
      </c>
      <c r="BA37" s="10">
        <f t="shared" si="1"/>
        <v>4</v>
      </c>
    </row>
    <row r="38" spans="1:53" x14ac:dyDescent="0.25">
      <c r="A38" s="68">
        <v>1</v>
      </c>
      <c r="B38" s="68">
        <v>4</v>
      </c>
      <c r="C38" s="12">
        <v>5</v>
      </c>
      <c r="D38" s="46"/>
      <c r="E38" s="12"/>
      <c r="F38" s="12"/>
      <c r="G38" s="47"/>
      <c r="H38" s="46">
        <v>4.5</v>
      </c>
      <c r="I38" s="12">
        <v>2.14</v>
      </c>
      <c r="J38" s="12">
        <v>2.0099999999999998</v>
      </c>
      <c r="K38" s="55">
        <v>0.94</v>
      </c>
      <c r="L38" s="48">
        <v>7</v>
      </c>
      <c r="M38" s="15">
        <v>10</v>
      </c>
      <c r="N38" s="15">
        <v>10</v>
      </c>
      <c r="O38" s="47" t="s">
        <v>27</v>
      </c>
      <c r="P38" s="46"/>
      <c r="Q38" s="12" t="s">
        <v>90</v>
      </c>
      <c r="R38" s="12">
        <v>4</v>
      </c>
      <c r="S38" s="47">
        <v>1</v>
      </c>
      <c r="W38" s="137">
        <v>1</v>
      </c>
      <c r="X38" s="68">
        <v>2</v>
      </c>
      <c r="Y38" s="47">
        <v>8</v>
      </c>
      <c r="Z38" s="55" t="s">
        <v>5</v>
      </c>
      <c r="AA38" s="15"/>
      <c r="AB38" s="15">
        <v>33</v>
      </c>
      <c r="AC38" s="12">
        <v>48</v>
      </c>
      <c r="AD38" s="12"/>
      <c r="AE38" s="12"/>
      <c r="AF38" s="12"/>
      <c r="AG38" s="12"/>
      <c r="AH38" s="12"/>
      <c r="AI38" s="12"/>
      <c r="AJ38" s="12"/>
      <c r="AK38" s="15"/>
      <c r="AL38" s="12"/>
      <c r="AM38" s="15"/>
      <c r="AN38" s="15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46">
        <f t="shared" si="0"/>
        <v>81</v>
      </c>
      <c r="AZ38" s="12">
        <v>5</v>
      </c>
      <c r="BA38" s="10">
        <f t="shared" si="1"/>
        <v>2</v>
      </c>
    </row>
    <row r="39" spans="1:53" x14ac:dyDescent="0.25">
      <c r="A39" s="68">
        <v>1</v>
      </c>
      <c r="B39" s="68">
        <v>4</v>
      </c>
      <c r="C39" s="12">
        <v>6</v>
      </c>
      <c r="D39" s="46"/>
      <c r="E39" s="12"/>
      <c r="F39" s="12"/>
      <c r="G39" s="47"/>
      <c r="H39" s="46">
        <v>5</v>
      </c>
      <c r="I39" s="12">
        <v>1.75</v>
      </c>
      <c r="J39" s="12">
        <v>2.84</v>
      </c>
      <c r="K39" s="55">
        <v>1.38</v>
      </c>
      <c r="L39" s="48">
        <v>0.5</v>
      </c>
      <c r="M39" s="15">
        <v>25</v>
      </c>
      <c r="N39" s="15">
        <v>12</v>
      </c>
      <c r="O39" s="47" t="s">
        <v>27</v>
      </c>
      <c r="P39" s="46"/>
      <c r="Q39" s="12"/>
      <c r="R39" s="12">
        <v>1</v>
      </c>
      <c r="S39" s="47">
        <v>0</v>
      </c>
      <c r="W39" s="137">
        <v>1</v>
      </c>
      <c r="X39" s="68">
        <v>2</v>
      </c>
      <c r="Y39" s="47">
        <v>8</v>
      </c>
      <c r="Z39" s="55" t="s">
        <v>3</v>
      </c>
      <c r="AA39" s="12"/>
      <c r="AB39" s="15">
        <v>76</v>
      </c>
      <c r="AC39" s="12">
        <v>72</v>
      </c>
      <c r="AD39" s="12"/>
      <c r="AE39" s="12"/>
      <c r="AF39" s="12"/>
      <c r="AG39" s="12"/>
      <c r="AH39" s="12">
        <v>15</v>
      </c>
      <c r="AI39" s="12"/>
      <c r="AJ39" s="12"/>
      <c r="AK39" s="15"/>
      <c r="AL39" s="12"/>
      <c r="AM39" s="15">
        <v>3</v>
      </c>
      <c r="AN39" s="15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46">
        <f t="shared" si="0"/>
        <v>166</v>
      </c>
      <c r="AZ39" s="15">
        <v>40</v>
      </c>
      <c r="BA39" s="10">
        <f t="shared" si="1"/>
        <v>4</v>
      </c>
    </row>
    <row r="40" spans="1:53" x14ac:dyDescent="0.25">
      <c r="A40" s="68">
        <v>1</v>
      </c>
      <c r="B40" s="68">
        <v>4</v>
      </c>
      <c r="C40" s="12">
        <v>7</v>
      </c>
      <c r="D40" s="46"/>
      <c r="E40" s="12"/>
      <c r="F40" s="12"/>
      <c r="G40" s="47"/>
      <c r="H40" s="46">
        <v>10</v>
      </c>
      <c r="I40" s="12">
        <v>4.4800000000000004</v>
      </c>
      <c r="J40" s="12">
        <v>2.73</v>
      </c>
      <c r="K40" s="55">
        <v>1.26</v>
      </c>
      <c r="L40" s="48">
        <v>5</v>
      </c>
      <c r="M40" s="15">
        <v>11</v>
      </c>
      <c r="N40" s="15">
        <v>12</v>
      </c>
      <c r="O40" s="47" t="s">
        <v>27</v>
      </c>
      <c r="P40" s="46"/>
      <c r="Q40" s="12"/>
      <c r="R40" s="12">
        <v>3</v>
      </c>
      <c r="S40" s="47">
        <v>0</v>
      </c>
      <c r="W40" s="137">
        <v>1</v>
      </c>
      <c r="X40" s="68">
        <v>2</v>
      </c>
      <c r="Y40" s="47">
        <v>9</v>
      </c>
      <c r="Z40" s="55" t="s">
        <v>5</v>
      </c>
      <c r="AA40" s="15">
        <v>18</v>
      </c>
      <c r="AB40" s="15">
        <v>81</v>
      </c>
      <c r="AC40" s="12">
        <v>53</v>
      </c>
      <c r="AD40" s="12">
        <v>7</v>
      </c>
      <c r="AE40" s="12"/>
      <c r="AF40" s="12">
        <v>6</v>
      </c>
      <c r="AG40" s="12"/>
      <c r="AH40" s="12"/>
      <c r="AI40" s="12"/>
      <c r="AJ40" s="12"/>
      <c r="AK40" s="15"/>
      <c r="AL40" s="12"/>
      <c r="AM40" s="15"/>
      <c r="AN40" s="15"/>
      <c r="AO40" s="12"/>
      <c r="AP40" s="12"/>
      <c r="AQ40" s="12"/>
      <c r="AR40" s="12">
        <v>1</v>
      </c>
      <c r="AS40" s="12"/>
      <c r="AT40" s="12"/>
      <c r="AU40" s="12"/>
      <c r="AV40" s="12"/>
      <c r="AW40" s="12"/>
      <c r="AX40" s="12">
        <v>20</v>
      </c>
      <c r="AY40" s="46">
        <f t="shared" si="0"/>
        <v>186</v>
      </c>
      <c r="AZ40" s="15">
        <v>75</v>
      </c>
      <c r="BA40" s="10">
        <f t="shared" si="1"/>
        <v>7</v>
      </c>
    </row>
    <row r="41" spans="1:53" x14ac:dyDescent="0.25">
      <c r="A41" s="68">
        <v>1</v>
      </c>
      <c r="B41" s="68">
        <v>4</v>
      </c>
      <c r="C41" s="12">
        <v>8</v>
      </c>
      <c r="D41" s="46"/>
      <c r="E41" s="12"/>
      <c r="F41" s="12"/>
      <c r="G41" s="47"/>
      <c r="H41" s="46">
        <v>5</v>
      </c>
      <c r="I41" s="12">
        <v>1.57</v>
      </c>
      <c r="J41" s="12">
        <v>1.32</v>
      </c>
      <c r="K41" s="55">
        <v>0.81</v>
      </c>
      <c r="L41" s="48">
        <v>15</v>
      </c>
      <c r="M41" s="15">
        <v>18</v>
      </c>
      <c r="N41" s="15">
        <v>19</v>
      </c>
      <c r="O41" s="47" t="s">
        <v>27</v>
      </c>
      <c r="P41" s="46"/>
      <c r="Q41" s="12"/>
      <c r="R41" s="12">
        <v>1</v>
      </c>
      <c r="S41" s="47">
        <v>0</v>
      </c>
      <c r="W41" s="137">
        <v>1</v>
      </c>
      <c r="X41" s="68">
        <v>2</v>
      </c>
      <c r="Y41" s="47">
        <v>9</v>
      </c>
      <c r="Z41" s="55" t="s">
        <v>3</v>
      </c>
      <c r="AA41" s="12"/>
      <c r="AB41" s="15">
        <v>106</v>
      </c>
      <c r="AC41" s="12">
        <v>77</v>
      </c>
      <c r="AD41" s="12"/>
      <c r="AE41" s="12"/>
      <c r="AF41" s="12"/>
      <c r="AG41" s="12"/>
      <c r="AH41" s="12">
        <v>18</v>
      </c>
      <c r="AI41" s="12"/>
      <c r="AJ41" s="12"/>
      <c r="AK41" s="15"/>
      <c r="AL41" s="12"/>
      <c r="AM41" s="15">
        <v>1</v>
      </c>
      <c r="AN41" s="15"/>
      <c r="AO41" s="12"/>
      <c r="AP41" s="12"/>
      <c r="AQ41" s="12"/>
      <c r="AR41" s="12"/>
      <c r="AS41" s="12"/>
      <c r="AT41" s="12">
        <v>1</v>
      </c>
      <c r="AU41" s="12"/>
      <c r="AV41" s="12"/>
      <c r="AW41" s="12"/>
      <c r="AX41" s="12"/>
      <c r="AY41" s="46">
        <f t="shared" si="0"/>
        <v>203</v>
      </c>
      <c r="AZ41" s="15">
        <v>35</v>
      </c>
      <c r="BA41" s="10">
        <f t="shared" si="1"/>
        <v>5</v>
      </c>
    </row>
    <row r="42" spans="1:53" x14ac:dyDescent="0.25">
      <c r="A42" s="68">
        <v>1</v>
      </c>
      <c r="B42" s="68">
        <v>4</v>
      </c>
      <c r="C42" s="12">
        <v>9</v>
      </c>
      <c r="D42" s="46"/>
      <c r="E42" s="12"/>
      <c r="F42" s="12"/>
      <c r="G42" s="47"/>
      <c r="H42" s="46">
        <v>0.75</v>
      </c>
      <c r="I42" s="12">
        <v>4.2300000000000004</v>
      </c>
      <c r="J42" s="12">
        <v>3.24</v>
      </c>
      <c r="K42" s="55">
        <v>1.18</v>
      </c>
      <c r="L42" s="48">
        <v>17</v>
      </c>
      <c r="M42" s="15">
        <v>20</v>
      </c>
      <c r="N42" s="15">
        <v>20</v>
      </c>
      <c r="O42" s="47" t="s">
        <v>27</v>
      </c>
      <c r="P42" s="46"/>
      <c r="Q42" s="12"/>
      <c r="R42" s="12">
        <v>0</v>
      </c>
      <c r="S42" s="47">
        <v>3</v>
      </c>
      <c r="W42" s="137">
        <v>1</v>
      </c>
      <c r="X42" s="68">
        <v>2</v>
      </c>
      <c r="Y42" s="47">
        <v>10</v>
      </c>
      <c r="Z42" s="55" t="s">
        <v>5</v>
      </c>
      <c r="AA42" s="15"/>
      <c r="AB42" s="15">
        <v>94</v>
      </c>
      <c r="AC42" s="15">
        <v>70</v>
      </c>
      <c r="AD42" s="15">
        <v>19</v>
      </c>
      <c r="AE42" s="15"/>
      <c r="AF42" s="15"/>
      <c r="AG42" s="15"/>
      <c r="AH42" s="15">
        <v>3</v>
      </c>
      <c r="AI42" s="15"/>
      <c r="AJ42" s="15"/>
      <c r="AK42" s="15"/>
      <c r="AL42" s="15"/>
      <c r="AM42" s="15">
        <v>21</v>
      </c>
      <c r="AN42" s="15"/>
      <c r="AO42" s="12"/>
      <c r="AP42" s="12"/>
      <c r="AQ42" s="12"/>
      <c r="AR42" s="12"/>
      <c r="AS42" s="12"/>
      <c r="AT42" s="12">
        <v>3</v>
      </c>
      <c r="AU42" s="12"/>
      <c r="AV42" s="12"/>
      <c r="AW42" s="12"/>
      <c r="AX42" s="12">
        <v>10</v>
      </c>
      <c r="AY42" s="46">
        <f t="shared" si="0"/>
        <v>220</v>
      </c>
      <c r="AZ42" s="15">
        <v>85</v>
      </c>
      <c r="BA42" s="10">
        <f t="shared" si="1"/>
        <v>7</v>
      </c>
    </row>
    <row r="43" spans="1:53" x14ac:dyDescent="0.25">
      <c r="A43" s="68">
        <v>1</v>
      </c>
      <c r="B43" s="68">
        <v>4</v>
      </c>
      <c r="C43" s="12">
        <v>10</v>
      </c>
      <c r="D43" s="49"/>
      <c r="E43" s="43"/>
      <c r="F43" s="43"/>
      <c r="G43" s="50"/>
      <c r="H43" s="49">
        <v>10</v>
      </c>
      <c r="I43" s="43">
        <v>1.31</v>
      </c>
      <c r="J43" s="43">
        <v>1.07</v>
      </c>
      <c r="K43" s="81">
        <v>0.69</v>
      </c>
      <c r="L43" s="65">
        <v>7</v>
      </c>
      <c r="M43" s="78">
        <v>11</v>
      </c>
      <c r="N43" s="78">
        <v>21</v>
      </c>
      <c r="O43" s="50" t="s">
        <v>27</v>
      </c>
      <c r="P43" s="49"/>
      <c r="Q43" s="43"/>
      <c r="R43" s="43">
        <v>1</v>
      </c>
      <c r="S43" s="50">
        <v>0</v>
      </c>
      <c r="W43" s="138">
        <v>1</v>
      </c>
      <c r="X43" s="68">
        <v>2</v>
      </c>
      <c r="Y43" s="47">
        <v>10</v>
      </c>
      <c r="Z43" s="55" t="s">
        <v>3</v>
      </c>
      <c r="AA43" s="78"/>
      <c r="AB43" s="78">
        <v>86</v>
      </c>
      <c r="AC43" s="43">
        <v>74</v>
      </c>
      <c r="AD43" s="43"/>
      <c r="AE43" s="43"/>
      <c r="AF43" s="43"/>
      <c r="AG43" s="43"/>
      <c r="AH43" s="43">
        <v>6</v>
      </c>
      <c r="AI43" s="43"/>
      <c r="AJ43" s="43"/>
      <c r="AK43" s="78"/>
      <c r="AL43" s="43"/>
      <c r="AM43" s="78"/>
      <c r="AN43" s="78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9">
        <f t="shared" si="0"/>
        <v>166</v>
      </c>
      <c r="AZ43" s="78">
        <v>40</v>
      </c>
      <c r="BA43" s="66">
        <f t="shared" si="1"/>
        <v>3</v>
      </c>
    </row>
    <row r="44" spans="1:53" x14ac:dyDescent="0.25">
      <c r="A44" s="68">
        <v>1</v>
      </c>
      <c r="B44" s="71">
        <v>5</v>
      </c>
      <c r="C44" s="61">
        <v>1</v>
      </c>
      <c r="D44" s="60">
        <v>-119.72443</v>
      </c>
      <c r="E44" s="61">
        <v>35.202509999999997</v>
      </c>
      <c r="F44" s="61">
        <v>-119.7235</v>
      </c>
      <c r="G44" s="61">
        <v>35.203110000000002</v>
      </c>
      <c r="H44" s="52">
        <v>13</v>
      </c>
      <c r="I44" s="53">
        <v>3.43</v>
      </c>
      <c r="J44" s="53">
        <v>3.02</v>
      </c>
      <c r="K44" s="54">
        <v>1.57</v>
      </c>
      <c r="L44" s="15">
        <v>16</v>
      </c>
      <c r="M44" s="15">
        <v>19</v>
      </c>
      <c r="N44" s="15">
        <v>27</v>
      </c>
      <c r="O44" s="47" t="s">
        <v>27</v>
      </c>
      <c r="P44" s="60"/>
      <c r="Q44" s="61"/>
      <c r="R44" s="61">
        <v>3</v>
      </c>
      <c r="S44" s="62">
        <v>0</v>
      </c>
      <c r="W44" s="9">
        <v>1</v>
      </c>
      <c r="X44" s="71">
        <v>3</v>
      </c>
      <c r="Y44" s="62">
        <v>1</v>
      </c>
      <c r="Z44" s="54" t="s">
        <v>5</v>
      </c>
      <c r="AA44" s="15"/>
      <c r="AB44" s="15">
        <v>10</v>
      </c>
      <c r="AC44" s="15">
        <v>30</v>
      </c>
      <c r="AD44" s="12">
        <v>8</v>
      </c>
      <c r="AE44" s="12"/>
      <c r="AF44" s="12"/>
      <c r="AG44" s="12"/>
      <c r="AH44" s="12"/>
      <c r="AI44" s="12"/>
      <c r="AJ44" s="12"/>
      <c r="AK44" s="15"/>
      <c r="AL44" s="12"/>
      <c r="AM44" s="15"/>
      <c r="AN44" s="15"/>
      <c r="AO44" s="12"/>
      <c r="AP44" s="12"/>
      <c r="AQ44" s="12"/>
      <c r="AR44" s="12"/>
      <c r="AS44" s="12"/>
      <c r="AT44" s="12"/>
      <c r="AU44" s="12"/>
      <c r="AV44" s="12"/>
      <c r="AW44" s="12"/>
      <c r="AX44" s="12">
        <v>11</v>
      </c>
      <c r="AY44" s="46">
        <f t="shared" si="0"/>
        <v>59</v>
      </c>
      <c r="AZ44" s="15">
        <v>5</v>
      </c>
      <c r="BA44" s="10">
        <f t="shared" si="1"/>
        <v>4</v>
      </c>
    </row>
    <row r="45" spans="1:53" x14ac:dyDescent="0.25">
      <c r="A45" s="68">
        <v>1</v>
      </c>
      <c r="B45" s="68">
        <v>5</v>
      </c>
      <c r="C45" s="12">
        <v>2</v>
      </c>
      <c r="D45" s="46"/>
      <c r="E45" s="12"/>
      <c r="F45" s="12"/>
      <c r="G45" s="12"/>
      <c r="H45" s="46">
        <v>13</v>
      </c>
      <c r="I45" s="12">
        <v>2.63</v>
      </c>
      <c r="J45" s="12">
        <v>1.73</v>
      </c>
      <c r="K45" s="55">
        <v>1.23</v>
      </c>
      <c r="L45" s="15">
        <v>9</v>
      </c>
      <c r="M45" s="15">
        <v>13</v>
      </c>
      <c r="N45" s="15">
        <v>14</v>
      </c>
      <c r="O45" s="47" t="s">
        <v>27</v>
      </c>
      <c r="P45" s="46" t="s">
        <v>76</v>
      </c>
      <c r="Q45" s="12"/>
      <c r="R45" s="12">
        <v>1</v>
      </c>
      <c r="S45" s="47">
        <v>1</v>
      </c>
      <c r="W45" s="9">
        <v>1</v>
      </c>
      <c r="X45" s="68">
        <v>3</v>
      </c>
      <c r="Y45" s="47">
        <v>1</v>
      </c>
      <c r="Z45" s="55" t="s">
        <v>3</v>
      </c>
      <c r="AA45" s="12">
        <v>3</v>
      </c>
      <c r="AB45" s="12">
        <v>31</v>
      </c>
      <c r="AC45" s="12">
        <v>84</v>
      </c>
      <c r="AD45" s="12">
        <v>3</v>
      </c>
      <c r="AE45" s="12"/>
      <c r="AF45" s="12"/>
      <c r="AG45" s="12"/>
      <c r="AH45" s="12"/>
      <c r="AI45" s="12"/>
      <c r="AJ45" s="12"/>
      <c r="AK45" s="15"/>
      <c r="AL45" s="12"/>
      <c r="AM45" s="15"/>
      <c r="AN45" s="15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46">
        <f t="shared" si="0"/>
        <v>121</v>
      </c>
      <c r="AZ45" s="15">
        <v>35</v>
      </c>
      <c r="BA45" s="10">
        <f t="shared" si="1"/>
        <v>4</v>
      </c>
    </row>
    <row r="46" spans="1:53" x14ac:dyDescent="0.25">
      <c r="A46" s="68">
        <v>1</v>
      </c>
      <c r="B46" s="68">
        <v>5</v>
      </c>
      <c r="C46" s="12">
        <v>3</v>
      </c>
      <c r="D46" s="46"/>
      <c r="E46" s="12"/>
      <c r="F46" s="12"/>
      <c r="G46" s="12"/>
      <c r="H46" s="46">
        <v>18</v>
      </c>
      <c r="I46" s="12">
        <v>2.61</v>
      </c>
      <c r="J46" s="12">
        <v>3.27</v>
      </c>
      <c r="K46" s="55">
        <v>1.54</v>
      </c>
      <c r="L46" s="15">
        <v>17</v>
      </c>
      <c r="M46" s="15">
        <v>22</v>
      </c>
      <c r="N46" s="15">
        <v>18</v>
      </c>
      <c r="O46" s="47" t="s">
        <v>27</v>
      </c>
      <c r="P46" s="46"/>
      <c r="Q46" s="12"/>
      <c r="R46" s="12">
        <v>1</v>
      </c>
      <c r="S46" s="47">
        <v>0</v>
      </c>
      <c r="W46" s="9">
        <v>1</v>
      </c>
      <c r="X46" s="68">
        <v>3</v>
      </c>
      <c r="Y46" s="47">
        <v>2</v>
      </c>
      <c r="Z46" s="55" t="s">
        <v>5</v>
      </c>
      <c r="AA46" s="12"/>
      <c r="AB46" s="15">
        <v>11</v>
      </c>
      <c r="AC46" s="12">
        <v>58</v>
      </c>
      <c r="AD46" s="12"/>
      <c r="AE46" s="12"/>
      <c r="AF46" s="12"/>
      <c r="AG46" s="12"/>
      <c r="AH46" s="12"/>
      <c r="AI46" s="12"/>
      <c r="AJ46" s="12"/>
      <c r="AK46" s="15"/>
      <c r="AL46" s="12"/>
      <c r="AM46" s="15"/>
      <c r="AN46" s="15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46">
        <f t="shared" si="0"/>
        <v>69</v>
      </c>
      <c r="AZ46" s="15">
        <v>40</v>
      </c>
      <c r="BA46" s="10">
        <f t="shared" si="1"/>
        <v>2</v>
      </c>
    </row>
    <row r="47" spans="1:53" x14ac:dyDescent="0.25">
      <c r="A47" s="68">
        <v>1</v>
      </c>
      <c r="B47" s="68">
        <v>5</v>
      </c>
      <c r="C47" s="12">
        <v>4</v>
      </c>
      <c r="D47" s="46"/>
      <c r="E47" s="12"/>
      <c r="F47" s="12"/>
      <c r="G47" s="12"/>
      <c r="H47" s="46">
        <v>15</v>
      </c>
      <c r="I47" s="12">
        <v>3.2</v>
      </c>
      <c r="J47" s="12">
        <v>2.2799999999999998</v>
      </c>
      <c r="K47" s="55">
        <v>1.07</v>
      </c>
      <c r="L47" s="15">
        <v>13</v>
      </c>
      <c r="M47" s="15">
        <v>14</v>
      </c>
      <c r="N47" s="15">
        <v>21</v>
      </c>
      <c r="O47" s="47" t="s">
        <v>27</v>
      </c>
      <c r="P47" s="46"/>
      <c r="Q47" s="12"/>
      <c r="R47" s="12">
        <v>4</v>
      </c>
      <c r="S47" s="47">
        <v>2</v>
      </c>
      <c r="W47" s="9">
        <v>1</v>
      </c>
      <c r="X47" s="68">
        <v>3</v>
      </c>
      <c r="Y47" s="47">
        <v>2</v>
      </c>
      <c r="Z47" s="55" t="s">
        <v>3</v>
      </c>
      <c r="AA47" s="12"/>
      <c r="AB47" s="15">
        <v>52</v>
      </c>
      <c r="AC47" s="15">
        <v>38</v>
      </c>
      <c r="AD47" s="12"/>
      <c r="AE47" s="12">
        <v>21</v>
      </c>
      <c r="AF47" s="12"/>
      <c r="AG47" s="12"/>
      <c r="AH47" s="12"/>
      <c r="AI47" s="12"/>
      <c r="AJ47" s="12"/>
      <c r="AK47" s="15"/>
      <c r="AL47" s="12"/>
      <c r="AM47" s="15"/>
      <c r="AN47" s="15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46">
        <f t="shared" si="0"/>
        <v>111</v>
      </c>
      <c r="AZ47" s="15">
        <v>20</v>
      </c>
      <c r="BA47" s="10">
        <f t="shared" si="1"/>
        <v>3</v>
      </c>
    </row>
    <row r="48" spans="1:53" x14ac:dyDescent="0.25">
      <c r="A48" s="68">
        <v>1</v>
      </c>
      <c r="B48" s="68">
        <v>5</v>
      </c>
      <c r="C48" s="12">
        <v>5</v>
      </c>
      <c r="D48" s="46"/>
      <c r="E48" s="12"/>
      <c r="F48" s="12"/>
      <c r="G48" s="12"/>
      <c r="H48" s="46">
        <v>14</v>
      </c>
      <c r="I48" s="12">
        <v>3.24</v>
      </c>
      <c r="J48" s="12">
        <v>3.16</v>
      </c>
      <c r="K48" s="55">
        <v>1.57</v>
      </c>
      <c r="L48" s="15">
        <v>7</v>
      </c>
      <c r="M48" s="15">
        <v>10</v>
      </c>
      <c r="N48" s="15">
        <v>14</v>
      </c>
      <c r="O48" s="47" t="s">
        <v>27</v>
      </c>
      <c r="P48" s="46" t="s">
        <v>76</v>
      </c>
      <c r="Q48" s="12"/>
      <c r="R48" s="12">
        <v>1</v>
      </c>
      <c r="S48" s="47">
        <v>1</v>
      </c>
      <c r="W48" s="9">
        <v>1</v>
      </c>
      <c r="X48" s="68">
        <v>3</v>
      </c>
      <c r="Y48" s="47">
        <v>3</v>
      </c>
      <c r="Z48" s="55" t="s">
        <v>5</v>
      </c>
      <c r="AA48" s="15">
        <v>33</v>
      </c>
      <c r="AB48" s="15">
        <v>63</v>
      </c>
      <c r="AC48" s="12">
        <v>49</v>
      </c>
      <c r="AD48" s="12">
        <v>5</v>
      </c>
      <c r="AE48" s="12"/>
      <c r="AF48" s="12"/>
      <c r="AG48" s="12"/>
      <c r="AH48" s="12"/>
      <c r="AI48" s="12"/>
      <c r="AJ48" s="12"/>
      <c r="AK48" s="15"/>
      <c r="AL48" s="12"/>
      <c r="AM48" s="15"/>
      <c r="AN48" s="15"/>
      <c r="AO48" s="12"/>
      <c r="AP48" s="12"/>
      <c r="AQ48" s="12"/>
      <c r="AR48" s="12"/>
      <c r="AS48" s="12"/>
      <c r="AT48" s="12"/>
      <c r="AU48" s="12"/>
      <c r="AV48" s="12"/>
      <c r="AW48" s="12"/>
      <c r="AX48" s="12">
        <v>4</v>
      </c>
      <c r="AY48" s="46">
        <f t="shared" si="0"/>
        <v>154</v>
      </c>
      <c r="AZ48" s="15">
        <v>60</v>
      </c>
      <c r="BA48" s="10">
        <f t="shared" si="1"/>
        <v>5</v>
      </c>
    </row>
    <row r="49" spans="1:53" x14ac:dyDescent="0.25">
      <c r="A49" s="68">
        <v>1</v>
      </c>
      <c r="B49" s="68">
        <v>5</v>
      </c>
      <c r="C49" s="12">
        <v>6</v>
      </c>
      <c r="D49" s="46"/>
      <c r="E49" s="12"/>
      <c r="F49" s="12"/>
      <c r="G49" s="12"/>
      <c r="H49" s="46">
        <v>9</v>
      </c>
      <c r="I49" s="12">
        <v>2.52</v>
      </c>
      <c r="J49" s="12">
        <v>3.27</v>
      </c>
      <c r="K49" s="55">
        <v>1.34</v>
      </c>
      <c r="L49" s="15">
        <v>6</v>
      </c>
      <c r="M49" s="15">
        <v>12</v>
      </c>
      <c r="N49" s="15">
        <v>13</v>
      </c>
      <c r="O49" s="47" t="s">
        <v>27</v>
      </c>
      <c r="P49" s="46" t="s">
        <v>76</v>
      </c>
      <c r="Q49" s="12"/>
      <c r="R49" s="12">
        <v>4</v>
      </c>
      <c r="S49" s="47">
        <v>3</v>
      </c>
      <c r="W49" s="9">
        <v>1</v>
      </c>
      <c r="X49" s="68">
        <v>3</v>
      </c>
      <c r="Y49" s="47">
        <v>3</v>
      </c>
      <c r="Z49" s="55" t="s">
        <v>3</v>
      </c>
      <c r="AA49" s="15"/>
      <c r="AB49" s="15">
        <v>46</v>
      </c>
      <c r="AC49" s="12">
        <v>72</v>
      </c>
      <c r="AD49" s="12"/>
      <c r="AE49" s="12">
        <v>26</v>
      </c>
      <c r="AF49" s="12"/>
      <c r="AG49" s="12"/>
      <c r="AH49" s="12"/>
      <c r="AI49" s="12"/>
      <c r="AJ49" s="12"/>
      <c r="AK49" s="15"/>
      <c r="AL49" s="12"/>
      <c r="AM49" s="15"/>
      <c r="AN49" s="15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46">
        <f t="shared" si="0"/>
        <v>144</v>
      </c>
      <c r="AZ49" s="15">
        <v>20</v>
      </c>
      <c r="BA49" s="10">
        <f t="shared" si="1"/>
        <v>3</v>
      </c>
    </row>
    <row r="50" spans="1:53" x14ac:dyDescent="0.25">
      <c r="A50" s="68">
        <v>1</v>
      </c>
      <c r="B50" s="68">
        <v>5</v>
      </c>
      <c r="C50" s="12">
        <v>7</v>
      </c>
      <c r="D50" s="46"/>
      <c r="E50" s="12"/>
      <c r="F50" s="12"/>
      <c r="G50" s="12"/>
      <c r="H50" s="46">
        <v>0.5</v>
      </c>
      <c r="I50" s="12">
        <v>2.82</v>
      </c>
      <c r="J50" s="12">
        <v>1.39</v>
      </c>
      <c r="K50" s="55">
        <v>0.93</v>
      </c>
      <c r="L50" s="15">
        <v>9</v>
      </c>
      <c r="M50" s="15">
        <v>19</v>
      </c>
      <c r="N50" s="15">
        <v>15</v>
      </c>
      <c r="O50" s="47" t="s">
        <v>27</v>
      </c>
      <c r="P50" s="46"/>
      <c r="Q50" s="12"/>
      <c r="R50" s="12">
        <v>3</v>
      </c>
      <c r="S50" s="47">
        <v>5</v>
      </c>
      <c r="W50" s="9">
        <v>1</v>
      </c>
      <c r="X50" s="68">
        <v>3</v>
      </c>
      <c r="Y50" s="47">
        <v>4</v>
      </c>
      <c r="Z50" s="55" t="s">
        <v>5</v>
      </c>
      <c r="AA50" s="12">
        <v>12</v>
      </c>
      <c r="AB50" s="15">
        <v>81</v>
      </c>
      <c r="AC50" s="12">
        <v>33</v>
      </c>
      <c r="AD50" s="12">
        <v>8</v>
      </c>
      <c r="AE50" s="12"/>
      <c r="AF50" s="12">
        <v>3</v>
      </c>
      <c r="AG50" s="12"/>
      <c r="AH50" s="12"/>
      <c r="AI50" s="12"/>
      <c r="AJ50" s="12"/>
      <c r="AK50" s="15"/>
      <c r="AL50" s="12"/>
      <c r="AM50" s="15"/>
      <c r="AN50" s="15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46">
        <f t="shared" si="0"/>
        <v>137</v>
      </c>
      <c r="AZ50" s="15">
        <v>80</v>
      </c>
      <c r="BA50" s="10">
        <f t="shared" si="1"/>
        <v>5</v>
      </c>
    </row>
    <row r="51" spans="1:53" x14ac:dyDescent="0.25">
      <c r="A51" s="68">
        <v>1</v>
      </c>
      <c r="B51" s="68">
        <v>5</v>
      </c>
      <c r="C51" s="12">
        <v>8</v>
      </c>
      <c r="D51" s="46"/>
      <c r="E51" s="12"/>
      <c r="F51" s="12"/>
      <c r="G51" s="12"/>
      <c r="H51" s="46">
        <v>18</v>
      </c>
      <c r="I51" s="12">
        <v>3.32</v>
      </c>
      <c r="J51" s="12">
        <v>2.46</v>
      </c>
      <c r="K51" s="55">
        <v>1.47</v>
      </c>
      <c r="L51" s="15">
        <v>12</v>
      </c>
      <c r="M51" s="15">
        <v>12</v>
      </c>
      <c r="N51" s="15">
        <v>13</v>
      </c>
      <c r="O51" s="47" t="s">
        <v>27</v>
      </c>
      <c r="P51" s="46" t="s">
        <v>78</v>
      </c>
      <c r="Q51" s="12"/>
      <c r="R51" s="12">
        <v>4</v>
      </c>
      <c r="S51" s="47">
        <v>5</v>
      </c>
      <c r="W51" s="9">
        <v>1</v>
      </c>
      <c r="X51" s="68">
        <v>3</v>
      </c>
      <c r="Y51" s="47">
        <v>4</v>
      </c>
      <c r="Z51" s="55" t="s">
        <v>3</v>
      </c>
      <c r="AA51" s="15"/>
      <c r="AB51" s="15">
        <v>82</v>
      </c>
      <c r="AC51" s="12">
        <v>12</v>
      </c>
      <c r="AD51" s="12"/>
      <c r="AE51" s="12"/>
      <c r="AF51" s="12"/>
      <c r="AG51" s="12"/>
      <c r="AH51" s="12"/>
      <c r="AI51" s="12"/>
      <c r="AJ51" s="12"/>
      <c r="AK51" s="15"/>
      <c r="AL51" s="12"/>
      <c r="AM51" s="15"/>
      <c r="AN51" s="15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46">
        <f t="shared" si="0"/>
        <v>94</v>
      </c>
      <c r="AZ51" s="15">
        <v>15</v>
      </c>
      <c r="BA51" s="10">
        <f t="shared" si="1"/>
        <v>2</v>
      </c>
    </row>
    <row r="52" spans="1:53" x14ac:dyDescent="0.25">
      <c r="A52" s="68">
        <v>1</v>
      </c>
      <c r="B52" s="68">
        <v>5</v>
      </c>
      <c r="C52" s="12">
        <v>9</v>
      </c>
      <c r="D52" s="46"/>
      <c r="E52" s="12"/>
      <c r="F52" s="12"/>
      <c r="G52" s="12"/>
      <c r="H52" s="46">
        <v>3.5</v>
      </c>
      <c r="I52" s="12">
        <v>2.21</v>
      </c>
      <c r="J52" s="12">
        <v>2.27</v>
      </c>
      <c r="K52" s="55">
        <v>0.78</v>
      </c>
      <c r="L52" s="15">
        <v>8</v>
      </c>
      <c r="M52" s="15">
        <v>19</v>
      </c>
      <c r="N52" s="15">
        <v>20</v>
      </c>
      <c r="O52" s="47" t="s">
        <v>27</v>
      </c>
      <c r="P52" s="46"/>
      <c r="Q52" s="12"/>
      <c r="R52" s="12">
        <v>7</v>
      </c>
      <c r="S52" s="47">
        <v>0</v>
      </c>
      <c r="W52" s="9">
        <v>1</v>
      </c>
      <c r="X52" s="68">
        <v>3</v>
      </c>
      <c r="Y52" s="47">
        <v>5</v>
      </c>
      <c r="Z52" s="55" t="s">
        <v>5</v>
      </c>
      <c r="AA52" s="15">
        <v>15</v>
      </c>
      <c r="AB52" s="15">
        <v>41</v>
      </c>
      <c r="AC52" s="12">
        <v>60</v>
      </c>
      <c r="AD52" s="12">
        <v>8</v>
      </c>
      <c r="AE52" s="12"/>
      <c r="AF52" s="12">
        <v>7</v>
      </c>
      <c r="AG52" s="12"/>
      <c r="AH52" s="12">
        <v>3</v>
      </c>
      <c r="AI52" s="12"/>
      <c r="AJ52" s="12"/>
      <c r="AK52" s="15"/>
      <c r="AL52" s="12"/>
      <c r="AM52" s="15"/>
      <c r="AN52" s="15"/>
      <c r="AO52" s="12"/>
      <c r="AP52" s="12"/>
      <c r="AQ52" s="12"/>
      <c r="AR52" s="12"/>
      <c r="AS52" s="12"/>
      <c r="AT52" s="12"/>
      <c r="AU52" s="12"/>
      <c r="AV52" s="12"/>
      <c r="AW52" s="12"/>
      <c r="AX52" s="12">
        <v>10</v>
      </c>
      <c r="AY52" s="46">
        <f t="shared" si="0"/>
        <v>144</v>
      </c>
      <c r="AZ52" s="15">
        <v>65</v>
      </c>
      <c r="BA52" s="10">
        <f t="shared" si="1"/>
        <v>7</v>
      </c>
    </row>
    <row r="53" spans="1:53" x14ac:dyDescent="0.25">
      <c r="A53" s="68">
        <v>1</v>
      </c>
      <c r="B53" s="70">
        <v>5</v>
      </c>
      <c r="C53" s="43">
        <v>10</v>
      </c>
      <c r="D53" s="49"/>
      <c r="E53" s="43"/>
      <c r="F53" s="43"/>
      <c r="G53" s="43"/>
      <c r="H53" s="49">
        <v>3.25</v>
      </c>
      <c r="I53" s="43">
        <v>3.84</v>
      </c>
      <c r="J53" s="43">
        <v>3.34</v>
      </c>
      <c r="K53" s="81">
        <v>1.47</v>
      </c>
      <c r="L53" s="15">
        <v>10</v>
      </c>
      <c r="M53" s="15">
        <v>26</v>
      </c>
      <c r="N53" s="15">
        <v>21</v>
      </c>
      <c r="O53" s="47" t="s">
        <v>27</v>
      </c>
      <c r="P53" s="49"/>
      <c r="Q53" s="43"/>
      <c r="R53" s="43">
        <v>5</v>
      </c>
      <c r="S53" s="50">
        <v>7</v>
      </c>
      <c r="W53" s="9">
        <v>1</v>
      </c>
      <c r="X53" s="68">
        <v>3</v>
      </c>
      <c r="Y53" s="47">
        <v>5</v>
      </c>
      <c r="Z53" s="55" t="s">
        <v>3</v>
      </c>
      <c r="AA53" s="12">
        <v>1</v>
      </c>
      <c r="AB53" s="15">
        <v>92</v>
      </c>
      <c r="AC53" s="12">
        <v>70</v>
      </c>
      <c r="AD53" s="12"/>
      <c r="AE53" s="12"/>
      <c r="AF53" s="12"/>
      <c r="AG53" s="12"/>
      <c r="AH53" s="12"/>
      <c r="AI53" s="12"/>
      <c r="AJ53" s="12"/>
      <c r="AK53" s="15"/>
      <c r="AL53" s="12"/>
      <c r="AM53" s="15"/>
      <c r="AN53" s="15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46">
        <f t="shared" si="0"/>
        <v>163</v>
      </c>
      <c r="AZ53" s="15">
        <v>20</v>
      </c>
      <c r="BA53" s="10">
        <f t="shared" si="1"/>
        <v>3</v>
      </c>
    </row>
    <row r="54" spans="1:53" x14ac:dyDescent="0.25">
      <c r="A54" s="68">
        <v>1</v>
      </c>
      <c r="B54" s="68">
        <v>6</v>
      </c>
      <c r="C54" s="12">
        <v>1</v>
      </c>
      <c r="D54" s="60">
        <v>-119.72405000000001</v>
      </c>
      <c r="E54" s="61">
        <v>35.202289999999998</v>
      </c>
      <c r="F54" s="61">
        <v>-119.72328</v>
      </c>
      <c r="G54" s="61">
        <v>35.203000000000003</v>
      </c>
      <c r="H54" s="52">
        <v>8</v>
      </c>
      <c r="I54" s="53">
        <v>2.56</v>
      </c>
      <c r="J54" s="53">
        <v>2.92</v>
      </c>
      <c r="K54" s="54">
        <v>1.19</v>
      </c>
      <c r="L54" s="52">
        <v>11</v>
      </c>
      <c r="M54" s="53">
        <v>12</v>
      </c>
      <c r="N54" s="53">
        <v>12</v>
      </c>
      <c r="O54" s="62" t="s">
        <v>27</v>
      </c>
      <c r="P54" s="60"/>
      <c r="Q54" s="61"/>
      <c r="R54" s="61">
        <v>5</v>
      </c>
      <c r="S54" s="62">
        <v>5</v>
      </c>
      <c r="W54" s="9">
        <v>1</v>
      </c>
      <c r="X54" s="68">
        <v>3</v>
      </c>
      <c r="Y54" s="47">
        <v>6</v>
      </c>
      <c r="Z54" s="55" t="s">
        <v>5</v>
      </c>
      <c r="AA54" s="15"/>
      <c r="AB54" s="15">
        <v>19</v>
      </c>
      <c r="AC54" s="12">
        <v>8</v>
      </c>
      <c r="AD54" s="12">
        <v>10</v>
      </c>
      <c r="AE54" s="12"/>
      <c r="AF54" s="12">
        <v>9</v>
      </c>
      <c r="AG54" s="12"/>
      <c r="AH54" s="12"/>
      <c r="AI54" s="12"/>
      <c r="AJ54" s="12"/>
      <c r="AK54" s="15"/>
      <c r="AL54" s="12"/>
      <c r="AM54" s="15"/>
      <c r="AN54" s="15"/>
      <c r="AO54" s="12"/>
      <c r="AP54" s="12"/>
      <c r="AQ54" s="12"/>
      <c r="AR54" s="12"/>
      <c r="AS54" s="12"/>
      <c r="AT54" s="12"/>
      <c r="AU54" s="12"/>
      <c r="AV54" s="12"/>
      <c r="AW54" s="12"/>
      <c r="AX54" s="12">
        <v>23</v>
      </c>
      <c r="AY54" s="46">
        <f t="shared" si="0"/>
        <v>69</v>
      </c>
      <c r="AZ54" s="15">
        <v>25</v>
      </c>
      <c r="BA54" s="10">
        <f t="shared" si="1"/>
        <v>5</v>
      </c>
    </row>
    <row r="55" spans="1:53" x14ac:dyDescent="0.25">
      <c r="A55" s="68">
        <v>1</v>
      </c>
      <c r="B55" s="68">
        <v>6</v>
      </c>
      <c r="C55" s="12">
        <v>2</v>
      </c>
      <c r="D55" s="46"/>
      <c r="E55" s="12"/>
      <c r="F55" s="12"/>
      <c r="G55" s="12"/>
      <c r="H55" s="46">
        <v>11</v>
      </c>
      <c r="I55" s="12">
        <v>2.97</v>
      </c>
      <c r="J55" s="12">
        <v>2.44</v>
      </c>
      <c r="K55" s="55">
        <v>1.65</v>
      </c>
      <c r="L55" s="48">
        <v>9</v>
      </c>
      <c r="M55" s="15">
        <v>14</v>
      </c>
      <c r="N55" s="15">
        <v>15</v>
      </c>
      <c r="O55" s="47" t="s">
        <v>27</v>
      </c>
      <c r="P55" s="46" t="s">
        <v>76</v>
      </c>
      <c r="Q55" s="12"/>
      <c r="R55" s="12">
        <v>4</v>
      </c>
      <c r="S55" s="47">
        <v>2</v>
      </c>
      <c r="W55" s="9">
        <v>1</v>
      </c>
      <c r="X55" s="68">
        <v>3</v>
      </c>
      <c r="Y55" s="47">
        <v>6</v>
      </c>
      <c r="Z55" s="55" t="s">
        <v>3</v>
      </c>
      <c r="AA55" s="12">
        <v>1</v>
      </c>
      <c r="AB55" s="15">
        <v>70</v>
      </c>
      <c r="AC55" s="12">
        <v>75</v>
      </c>
      <c r="AD55" s="12"/>
      <c r="AE55" s="12">
        <v>1</v>
      </c>
      <c r="AF55" s="12"/>
      <c r="AG55" s="12"/>
      <c r="AH55" s="12"/>
      <c r="AI55" s="12"/>
      <c r="AJ55" s="12"/>
      <c r="AK55" s="15"/>
      <c r="AL55" s="12"/>
      <c r="AM55" s="15"/>
      <c r="AN55" s="15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46">
        <f t="shared" si="0"/>
        <v>147</v>
      </c>
      <c r="AZ55" s="15">
        <v>15</v>
      </c>
      <c r="BA55" s="10">
        <f t="shared" si="1"/>
        <v>4</v>
      </c>
    </row>
    <row r="56" spans="1:53" x14ac:dyDescent="0.25">
      <c r="A56" s="68">
        <v>1</v>
      </c>
      <c r="B56" s="68">
        <v>6</v>
      </c>
      <c r="C56" s="12">
        <v>3</v>
      </c>
      <c r="D56" s="46"/>
      <c r="E56" s="12"/>
      <c r="F56" s="12"/>
      <c r="G56" s="12"/>
      <c r="H56" s="46">
        <v>7</v>
      </c>
      <c r="I56" s="12">
        <v>3.62</v>
      </c>
      <c r="J56" s="12">
        <v>3.91</v>
      </c>
      <c r="K56" s="55">
        <v>1.86</v>
      </c>
      <c r="L56" s="48">
        <v>8</v>
      </c>
      <c r="M56" s="15">
        <v>10</v>
      </c>
      <c r="N56" s="15">
        <v>20</v>
      </c>
      <c r="O56" s="47" t="s">
        <v>27</v>
      </c>
      <c r="P56" s="46"/>
      <c r="Q56" s="12"/>
      <c r="R56" s="12">
        <v>3</v>
      </c>
      <c r="S56" s="47">
        <v>1</v>
      </c>
      <c r="W56" s="9">
        <v>1</v>
      </c>
      <c r="X56" s="68">
        <v>3</v>
      </c>
      <c r="Y56" s="47">
        <v>7</v>
      </c>
      <c r="Z56" s="55" t="s">
        <v>5</v>
      </c>
      <c r="AA56" s="15">
        <v>3</v>
      </c>
      <c r="AB56" s="15">
        <v>62</v>
      </c>
      <c r="AC56" s="12">
        <v>21</v>
      </c>
      <c r="AD56" s="15">
        <v>9</v>
      </c>
      <c r="AE56" s="12">
        <v>3</v>
      </c>
      <c r="AF56" s="12">
        <v>15</v>
      </c>
      <c r="AG56" s="12"/>
      <c r="AH56" s="12"/>
      <c r="AI56" s="12"/>
      <c r="AJ56" s="12"/>
      <c r="AK56" s="15"/>
      <c r="AL56" s="12"/>
      <c r="AM56" s="15"/>
      <c r="AN56" s="15"/>
      <c r="AO56" s="12"/>
      <c r="AP56" s="12"/>
      <c r="AQ56" s="12"/>
      <c r="AR56" s="12"/>
      <c r="AS56" s="12"/>
      <c r="AT56" s="12">
        <v>2</v>
      </c>
      <c r="AU56" s="12"/>
      <c r="AV56" s="12"/>
      <c r="AW56" s="12"/>
      <c r="AX56" s="12">
        <v>11</v>
      </c>
      <c r="AY56" s="46">
        <f t="shared" si="0"/>
        <v>126</v>
      </c>
      <c r="AZ56" s="15">
        <v>80</v>
      </c>
      <c r="BA56" s="10">
        <f t="shared" si="1"/>
        <v>8</v>
      </c>
    </row>
    <row r="57" spans="1:53" x14ac:dyDescent="0.25">
      <c r="A57" s="68">
        <v>1</v>
      </c>
      <c r="B57" s="68">
        <v>6</v>
      </c>
      <c r="C57" s="12">
        <v>4</v>
      </c>
      <c r="D57" s="46"/>
      <c r="E57" s="12"/>
      <c r="F57" s="12"/>
      <c r="G57" s="12"/>
      <c r="H57" s="46">
        <v>10</v>
      </c>
      <c r="I57" s="12">
        <v>1.95</v>
      </c>
      <c r="J57" s="12">
        <v>2.2799999999999998</v>
      </c>
      <c r="K57" s="55">
        <v>1.68</v>
      </c>
      <c r="L57" s="48">
        <v>4</v>
      </c>
      <c r="M57" s="15">
        <v>5</v>
      </c>
      <c r="N57" s="15">
        <v>17</v>
      </c>
      <c r="O57" s="47" t="s">
        <v>27</v>
      </c>
      <c r="P57" s="46"/>
      <c r="Q57" s="12"/>
      <c r="R57" s="12">
        <v>3</v>
      </c>
      <c r="S57" s="47">
        <v>4</v>
      </c>
      <c r="W57" s="9">
        <v>1</v>
      </c>
      <c r="X57" s="68">
        <v>3</v>
      </c>
      <c r="Y57" s="47">
        <v>7</v>
      </c>
      <c r="Z57" s="55" t="s">
        <v>3</v>
      </c>
      <c r="AA57" s="12"/>
      <c r="AB57" s="15">
        <v>111</v>
      </c>
      <c r="AC57" s="12">
        <v>72</v>
      </c>
      <c r="AD57" s="12"/>
      <c r="AE57" s="12">
        <v>6</v>
      </c>
      <c r="AF57" s="12"/>
      <c r="AG57" s="12"/>
      <c r="AH57" s="12"/>
      <c r="AI57" s="12"/>
      <c r="AJ57" s="12"/>
      <c r="AK57" s="15"/>
      <c r="AL57" s="12"/>
      <c r="AM57" s="15"/>
      <c r="AN57" s="15"/>
      <c r="AO57" s="12">
        <v>2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46">
        <f t="shared" si="0"/>
        <v>191</v>
      </c>
      <c r="AZ57" s="15">
        <v>35</v>
      </c>
      <c r="BA57" s="10">
        <f t="shared" si="1"/>
        <v>4</v>
      </c>
    </row>
    <row r="58" spans="1:53" x14ac:dyDescent="0.25">
      <c r="A58" s="68">
        <v>1</v>
      </c>
      <c r="B58" s="68">
        <v>6</v>
      </c>
      <c r="C58" s="12">
        <v>5</v>
      </c>
      <c r="D58" s="46"/>
      <c r="E58" s="12"/>
      <c r="F58" s="12"/>
      <c r="G58" s="12"/>
      <c r="H58" s="46">
        <v>17</v>
      </c>
      <c r="I58" s="12">
        <v>4.08</v>
      </c>
      <c r="J58" s="12">
        <v>2.93</v>
      </c>
      <c r="K58" s="55">
        <v>1.45</v>
      </c>
      <c r="L58" s="48">
        <v>18</v>
      </c>
      <c r="M58" s="15">
        <v>24</v>
      </c>
      <c r="N58" s="15">
        <v>28</v>
      </c>
      <c r="O58" s="47" t="s">
        <v>27</v>
      </c>
      <c r="P58" s="46"/>
      <c r="Q58" s="12"/>
      <c r="R58" s="12">
        <v>2</v>
      </c>
      <c r="S58" s="47">
        <v>8</v>
      </c>
      <c r="W58" s="9">
        <v>1</v>
      </c>
      <c r="X58" s="68">
        <v>3</v>
      </c>
      <c r="Y58" s="47">
        <v>8</v>
      </c>
      <c r="Z58" s="55" t="s">
        <v>5</v>
      </c>
      <c r="AA58" s="15">
        <v>24</v>
      </c>
      <c r="AB58" s="15">
        <v>51</v>
      </c>
      <c r="AC58" s="12">
        <v>20</v>
      </c>
      <c r="AD58" s="12">
        <v>7</v>
      </c>
      <c r="AE58" s="12"/>
      <c r="AF58" s="12">
        <v>38</v>
      </c>
      <c r="AG58" s="12"/>
      <c r="AH58" s="12"/>
      <c r="AI58" s="12"/>
      <c r="AJ58" s="12"/>
      <c r="AK58" s="15"/>
      <c r="AL58" s="12"/>
      <c r="AM58" s="15"/>
      <c r="AN58" s="15"/>
      <c r="AO58" s="12">
        <v>8</v>
      </c>
      <c r="AP58" s="12"/>
      <c r="AQ58" s="12"/>
      <c r="AR58" s="12"/>
      <c r="AS58" s="12"/>
      <c r="AT58" s="12"/>
      <c r="AU58" s="12"/>
      <c r="AV58" s="12"/>
      <c r="AW58" s="12"/>
      <c r="AX58" s="12"/>
      <c r="AY58" s="46">
        <f t="shared" si="0"/>
        <v>148</v>
      </c>
      <c r="AZ58" s="15">
        <v>95</v>
      </c>
      <c r="BA58" s="10">
        <f t="shared" si="1"/>
        <v>6</v>
      </c>
    </row>
    <row r="59" spans="1:53" x14ac:dyDescent="0.25">
      <c r="A59" s="68">
        <v>1</v>
      </c>
      <c r="B59" s="68">
        <v>6</v>
      </c>
      <c r="C59" s="12">
        <v>6</v>
      </c>
      <c r="D59" s="46"/>
      <c r="E59" s="12"/>
      <c r="F59" s="12"/>
      <c r="G59" s="12"/>
      <c r="H59" s="46">
        <v>17</v>
      </c>
      <c r="I59" s="12">
        <v>1.95</v>
      </c>
      <c r="J59" s="12">
        <v>1.91</v>
      </c>
      <c r="K59" s="55">
        <v>1.25</v>
      </c>
      <c r="L59" s="48">
        <v>16</v>
      </c>
      <c r="M59" s="15">
        <v>21</v>
      </c>
      <c r="N59" s="15">
        <v>24</v>
      </c>
      <c r="O59" s="47" t="s">
        <v>27</v>
      </c>
      <c r="P59" s="46"/>
      <c r="Q59" s="12"/>
      <c r="R59" s="12">
        <v>4</v>
      </c>
      <c r="S59" s="47">
        <v>3</v>
      </c>
      <c r="W59" s="9">
        <v>1</v>
      </c>
      <c r="X59" s="68">
        <v>3</v>
      </c>
      <c r="Y59" s="47">
        <v>8</v>
      </c>
      <c r="Z59" s="55" t="s">
        <v>3</v>
      </c>
      <c r="AA59" s="12"/>
      <c r="AB59" s="15">
        <v>61</v>
      </c>
      <c r="AC59" s="12">
        <v>40</v>
      </c>
      <c r="AD59" s="12"/>
      <c r="AE59" s="12">
        <v>16</v>
      </c>
      <c r="AF59" s="12"/>
      <c r="AG59" s="12"/>
      <c r="AH59" s="12"/>
      <c r="AI59" s="12"/>
      <c r="AJ59" s="12"/>
      <c r="AK59" s="15"/>
      <c r="AL59" s="12"/>
      <c r="AM59" s="15"/>
      <c r="AN59" s="15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46">
        <f t="shared" si="0"/>
        <v>117</v>
      </c>
      <c r="AZ59" s="15">
        <v>30</v>
      </c>
      <c r="BA59" s="10">
        <f t="shared" si="1"/>
        <v>3</v>
      </c>
    </row>
    <row r="60" spans="1:53" x14ac:dyDescent="0.25">
      <c r="A60" s="68">
        <v>1</v>
      </c>
      <c r="B60" s="68">
        <v>6</v>
      </c>
      <c r="C60" s="12">
        <v>7</v>
      </c>
      <c r="D60" s="46"/>
      <c r="E60" s="12"/>
      <c r="F60" s="12"/>
      <c r="G60" s="12"/>
      <c r="H60" s="46">
        <v>7</v>
      </c>
      <c r="I60" s="12">
        <v>5.45</v>
      </c>
      <c r="J60" s="12">
        <v>2.69</v>
      </c>
      <c r="K60" s="55">
        <v>2.14</v>
      </c>
      <c r="L60" s="48">
        <v>13</v>
      </c>
      <c r="M60" s="15">
        <v>15</v>
      </c>
      <c r="N60" s="15">
        <v>23</v>
      </c>
      <c r="O60" s="47" t="s">
        <v>27</v>
      </c>
      <c r="P60" s="46"/>
      <c r="Q60" s="12"/>
      <c r="R60" s="12">
        <v>4</v>
      </c>
      <c r="S60" s="47">
        <v>3</v>
      </c>
      <c r="W60" s="9">
        <v>1</v>
      </c>
      <c r="X60" s="68">
        <v>3</v>
      </c>
      <c r="Y60" s="47">
        <v>9</v>
      </c>
      <c r="Z60" s="55" t="s">
        <v>5</v>
      </c>
      <c r="AA60" s="15">
        <v>4</v>
      </c>
      <c r="AB60" s="15">
        <v>18</v>
      </c>
      <c r="AC60" s="12"/>
      <c r="AD60" s="12"/>
      <c r="AE60" s="12"/>
      <c r="AF60" s="12">
        <v>1</v>
      </c>
      <c r="AG60" s="12"/>
      <c r="AH60" s="12"/>
      <c r="AI60" s="12"/>
      <c r="AJ60" s="12"/>
      <c r="AK60" s="15"/>
      <c r="AL60" s="12"/>
      <c r="AM60" s="15"/>
      <c r="AN60" s="15"/>
      <c r="AO60" s="12"/>
      <c r="AP60" s="12"/>
      <c r="AQ60" s="12"/>
      <c r="AR60" s="12"/>
      <c r="AS60" s="12"/>
      <c r="AT60" s="12"/>
      <c r="AU60" s="12"/>
      <c r="AV60" s="12"/>
      <c r="AW60" s="12"/>
      <c r="AX60" s="12">
        <v>4</v>
      </c>
      <c r="AY60" s="46">
        <f t="shared" si="0"/>
        <v>27</v>
      </c>
      <c r="AZ60" s="15">
        <v>30</v>
      </c>
      <c r="BA60" s="10">
        <f t="shared" si="1"/>
        <v>4</v>
      </c>
    </row>
    <row r="61" spans="1:53" x14ac:dyDescent="0.25">
      <c r="A61" s="68">
        <v>1</v>
      </c>
      <c r="B61" s="68">
        <v>6</v>
      </c>
      <c r="C61" s="12">
        <v>8</v>
      </c>
      <c r="D61" s="46"/>
      <c r="E61" s="12"/>
      <c r="F61" s="12"/>
      <c r="G61" s="12"/>
      <c r="H61" s="46">
        <v>8</v>
      </c>
      <c r="I61" s="12">
        <v>2.82</v>
      </c>
      <c r="J61" s="12">
        <v>3.32</v>
      </c>
      <c r="K61" s="55">
        <v>1.1599999999999999</v>
      </c>
      <c r="L61" s="48">
        <v>11</v>
      </c>
      <c r="M61" s="15">
        <v>13</v>
      </c>
      <c r="N61" s="15">
        <v>20</v>
      </c>
      <c r="O61" s="47" t="s">
        <v>27</v>
      </c>
      <c r="P61" s="46"/>
      <c r="Q61" s="12"/>
      <c r="R61" s="12">
        <v>2</v>
      </c>
      <c r="S61" s="47">
        <v>2</v>
      </c>
      <c r="W61" s="9">
        <v>1</v>
      </c>
      <c r="X61" s="68">
        <v>3</v>
      </c>
      <c r="Y61" s="47">
        <v>9</v>
      </c>
      <c r="Z61" s="55" t="s">
        <v>3</v>
      </c>
      <c r="AA61" s="12"/>
      <c r="AB61" s="15">
        <v>49</v>
      </c>
      <c r="AC61" s="12">
        <v>53</v>
      </c>
      <c r="AD61" s="12"/>
      <c r="AE61" s="12">
        <v>30</v>
      </c>
      <c r="AF61" s="12"/>
      <c r="AG61" s="12"/>
      <c r="AH61" s="12"/>
      <c r="AI61" s="12"/>
      <c r="AJ61" s="12"/>
      <c r="AK61" s="15"/>
      <c r="AL61" s="12"/>
      <c r="AM61" s="15">
        <v>4</v>
      </c>
      <c r="AN61" s="15"/>
      <c r="AO61" s="12">
        <v>11</v>
      </c>
      <c r="AP61" s="12"/>
      <c r="AQ61" s="12"/>
      <c r="AR61" s="12"/>
      <c r="AS61" s="12"/>
      <c r="AT61" s="12"/>
      <c r="AU61" s="12"/>
      <c r="AV61" s="12"/>
      <c r="AW61" s="12"/>
      <c r="AX61" s="12"/>
      <c r="AY61" s="46">
        <f t="shared" si="0"/>
        <v>147</v>
      </c>
      <c r="AZ61" s="15">
        <v>40</v>
      </c>
      <c r="BA61" s="10">
        <f t="shared" si="1"/>
        <v>5</v>
      </c>
    </row>
    <row r="62" spans="1:53" x14ac:dyDescent="0.25">
      <c r="A62" s="68">
        <v>1</v>
      </c>
      <c r="B62" s="68">
        <v>6</v>
      </c>
      <c r="C62" s="12">
        <v>9</v>
      </c>
      <c r="D62" s="46"/>
      <c r="E62" s="12"/>
      <c r="F62" s="12"/>
      <c r="G62" s="12"/>
      <c r="H62" s="46">
        <v>17</v>
      </c>
      <c r="I62" s="12">
        <v>2.54</v>
      </c>
      <c r="J62" s="12">
        <v>2.1800000000000002</v>
      </c>
      <c r="K62" s="55">
        <v>0.88</v>
      </c>
      <c r="L62" s="48">
        <v>8</v>
      </c>
      <c r="M62" s="15">
        <v>11</v>
      </c>
      <c r="N62" s="15">
        <v>13</v>
      </c>
      <c r="O62" s="47" t="s">
        <v>27</v>
      </c>
      <c r="P62" s="46" t="s">
        <v>76</v>
      </c>
      <c r="Q62" s="12"/>
      <c r="R62" s="12">
        <v>0</v>
      </c>
      <c r="S62" s="47">
        <v>0</v>
      </c>
      <c r="W62" s="9">
        <v>1</v>
      </c>
      <c r="X62" s="68">
        <v>3</v>
      </c>
      <c r="Y62" s="47">
        <v>10</v>
      </c>
      <c r="Z62" s="55" t="s">
        <v>5</v>
      </c>
      <c r="AA62" s="15">
        <v>10</v>
      </c>
      <c r="AB62" s="15">
        <v>74</v>
      </c>
      <c r="AC62" s="15">
        <v>22</v>
      </c>
      <c r="AD62" s="15"/>
      <c r="AE62" s="15"/>
      <c r="AF62" s="15">
        <v>3</v>
      </c>
      <c r="AG62" s="15"/>
      <c r="AH62" s="15"/>
      <c r="AI62" s="15"/>
      <c r="AJ62" s="15"/>
      <c r="AK62" s="15"/>
      <c r="AL62" s="15"/>
      <c r="AM62" s="15"/>
      <c r="AN62" s="15"/>
      <c r="AO62" s="12"/>
      <c r="AP62" s="12"/>
      <c r="AQ62" s="12"/>
      <c r="AR62" s="12"/>
      <c r="AS62" s="12"/>
      <c r="AT62" s="12"/>
      <c r="AU62" s="12"/>
      <c r="AV62" s="12"/>
      <c r="AW62" s="12"/>
      <c r="AX62" s="12">
        <v>41</v>
      </c>
      <c r="AY62" s="46">
        <f t="shared" si="0"/>
        <v>150</v>
      </c>
      <c r="AZ62" s="15">
        <v>50</v>
      </c>
      <c r="BA62" s="10">
        <f t="shared" si="1"/>
        <v>5</v>
      </c>
    </row>
    <row r="63" spans="1:53" x14ac:dyDescent="0.25">
      <c r="A63" s="70">
        <v>1</v>
      </c>
      <c r="B63" s="70">
        <v>6</v>
      </c>
      <c r="C63" s="43">
        <v>10</v>
      </c>
      <c r="D63" s="49"/>
      <c r="E63" s="43"/>
      <c r="F63" s="43"/>
      <c r="G63" s="43"/>
      <c r="H63" s="49">
        <v>6</v>
      </c>
      <c r="I63" s="43">
        <v>3.92</v>
      </c>
      <c r="J63" s="43">
        <v>2.74</v>
      </c>
      <c r="K63" s="50">
        <v>1.56</v>
      </c>
      <c r="L63" s="65">
        <v>19</v>
      </c>
      <c r="M63" s="78">
        <v>20</v>
      </c>
      <c r="N63" s="78">
        <v>20</v>
      </c>
      <c r="O63" s="50" t="s">
        <v>27</v>
      </c>
      <c r="P63" s="49" t="s">
        <v>76</v>
      </c>
      <c r="Q63" s="43"/>
      <c r="R63" s="43">
        <v>2</v>
      </c>
      <c r="S63" s="50">
        <v>0</v>
      </c>
      <c r="W63" s="9">
        <v>1</v>
      </c>
      <c r="X63" s="70">
        <v>3</v>
      </c>
      <c r="Y63" s="50">
        <v>10</v>
      </c>
      <c r="Z63" s="81" t="s">
        <v>3</v>
      </c>
      <c r="AA63" s="15"/>
      <c r="AB63" s="15">
        <v>88</v>
      </c>
      <c r="AC63" s="12">
        <v>41</v>
      </c>
      <c r="AD63" s="12"/>
      <c r="AE63" s="12">
        <v>8</v>
      </c>
      <c r="AF63" s="12"/>
      <c r="AG63" s="12"/>
      <c r="AH63" s="12">
        <v>42</v>
      </c>
      <c r="AI63" s="12"/>
      <c r="AJ63" s="12"/>
      <c r="AK63" s="15"/>
      <c r="AL63" s="12"/>
      <c r="AM63" s="15"/>
      <c r="AN63" s="15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46">
        <f t="shared" si="0"/>
        <v>179</v>
      </c>
      <c r="AZ63" s="15">
        <v>40</v>
      </c>
      <c r="BA63" s="10">
        <f t="shared" si="1"/>
        <v>4</v>
      </c>
    </row>
    <row r="64" spans="1:53" x14ac:dyDescent="0.25">
      <c r="W64" s="136">
        <v>1</v>
      </c>
      <c r="X64" s="68">
        <v>4</v>
      </c>
      <c r="Y64" s="47">
        <v>1</v>
      </c>
      <c r="Z64" s="67" t="s">
        <v>5</v>
      </c>
      <c r="AA64" s="53"/>
      <c r="AB64" s="53">
        <v>3</v>
      </c>
      <c r="AC64" s="53">
        <v>32</v>
      </c>
      <c r="AD64" s="61">
        <v>2</v>
      </c>
      <c r="AE64" s="61"/>
      <c r="AF64" s="61"/>
      <c r="AG64" s="61"/>
      <c r="AH64" s="61"/>
      <c r="AI64" s="61"/>
      <c r="AJ64" s="61"/>
      <c r="AK64" s="53"/>
      <c r="AL64" s="61"/>
      <c r="AM64" s="53"/>
      <c r="AN64" s="53"/>
      <c r="AO64" s="61"/>
      <c r="AP64" s="61"/>
      <c r="AQ64" s="61"/>
      <c r="AR64" s="61"/>
      <c r="AS64" s="61"/>
      <c r="AT64" s="61"/>
      <c r="AU64" s="61"/>
      <c r="AV64" s="61"/>
      <c r="AW64" s="61"/>
      <c r="AX64" s="62"/>
      <c r="AY64" s="60">
        <f t="shared" si="0"/>
        <v>37</v>
      </c>
      <c r="AZ64" s="53">
        <v>10</v>
      </c>
      <c r="BA64" s="79">
        <f t="shared" si="1"/>
        <v>3</v>
      </c>
    </row>
    <row r="65" spans="23:53" x14ac:dyDescent="0.25">
      <c r="W65" s="137">
        <v>1</v>
      </c>
      <c r="X65" s="68">
        <v>4</v>
      </c>
      <c r="Y65" s="47">
        <v>1</v>
      </c>
      <c r="Z65" s="69" t="s">
        <v>3</v>
      </c>
      <c r="AA65" s="12"/>
      <c r="AB65" s="12">
        <v>48</v>
      </c>
      <c r="AC65" s="12">
        <v>61</v>
      </c>
      <c r="AD65" s="12"/>
      <c r="AE65" s="12">
        <v>3</v>
      </c>
      <c r="AF65" s="12"/>
      <c r="AG65" s="12"/>
      <c r="AH65" s="12"/>
      <c r="AI65" s="12"/>
      <c r="AJ65" s="12"/>
      <c r="AK65" s="15"/>
      <c r="AL65" s="12"/>
      <c r="AM65" s="15"/>
      <c r="AN65" s="15"/>
      <c r="AO65" s="12"/>
      <c r="AP65" s="12"/>
      <c r="AQ65" s="12"/>
      <c r="AR65" s="12"/>
      <c r="AS65" s="12"/>
      <c r="AT65" s="12"/>
      <c r="AU65" s="12"/>
      <c r="AV65" s="12"/>
      <c r="AW65" s="12"/>
      <c r="AX65" s="47"/>
      <c r="AY65" s="46">
        <f t="shared" si="0"/>
        <v>112</v>
      </c>
      <c r="AZ65" s="15">
        <v>30</v>
      </c>
      <c r="BA65" s="10">
        <f t="shared" si="1"/>
        <v>3</v>
      </c>
    </row>
    <row r="66" spans="23:53" x14ac:dyDescent="0.25">
      <c r="W66" s="137">
        <v>1</v>
      </c>
      <c r="X66" s="68">
        <v>4</v>
      </c>
      <c r="Y66" s="47">
        <v>2</v>
      </c>
      <c r="Z66" s="69" t="s">
        <v>5</v>
      </c>
      <c r="AA66" s="12">
        <v>24</v>
      </c>
      <c r="AB66" s="15">
        <v>76</v>
      </c>
      <c r="AC66" s="12">
        <v>81</v>
      </c>
      <c r="AD66" s="12">
        <v>3</v>
      </c>
      <c r="AE66" s="12"/>
      <c r="AF66" s="12">
        <v>28</v>
      </c>
      <c r="AG66" s="12"/>
      <c r="AH66" s="12"/>
      <c r="AI66" s="12"/>
      <c r="AJ66" s="12"/>
      <c r="AK66" s="15"/>
      <c r="AL66" s="12"/>
      <c r="AM66" s="15"/>
      <c r="AN66" s="15">
        <v>2</v>
      </c>
      <c r="AO66" s="12"/>
      <c r="AP66" s="12"/>
      <c r="AQ66" s="12"/>
      <c r="AR66" s="12"/>
      <c r="AS66" s="12"/>
      <c r="AT66" s="12"/>
      <c r="AU66" s="12"/>
      <c r="AV66" s="12"/>
      <c r="AW66" s="12"/>
      <c r="AX66" s="47"/>
      <c r="AY66" s="46">
        <f t="shared" si="0"/>
        <v>214</v>
      </c>
      <c r="AZ66" s="15">
        <v>100</v>
      </c>
      <c r="BA66" s="10">
        <f t="shared" si="1"/>
        <v>6</v>
      </c>
    </row>
    <row r="67" spans="23:53" x14ac:dyDescent="0.25">
      <c r="W67" s="137">
        <v>1</v>
      </c>
      <c r="X67" s="68">
        <v>4</v>
      </c>
      <c r="Y67" s="47">
        <v>2</v>
      </c>
      <c r="Z67" s="69" t="s">
        <v>3</v>
      </c>
      <c r="AA67" s="12"/>
      <c r="AB67" s="15">
        <v>69</v>
      </c>
      <c r="AC67" s="15">
        <v>47</v>
      </c>
      <c r="AD67" s="12"/>
      <c r="AE67" s="12"/>
      <c r="AF67" s="12"/>
      <c r="AG67" s="12"/>
      <c r="AH67" s="12"/>
      <c r="AI67" s="12"/>
      <c r="AJ67" s="12"/>
      <c r="AK67" s="15"/>
      <c r="AL67" s="12"/>
      <c r="AM67" s="15"/>
      <c r="AN67" s="15"/>
      <c r="AO67" s="12"/>
      <c r="AP67" s="12"/>
      <c r="AQ67" s="12"/>
      <c r="AR67" s="12"/>
      <c r="AS67" s="12"/>
      <c r="AT67" s="12"/>
      <c r="AU67" s="12"/>
      <c r="AV67" s="12"/>
      <c r="AW67" s="12"/>
      <c r="AX67" s="47"/>
      <c r="AY67" s="46">
        <f t="shared" si="0"/>
        <v>116</v>
      </c>
      <c r="AZ67" s="15">
        <v>30</v>
      </c>
      <c r="BA67" s="10">
        <f t="shared" si="1"/>
        <v>2</v>
      </c>
    </row>
    <row r="68" spans="23:53" x14ac:dyDescent="0.25">
      <c r="W68" s="137">
        <v>1</v>
      </c>
      <c r="X68" s="68">
        <v>4</v>
      </c>
      <c r="Y68" s="47">
        <v>3</v>
      </c>
      <c r="Z68" s="69" t="s">
        <v>5</v>
      </c>
      <c r="AA68" s="15">
        <v>20</v>
      </c>
      <c r="AB68" s="15">
        <v>80</v>
      </c>
      <c r="AC68" s="12">
        <v>45</v>
      </c>
      <c r="AD68" s="12">
        <v>3</v>
      </c>
      <c r="AE68" s="12"/>
      <c r="AF68" s="12">
        <v>13</v>
      </c>
      <c r="AG68" s="12"/>
      <c r="AH68" s="12"/>
      <c r="AI68" s="12"/>
      <c r="AJ68" s="12"/>
      <c r="AK68" s="15"/>
      <c r="AL68" s="12"/>
      <c r="AM68" s="15">
        <v>5</v>
      </c>
      <c r="AN68" s="15"/>
      <c r="AO68" s="12"/>
      <c r="AP68" s="12"/>
      <c r="AQ68" s="12"/>
      <c r="AR68" s="12"/>
      <c r="AS68" s="12"/>
      <c r="AT68" s="12"/>
      <c r="AU68" s="12"/>
      <c r="AV68" s="12"/>
      <c r="AW68" s="12"/>
      <c r="AX68" s="47"/>
      <c r="AY68" s="46">
        <f t="shared" si="0"/>
        <v>166</v>
      </c>
      <c r="AZ68" s="15">
        <v>90</v>
      </c>
      <c r="BA68" s="10">
        <f t="shared" si="1"/>
        <v>6</v>
      </c>
    </row>
    <row r="69" spans="23:53" x14ac:dyDescent="0.25">
      <c r="W69" s="137">
        <v>1</v>
      </c>
      <c r="X69" s="68">
        <v>4</v>
      </c>
      <c r="Y69" s="47">
        <v>3</v>
      </c>
      <c r="Z69" s="69" t="s">
        <v>3</v>
      </c>
      <c r="AA69" s="15"/>
      <c r="AB69" s="15">
        <v>74</v>
      </c>
      <c r="AC69" s="12">
        <v>23</v>
      </c>
      <c r="AD69" s="12"/>
      <c r="AE69" s="12">
        <v>11</v>
      </c>
      <c r="AF69" s="12"/>
      <c r="AG69" s="12"/>
      <c r="AH69" s="12"/>
      <c r="AI69" s="12"/>
      <c r="AJ69" s="12"/>
      <c r="AK69" s="15"/>
      <c r="AL69" s="12"/>
      <c r="AM69" s="15"/>
      <c r="AN69" s="15"/>
      <c r="AO69" s="12"/>
      <c r="AP69" s="12"/>
      <c r="AQ69" s="12"/>
      <c r="AR69" s="12"/>
      <c r="AS69" s="12"/>
      <c r="AT69" s="12"/>
      <c r="AU69" s="12"/>
      <c r="AV69" s="12"/>
      <c r="AW69" s="12"/>
      <c r="AX69" s="47"/>
      <c r="AY69" s="46">
        <f t="shared" ref="AY69:AY123" si="2">SUM(AA69:AX69)</f>
        <v>108</v>
      </c>
      <c r="AZ69" s="15">
        <v>10</v>
      </c>
      <c r="BA69" s="10">
        <f t="shared" ref="BA69:BA123" si="3">+COUNTA(AA69:AX69)</f>
        <v>3</v>
      </c>
    </row>
    <row r="70" spans="23:53" x14ac:dyDescent="0.25">
      <c r="W70" s="137">
        <v>1</v>
      </c>
      <c r="X70" s="68">
        <v>4</v>
      </c>
      <c r="Y70" s="47">
        <v>4</v>
      </c>
      <c r="Z70" s="69" t="s">
        <v>5</v>
      </c>
      <c r="AA70" s="15">
        <v>3</v>
      </c>
      <c r="AB70" s="15">
        <v>39</v>
      </c>
      <c r="AC70" s="12">
        <v>59</v>
      </c>
      <c r="AD70" s="12">
        <v>15</v>
      </c>
      <c r="AE70" s="12"/>
      <c r="AF70" s="12">
        <v>8</v>
      </c>
      <c r="AG70" s="12"/>
      <c r="AH70" s="12"/>
      <c r="AI70" s="12"/>
      <c r="AJ70" s="12"/>
      <c r="AK70" s="15"/>
      <c r="AL70" s="12"/>
      <c r="AM70" s="15"/>
      <c r="AN70" s="15"/>
      <c r="AO70" s="12"/>
      <c r="AP70" s="12"/>
      <c r="AQ70" s="12"/>
      <c r="AR70" s="12"/>
      <c r="AS70" s="12"/>
      <c r="AT70" s="12"/>
      <c r="AU70" s="12"/>
      <c r="AV70" s="12"/>
      <c r="AW70" s="12"/>
      <c r="AX70" s="47">
        <v>28</v>
      </c>
      <c r="AY70" s="46">
        <f t="shared" si="2"/>
        <v>152</v>
      </c>
      <c r="AZ70" s="15">
        <v>80</v>
      </c>
      <c r="BA70" s="10">
        <f t="shared" si="3"/>
        <v>6</v>
      </c>
    </row>
    <row r="71" spans="23:53" x14ac:dyDescent="0.25">
      <c r="W71" s="137">
        <v>1</v>
      </c>
      <c r="X71" s="68">
        <v>4</v>
      </c>
      <c r="Y71" s="47">
        <v>4</v>
      </c>
      <c r="Z71" s="69" t="s">
        <v>3</v>
      </c>
      <c r="AA71" s="12"/>
      <c r="AB71" s="15">
        <v>90</v>
      </c>
      <c r="AC71" s="12">
        <v>84</v>
      </c>
      <c r="AD71" s="12"/>
      <c r="AE71" s="12">
        <v>13</v>
      </c>
      <c r="AF71" s="12"/>
      <c r="AG71" s="12"/>
      <c r="AH71" s="12"/>
      <c r="AI71" s="12"/>
      <c r="AJ71" s="12"/>
      <c r="AK71" s="15"/>
      <c r="AL71" s="12"/>
      <c r="AM71" s="15"/>
      <c r="AN71" s="15"/>
      <c r="AO71" s="12"/>
      <c r="AP71" s="12"/>
      <c r="AQ71" s="12"/>
      <c r="AR71" s="12"/>
      <c r="AS71" s="12"/>
      <c r="AT71" s="12"/>
      <c r="AU71" s="12"/>
      <c r="AV71" s="12"/>
      <c r="AW71" s="12"/>
      <c r="AX71" s="47"/>
      <c r="AY71" s="46">
        <f t="shared" si="2"/>
        <v>187</v>
      </c>
      <c r="AZ71" s="15">
        <v>25</v>
      </c>
      <c r="BA71" s="10">
        <f t="shared" si="3"/>
        <v>3</v>
      </c>
    </row>
    <row r="72" spans="23:53" x14ac:dyDescent="0.25">
      <c r="W72" s="137">
        <v>1</v>
      </c>
      <c r="X72" s="68">
        <v>4</v>
      </c>
      <c r="Y72" s="47">
        <v>5</v>
      </c>
      <c r="Z72" s="69" t="s">
        <v>5</v>
      </c>
      <c r="AA72" s="15"/>
      <c r="AB72" s="15">
        <v>87</v>
      </c>
      <c r="AC72" s="12">
        <v>61</v>
      </c>
      <c r="AD72" s="12">
        <v>2</v>
      </c>
      <c r="AE72" s="12">
        <v>27</v>
      </c>
      <c r="AF72" s="12">
        <v>6</v>
      </c>
      <c r="AG72" s="12"/>
      <c r="AH72" s="12"/>
      <c r="AI72" s="12"/>
      <c r="AJ72" s="12"/>
      <c r="AK72" s="15"/>
      <c r="AL72" s="12"/>
      <c r="AM72" s="15">
        <v>4</v>
      </c>
      <c r="AN72" s="15"/>
      <c r="AO72" s="12"/>
      <c r="AP72" s="12"/>
      <c r="AQ72" s="12"/>
      <c r="AR72" s="12"/>
      <c r="AS72" s="12"/>
      <c r="AT72" s="12"/>
      <c r="AU72" s="12"/>
      <c r="AV72" s="12"/>
      <c r="AW72" s="12"/>
      <c r="AX72" s="47"/>
      <c r="AY72" s="46">
        <f t="shared" si="2"/>
        <v>187</v>
      </c>
      <c r="AZ72" s="15">
        <v>75</v>
      </c>
      <c r="BA72" s="10">
        <f t="shared" si="3"/>
        <v>6</v>
      </c>
    </row>
    <row r="73" spans="23:53" x14ac:dyDescent="0.25">
      <c r="W73" s="137">
        <v>1</v>
      </c>
      <c r="X73" s="68">
        <v>4</v>
      </c>
      <c r="Y73" s="47">
        <v>5</v>
      </c>
      <c r="Z73" s="69" t="s">
        <v>3</v>
      </c>
      <c r="AA73" s="15">
        <v>1</v>
      </c>
      <c r="AB73" s="15">
        <v>71</v>
      </c>
      <c r="AC73" s="12">
        <v>24</v>
      </c>
      <c r="AD73" s="12"/>
      <c r="AE73" s="12">
        <v>15</v>
      </c>
      <c r="AF73" s="12"/>
      <c r="AG73" s="12"/>
      <c r="AH73" s="12"/>
      <c r="AI73" s="12"/>
      <c r="AJ73" s="12"/>
      <c r="AK73" s="15"/>
      <c r="AL73" s="12"/>
      <c r="AM73" s="15"/>
      <c r="AN73" s="15"/>
      <c r="AO73" s="12"/>
      <c r="AP73" s="12"/>
      <c r="AQ73" s="12"/>
      <c r="AR73" s="12"/>
      <c r="AS73" s="12"/>
      <c r="AT73" s="12"/>
      <c r="AU73" s="12"/>
      <c r="AV73" s="12"/>
      <c r="AW73" s="12"/>
      <c r="AX73" s="47"/>
      <c r="AY73" s="46">
        <f t="shared" si="2"/>
        <v>111</v>
      </c>
      <c r="AZ73" s="15">
        <v>10</v>
      </c>
      <c r="BA73" s="10">
        <f t="shared" si="3"/>
        <v>4</v>
      </c>
    </row>
    <row r="74" spans="23:53" x14ac:dyDescent="0.25">
      <c r="W74" s="137">
        <v>1</v>
      </c>
      <c r="X74" s="68">
        <v>4</v>
      </c>
      <c r="Y74" s="47">
        <v>6</v>
      </c>
      <c r="Z74" s="69" t="s">
        <v>5</v>
      </c>
      <c r="AA74" s="12"/>
      <c r="AB74" s="15">
        <v>97</v>
      </c>
      <c r="AC74" s="12">
        <v>47</v>
      </c>
      <c r="AD74" s="12">
        <v>17</v>
      </c>
      <c r="AE74" s="12">
        <v>19</v>
      </c>
      <c r="AF74" s="12">
        <v>28</v>
      </c>
      <c r="AG74" s="12"/>
      <c r="AH74" s="12"/>
      <c r="AI74" s="12"/>
      <c r="AJ74" s="12"/>
      <c r="AK74" s="15"/>
      <c r="AL74" s="12"/>
      <c r="AM74" s="15">
        <v>1</v>
      </c>
      <c r="AN74" s="15"/>
      <c r="AO74" s="12">
        <v>3</v>
      </c>
      <c r="AP74" s="12"/>
      <c r="AQ74" s="12"/>
      <c r="AR74" s="12">
        <v>1</v>
      </c>
      <c r="AS74" s="12"/>
      <c r="AT74" s="12"/>
      <c r="AU74" s="12">
        <v>1</v>
      </c>
      <c r="AV74" s="12"/>
      <c r="AW74" s="12"/>
      <c r="AX74" s="47"/>
      <c r="AY74" s="46">
        <f t="shared" si="2"/>
        <v>214</v>
      </c>
      <c r="AZ74" s="15">
        <v>95</v>
      </c>
      <c r="BA74" s="10">
        <f t="shared" si="3"/>
        <v>9</v>
      </c>
    </row>
    <row r="75" spans="23:53" x14ac:dyDescent="0.25">
      <c r="W75" s="137">
        <v>1</v>
      </c>
      <c r="X75" s="68">
        <v>4</v>
      </c>
      <c r="Y75" s="47">
        <v>6</v>
      </c>
      <c r="Z75" s="69" t="s">
        <v>3</v>
      </c>
      <c r="AA75" s="15"/>
      <c r="AB75" s="15">
        <v>72</v>
      </c>
      <c r="AC75" s="12">
        <v>31</v>
      </c>
      <c r="AD75" s="12"/>
      <c r="AE75" s="12">
        <v>32</v>
      </c>
      <c r="AF75" s="12"/>
      <c r="AG75" s="12"/>
      <c r="AH75" s="12"/>
      <c r="AI75" s="12"/>
      <c r="AJ75" s="12"/>
      <c r="AK75" s="15"/>
      <c r="AL75" s="12"/>
      <c r="AM75" s="15">
        <v>1</v>
      </c>
      <c r="AN75" s="15"/>
      <c r="AO75" s="12"/>
      <c r="AP75" s="12"/>
      <c r="AQ75" s="12"/>
      <c r="AR75" s="12"/>
      <c r="AS75" s="12"/>
      <c r="AT75" s="12"/>
      <c r="AU75" s="12"/>
      <c r="AV75" s="12"/>
      <c r="AW75" s="12"/>
      <c r="AX75" s="47"/>
      <c r="AY75" s="46">
        <f t="shared" si="2"/>
        <v>136</v>
      </c>
      <c r="AZ75" s="15">
        <v>15</v>
      </c>
      <c r="BA75" s="10">
        <f t="shared" si="3"/>
        <v>4</v>
      </c>
    </row>
    <row r="76" spans="23:53" x14ac:dyDescent="0.25">
      <c r="W76" s="137">
        <v>1</v>
      </c>
      <c r="X76" s="68">
        <v>4</v>
      </c>
      <c r="Y76" s="47">
        <v>7</v>
      </c>
      <c r="Z76" s="69" t="s">
        <v>5</v>
      </c>
      <c r="AA76" s="12"/>
      <c r="AB76" s="15">
        <v>85</v>
      </c>
      <c r="AC76" s="12">
        <v>28</v>
      </c>
      <c r="AD76" s="15">
        <v>2</v>
      </c>
      <c r="AE76" s="12"/>
      <c r="AF76" s="12"/>
      <c r="AG76" s="12"/>
      <c r="AH76" s="12"/>
      <c r="AI76" s="12"/>
      <c r="AJ76" s="12"/>
      <c r="AK76" s="15"/>
      <c r="AL76" s="12"/>
      <c r="AM76" s="15"/>
      <c r="AN76" s="15"/>
      <c r="AO76" s="12"/>
      <c r="AP76" s="12"/>
      <c r="AQ76" s="12"/>
      <c r="AR76" s="12"/>
      <c r="AS76" s="12"/>
      <c r="AT76" s="12"/>
      <c r="AU76" s="12"/>
      <c r="AV76" s="12"/>
      <c r="AW76" s="12"/>
      <c r="AX76" s="47">
        <v>22</v>
      </c>
      <c r="AY76" s="46">
        <f t="shared" si="2"/>
        <v>137</v>
      </c>
      <c r="AZ76" s="15">
        <v>35</v>
      </c>
      <c r="BA76" s="10">
        <f t="shared" si="3"/>
        <v>4</v>
      </c>
    </row>
    <row r="77" spans="23:53" x14ac:dyDescent="0.25">
      <c r="W77" s="137">
        <v>1</v>
      </c>
      <c r="X77" s="68">
        <v>4</v>
      </c>
      <c r="Y77" s="47">
        <v>7</v>
      </c>
      <c r="Z77" s="69" t="s">
        <v>3</v>
      </c>
      <c r="AA77" s="15"/>
      <c r="AB77" s="15">
        <v>68</v>
      </c>
      <c r="AC77" s="12">
        <v>21</v>
      </c>
      <c r="AD77" s="12"/>
      <c r="AE77" s="12">
        <v>60</v>
      </c>
      <c r="AF77" s="12"/>
      <c r="AG77" s="12"/>
      <c r="AH77" s="12"/>
      <c r="AI77" s="12"/>
      <c r="AJ77" s="12"/>
      <c r="AK77" s="15"/>
      <c r="AL77" s="12"/>
      <c r="AM77" s="15"/>
      <c r="AN77" s="15"/>
      <c r="AO77" s="12"/>
      <c r="AP77" s="12"/>
      <c r="AQ77" s="12"/>
      <c r="AR77" s="12"/>
      <c r="AS77" s="12"/>
      <c r="AT77" s="12"/>
      <c r="AU77" s="12"/>
      <c r="AV77" s="12"/>
      <c r="AW77" s="12"/>
      <c r="AX77" s="47"/>
      <c r="AY77" s="46">
        <f t="shared" si="2"/>
        <v>149</v>
      </c>
      <c r="AZ77" s="15">
        <v>10</v>
      </c>
      <c r="BA77" s="10">
        <f t="shared" si="3"/>
        <v>3</v>
      </c>
    </row>
    <row r="78" spans="23:53" x14ac:dyDescent="0.25">
      <c r="W78" s="137">
        <v>1</v>
      </c>
      <c r="X78" s="68">
        <v>4</v>
      </c>
      <c r="Y78" s="47">
        <v>8</v>
      </c>
      <c r="Z78" s="69" t="s">
        <v>5</v>
      </c>
      <c r="AA78" s="12">
        <v>2</v>
      </c>
      <c r="AB78" s="15">
        <v>74</v>
      </c>
      <c r="AC78" s="12">
        <v>21</v>
      </c>
      <c r="AD78" s="12">
        <v>11</v>
      </c>
      <c r="AE78" s="12"/>
      <c r="AF78" s="12"/>
      <c r="AG78" s="12"/>
      <c r="AH78" s="12"/>
      <c r="AI78" s="12"/>
      <c r="AJ78" s="12"/>
      <c r="AK78" s="15"/>
      <c r="AL78" s="12"/>
      <c r="AM78" s="15"/>
      <c r="AN78" s="15"/>
      <c r="AO78" s="12"/>
      <c r="AP78" s="12"/>
      <c r="AQ78" s="12"/>
      <c r="AR78" s="12"/>
      <c r="AS78" s="12"/>
      <c r="AT78" s="12"/>
      <c r="AU78" s="12"/>
      <c r="AV78" s="12"/>
      <c r="AW78" s="12"/>
      <c r="AX78" s="134" t="s">
        <v>88</v>
      </c>
      <c r="AY78" s="46">
        <f t="shared" si="2"/>
        <v>108</v>
      </c>
      <c r="AZ78" s="15">
        <v>40</v>
      </c>
      <c r="BA78" s="10">
        <f t="shared" si="3"/>
        <v>5</v>
      </c>
    </row>
    <row r="79" spans="23:53" x14ac:dyDescent="0.25">
      <c r="W79" s="137">
        <v>1</v>
      </c>
      <c r="X79" s="68">
        <v>4</v>
      </c>
      <c r="Y79" s="47">
        <v>8</v>
      </c>
      <c r="Z79" s="69" t="s">
        <v>3</v>
      </c>
      <c r="AA79" s="15"/>
      <c r="AB79" s="15">
        <v>112</v>
      </c>
      <c r="AC79" s="12">
        <v>22</v>
      </c>
      <c r="AD79" s="12"/>
      <c r="AE79" s="12">
        <v>41</v>
      </c>
      <c r="AF79" s="12"/>
      <c r="AG79" s="12"/>
      <c r="AH79" s="12"/>
      <c r="AI79" s="12"/>
      <c r="AJ79" s="12"/>
      <c r="AK79" s="15"/>
      <c r="AL79" s="12"/>
      <c r="AM79" s="15">
        <v>1</v>
      </c>
      <c r="AN79" s="15"/>
      <c r="AO79" s="12"/>
      <c r="AP79" s="12"/>
      <c r="AQ79" s="12"/>
      <c r="AR79" s="12"/>
      <c r="AS79" s="12"/>
      <c r="AT79" s="12"/>
      <c r="AU79" s="12"/>
      <c r="AV79" s="12"/>
      <c r="AW79" s="12"/>
      <c r="AX79" s="47"/>
      <c r="AY79" s="46">
        <f t="shared" si="2"/>
        <v>176</v>
      </c>
      <c r="AZ79" s="15">
        <v>35</v>
      </c>
      <c r="BA79" s="10">
        <f t="shared" si="3"/>
        <v>4</v>
      </c>
    </row>
    <row r="80" spans="23:53" x14ac:dyDescent="0.25">
      <c r="W80" s="137">
        <v>1</v>
      </c>
      <c r="X80" s="68">
        <v>4</v>
      </c>
      <c r="Y80" s="47">
        <v>9</v>
      </c>
      <c r="Z80" s="69" t="s">
        <v>5</v>
      </c>
      <c r="AA80" s="12">
        <v>54</v>
      </c>
      <c r="AB80" s="15">
        <v>106</v>
      </c>
      <c r="AC80" s="12"/>
      <c r="AD80" s="12"/>
      <c r="AE80" s="12"/>
      <c r="AF80" s="12">
        <v>1</v>
      </c>
      <c r="AG80" s="12"/>
      <c r="AH80" s="12"/>
      <c r="AI80" s="12"/>
      <c r="AJ80" s="12"/>
      <c r="AK80" s="15"/>
      <c r="AL80" s="12"/>
      <c r="AM80" s="15"/>
      <c r="AN80" s="15"/>
      <c r="AO80" s="12"/>
      <c r="AP80" s="12"/>
      <c r="AQ80" s="12"/>
      <c r="AR80" s="12"/>
      <c r="AS80" s="12"/>
      <c r="AT80" s="12"/>
      <c r="AU80" s="12"/>
      <c r="AV80" s="12"/>
      <c r="AW80" s="12"/>
      <c r="AX80" s="47">
        <v>5</v>
      </c>
      <c r="AY80" s="46">
        <f t="shared" si="2"/>
        <v>166</v>
      </c>
      <c r="AZ80" s="15">
        <v>75</v>
      </c>
      <c r="BA80" s="10">
        <f t="shared" si="3"/>
        <v>4</v>
      </c>
    </row>
    <row r="81" spans="23:53" x14ac:dyDescent="0.25">
      <c r="W81" s="137">
        <v>1</v>
      </c>
      <c r="X81" s="68">
        <v>4</v>
      </c>
      <c r="Y81" s="47">
        <v>9</v>
      </c>
      <c r="Z81" s="69" t="s">
        <v>3</v>
      </c>
      <c r="AA81" s="15">
        <v>2</v>
      </c>
      <c r="AB81" s="15">
        <v>129</v>
      </c>
      <c r="AC81" s="12">
        <v>71</v>
      </c>
      <c r="AD81" s="12"/>
      <c r="AE81" s="12">
        <v>12</v>
      </c>
      <c r="AF81" s="12"/>
      <c r="AG81" s="12"/>
      <c r="AH81" s="12"/>
      <c r="AI81" s="12"/>
      <c r="AJ81" s="12"/>
      <c r="AK81" s="15"/>
      <c r="AL81" s="12"/>
      <c r="AM81" s="15"/>
      <c r="AN81" s="15"/>
      <c r="AO81" s="12"/>
      <c r="AP81" s="12"/>
      <c r="AQ81" s="12"/>
      <c r="AR81" s="12"/>
      <c r="AS81" s="12"/>
      <c r="AT81" s="12"/>
      <c r="AU81" s="12"/>
      <c r="AV81" s="12"/>
      <c r="AW81" s="12"/>
      <c r="AX81" s="47"/>
      <c r="AY81" s="46">
        <f t="shared" si="2"/>
        <v>214</v>
      </c>
      <c r="AZ81" s="15">
        <v>45</v>
      </c>
      <c r="BA81" s="10">
        <f t="shared" si="3"/>
        <v>4</v>
      </c>
    </row>
    <row r="82" spans="23:53" x14ac:dyDescent="0.25">
      <c r="W82" s="137">
        <v>1</v>
      </c>
      <c r="X82" s="68">
        <v>4</v>
      </c>
      <c r="Y82" s="47">
        <v>10</v>
      </c>
      <c r="Z82" s="69" t="s">
        <v>5</v>
      </c>
      <c r="AA82" s="12"/>
      <c r="AB82" s="15">
        <v>88</v>
      </c>
      <c r="AC82" s="15">
        <v>100</v>
      </c>
      <c r="AD82" s="15"/>
      <c r="AE82" s="15">
        <v>31</v>
      </c>
      <c r="AF82" s="15"/>
      <c r="AG82" s="15"/>
      <c r="AH82" s="15"/>
      <c r="AI82" s="15"/>
      <c r="AJ82" s="15"/>
      <c r="AK82" s="15"/>
      <c r="AL82" s="15"/>
      <c r="AM82" s="15"/>
      <c r="AN82" s="15"/>
      <c r="AO82" s="12"/>
      <c r="AP82" s="12"/>
      <c r="AQ82" s="12"/>
      <c r="AR82" s="12"/>
      <c r="AS82" s="12"/>
      <c r="AT82" s="12"/>
      <c r="AU82" s="12"/>
      <c r="AV82" s="12"/>
      <c r="AW82" s="12"/>
      <c r="AX82" s="47"/>
      <c r="AY82" s="46">
        <f t="shared" si="2"/>
        <v>219</v>
      </c>
      <c r="AZ82" s="15">
        <v>60</v>
      </c>
      <c r="BA82" s="10">
        <f t="shared" si="3"/>
        <v>3</v>
      </c>
    </row>
    <row r="83" spans="23:53" x14ac:dyDescent="0.25">
      <c r="W83" s="138">
        <v>1</v>
      </c>
      <c r="X83" s="68">
        <v>4</v>
      </c>
      <c r="Y83" s="47">
        <v>10</v>
      </c>
      <c r="Z83" s="132" t="s">
        <v>3</v>
      </c>
      <c r="AA83" s="78"/>
      <c r="AB83" s="78">
        <v>46</v>
      </c>
      <c r="AC83" s="43">
        <v>78</v>
      </c>
      <c r="AD83" s="43"/>
      <c r="AE83" s="43">
        <v>23</v>
      </c>
      <c r="AF83" s="43"/>
      <c r="AG83" s="43"/>
      <c r="AH83" s="43"/>
      <c r="AI83" s="43"/>
      <c r="AJ83" s="43"/>
      <c r="AK83" s="78"/>
      <c r="AL83" s="43"/>
      <c r="AM83" s="78"/>
      <c r="AN83" s="78"/>
      <c r="AO83" s="43"/>
      <c r="AP83" s="43"/>
      <c r="AQ83" s="43"/>
      <c r="AR83" s="43"/>
      <c r="AS83" s="43"/>
      <c r="AT83" s="43"/>
      <c r="AU83" s="43"/>
      <c r="AV83" s="43"/>
      <c r="AW83" s="43"/>
      <c r="AX83" s="50"/>
      <c r="AY83" s="49">
        <f t="shared" si="2"/>
        <v>147</v>
      </c>
      <c r="AZ83" s="43">
        <v>20</v>
      </c>
      <c r="BA83" s="66">
        <f t="shared" si="3"/>
        <v>3</v>
      </c>
    </row>
    <row r="84" spans="23:53" x14ac:dyDescent="0.25">
      <c r="W84" s="9">
        <v>1</v>
      </c>
      <c r="X84" s="71">
        <v>5</v>
      </c>
      <c r="Y84" s="62">
        <v>1</v>
      </c>
      <c r="Z84" s="55" t="s">
        <v>5</v>
      </c>
      <c r="AA84" s="15"/>
      <c r="AB84" s="15">
        <v>47</v>
      </c>
      <c r="AC84" s="15">
        <v>61</v>
      </c>
      <c r="AD84" s="12">
        <v>5</v>
      </c>
      <c r="AE84" s="12"/>
      <c r="AF84" s="12"/>
      <c r="AG84" s="12"/>
      <c r="AH84" s="12"/>
      <c r="AI84" s="12"/>
      <c r="AJ84" s="12"/>
      <c r="AK84" s="15"/>
      <c r="AL84" s="12"/>
      <c r="AM84" s="15"/>
      <c r="AN84" s="15"/>
      <c r="AO84" s="12"/>
      <c r="AP84" s="12"/>
      <c r="AQ84" s="12"/>
      <c r="AR84" s="12"/>
      <c r="AS84" s="12"/>
      <c r="AT84" s="12"/>
      <c r="AU84" s="12"/>
      <c r="AV84" s="12"/>
      <c r="AW84" s="12"/>
      <c r="AX84" s="12">
        <v>22</v>
      </c>
      <c r="AY84" s="46">
        <f>SUM(AB84:AX84)</f>
        <v>135</v>
      </c>
      <c r="AZ84" s="15">
        <v>25</v>
      </c>
      <c r="BA84" s="10">
        <f>+COUNTA(AB84:AX84)</f>
        <v>4</v>
      </c>
    </row>
    <row r="85" spans="23:53" x14ac:dyDescent="0.25">
      <c r="W85" s="9">
        <v>1</v>
      </c>
      <c r="X85" s="68">
        <v>5</v>
      </c>
      <c r="Y85" s="47">
        <v>1</v>
      </c>
      <c r="Z85" s="55" t="s">
        <v>3</v>
      </c>
      <c r="AA85" s="12"/>
      <c r="AB85" s="12">
        <v>74</v>
      </c>
      <c r="AC85" s="12">
        <v>95</v>
      </c>
      <c r="AD85" s="12"/>
      <c r="AE85" s="12">
        <v>17</v>
      </c>
      <c r="AF85" s="12"/>
      <c r="AG85" s="12"/>
      <c r="AH85" s="12"/>
      <c r="AI85" s="12"/>
      <c r="AJ85" s="12"/>
      <c r="AK85" s="15"/>
      <c r="AL85" s="12"/>
      <c r="AM85" s="15"/>
      <c r="AN85" s="15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46">
        <f t="shared" si="2"/>
        <v>186</v>
      </c>
      <c r="AZ85" s="15">
        <v>20</v>
      </c>
      <c r="BA85" s="10">
        <f t="shared" si="3"/>
        <v>3</v>
      </c>
    </row>
    <row r="86" spans="23:53" x14ac:dyDescent="0.25">
      <c r="W86" s="9">
        <v>1</v>
      </c>
      <c r="X86" s="68">
        <v>5</v>
      </c>
      <c r="Y86" s="47">
        <v>2</v>
      </c>
      <c r="Z86" s="55" t="s">
        <v>5</v>
      </c>
      <c r="AA86" s="12"/>
      <c r="AB86" s="15">
        <v>71</v>
      </c>
      <c r="AC86" s="12">
        <v>84</v>
      </c>
      <c r="AD86" s="12"/>
      <c r="AE86" s="12"/>
      <c r="AF86" s="12"/>
      <c r="AG86" s="12"/>
      <c r="AH86" s="12"/>
      <c r="AI86" s="12"/>
      <c r="AJ86" s="12"/>
      <c r="AK86" s="15"/>
      <c r="AL86" s="12"/>
      <c r="AM86" s="15"/>
      <c r="AN86" s="15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46">
        <f t="shared" si="2"/>
        <v>155</v>
      </c>
      <c r="AZ86" s="15">
        <v>65</v>
      </c>
      <c r="BA86" s="10">
        <f t="shared" si="3"/>
        <v>2</v>
      </c>
    </row>
    <row r="87" spans="23:53" x14ac:dyDescent="0.25">
      <c r="W87" s="9">
        <v>1</v>
      </c>
      <c r="X87" s="68">
        <v>5</v>
      </c>
      <c r="Y87" s="47">
        <v>2</v>
      </c>
      <c r="Z87" s="55" t="s">
        <v>3</v>
      </c>
      <c r="AA87" s="12"/>
      <c r="AB87" s="15">
        <v>69</v>
      </c>
      <c r="AC87" s="15">
        <v>74</v>
      </c>
      <c r="AD87" s="12"/>
      <c r="AE87" s="12">
        <v>1</v>
      </c>
      <c r="AF87" s="12"/>
      <c r="AG87" s="12"/>
      <c r="AH87" s="12"/>
      <c r="AI87" s="12"/>
      <c r="AJ87" s="12"/>
      <c r="AK87" s="15"/>
      <c r="AL87" s="12"/>
      <c r="AM87" s="15"/>
      <c r="AN87" s="15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46">
        <f t="shared" si="2"/>
        <v>144</v>
      </c>
      <c r="AZ87" s="15">
        <v>30</v>
      </c>
      <c r="BA87" s="10">
        <f t="shared" si="3"/>
        <v>3</v>
      </c>
    </row>
    <row r="88" spans="23:53" x14ac:dyDescent="0.25">
      <c r="W88" s="9">
        <v>1</v>
      </c>
      <c r="X88" s="68">
        <v>5</v>
      </c>
      <c r="Y88" s="47">
        <v>3</v>
      </c>
      <c r="Z88" s="55" t="s">
        <v>5</v>
      </c>
      <c r="AA88" s="15">
        <v>1</v>
      </c>
      <c r="AB88" s="15">
        <v>42</v>
      </c>
      <c r="AC88" s="12">
        <v>34</v>
      </c>
      <c r="AD88" s="12">
        <v>1</v>
      </c>
      <c r="AE88" s="12"/>
      <c r="AF88" s="12"/>
      <c r="AG88" s="12"/>
      <c r="AH88" s="12"/>
      <c r="AI88" s="12"/>
      <c r="AJ88" s="12"/>
      <c r="AK88" s="15"/>
      <c r="AL88" s="12"/>
      <c r="AM88" s="15"/>
      <c r="AN88" s="15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46">
        <f t="shared" si="2"/>
        <v>78</v>
      </c>
      <c r="AZ88" s="15">
        <v>10</v>
      </c>
      <c r="BA88" s="10">
        <f t="shared" si="3"/>
        <v>4</v>
      </c>
    </row>
    <row r="89" spans="23:53" x14ac:dyDescent="0.25">
      <c r="W89" s="9">
        <v>1</v>
      </c>
      <c r="X89" s="68">
        <v>5</v>
      </c>
      <c r="Y89" s="47">
        <v>3</v>
      </c>
      <c r="Z89" s="55" t="s">
        <v>3</v>
      </c>
      <c r="AA89" s="15"/>
      <c r="AB89" s="15">
        <v>15</v>
      </c>
      <c r="AC89" s="12">
        <v>61</v>
      </c>
      <c r="AD89" s="12"/>
      <c r="AE89" s="12"/>
      <c r="AF89" s="12"/>
      <c r="AG89" s="12"/>
      <c r="AH89" s="12"/>
      <c r="AI89" s="12"/>
      <c r="AJ89" s="12"/>
      <c r="AK89" s="15"/>
      <c r="AL89" s="12"/>
      <c r="AM89" s="15"/>
      <c r="AN89" s="15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46">
        <f t="shared" si="2"/>
        <v>76</v>
      </c>
      <c r="AZ89" s="15">
        <v>15</v>
      </c>
      <c r="BA89" s="10">
        <f t="shared" si="3"/>
        <v>2</v>
      </c>
    </row>
    <row r="90" spans="23:53" x14ac:dyDescent="0.25">
      <c r="W90" s="9">
        <v>1</v>
      </c>
      <c r="X90" s="68">
        <v>5</v>
      </c>
      <c r="Y90" s="47">
        <v>4</v>
      </c>
      <c r="Z90" s="55" t="s">
        <v>5</v>
      </c>
      <c r="AA90" s="12"/>
      <c r="AB90" s="15">
        <v>40</v>
      </c>
      <c r="AC90" s="12">
        <v>79</v>
      </c>
      <c r="AD90" s="12">
        <v>12</v>
      </c>
      <c r="AE90" s="12"/>
      <c r="AF90" s="12"/>
      <c r="AG90" s="12"/>
      <c r="AH90" s="12"/>
      <c r="AI90" s="12"/>
      <c r="AJ90" s="12"/>
      <c r="AK90" s="15"/>
      <c r="AL90" s="12"/>
      <c r="AM90" s="15"/>
      <c r="AN90" s="15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46">
        <f t="shared" si="2"/>
        <v>131</v>
      </c>
      <c r="AZ90" s="15">
        <v>20</v>
      </c>
      <c r="BA90" s="10">
        <f t="shared" si="3"/>
        <v>3</v>
      </c>
    </row>
    <row r="91" spans="23:53" x14ac:dyDescent="0.25">
      <c r="W91" s="9">
        <v>1</v>
      </c>
      <c r="X91" s="68">
        <v>5</v>
      </c>
      <c r="Y91" s="47">
        <v>4</v>
      </c>
      <c r="Z91" s="55" t="s">
        <v>3</v>
      </c>
      <c r="AA91" s="15">
        <v>1</v>
      </c>
      <c r="AB91" s="15">
        <v>62</v>
      </c>
      <c r="AC91" s="12">
        <v>84</v>
      </c>
      <c r="AD91" s="12"/>
      <c r="AE91" s="12"/>
      <c r="AF91" s="12"/>
      <c r="AG91" s="12"/>
      <c r="AH91" s="12"/>
      <c r="AI91" s="12"/>
      <c r="AJ91" s="12"/>
      <c r="AK91" s="15"/>
      <c r="AL91" s="12"/>
      <c r="AM91" s="15"/>
      <c r="AN91" s="15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46">
        <f t="shared" si="2"/>
        <v>147</v>
      </c>
      <c r="AZ91" s="12">
        <v>40</v>
      </c>
      <c r="BA91" s="10">
        <f t="shared" si="3"/>
        <v>3</v>
      </c>
    </row>
    <row r="92" spans="23:53" x14ac:dyDescent="0.25">
      <c r="W92" s="9">
        <v>1</v>
      </c>
      <c r="X92" s="68">
        <v>5</v>
      </c>
      <c r="Y92" s="47">
        <v>5</v>
      </c>
      <c r="Z92" s="55" t="s">
        <v>5</v>
      </c>
      <c r="AA92" s="15"/>
      <c r="AB92" s="15">
        <v>75</v>
      </c>
      <c r="AC92" s="12">
        <v>66</v>
      </c>
      <c r="AD92" s="12"/>
      <c r="AE92" s="12">
        <v>14</v>
      </c>
      <c r="AF92" s="12">
        <v>7</v>
      </c>
      <c r="AG92" s="12"/>
      <c r="AH92" s="12"/>
      <c r="AI92" s="12"/>
      <c r="AJ92" s="12"/>
      <c r="AK92" s="15"/>
      <c r="AL92" s="12"/>
      <c r="AM92" s="15"/>
      <c r="AN92" s="15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46">
        <f t="shared" si="2"/>
        <v>162</v>
      </c>
      <c r="AZ92" s="12">
        <v>50</v>
      </c>
      <c r="BA92" s="10">
        <f t="shared" si="3"/>
        <v>4</v>
      </c>
    </row>
    <row r="93" spans="23:53" x14ac:dyDescent="0.25">
      <c r="W93" s="9">
        <v>1</v>
      </c>
      <c r="X93" s="68">
        <v>5</v>
      </c>
      <c r="Y93" s="47">
        <v>5</v>
      </c>
      <c r="Z93" s="55" t="s">
        <v>3</v>
      </c>
      <c r="AA93" s="12"/>
      <c r="AB93" s="15">
        <v>60</v>
      </c>
      <c r="AC93" s="12">
        <v>89</v>
      </c>
      <c r="AD93" s="12"/>
      <c r="AE93" s="12"/>
      <c r="AF93" s="12"/>
      <c r="AG93" s="12"/>
      <c r="AH93" s="12"/>
      <c r="AI93" s="12"/>
      <c r="AJ93" s="12"/>
      <c r="AK93" s="15"/>
      <c r="AL93" s="12"/>
      <c r="AM93" s="15"/>
      <c r="AN93" s="15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46">
        <f t="shared" si="2"/>
        <v>149</v>
      </c>
      <c r="AZ93" s="12">
        <v>35</v>
      </c>
      <c r="BA93" s="10">
        <f t="shared" si="3"/>
        <v>2</v>
      </c>
    </row>
    <row r="94" spans="23:53" x14ac:dyDescent="0.25">
      <c r="W94" s="9">
        <v>1</v>
      </c>
      <c r="X94" s="68">
        <v>5</v>
      </c>
      <c r="Y94" s="47">
        <v>6</v>
      </c>
      <c r="Z94" s="55" t="s">
        <v>5</v>
      </c>
      <c r="AA94" s="15">
        <v>1</v>
      </c>
      <c r="AB94" s="15">
        <v>15</v>
      </c>
      <c r="AC94" s="12">
        <v>39</v>
      </c>
      <c r="AD94" s="12"/>
      <c r="AE94" s="12"/>
      <c r="AF94" s="12">
        <v>5</v>
      </c>
      <c r="AG94" s="12"/>
      <c r="AH94" s="12"/>
      <c r="AI94" s="12"/>
      <c r="AJ94" s="12"/>
      <c r="AK94" s="15"/>
      <c r="AL94" s="12"/>
      <c r="AM94" s="15"/>
      <c r="AN94" s="15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46">
        <f t="shared" si="2"/>
        <v>60</v>
      </c>
      <c r="AZ94" s="12">
        <v>15</v>
      </c>
      <c r="BA94" s="10">
        <f t="shared" si="3"/>
        <v>4</v>
      </c>
    </row>
    <row r="95" spans="23:53" x14ac:dyDescent="0.25">
      <c r="W95" s="9">
        <v>1</v>
      </c>
      <c r="X95" s="68">
        <v>5</v>
      </c>
      <c r="Y95" s="47">
        <v>6</v>
      </c>
      <c r="Z95" s="55" t="s">
        <v>3</v>
      </c>
      <c r="AA95" s="12"/>
      <c r="AB95" s="15">
        <v>71</v>
      </c>
      <c r="AC95" s="12">
        <v>92</v>
      </c>
      <c r="AD95" s="12"/>
      <c r="AE95" s="12">
        <v>6</v>
      </c>
      <c r="AF95" s="12"/>
      <c r="AG95" s="12"/>
      <c r="AH95" s="12"/>
      <c r="AI95" s="12"/>
      <c r="AJ95" s="12"/>
      <c r="AK95" s="15"/>
      <c r="AL95" s="12"/>
      <c r="AM95" s="15"/>
      <c r="AN95" s="15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46">
        <f t="shared" si="2"/>
        <v>169</v>
      </c>
      <c r="AZ95" s="12">
        <v>40</v>
      </c>
      <c r="BA95" s="10">
        <f t="shared" si="3"/>
        <v>3</v>
      </c>
    </row>
    <row r="96" spans="23:53" x14ac:dyDescent="0.25">
      <c r="W96" s="9">
        <v>1</v>
      </c>
      <c r="X96" s="68">
        <v>5</v>
      </c>
      <c r="Y96" s="47">
        <v>7</v>
      </c>
      <c r="Z96" s="55" t="s">
        <v>5</v>
      </c>
      <c r="AA96" s="15">
        <v>26</v>
      </c>
      <c r="AB96" s="15">
        <v>65</v>
      </c>
      <c r="AC96" s="12">
        <v>49</v>
      </c>
      <c r="AD96" s="15">
        <v>10</v>
      </c>
      <c r="AE96" s="12"/>
      <c r="AF96" s="12">
        <v>19</v>
      </c>
      <c r="AG96" s="12"/>
      <c r="AH96" s="12"/>
      <c r="AI96" s="12"/>
      <c r="AJ96" s="12"/>
      <c r="AK96" s="15"/>
      <c r="AL96" s="12"/>
      <c r="AM96" s="15">
        <v>1</v>
      </c>
      <c r="AN96" s="15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46">
        <f t="shared" si="2"/>
        <v>170</v>
      </c>
      <c r="AZ96" s="12">
        <v>70</v>
      </c>
      <c r="BA96" s="10">
        <f t="shared" si="3"/>
        <v>6</v>
      </c>
    </row>
    <row r="97" spans="23:53" x14ac:dyDescent="0.25">
      <c r="W97" s="9">
        <v>1</v>
      </c>
      <c r="X97" s="68">
        <v>5</v>
      </c>
      <c r="Y97" s="47">
        <v>7</v>
      </c>
      <c r="Z97" s="55" t="s">
        <v>3</v>
      </c>
      <c r="AA97" s="12"/>
      <c r="AB97" s="15">
        <v>79</v>
      </c>
      <c r="AC97" s="12">
        <v>59</v>
      </c>
      <c r="AD97" s="12"/>
      <c r="AE97" s="12">
        <v>45</v>
      </c>
      <c r="AF97" s="12"/>
      <c r="AG97" s="12"/>
      <c r="AH97" s="12"/>
      <c r="AI97" s="12"/>
      <c r="AJ97" s="12"/>
      <c r="AK97" s="15"/>
      <c r="AL97" s="12"/>
      <c r="AM97" s="15"/>
      <c r="AN97" s="15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46">
        <f t="shared" si="2"/>
        <v>183</v>
      </c>
      <c r="AZ97" s="12">
        <v>20</v>
      </c>
      <c r="BA97" s="10">
        <f t="shared" si="3"/>
        <v>3</v>
      </c>
    </row>
    <row r="98" spans="23:53" x14ac:dyDescent="0.25">
      <c r="W98" s="9">
        <v>1</v>
      </c>
      <c r="X98" s="68">
        <v>5</v>
      </c>
      <c r="Y98" s="47">
        <v>8</v>
      </c>
      <c r="Z98" s="55" t="s">
        <v>5</v>
      </c>
      <c r="AA98" s="15"/>
      <c r="AB98" s="15">
        <v>21</v>
      </c>
      <c r="AC98" s="12">
        <v>46</v>
      </c>
      <c r="AD98" s="12">
        <v>2</v>
      </c>
      <c r="AE98" s="12"/>
      <c r="AF98" s="12"/>
      <c r="AG98" s="12"/>
      <c r="AH98" s="12"/>
      <c r="AI98" s="12"/>
      <c r="AJ98" s="12"/>
      <c r="AK98" s="15"/>
      <c r="AL98" s="12"/>
      <c r="AM98" s="15"/>
      <c r="AN98" s="15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46">
        <f t="shared" si="2"/>
        <v>69</v>
      </c>
      <c r="AZ98" s="12">
        <v>10</v>
      </c>
      <c r="BA98" s="10">
        <f t="shared" si="3"/>
        <v>3</v>
      </c>
    </row>
    <row r="99" spans="23:53" x14ac:dyDescent="0.25">
      <c r="W99" s="9">
        <v>1</v>
      </c>
      <c r="X99" s="68">
        <v>5</v>
      </c>
      <c r="Y99" s="47">
        <v>8</v>
      </c>
      <c r="Z99" s="55" t="s">
        <v>3</v>
      </c>
      <c r="AA99" s="12"/>
      <c r="AB99" s="15">
        <v>51</v>
      </c>
      <c r="AC99" s="12">
        <v>66</v>
      </c>
      <c r="AD99" s="12"/>
      <c r="AE99" s="12">
        <v>24</v>
      </c>
      <c r="AF99" s="12"/>
      <c r="AG99" s="12"/>
      <c r="AH99" s="12"/>
      <c r="AI99" s="12"/>
      <c r="AJ99" s="12"/>
      <c r="AK99" s="15"/>
      <c r="AL99" s="12"/>
      <c r="AM99" s="15"/>
      <c r="AN99" s="15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46">
        <f t="shared" si="2"/>
        <v>141</v>
      </c>
      <c r="AZ99" s="12">
        <v>15</v>
      </c>
      <c r="BA99" s="10">
        <f t="shared" si="3"/>
        <v>3</v>
      </c>
    </row>
    <row r="100" spans="23:53" x14ac:dyDescent="0.25">
      <c r="W100" s="9">
        <v>1</v>
      </c>
      <c r="X100" s="68">
        <v>5</v>
      </c>
      <c r="Y100" s="47">
        <v>9</v>
      </c>
      <c r="Z100" s="55" t="s">
        <v>5</v>
      </c>
      <c r="AA100" s="15"/>
      <c r="AB100" s="15">
        <v>57</v>
      </c>
      <c r="AC100" s="12">
        <v>40</v>
      </c>
      <c r="AD100" s="12"/>
      <c r="AE100" s="12"/>
      <c r="AF100" s="12"/>
      <c r="AG100" s="12"/>
      <c r="AH100" s="12"/>
      <c r="AI100" s="12"/>
      <c r="AJ100" s="12"/>
      <c r="AK100" s="15"/>
      <c r="AL100" s="12"/>
      <c r="AM100" s="15"/>
      <c r="AN100" s="15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46">
        <f t="shared" si="2"/>
        <v>97</v>
      </c>
      <c r="AZ100" s="12">
        <v>15</v>
      </c>
      <c r="BA100" s="10">
        <f t="shared" si="3"/>
        <v>2</v>
      </c>
    </row>
    <row r="101" spans="23:53" x14ac:dyDescent="0.25">
      <c r="W101" s="9">
        <v>1</v>
      </c>
      <c r="X101" s="68">
        <v>5</v>
      </c>
      <c r="Y101" s="47">
        <v>9</v>
      </c>
      <c r="Z101" s="55" t="s">
        <v>3</v>
      </c>
      <c r="AA101" s="12">
        <v>1</v>
      </c>
      <c r="AB101" s="15">
        <v>75</v>
      </c>
      <c r="AC101" s="12">
        <v>31</v>
      </c>
      <c r="AD101" s="12"/>
      <c r="AE101" s="12">
        <v>6</v>
      </c>
      <c r="AF101" s="12"/>
      <c r="AG101" s="12"/>
      <c r="AH101" s="12"/>
      <c r="AI101" s="12"/>
      <c r="AJ101" s="12"/>
      <c r="AK101" s="15"/>
      <c r="AL101" s="12"/>
      <c r="AM101" s="15"/>
      <c r="AN101" s="15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46">
        <f t="shared" si="2"/>
        <v>113</v>
      </c>
      <c r="AZ101" s="12">
        <v>30</v>
      </c>
      <c r="BA101" s="10">
        <f t="shared" si="3"/>
        <v>4</v>
      </c>
    </row>
    <row r="102" spans="23:53" x14ac:dyDescent="0.25">
      <c r="W102" s="9">
        <v>1</v>
      </c>
      <c r="X102" s="68">
        <v>5</v>
      </c>
      <c r="Y102" s="47">
        <v>10</v>
      </c>
      <c r="Z102" s="55" t="s">
        <v>5</v>
      </c>
      <c r="AA102" s="15"/>
      <c r="AB102" s="15">
        <v>27</v>
      </c>
      <c r="AC102" s="15">
        <v>109</v>
      </c>
      <c r="AD102" s="15"/>
      <c r="AE102" s="15">
        <v>11</v>
      </c>
      <c r="AF102" s="15"/>
      <c r="AG102" s="15"/>
      <c r="AH102" s="15"/>
      <c r="AI102" s="15"/>
      <c r="AJ102" s="15"/>
      <c r="AK102" s="15"/>
      <c r="AL102" s="15"/>
      <c r="AM102" s="15"/>
      <c r="AN102" s="15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46">
        <f t="shared" si="2"/>
        <v>147</v>
      </c>
      <c r="AZ102" s="12">
        <v>50</v>
      </c>
      <c r="BA102" s="10">
        <f t="shared" si="3"/>
        <v>3</v>
      </c>
    </row>
    <row r="103" spans="23:53" x14ac:dyDescent="0.25">
      <c r="W103" s="9">
        <v>1</v>
      </c>
      <c r="X103" s="70">
        <v>5</v>
      </c>
      <c r="Y103" s="50">
        <v>10</v>
      </c>
      <c r="Z103" s="81" t="s">
        <v>3</v>
      </c>
      <c r="AA103" s="15"/>
      <c r="AB103" s="15">
        <v>80</v>
      </c>
      <c r="AC103" s="12">
        <v>45</v>
      </c>
      <c r="AD103" s="12"/>
      <c r="AE103" s="12">
        <v>15</v>
      </c>
      <c r="AF103" s="12"/>
      <c r="AG103" s="12"/>
      <c r="AH103" s="12"/>
      <c r="AI103" s="12"/>
      <c r="AJ103" s="12"/>
      <c r="AK103" s="15"/>
      <c r="AL103" s="12"/>
      <c r="AM103" s="15"/>
      <c r="AN103" s="15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46">
        <f t="shared" si="2"/>
        <v>140</v>
      </c>
      <c r="AZ103" s="12">
        <v>15</v>
      </c>
      <c r="BA103" s="10">
        <f t="shared" si="3"/>
        <v>3</v>
      </c>
    </row>
    <row r="104" spans="23:53" x14ac:dyDescent="0.25">
      <c r="W104" s="136">
        <v>1</v>
      </c>
      <c r="X104" s="68">
        <v>6</v>
      </c>
      <c r="Y104" s="47">
        <v>1</v>
      </c>
      <c r="Z104" s="55" t="s">
        <v>5</v>
      </c>
      <c r="AA104" s="53"/>
      <c r="AB104" s="53">
        <v>42</v>
      </c>
      <c r="AC104" s="53">
        <v>18</v>
      </c>
      <c r="AD104" s="61">
        <v>3</v>
      </c>
      <c r="AE104" s="61"/>
      <c r="AF104" s="61"/>
      <c r="AG104" s="61"/>
      <c r="AH104" s="61"/>
      <c r="AI104" s="61"/>
      <c r="AJ104" s="61"/>
      <c r="AK104" s="53"/>
      <c r="AL104" s="61"/>
      <c r="AM104" s="53"/>
      <c r="AN104" s="53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0">
        <f t="shared" si="2"/>
        <v>63</v>
      </c>
      <c r="AZ104" s="61">
        <v>10</v>
      </c>
      <c r="BA104" s="79">
        <f t="shared" si="3"/>
        <v>3</v>
      </c>
    </row>
    <row r="105" spans="23:53" x14ac:dyDescent="0.25">
      <c r="W105" s="137">
        <v>1</v>
      </c>
      <c r="X105" s="68">
        <v>6</v>
      </c>
      <c r="Y105" s="47">
        <v>1</v>
      </c>
      <c r="Z105" s="55" t="s">
        <v>3</v>
      </c>
      <c r="AA105" s="12">
        <v>2</v>
      </c>
      <c r="AB105" s="12">
        <v>88</v>
      </c>
      <c r="AC105" s="12">
        <v>60</v>
      </c>
      <c r="AD105" s="12"/>
      <c r="AE105" s="12">
        <v>60</v>
      </c>
      <c r="AF105" s="12"/>
      <c r="AG105" s="12"/>
      <c r="AH105" s="12"/>
      <c r="AI105" s="12"/>
      <c r="AJ105" s="12"/>
      <c r="AK105" s="15"/>
      <c r="AL105" s="12"/>
      <c r="AM105" s="15"/>
      <c r="AN105" s="15"/>
      <c r="AO105" s="12"/>
      <c r="AP105" s="12"/>
      <c r="AQ105" s="12"/>
      <c r="AR105" s="12"/>
      <c r="AS105" s="12"/>
      <c r="AT105" s="12"/>
      <c r="AU105" s="12"/>
      <c r="AV105" s="12"/>
      <c r="AW105" s="12"/>
      <c r="AX105" s="135" t="s">
        <v>88</v>
      </c>
      <c r="AY105" s="46">
        <f t="shared" si="2"/>
        <v>210</v>
      </c>
      <c r="AZ105" s="12">
        <v>50</v>
      </c>
      <c r="BA105" s="10">
        <f t="shared" si="3"/>
        <v>5</v>
      </c>
    </row>
    <row r="106" spans="23:53" x14ac:dyDescent="0.25">
      <c r="W106" s="137">
        <v>1</v>
      </c>
      <c r="X106" s="68">
        <v>6</v>
      </c>
      <c r="Y106" s="47">
        <v>2</v>
      </c>
      <c r="Z106" s="55" t="s">
        <v>5</v>
      </c>
      <c r="AA106" s="12"/>
      <c r="AB106" s="15">
        <v>61</v>
      </c>
      <c r="AC106" s="12">
        <v>40</v>
      </c>
      <c r="AD106" s="12">
        <v>2</v>
      </c>
      <c r="AE106" s="12"/>
      <c r="AF106" s="12"/>
      <c r="AG106" s="12"/>
      <c r="AH106" s="12"/>
      <c r="AI106" s="12"/>
      <c r="AJ106" s="12"/>
      <c r="AK106" s="15"/>
      <c r="AL106" s="12"/>
      <c r="AM106" s="15">
        <v>9</v>
      </c>
      <c r="AN106" s="15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>
        <v>18</v>
      </c>
      <c r="AY106" s="46">
        <f t="shared" si="2"/>
        <v>130</v>
      </c>
      <c r="AZ106" s="12">
        <v>45</v>
      </c>
      <c r="BA106" s="10">
        <f t="shared" si="3"/>
        <v>5</v>
      </c>
    </row>
    <row r="107" spans="23:53" x14ac:dyDescent="0.25">
      <c r="W107" s="137">
        <v>1</v>
      </c>
      <c r="X107" s="68">
        <v>6</v>
      </c>
      <c r="Y107" s="47">
        <v>2</v>
      </c>
      <c r="Z107" s="55" t="s">
        <v>3</v>
      </c>
      <c r="AA107" s="12"/>
      <c r="AB107" s="15">
        <v>60</v>
      </c>
      <c r="AC107" s="15">
        <v>48</v>
      </c>
      <c r="AD107" s="12">
        <v>2</v>
      </c>
      <c r="AE107" s="12">
        <v>13</v>
      </c>
      <c r="AF107" s="12"/>
      <c r="AG107" s="12"/>
      <c r="AH107" s="12"/>
      <c r="AI107" s="12"/>
      <c r="AJ107" s="12"/>
      <c r="AK107" s="15"/>
      <c r="AL107" s="12"/>
      <c r="AM107" s="15"/>
      <c r="AN107" s="15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46">
        <f t="shared" si="2"/>
        <v>123</v>
      </c>
      <c r="AZ107" s="15">
        <v>15</v>
      </c>
      <c r="BA107" s="10">
        <f t="shared" si="3"/>
        <v>4</v>
      </c>
    </row>
    <row r="108" spans="23:53" x14ac:dyDescent="0.25">
      <c r="W108" s="137">
        <v>1</v>
      </c>
      <c r="X108" s="68">
        <v>6</v>
      </c>
      <c r="Y108" s="47">
        <v>3</v>
      </c>
      <c r="Z108" s="55" t="s">
        <v>5</v>
      </c>
      <c r="AA108" s="15"/>
      <c r="AB108" s="15">
        <v>70</v>
      </c>
      <c r="AC108" s="12">
        <v>19</v>
      </c>
      <c r="AD108" s="12"/>
      <c r="AE108" s="12">
        <v>9</v>
      </c>
      <c r="AF108" s="12">
        <v>1</v>
      </c>
      <c r="AG108" s="12"/>
      <c r="AH108" s="12"/>
      <c r="AI108" s="12"/>
      <c r="AJ108" s="12"/>
      <c r="AK108" s="15"/>
      <c r="AL108" s="12"/>
      <c r="AM108" s="15">
        <v>2</v>
      </c>
      <c r="AN108" s="15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>
        <v>6</v>
      </c>
      <c r="AY108" s="46">
        <f t="shared" si="2"/>
        <v>107</v>
      </c>
      <c r="AZ108" s="15">
        <v>20</v>
      </c>
      <c r="BA108" s="10">
        <f t="shared" si="3"/>
        <v>6</v>
      </c>
    </row>
    <row r="109" spans="23:53" x14ac:dyDescent="0.25">
      <c r="W109" s="137">
        <v>1</v>
      </c>
      <c r="X109" s="68">
        <v>6</v>
      </c>
      <c r="Y109" s="47">
        <v>3</v>
      </c>
      <c r="Z109" s="55" t="s">
        <v>3</v>
      </c>
      <c r="AA109" s="15"/>
      <c r="AB109" s="15">
        <v>25</v>
      </c>
      <c r="AC109" s="12">
        <v>21</v>
      </c>
      <c r="AD109" s="12"/>
      <c r="AE109" s="12">
        <v>19</v>
      </c>
      <c r="AF109" s="12"/>
      <c r="AG109" s="12"/>
      <c r="AH109" s="12"/>
      <c r="AI109" s="12"/>
      <c r="AJ109" s="12"/>
      <c r="AK109" s="15"/>
      <c r="AL109" s="12"/>
      <c r="AM109" s="15"/>
      <c r="AN109" s="15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46">
        <f t="shared" si="2"/>
        <v>65</v>
      </c>
      <c r="AZ109" s="15">
        <v>10</v>
      </c>
      <c r="BA109" s="10">
        <f t="shared" si="3"/>
        <v>3</v>
      </c>
    </row>
    <row r="110" spans="23:53" x14ac:dyDescent="0.25">
      <c r="W110" s="137">
        <v>1</v>
      </c>
      <c r="X110" s="68">
        <v>6</v>
      </c>
      <c r="Y110" s="47">
        <v>4</v>
      </c>
      <c r="Z110" s="55" t="s">
        <v>5</v>
      </c>
      <c r="AA110" s="12">
        <v>2</v>
      </c>
      <c r="AB110" s="15">
        <v>9</v>
      </c>
      <c r="AC110" s="12">
        <v>32</v>
      </c>
      <c r="AD110" s="12">
        <v>5</v>
      </c>
      <c r="AE110" s="12"/>
      <c r="AF110" s="12"/>
      <c r="AG110" s="12"/>
      <c r="AH110" s="12"/>
      <c r="AI110" s="12"/>
      <c r="AJ110" s="12"/>
      <c r="AK110" s="15"/>
      <c r="AL110" s="12"/>
      <c r="AM110" s="15"/>
      <c r="AN110" s="15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46">
        <f t="shared" si="2"/>
        <v>48</v>
      </c>
      <c r="AZ110" s="15">
        <v>15</v>
      </c>
      <c r="BA110" s="10">
        <f t="shared" si="3"/>
        <v>4</v>
      </c>
    </row>
    <row r="111" spans="23:53" x14ac:dyDescent="0.25">
      <c r="W111" s="137">
        <v>1</v>
      </c>
      <c r="X111" s="68">
        <v>6</v>
      </c>
      <c r="Y111" s="47">
        <v>4</v>
      </c>
      <c r="Z111" s="55" t="s">
        <v>3</v>
      </c>
      <c r="AA111" s="15">
        <v>35</v>
      </c>
      <c r="AB111" s="15">
        <v>18</v>
      </c>
      <c r="AC111" s="12">
        <v>61</v>
      </c>
      <c r="AD111" s="12"/>
      <c r="AE111" s="12"/>
      <c r="AF111" s="12"/>
      <c r="AG111" s="12"/>
      <c r="AH111" s="12"/>
      <c r="AI111" s="12"/>
      <c r="AJ111" s="12"/>
      <c r="AK111" s="15"/>
      <c r="AL111" s="12"/>
      <c r="AM111" s="15"/>
      <c r="AN111" s="15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46">
        <f t="shared" si="2"/>
        <v>114</v>
      </c>
      <c r="AZ111" s="15">
        <v>20</v>
      </c>
      <c r="BA111" s="10">
        <f t="shared" si="3"/>
        <v>3</v>
      </c>
    </row>
    <row r="112" spans="23:53" x14ac:dyDescent="0.25">
      <c r="W112" s="137">
        <v>1</v>
      </c>
      <c r="X112" s="68">
        <v>6</v>
      </c>
      <c r="Y112" s="47">
        <v>5</v>
      </c>
      <c r="Z112" s="55" t="s">
        <v>5</v>
      </c>
      <c r="AA112" s="15">
        <v>35</v>
      </c>
      <c r="AB112" s="15">
        <v>39</v>
      </c>
      <c r="AC112" s="12">
        <v>60</v>
      </c>
      <c r="AD112" s="12">
        <v>11</v>
      </c>
      <c r="AE112" s="12"/>
      <c r="AF112" s="12">
        <v>9</v>
      </c>
      <c r="AG112" s="12"/>
      <c r="AH112" s="12"/>
      <c r="AI112" s="12"/>
      <c r="AJ112" s="12"/>
      <c r="AK112" s="15"/>
      <c r="AL112" s="12"/>
      <c r="AM112" s="15"/>
      <c r="AN112" s="15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>
        <v>30</v>
      </c>
      <c r="AY112" s="46">
        <f t="shared" si="2"/>
        <v>184</v>
      </c>
      <c r="AZ112" s="15">
        <v>75</v>
      </c>
      <c r="BA112" s="10">
        <f t="shared" si="3"/>
        <v>6</v>
      </c>
    </row>
    <row r="113" spans="23:53" x14ac:dyDescent="0.25">
      <c r="W113" s="137">
        <v>1</v>
      </c>
      <c r="X113" s="68">
        <v>6</v>
      </c>
      <c r="Y113" s="47">
        <v>5</v>
      </c>
      <c r="Z113" s="55" t="s">
        <v>3</v>
      </c>
      <c r="AA113" s="12"/>
      <c r="AB113" s="15">
        <v>58</v>
      </c>
      <c r="AC113" s="12">
        <v>40</v>
      </c>
      <c r="AD113" s="12"/>
      <c r="AE113" s="12"/>
      <c r="AF113" s="12"/>
      <c r="AG113" s="12"/>
      <c r="AH113" s="12"/>
      <c r="AI113" s="12"/>
      <c r="AJ113" s="12"/>
      <c r="AK113" s="15"/>
      <c r="AL113" s="12"/>
      <c r="AM113" s="15"/>
      <c r="AN113" s="15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46">
        <f t="shared" si="2"/>
        <v>98</v>
      </c>
      <c r="AZ113" s="15">
        <v>20</v>
      </c>
      <c r="BA113" s="10">
        <f t="shared" si="3"/>
        <v>2</v>
      </c>
    </row>
    <row r="114" spans="23:53" x14ac:dyDescent="0.25">
      <c r="W114" s="137">
        <v>1</v>
      </c>
      <c r="X114" s="68">
        <v>6</v>
      </c>
      <c r="Y114" s="47">
        <v>6</v>
      </c>
      <c r="Z114" s="55" t="s">
        <v>5</v>
      </c>
      <c r="AA114" s="15"/>
      <c r="AB114" s="15">
        <v>35</v>
      </c>
      <c r="AC114" s="12">
        <v>28</v>
      </c>
      <c r="AD114" s="12">
        <v>2</v>
      </c>
      <c r="AE114" s="12"/>
      <c r="AF114" s="12"/>
      <c r="AG114" s="12"/>
      <c r="AH114" s="12"/>
      <c r="AI114" s="12"/>
      <c r="AJ114" s="12"/>
      <c r="AK114" s="15"/>
      <c r="AL114" s="12"/>
      <c r="AM114" s="15">
        <v>1</v>
      </c>
      <c r="AN114" s="15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46">
        <f t="shared" si="2"/>
        <v>66</v>
      </c>
      <c r="AZ114" s="15">
        <v>10</v>
      </c>
      <c r="BA114" s="10">
        <f t="shared" si="3"/>
        <v>4</v>
      </c>
    </row>
    <row r="115" spans="23:53" x14ac:dyDescent="0.25">
      <c r="W115" s="137">
        <v>1</v>
      </c>
      <c r="X115" s="68">
        <v>6</v>
      </c>
      <c r="Y115" s="47">
        <v>6</v>
      </c>
      <c r="Z115" s="55" t="s">
        <v>3</v>
      </c>
      <c r="AA115" s="12"/>
      <c r="AB115" s="15">
        <v>79</v>
      </c>
      <c r="AC115" s="12">
        <v>55</v>
      </c>
      <c r="AD115" s="12"/>
      <c r="AE115" s="12"/>
      <c r="AF115" s="12"/>
      <c r="AG115" s="12"/>
      <c r="AH115" s="12"/>
      <c r="AI115" s="12"/>
      <c r="AJ115" s="12"/>
      <c r="AK115" s="15"/>
      <c r="AL115" s="12"/>
      <c r="AM115" s="15"/>
      <c r="AN115" s="15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46">
        <f t="shared" si="2"/>
        <v>134</v>
      </c>
      <c r="AZ115" s="15">
        <v>55</v>
      </c>
      <c r="BA115" s="10">
        <f t="shared" si="3"/>
        <v>2</v>
      </c>
    </row>
    <row r="116" spans="23:53" x14ac:dyDescent="0.25">
      <c r="W116" s="137">
        <v>1</v>
      </c>
      <c r="X116" s="68">
        <v>6</v>
      </c>
      <c r="Y116" s="47">
        <v>7</v>
      </c>
      <c r="Z116" s="55" t="s">
        <v>5</v>
      </c>
      <c r="AA116" s="15"/>
      <c r="AB116" s="15"/>
      <c r="AC116" s="12">
        <v>120</v>
      </c>
      <c r="AD116" s="15"/>
      <c r="AE116" s="12"/>
      <c r="AF116" s="12"/>
      <c r="AG116" s="12"/>
      <c r="AH116" s="12"/>
      <c r="AI116" s="12"/>
      <c r="AJ116" s="12"/>
      <c r="AK116" s="15"/>
      <c r="AL116" s="12"/>
      <c r="AM116" s="15"/>
      <c r="AN116" s="15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46">
        <f t="shared" si="2"/>
        <v>120</v>
      </c>
      <c r="AZ116" s="15">
        <v>40</v>
      </c>
      <c r="BA116" s="10">
        <f t="shared" si="3"/>
        <v>1</v>
      </c>
    </row>
    <row r="117" spans="23:53" x14ac:dyDescent="0.25">
      <c r="W117" s="137">
        <v>1</v>
      </c>
      <c r="X117" s="68">
        <v>6</v>
      </c>
      <c r="Y117" s="47">
        <v>7</v>
      </c>
      <c r="Z117" s="55" t="s">
        <v>3</v>
      </c>
      <c r="AA117" s="12">
        <v>60</v>
      </c>
      <c r="AB117" s="15">
        <v>34</v>
      </c>
      <c r="AC117" s="12">
        <v>89</v>
      </c>
      <c r="AD117" s="12"/>
      <c r="AE117" s="12"/>
      <c r="AF117" s="12"/>
      <c r="AG117" s="12"/>
      <c r="AH117" s="12"/>
      <c r="AI117" s="12"/>
      <c r="AJ117" s="12"/>
      <c r="AK117" s="15"/>
      <c r="AL117" s="12"/>
      <c r="AM117" s="15"/>
      <c r="AN117" s="15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46">
        <f t="shared" si="2"/>
        <v>183</v>
      </c>
      <c r="AZ117" s="15">
        <v>70</v>
      </c>
      <c r="BA117" s="10">
        <f t="shared" si="3"/>
        <v>3</v>
      </c>
    </row>
    <row r="118" spans="23:53" x14ac:dyDescent="0.25">
      <c r="W118" s="137">
        <v>1</v>
      </c>
      <c r="X118" s="68">
        <v>6</v>
      </c>
      <c r="Y118" s="47">
        <v>8</v>
      </c>
      <c r="Z118" s="55" t="s">
        <v>5</v>
      </c>
      <c r="AA118" s="15">
        <v>21</v>
      </c>
      <c r="AB118" s="15">
        <v>40</v>
      </c>
      <c r="AC118" s="12">
        <v>74</v>
      </c>
      <c r="AD118" s="12"/>
      <c r="AE118" s="12"/>
      <c r="AF118" s="12"/>
      <c r="AG118" s="12"/>
      <c r="AH118" s="12"/>
      <c r="AI118" s="12"/>
      <c r="AJ118" s="12"/>
      <c r="AK118" s="15"/>
      <c r="AL118" s="12"/>
      <c r="AM118" s="15"/>
      <c r="AN118" s="15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>
        <v>27</v>
      </c>
      <c r="AY118" s="46">
        <f t="shared" si="2"/>
        <v>162</v>
      </c>
      <c r="AZ118" s="15">
        <v>95</v>
      </c>
      <c r="BA118" s="10">
        <f t="shared" si="3"/>
        <v>4</v>
      </c>
    </row>
    <row r="119" spans="23:53" x14ac:dyDescent="0.25">
      <c r="W119" s="137">
        <v>1</v>
      </c>
      <c r="X119" s="68">
        <v>6</v>
      </c>
      <c r="Y119" s="47">
        <v>8</v>
      </c>
      <c r="Z119" s="55" t="s">
        <v>3</v>
      </c>
      <c r="AA119" s="12">
        <v>1</v>
      </c>
      <c r="AB119" s="15">
        <v>30</v>
      </c>
      <c r="AC119" s="12">
        <v>12</v>
      </c>
      <c r="AD119" s="12"/>
      <c r="AE119" s="12">
        <v>42</v>
      </c>
      <c r="AF119" s="12"/>
      <c r="AG119" s="12"/>
      <c r="AH119" s="12"/>
      <c r="AI119" s="12"/>
      <c r="AJ119" s="12"/>
      <c r="AK119" s="15"/>
      <c r="AL119" s="12"/>
      <c r="AM119" s="15">
        <v>1</v>
      </c>
      <c r="AN119" s="15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46">
        <f t="shared" si="2"/>
        <v>86</v>
      </c>
      <c r="AZ119" s="15">
        <v>10</v>
      </c>
      <c r="BA119" s="10">
        <f t="shared" si="3"/>
        <v>5</v>
      </c>
    </row>
    <row r="120" spans="23:53" x14ac:dyDescent="0.25">
      <c r="W120" s="137">
        <v>1</v>
      </c>
      <c r="X120" s="68">
        <v>6</v>
      </c>
      <c r="Y120" s="47">
        <v>9</v>
      </c>
      <c r="Z120" s="55" t="s">
        <v>5</v>
      </c>
      <c r="AA120" s="15">
        <v>1</v>
      </c>
      <c r="AB120" s="15">
        <v>60</v>
      </c>
      <c r="AC120" s="12">
        <v>81</v>
      </c>
      <c r="AD120" s="12"/>
      <c r="AE120" s="12"/>
      <c r="AF120" s="12"/>
      <c r="AG120" s="12"/>
      <c r="AH120" s="12"/>
      <c r="AI120" s="12"/>
      <c r="AJ120" s="12"/>
      <c r="AK120" s="15"/>
      <c r="AL120" s="12"/>
      <c r="AM120" s="15"/>
      <c r="AN120" s="15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46">
        <f t="shared" si="2"/>
        <v>142</v>
      </c>
      <c r="AZ120" s="15">
        <v>60</v>
      </c>
      <c r="BA120" s="10">
        <f t="shared" si="3"/>
        <v>3</v>
      </c>
    </row>
    <row r="121" spans="23:53" x14ac:dyDescent="0.25">
      <c r="W121" s="137">
        <v>1</v>
      </c>
      <c r="X121" s="68">
        <v>6</v>
      </c>
      <c r="Y121" s="47">
        <v>9</v>
      </c>
      <c r="Z121" s="55" t="s">
        <v>3</v>
      </c>
      <c r="AA121" s="12">
        <v>6</v>
      </c>
      <c r="AB121" s="15">
        <v>65</v>
      </c>
      <c r="AC121" s="12">
        <v>70</v>
      </c>
      <c r="AD121" s="12"/>
      <c r="AE121" s="12"/>
      <c r="AF121" s="12"/>
      <c r="AG121" s="12"/>
      <c r="AH121" s="12"/>
      <c r="AI121" s="12"/>
      <c r="AJ121" s="12"/>
      <c r="AK121" s="15"/>
      <c r="AL121" s="12"/>
      <c r="AM121" s="15">
        <v>1</v>
      </c>
      <c r="AN121" s="15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46">
        <f t="shared" si="2"/>
        <v>142</v>
      </c>
      <c r="AZ121" s="15">
        <v>60</v>
      </c>
      <c r="BA121" s="10">
        <f t="shared" si="3"/>
        <v>4</v>
      </c>
    </row>
    <row r="122" spans="23:53" x14ac:dyDescent="0.25">
      <c r="W122" s="137">
        <v>1</v>
      </c>
      <c r="X122" s="68">
        <v>6</v>
      </c>
      <c r="Y122" s="47">
        <v>10</v>
      </c>
      <c r="Z122" s="55" t="s">
        <v>5</v>
      </c>
      <c r="AA122" s="15"/>
      <c r="AB122" s="15">
        <v>90</v>
      </c>
      <c r="AC122" s="15">
        <v>62</v>
      </c>
      <c r="AD122" s="15"/>
      <c r="AE122" s="15">
        <v>12</v>
      </c>
      <c r="AF122" s="15"/>
      <c r="AG122" s="15"/>
      <c r="AH122" s="15"/>
      <c r="AI122" s="15"/>
      <c r="AJ122" s="15"/>
      <c r="AK122" s="15"/>
      <c r="AL122" s="15"/>
      <c r="AM122" s="15">
        <v>11</v>
      </c>
      <c r="AN122" s="15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>
        <v>15</v>
      </c>
      <c r="AY122" s="46">
        <f t="shared" si="2"/>
        <v>190</v>
      </c>
      <c r="AZ122" s="15">
        <v>80</v>
      </c>
      <c r="BA122" s="10">
        <f t="shared" si="3"/>
        <v>5</v>
      </c>
    </row>
    <row r="123" spans="23:53" ht="15.75" thickBot="1" x14ac:dyDescent="0.3">
      <c r="W123" s="139">
        <v>1</v>
      </c>
      <c r="X123" s="89">
        <v>6</v>
      </c>
      <c r="Y123" s="83">
        <v>10</v>
      </c>
      <c r="Z123" s="86" t="s">
        <v>3</v>
      </c>
      <c r="AA123" s="27"/>
      <c r="AB123" s="27">
        <v>5</v>
      </c>
      <c r="AC123" s="24">
        <v>10</v>
      </c>
      <c r="AD123" s="24"/>
      <c r="AE123" s="24">
        <v>130</v>
      </c>
      <c r="AF123" s="24"/>
      <c r="AG123" s="24"/>
      <c r="AH123" s="24"/>
      <c r="AI123" s="24"/>
      <c r="AJ123" s="24"/>
      <c r="AK123" s="27"/>
      <c r="AL123" s="24"/>
      <c r="AM123" s="27"/>
      <c r="AN123" s="27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82">
        <f t="shared" si="2"/>
        <v>145</v>
      </c>
      <c r="AZ123" s="24">
        <v>10</v>
      </c>
      <c r="BA123" s="11">
        <f t="shared" si="3"/>
        <v>3</v>
      </c>
    </row>
  </sheetData>
  <mergeCells count="6">
    <mergeCell ref="P2:S2"/>
    <mergeCell ref="A2:C2"/>
    <mergeCell ref="D2:E2"/>
    <mergeCell ref="F2:G2"/>
    <mergeCell ref="I2:K2"/>
    <mergeCell ref="L2:O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2"/>
  <sheetViews>
    <sheetView zoomScale="60" zoomScaleNormal="60" zoomScalePageLayoutView="60" workbookViewId="0">
      <selection activeCell="T15" sqref="T15"/>
    </sheetView>
  </sheetViews>
  <sheetFormatPr defaultColWidth="8.85546875" defaultRowHeight="15" x14ac:dyDescent="0.25"/>
  <cols>
    <col min="4" max="4" width="11.42578125" customWidth="1"/>
    <col min="5" max="5" width="10.42578125" customWidth="1"/>
    <col min="6" max="6" width="11.140625" customWidth="1"/>
    <col min="7" max="7" width="11.85546875" customWidth="1"/>
    <col min="8" max="8" width="14" customWidth="1"/>
    <col min="19" max="19" width="11.28515625" customWidth="1"/>
    <col min="25" max="25" width="18.42578125" customWidth="1"/>
    <col min="26" max="26" width="15" customWidth="1"/>
    <col min="27" max="27" width="23.42578125" customWidth="1"/>
    <col min="28" max="28" width="13.42578125" customWidth="1"/>
    <col min="29" max="29" width="17.28515625" customWidth="1"/>
    <col min="31" max="31" width="13.140625" customWidth="1"/>
    <col min="32" max="32" width="19.7109375" customWidth="1"/>
    <col min="33" max="33" width="17" customWidth="1"/>
    <col min="34" max="34" width="15.42578125" customWidth="1"/>
    <col min="35" max="35" width="16.42578125" customWidth="1"/>
    <col min="36" max="36" width="30.42578125" customWidth="1"/>
    <col min="37" max="38" width="19.28515625" customWidth="1"/>
    <col min="39" max="39" width="25.28515625" customWidth="1"/>
    <col min="40" max="40" width="14" customWidth="1"/>
    <col min="41" max="41" width="11.85546875" customWidth="1"/>
    <col min="42" max="42" width="14.140625" customWidth="1"/>
    <col min="43" max="43" width="13" customWidth="1"/>
    <col min="44" max="44" width="12.28515625" customWidth="1"/>
    <col min="45" max="45" width="17.42578125" customWidth="1"/>
    <col min="46" max="46" width="13.42578125" customWidth="1"/>
    <col min="49" max="49" width="12.140625" customWidth="1"/>
  </cols>
  <sheetData>
    <row r="1" spans="1:49" ht="15.75" thickBot="1" x14ac:dyDescent="0.3">
      <c r="A1" s="248" t="s">
        <v>22</v>
      </c>
      <c r="B1" s="249"/>
      <c r="C1" s="250"/>
      <c r="D1" s="251" t="s">
        <v>21</v>
      </c>
      <c r="E1" s="252"/>
      <c r="F1" s="251" t="s">
        <v>18</v>
      </c>
      <c r="G1" s="252"/>
      <c r="H1" s="18"/>
      <c r="I1" s="253" t="s">
        <v>4</v>
      </c>
      <c r="J1" s="254"/>
      <c r="K1" s="254"/>
      <c r="L1" s="255" t="s">
        <v>2</v>
      </c>
      <c r="M1" s="256"/>
      <c r="N1" s="256"/>
      <c r="O1" s="257"/>
      <c r="P1" s="258" t="s">
        <v>6</v>
      </c>
      <c r="Q1" s="259"/>
      <c r="R1" s="259"/>
      <c r="S1" s="259"/>
    </row>
    <row r="2" spans="1:49" ht="15.75" thickBot="1" x14ac:dyDescent="0.3">
      <c r="A2" s="3" t="s">
        <v>0</v>
      </c>
      <c r="B2" s="4" t="s">
        <v>17</v>
      </c>
      <c r="C2" s="5" t="s">
        <v>1</v>
      </c>
      <c r="D2" s="19" t="s">
        <v>19</v>
      </c>
      <c r="E2" s="56" t="s">
        <v>20</v>
      </c>
      <c r="F2" s="56" t="s">
        <v>19</v>
      </c>
      <c r="G2" s="19" t="s">
        <v>20</v>
      </c>
      <c r="H2" s="116" t="s">
        <v>16</v>
      </c>
      <c r="I2" s="117" t="s">
        <v>48</v>
      </c>
      <c r="J2" s="41" t="s">
        <v>47</v>
      </c>
      <c r="K2" s="128" t="s">
        <v>46</v>
      </c>
      <c r="L2" s="125" t="s">
        <v>75</v>
      </c>
      <c r="M2" s="126" t="s">
        <v>65</v>
      </c>
      <c r="N2" s="126" t="s">
        <v>66</v>
      </c>
      <c r="O2" s="127" t="s">
        <v>79</v>
      </c>
      <c r="P2" s="59" t="s">
        <v>7</v>
      </c>
      <c r="Q2" s="59" t="s">
        <v>8</v>
      </c>
      <c r="R2" s="59" t="s">
        <v>74</v>
      </c>
      <c r="S2" s="109" t="s">
        <v>73</v>
      </c>
      <c r="U2" s="2" t="s">
        <v>0</v>
      </c>
      <c r="V2" s="2" t="s">
        <v>17</v>
      </c>
      <c r="W2" s="2" t="s">
        <v>1</v>
      </c>
      <c r="X2" s="28" t="s">
        <v>32</v>
      </c>
      <c r="Y2" s="2" t="s">
        <v>51</v>
      </c>
      <c r="Z2" s="77" t="s">
        <v>23</v>
      </c>
      <c r="AA2" s="2" t="s">
        <v>50</v>
      </c>
      <c r="AB2" s="2" t="s">
        <v>12</v>
      </c>
      <c r="AC2" s="37" t="s">
        <v>29</v>
      </c>
      <c r="AD2" s="28" t="s">
        <v>49</v>
      </c>
      <c r="AE2" s="28" t="s">
        <v>53</v>
      </c>
      <c r="AF2" s="28" t="s">
        <v>55</v>
      </c>
      <c r="AG2" s="28" t="s">
        <v>56</v>
      </c>
      <c r="AH2" s="28" t="s">
        <v>54</v>
      </c>
      <c r="AI2" s="28" t="s">
        <v>40</v>
      </c>
      <c r="AJ2" s="110" t="s">
        <v>33</v>
      </c>
      <c r="AK2" s="28" t="s">
        <v>42</v>
      </c>
      <c r="AL2" s="111" t="s">
        <v>83</v>
      </c>
      <c r="AM2" s="111" t="s">
        <v>43</v>
      </c>
      <c r="AN2" s="110" t="s">
        <v>41</v>
      </c>
      <c r="AO2" s="28" t="s">
        <v>39</v>
      </c>
      <c r="AP2" s="28" t="s">
        <v>38</v>
      </c>
      <c r="AQ2" s="28" t="s">
        <v>36</v>
      </c>
      <c r="AR2" s="110" t="s">
        <v>91</v>
      </c>
      <c r="AS2" s="114" t="s">
        <v>85</v>
      </c>
      <c r="AT2" s="28" t="s">
        <v>30</v>
      </c>
      <c r="AU2" s="107" t="s">
        <v>24</v>
      </c>
      <c r="AV2" s="17" t="s">
        <v>25</v>
      </c>
      <c r="AW2" s="108" t="s">
        <v>26</v>
      </c>
    </row>
    <row r="3" spans="1:49" x14ac:dyDescent="0.25">
      <c r="A3" s="46">
        <v>2</v>
      </c>
      <c r="B3" s="68">
        <v>1</v>
      </c>
      <c r="C3" s="12">
        <v>1</v>
      </c>
      <c r="D3" s="60">
        <v>-119.71147000000001</v>
      </c>
      <c r="E3" s="61">
        <v>35.192659999999997</v>
      </c>
      <c r="F3" s="61">
        <v>-119.71253</v>
      </c>
      <c r="G3" s="62">
        <v>35.192279999999997</v>
      </c>
      <c r="H3" s="52">
        <v>5</v>
      </c>
      <c r="I3" s="53">
        <v>2.46</v>
      </c>
      <c r="J3" s="53">
        <v>1.05</v>
      </c>
      <c r="K3" s="54">
        <v>1.95</v>
      </c>
      <c r="L3" s="52">
        <v>0.42</v>
      </c>
      <c r="M3" s="53">
        <v>5</v>
      </c>
      <c r="N3" s="53">
        <v>13</v>
      </c>
      <c r="O3" s="62" t="s">
        <v>27</v>
      </c>
      <c r="P3" s="118" t="s">
        <v>76</v>
      </c>
      <c r="Q3" s="63"/>
      <c r="R3" s="61">
        <v>1</v>
      </c>
      <c r="S3" s="119">
        <v>2</v>
      </c>
      <c r="U3" s="7">
        <v>2</v>
      </c>
      <c r="V3" s="87">
        <v>1</v>
      </c>
      <c r="W3" s="85">
        <v>1</v>
      </c>
      <c r="X3" s="88" t="s">
        <v>5</v>
      </c>
      <c r="Y3" s="23">
        <v>2</v>
      </c>
      <c r="Z3" s="23">
        <v>81</v>
      </c>
      <c r="AA3" s="23">
        <v>12</v>
      </c>
      <c r="AB3" s="26"/>
      <c r="AC3" s="26"/>
      <c r="AD3" s="26"/>
      <c r="AE3" s="26"/>
      <c r="AF3" s="26"/>
      <c r="AG3" s="26"/>
      <c r="AH3" s="26"/>
      <c r="AI3" s="23"/>
      <c r="AJ3" s="26"/>
      <c r="AK3" s="23"/>
      <c r="AL3" s="23"/>
      <c r="AM3" s="26"/>
      <c r="AN3" s="26">
        <v>6</v>
      </c>
      <c r="AO3" s="26"/>
      <c r="AP3" s="26"/>
      <c r="AQ3" s="26"/>
      <c r="AR3" s="26"/>
      <c r="AS3" s="26"/>
      <c r="AT3" s="26"/>
      <c r="AU3" s="84">
        <f>SUM(Y3:AT3)</f>
        <v>101</v>
      </c>
      <c r="AV3" s="26">
        <v>50</v>
      </c>
      <c r="AW3" s="8">
        <f>+COUNTA(Y3:AT3)</f>
        <v>4</v>
      </c>
    </row>
    <row r="4" spans="1:49" x14ac:dyDescent="0.25">
      <c r="A4" s="46">
        <v>2</v>
      </c>
      <c r="B4" s="68">
        <v>1</v>
      </c>
      <c r="C4" s="12">
        <v>2</v>
      </c>
      <c r="D4" s="46"/>
      <c r="E4" s="12"/>
      <c r="F4" s="12"/>
      <c r="G4" s="47"/>
      <c r="H4" s="46">
        <v>0</v>
      </c>
      <c r="I4" s="12">
        <v>2.42</v>
      </c>
      <c r="J4" s="12">
        <v>1.81</v>
      </c>
      <c r="K4" s="47">
        <v>1.35</v>
      </c>
      <c r="L4" s="46">
        <v>7</v>
      </c>
      <c r="M4" s="12">
        <v>8</v>
      </c>
      <c r="N4" s="12">
        <v>12</v>
      </c>
      <c r="O4" s="47" t="s">
        <v>27</v>
      </c>
      <c r="P4" s="120" t="s">
        <v>77</v>
      </c>
      <c r="Q4" s="20"/>
      <c r="R4" s="12">
        <v>1</v>
      </c>
      <c r="S4" s="121">
        <v>0</v>
      </c>
      <c r="U4" s="9">
        <v>2</v>
      </c>
      <c r="V4" s="68">
        <v>1</v>
      </c>
      <c r="W4" s="47">
        <v>1</v>
      </c>
      <c r="X4" s="55" t="s">
        <v>3</v>
      </c>
      <c r="Y4" s="15">
        <v>16</v>
      </c>
      <c r="Z4" s="12">
        <v>55</v>
      </c>
      <c r="AA4" s="12">
        <v>60</v>
      </c>
      <c r="AB4" s="12"/>
      <c r="AC4" s="12"/>
      <c r="AD4" s="12"/>
      <c r="AE4" s="12"/>
      <c r="AF4" s="12"/>
      <c r="AG4" s="12"/>
      <c r="AH4" s="12"/>
      <c r="AI4" s="15"/>
      <c r="AJ4" s="12"/>
      <c r="AK4" s="15"/>
      <c r="AL4" s="15"/>
      <c r="AM4" s="12"/>
      <c r="AN4" s="12"/>
      <c r="AO4" s="12"/>
      <c r="AP4" s="12"/>
      <c r="AQ4" s="12"/>
      <c r="AR4" s="12"/>
      <c r="AS4" s="12"/>
      <c r="AT4" s="12"/>
      <c r="AU4" s="46">
        <f t="shared" ref="AU4:AU67" si="0">SUM(Y4:AT4)</f>
        <v>131</v>
      </c>
      <c r="AV4" s="12">
        <v>30</v>
      </c>
      <c r="AW4" s="10">
        <f t="shared" ref="AW4:AW67" si="1">+COUNTA(Y4:AT4)</f>
        <v>3</v>
      </c>
    </row>
    <row r="5" spans="1:49" x14ac:dyDescent="0.25">
      <c r="A5" s="46">
        <v>2</v>
      </c>
      <c r="B5" s="68">
        <v>1</v>
      </c>
      <c r="C5" s="12">
        <v>3</v>
      </c>
      <c r="D5" s="46"/>
      <c r="E5" s="12"/>
      <c r="F5" s="12"/>
      <c r="G5" s="47"/>
      <c r="H5" s="46">
        <v>3.24</v>
      </c>
      <c r="I5" s="12">
        <v>2.72</v>
      </c>
      <c r="J5" s="12">
        <v>2.3199999999999998</v>
      </c>
      <c r="K5" s="47">
        <v>1.74</v>
      </c>
      <c r="L5" s="46">
        <v>1.02</v>
      </c>
      <c r="M5" s="12">
        <v>6</v>
      </c>
      <c r="N5" s="12">
        <v>5</v>
      </c>
      <c r="O5" s="47" t="s">
        <v>27</v>
      </c>
      <c r="P5" s="120" t="s">
        <v>76</v>
      </c>
      <c r="Q5" s="20"/>
      <c r="R5" s="12">
        <v>2</v>
      </c>
      <c r="S5" s="121">
        <v>0</v>
      </c>
      <c r="U5" s="9">
        <v>2</v>
      </c>
      <c r="V5" s="68">
        <v>1</v>
      </c>
      <c r="W5" s="47">
        <v>2</v>
      </c>
      <c r="X5" s="55" t="s">
        <v>5</v>
      </c>
      <c r="Y5" s="12"/>
      <c r="Z5" s="15">
        <v>96</v>
      </c>
      <c r="AA5" s="12"/>
      <c r="AB5" s="12"/>
      <c r="AC5" s="12"/>
      <c r="AD5" s="12"/>
      <c r="AE5" s="12"/>
      <c r="AF5" s="12"/>
      <c r="AG5" s="12"/>
      <c r="AH5" s="12"/>
      <c r="AI5" s="15"/>
      <c r="AJ5" s="12"/>
      <c r="AK5" s="15"/>
      <c r="AL5" s="15"/>
      <c r="AM5" s="12"/>
      <c r="AN5" s="12"/>
      <c r="AO5" s="12"/>
      <c r="AP5" s="12"/>
      <c r="AQ5" s="12"/>
      <c r="AR5" s="12"/>
      <c r="AS5" s="12"/>
      <c r="AT5" s="12"/>
      <c r="AU5" s="46">
        <f t="shared" si="0"/>
        <v>96</v>
      </c>
      <c r="AV5" s="12">
        <v>25</v>
      </c>
      <c r="AW5" s="10">
        <f t="shared" si="1"/>
        <v>1</v>
      </c>
    </row>
    <row r="6" spans="1:49" x14ac:dyDescent="0.25">
      <c r="A6" s="46">
        <v>2</v>
      </c>
      <c r="B6" s="68">
        <v>1</v>
      </c>
      <c r="C6" s="12">
        <v>4</v>
      </c>
      <c r="D6" s="46"/>
      <c r="E6" s="12"/>
      <c r="F6" s="12"/>
      <c r="G6" s="47"/>
      <c r="H6" s="46">
        <v>3.38</v>
      </c>
      <c r="I6" s="12">
        <v>3.61</v>
      </c>
      <c r="J6" s="12">
        <v>2.73</v>
      </c>
      <c r="K6" s="55">
        <v>1.64</v>
      </c>
      <c r="L6" s="48">
        <v>7</v>
      </c>
      <c r="M6" s="15">
        <v>8</v>
      </c>
      <c r="N6" s="15">
        <v>14</v>
      </c>
      <c r="O6" s="47" t="s">
        <v>27</v>
      </c>
      <c r="P6" s="120" t="s">
        <v>76</v>
      </c>
      <c r="Q6" s="20"/>
      <c r="R6" s="12">
        <v>3</v>
      </c>
      <c r="S6" s="122">
        <v>3</v>
      </c>
      <c r="U6" s="9">
        <v>2</v>
      </c>
      <c r="V6" s="68">
        <v>1</v>
      </c>
      <c r="W6" s="47">
        <v>2</v>
      </c>
      <c r="X6" s="55" t="s">
        <v>3</v>
      </c>
      <c r="Y6" s="12">
        <v>3</v>
      </c>
      <c r="Z6" s="15">
        <v>82</v>
      </c>
      <c r="AA6" s="15">
        <v>15</v>
      </c>
      <c r="AB6" s="12"/>
      <c r="AC6" s="12">
        <v>5</v>
      </c>
      <c r="AD6" s="12"/>
      <c r="AE6" s="12"/>
      <c r="AF6" s="12"/>
      <c r="AG6" s="12"/>
      <c r="AH6" s="12"/>
      <c r="AI6" s="15"/>
      <c r="AJ6" s="12"/>
      <c r="AK6" s="15"/>
      <c r="AL6" s="15">
        <v>1</v>
      </c>
      <c r="AM6" s="12"/>
      <c r="AN6" s="12"/>
      <c r="AO6" s="12"/>
      <c r="AP6" s="12"/>
      <c r="AQ6" s="12"/>
      <c r="AR6" s="12"/>
      <c r="AS6" s="12"/>
      <c r="AT6" s="12"/>
      <c r="AU6" s="46">
        <f t="shared" si="0"/>
        <v>106</v>
      </c>
      <c r="AV6" s="15">
        <v>20</v>
      </c>
      <c r="AW6" s="10">
        <f t="shared" si="1"/>
        <v>5</v>
      </c>
    </row>
    <row r="7" spans="1:49" x14ac:dyDescent="0.25">
      <c r="A7" s="46">
        <v>2</v>
      </c>
      <c r="B7" s="68">
        <v>1</v>
      </c>
      <c r="C7" s="12">
        <v>5</v>
      </c>
      <c r="D7" s="46"/>
      <c r="E7" s="12"/>
      <c r="F7" s="12"/>
      <c r="G7" s="47"/>
      <c r="H7" s="46">
        <v>8</v>
      </c>
      <c r="I7" s="12">
        <v>2.42</v>
      </c>
      <c r="J7" s="12">
        <v>2.41</v>
      </c>
      <c r="K7" s="55">
        <v>1.05</v>
      </c>
      <c r="L7" s="48">
        <v>11</v>
      </c>
      <c r="M7" s="15">
        <v>10</v>
      </c>
      <c r="N7" s="15">
        <v>17</v>
      </c>
      <c r="O7" s="47" t="s">
        <v>27</v>
      </c>
      <c r="P7" s="120" t="s">
        <v>76</v>
      </c>
      <c r="Q7" s="20"/>
      <c r="R7" s="12">
        <v>2</v>
      </c>
      <c r="S7" s="122">
        <v>2</v>
      </c>
      <c r="U7" s="9">
        <v>2</v>
      </c>
      <c r="V7" s="68">
        <v>1</v>
      </c>
      <c r="W7" s="47">
        <v>3</v>
      </c>
      <c r="X7" s="55" t="s">
        <v>5</v>
      </c>
      <c r="Y7" s="12"/>
      <c r="Z7" s="15">
        <v>101</v>
      </c>
      <c r="AA7" s="12">
        <v>70</v>
      </c>
      <c r="AB7" s="12">
        <v>1</v>
      </c>
      <c r="AC7" s="12"/>
      <c r="AD7" s="12"/>
      <c r="AE7" s="12"/>
      <c r="AF7" s="12"/>
      <c r="AG7" s="12"/>
      <c r="AH7" s="12"/>
      <c r="AI7" s="15"/>
      <c r="AJ7" s="12"/>
      <c r="AK7" s="15"/>
      <c r="AL7" s="15"/>
      <c r="AM7" s="12"/>
      <c r="AN7" s="12"/>
      <c r="AO7" s="12"/>
      <c r="AP7" s="12"/>
      <c r="AQ7" s="12"/>
      <c r="AR7" s="12"/>
      <c r="AS7" s="12"/>
      <c r="AT7" s="12"/>
      <c r="AU7" s="46">
        <f t="shared" si="0"/>
        <v>172</v>
      </c>
      <c r="AV7" s="15">
        <v>60</v>
      </c>
      <c r="AW7" s="10">
        <f t="shared" si="1"/>
        <v>3</v>
      </c>
    </row>
    <row r="8" spans="1:49" x14ac:dyDescent="0.25">
      <c r="A8" s="46">
        <v>2</v>
      </c>
      <c r="B8" s="68">
        <v>1</v>
      </c>
      <c r="C8" s="12">
        <v>6</v>
      </c>
      <c r="D8" s="46"/>
      <c r="E8" s="12"/>
      <c r="F8" s="12"/>
      <c r="G8" s="47"/>
      <c r="H8" s="46">
        <v>2.17</v>
      </c>
      <c r="I8" s="12">
        <v>3.91</v>
      </c>
      <c r="J8" s="12">
        <v>3.56</v>
      </c>
      <c r="K8" s="55">
        <v>2.0699999999999998</v>
      </c>
      <c r="L8" s="48">
        <v>6</v>
      </c>
      <c r="M8" s="15">
        <v>8</v>
      </c>
      <c r="N8" s="15">
        <v>9</v>
      </c>
      <c r="O8" s="47" t="s">
        <v>27</v>
      </c>
      <c r="P8" s="120" t="s">
        <v>76</v>
      </c>
      <c r="Q8" s="20"/>
      <c r="R8" s="12">
        <v>2</v>
      </c>
      <c r="S8" s="122">
        <v>1</v>
      </c>
      <c r="U8" s="9">
        <v>2</v>
      </c>
      <c r="V8" s="68">
        <v>1</v>
      </c>
      <c r="W8" s="47">
        <v>3</v>
      </c>
      <c r="X8" s="55" t="s">
        <v>3</v>
      </c>
      <c r="Y8" s="15"/>
      <c r="Z8" s="15">
        <v>56</v>
      </c>
      <c r="AA8" s="12">
        <v>60</v>
      </c>
      <c r="AB8" s="12"/>
      <c r="AC8" s="12">
        <v>3</v>
      </c>
      <c r="AD8" s="12"/>
      <c r="AE8" s="12"/>
      <c r="AF8" s="12"/>
      <c r="AG8" s="12"/>
      <c r="AH8" s="12"/>
      <c r="AI8" s="15"/>
      <c r="AJ8" s="12"/>
      <c r="AK8" s="15"/>
      <c r="AL8" s="15"/>
      <c r="AM8" s="12"/>
      <c r="AN8" s="12">
        <v>12</v>
      </c>
      <c r="AO8" s="12"/>
      <c r="AP8" s="12"/>
      <c r="AQ8" s="12"/>
      <c r="AR8" s="12"/>
      <c r="AS8" s="12"/>
      <c r="AT8" s="12"/>
      <c r="AU8" s="46">
        <f t="shared" si="0"/>
        <v>131</v>
      </c>
      <c r="AV8" s="15">
        <v>30</v>
      </c>
      <c r="AW8" s="10">
        <f t="shared" si="1"/>
        <v>4</v>
      </c>
    </row>
    <row r="9" spans="1:49" x14ac:dyDescent="0.25">
      <c r="A9" s="46">
        <v>2</v>
      </c>
      <c r="B9" s="68">
        <v>1</v>
      </c>
      <c r="C9" s="12">
        <v>7</v>
      </c>
      <c r="D9" s="46"/>
      <c r="E9" s="12"/>
      <c r="F9" s="12"/>
      <c r="G9" s="47"/>
      <c r="H9" s="46">
        <v>2.36</v>
      </c>
      <c r="I9" s="12">
        <v>2.2400000000000002</v>
      </c>
      <c r="J9" s="12">
        <v>2.44</v>
      </c>
      <c r="K9" s="55">
        <v>1.63</v>
      </c>
      <c r="L9" s="48">
        <v>2.04</v>
      </c>
      <c r="M9" s="15">
        <v>6</v>
      </c>
      <c r="N9" s="15">
        <v>12</v>
      </c>
      <c r="O9" s="47" t="s">
        <v>27</v>
      </c>
      <c r="P9" s="120"/>
      <c r="Q9" s="20"/>
      <c r="R9" s="12">
        <v>2</v>
      </c>
      <c r="S9" s="122">
        <v>1</v>
      </c>
      <c r="U9" s="9">
        <v>2</v>
      </c>
      <c r="V9" s="68">
        <v>1</v>
      </c>
      <c r="W9" s="47">
        <v>4</v>
      </c>
      <c r="X9" s="55" t="s">
        <v>5</v>
      </c>
      <c r="Y9" s="15">
        <v>31</v>
      </c>
      <c r="Z9" s="15">
        <v>74</v>
      </c>
      <c r="AA9" s="12">
        <v>87</v>
      </c>
      <c r="AB9" s="12">
        <v>7</v>
      </c>
      <c r="AC9" s="12"/>
      <c r="AD9" s="12"/>
      <c r="AE9" s="12"/>
      <c r="AF9" s="12"/>
      <c r="AG9" s="12"/>
      <c r="AH9" s="12"/>
      <c r="AI9" s="15"/>
      <c r="AJ9" s="12"/>
      <c r="AK9" s="15"/>
      <c r="AL9" s="15"/>
      <c r="AM9" s="12"/>
      <c r="AN9" s="12"/>
      <c r="AO9" s="12"/>
      <c r="AP9" s="12"/>
      <c r="AQ9" s="12"/>
      <c r="AR9" s="12"/>
      <c r="AS9" s="12"/>
      <c r="AT9" s="12"/>
      <c r="AU9" s="46">
        <f t="shared" si="0"/>
        <v>199</v>
      </c>
      <c r="AV9" s="15">
        <v>90</v>
      </c>
      <c r="AW9" s="10">
        <f t="shared" si="1"/>
        <v>4</v>
      </c>
    </row>
    <row r="10" spans="1:49" x14ac:dyDescent="0.25">
      <c r="A10" s="46">
        <v>2</v>
      </c>
      <c r="B10" s="68">
        <v>1</v>
      </c>
      <c r="C10" s="12">
        <v>8</v>
      </c>
      <c r="D10" s="46"/>
      <c r="E10" s="12"/>
      <c r="F10" s="12"/>
      <c r="G10" s="47"/>
      <c r="H10" s="46">
        <v>0.42</v>
      </c>
      <c r="I10" s="12">
        <v>2.72</v>
      </c>
      <c r="J10" s="12">
        <v>2.84</v>
      </c>
      <c r="K10" s="55">
        <v>1.46</v>
      </c>
      <c r="L10" s="48">
        <v>6</v>
      </c>
      <c r="M10" s="15">
        <v>10</v>
      </c>
      <c r="N10" s="15">
        <v>8</v>
      </c>
      <c r="O10" s="47" t="s">
        <v>27</v>
      </c>
      <c r="P10" s="120"/>
      <c r="Q10" s="20"/>
      <c r="R10" s="12">
        <v>2</v>
      </c>
      <c r="S10" s="122">
        <v>5</v>
      </c>
      <c r="U10" s="9">
        <v>2</v>
      </c>
      <c r="V10" s="68">
        <v>1</v>
      </c>
      <c r="W10" s="47">
        <v>4</v>
      </c>
      <c r="X10" s="55" t="s">
        <v>3</v>
      </c>
      <c r="Y10" s="12"/>
      <c r="Z10" s="15">
        <v>52</v>
      </c>
      <c r="AA10" s="12">
        <v>49</v>
      </c>
      <c r="AB10" s="12"/>
      <c r="AC10" s="12"/>
      <c r="AD10" s="12"/>
      <c r="AE10" s="12"/>
      <c r="AF10" s="12"/>
      <c r="AG10" s="12"/>
      <c r="AH10" s="12"/>
      <c r="AI10" s="15"/>
      <c r="AJ10" s="12"/>
      <c r="AK10" s="15"/>
      <c r="AL10" s="15">
        <v>1</v>
      </c>
      <c r="AM10" s="12"/>
      <c r="AN10" s="12"/>
      <c r="AO10" s="12"/>
      <c r="AP10" s="12"/>
      <c r="AQ10" s="12"/>
      <c r="AR10" s="12"/>
      <c r="AS10" s="12"/>
      <c r="AT10" s="12"/>
      <c r="AU10" s="46">
        <f t="shared" si="0"/>
        <v>102</v>
      </c>
      <c r="AV10" s="15">
        <v>40</v>
      </c>
      <c r="AW10" s="10">
        <f t="shared" si="1"/>
        <v>3</v>
      </c>
    </row>
    <row r="11" spans="1:49" x14ac:dyDescent="0.25">
      <c r="A11" s="46">
        <v>2</v>
      </c>
      <c r="B11" s="68">
        <v>1</v>
      </c>
      <c r="C11" s="12">
        <v>9</v>
      </c>
      <c r="D11" s="46"/>
      <c r="E11" s="12"/>
      <c r="F11" s="12"/>
      <c r="G11" s="47"/>
      <c r="H11" s="46">
        <v>2.33</v>
      </c>
      <c r="I11" s="12">
        <v>1.88</v>
      </c>
      <c r="J11" s="12">
        <v>1.92</v>
      </c>
      <c r="K11" s="55">
        <v>1.42</v>
      </c>
      <c r="L11" s="48">
        <v>5</v>
      </c>
      <c r="M11" s="15">
        <v>7</v>
      </c>
      <c r="N11" s="15">
        <v>6</v>
      </c>
      <c r="O11" s="47" t="s">
        <v>27</v>
      </c>
      <c r="P11" s="123" t="s">
        <v>76</v>
      </c>
      <c r="Q11" s="20"/>
      <c r="R11" s="12">
        <v>1</v>
      </c>
      <c r="S11" s="122">
        <v>0</v>
      </c>
      <c r="U11" s="9">
        <v>2</v>
      </c>
      <c r="V11" s="68">
        <v>1</v>
      </c>
      <c r="W11" s="47">
        <v>5</v>
      </c>
      <c r="X11" s="55" t="s">
        <v>5</v>
      </c>
      <c r="Y11" s="15"/>
      <c r="Z11" s="15">
        <v>64</v>
      </c>
      <c r="AA11" s="12">
        <v>8</v>
      </c>
      <c r="AB11" s="12">
        <v>13</v>
      </c>
      <c r="AC11" s="12"/>
      <c r="AD11" s="12"/>
      <c r="AE11" s="12"/>
      <c r="AF11" s="12"/>
      <c r="AG11" s="12"/>
      <c r="AH11" s="12"/>
      <c r="AI11" s="15"/>
      <c r="AJ11" s="12"/>
      <c r="AK11" s="15"/>
      <c r="AL11" s="15"/>
      <c r="AM11" s="12"/>
      <c r="AN11" s="12"/>
      <c r="AO11" s="12"/>
      <c r="AP11" s="12"/>
      <c r="AQ11" s="12"/>
      <c r="AR11" s="12"/>
      <c r="AS11" s="12"/>
      <c r="AT11" s="12"/>
      <c r="AU11" s="46">
        <f t="shared" si="0"/>
        <v>85</v>
      </c>
      <c r="AV11" s="15">
        <v>25</v>
      </c>
      <c r="AW11" s="10">
        <f t="shared" si="1"/>
        <v>3</v>
      </c>
    </row>
    <row r="12" spans="1:49" x14ac:dyDescent="0.25">
      <c r="A12" s="46">
        <v>2</v>
      </c>
      <c r="B12" s="70">
        <v>1</v>
      </c>
      <c r="C12" s="43">
        <v>10</v>
      </c>
      <c r="D12" s="46"/>
      <c r="E12" s="12"/>
      <c r="F12" s="12"/>
      <c r="G12" s="47"/>
      <c r="H12" s="46">
        <v>3.27</v>
      </c>
      <c r="I12" s="12">
        <v>2.21</v>
      </c>
      <c r="J12" s="12">
        <v>2.34</v>
      </c>
      <c r="K12" s="55">
        <v>1.64</v>
      </c>
      <c r="L12" s="48">
        <v>1.26</v>
      </c>
      <c r="M12" s="15">
        <v>5</v>
      </c>
      <c r="N12" s="15">
        <v>7</v>
      </c>
      <c r="O12" s="47" t="s">
        <v>27</v>
      </c>
      <c r="P12" s="120"/>
      <c r="Q12" s="20"/>
      <c r="R12" s="12">
        <v>2</v>
      </c>
      <c r="S12" s="122">
        <v>1</v>
      </c>
      <c r="U12" s="9">
        <v>2</v>
      </c>
      <c r="V12" s="68">
        <v>1</v>
      </c>
      <c r="W12" s="47">
        <v>5</v>
      </c>
      <c r="X12" s="55" t="s">
        <v>3</v>
      </c>
      <c r="Y12" s="15">
        <v>4</v>
      </c>
      <c r="Z12" s="15">
        <v>59</v>
      </c>
      <c r="AA12" s="12">
        <v>17</v>
      </c>
      <c r="AB12" s="12"/>
      <c r="AC12" s="12"/>
      <c r="AD12" s="12"/>
      <c r="AE12" s="12"/>
      <c r="AF12" s="12"/>
      <c r="AG12" s="12"/>
      <c r="AH12" s="12"/>
      <c r="AI12" s="15"/>
      <c r="AJ12" s="12"/>
      <c r="AK12" s="15"/>
      <c r="AL12" s="15"/>
      <c r="AM12" s="12"/>
      <c r="AN12" s="12"/>
      <c r="AO12" s="12"/>
      <c r="AP12" s="12"/>
      <c r="AQ12" s="12"/>
      <c r="AR12" s="12"/>
      <c r="AS12" s="12"/>
      <c r="AT12" s="12"/>
      <c r="AU12" s="46">
        <f t="shared" si="0"/>
        <v>80</v>
      </c>
      <c r="AV12" s="15">
        <v>40</v>
      </c>
      <c r="AW12" s="10">
        <f t="shared" si="1"/>
        <v>3</v>
      </c>
    </row>
    <row r="13" spans="1:49" x14ac:dyDescent="0.25">
      <c r="A13" s="46">
        <v>2</v>
      </c>
      <c r="B13" s="68">
        <v>2</v>
      </c>
      <c r="C13" s="12">
        <v>1</v>
      </c>
      <c r="D13" s="60">
        <v>-119.71172</v>
      </c>
      <c r="E13" s="61">
        <v>35.192819999999998</v>
      </c>
      <c r="F13" s="61">
        <v>-119.71272999999999</v>
      </c>
      <c r="G13" s="62">
        <v>35.192520000000002</v>
      </c>
      <c r="H13" s="60">
        <v>1.03</v>
      </c>
      <c r="I13" s="61">
        <v>2.62</v>
      </c>
      <c r="J13" s="53">
        <v>2.65</v>
      </c>
      <c r="K13" s="54">
        <v>1.58</v>
      </c>
      <c r="L13" s="52">
        <v>10</v>
      </c>
      <c r="M13" s="53">
        <v>7</v>
      </c>
      <c r="N13" s="53">
        <v>9</v>
      </c>
      <c r="O13" s="62" t="s">
        <v>27</v>
      </c>
      <c r="P13" s="118" t="s">
        <v>76</v>
      </c>
      <c r="Q13" s="63"/>
      <c r="R13" s="61">
        <v>2</v>
      </c>
      <c r="S13" s="129">
        <v>3</v>
      </c>
      <c r="U13" s="9">
        <v>2</v>
      </c>
      <c r="V13" s="68">
        <v>1</v>
      </c>
      <c r="W13" s="47">
        <v>6</v>
      </c>
      <c r="X13" s="55" t="s">
        <v>5</v>
      </c>
      <c r="Y13" s="12">
        <v>3</v>
      </c>
      <c r="Z13" s="15">
        <v>81</v>
      </c>
      <c r="AA13" s="12">
        <v>66</v>
      </c>
      <c r="AB13" s="12">
        <v>6</v>
      </c>
      <c r="AC13" s="12"/>
      <c r="AD13" s="12"/>
      <c r="AE13" s="12"/>
      <c r="AF13" s="12"/>
      <c r="AG13" s="12"/>
      <c r="AH13" s="12"/>
      <c r="AI13" s="15"/>
      <c r="AJ13" s="12"/>
      <c r="AK13" s="15"/>
      <c r="AL13" s="15"/>
      <c r="AM13" s="12"/>
      <c r="AN13" s="12"/>
      <c r="AO13" s="12"/>
      <c r="AP13" s="12"/>
      <c r="AQ13" s="12"/>
      <c r="AR13" s="12"/>
      <c r="AS13" s="12"/>
      <c r="AT13" s="12"/>
      <c r="AU13" s="46">
        <f t="shared" si="0"/>
        <v>156</v>
      </c>
      <c r="AV13" s="15">
        <v>80</v>
      </c>
      <c r="AW13" s="10">
        <f t="shared" si="1"/>
        <v>4</v>
      </c>
    </row>
    <row r="14" spans="1:49" x14ac:dyDescent="0.25">
      <c r="A14" s="46">
        <v>2</v>
      </c>
      <c r="B14" s="68">
        <v>2</v>
      </c>
      <c r="C14" s="12">
        <v>2</v>
      </c>
      <c r="D14" s="46"/>
      <c r="E14" s="12"/>
      <c r="F14" s="12"/>
      <c r="G14" s="47"/>
      <c r="H14" s="46">
        <v>9</v>
      </c>
      <c r="I14" s="12">
        <v>2.87</v>
      </c>
      <c r="J14" s="12">
        <v>2.92</v>
      </c>
      <c r="K14" s="55">
        <v>1.54</v>
      </c>
      <c r="L14" s="48">
        <v>11</v>
      </c>
      <c r="M14" s="15">
        <v>15</v>
      </c>
      <c r="N14" s="15">
        <v>16</v>
      </c>
      <c r="O14" s="47" t="s">
        <v>27</v>
      </c>
      <c r="P14" s="120" t="s">
        <v>76</v>
      </c>
      <c r="Q14" s="20"/>
      <c r="R14" s="12">
        <v>4</v>
      </c>
      <c r="S14" s="122">
        <v>1</v>
      </c>
      <c r="U14" s="9">
        <v>2</v>
      </c>
      <c r="V14" s="68">
        <v>1</v>
      </c>
      <c r="W14" s="47">
        <v>6</v>
      </c>
      <c r="X14" s="55" t="s">
        <v>3</v>
      </c>
      <c r="Y14" s="15">
        <v>6</v>
      </c>
      <c r="Z14" s="15">
        <v>52</v>
      </c>
      <c r="AA14" s="12">
        <v>74</v>
      </c>
      <c r="AB14" s="12"/>
      <c r="AC14" s="12"/>
      <c r="AD14" s="12"/>
      <c r="AE14" s="12"/>
      <c r="AF14" s="12"/>
      <c r="AG14" s="12"/>
      <c r="AH14" s="12"/>
      <c r="AI14" s="15"/>
      <c r="AJ14" s="12"/>
      <c r="AK14" s="15"/>
      <c r="AL14" s="15"/>
      <c r="AM14" s="12"/>
      <c r="AN14" s="12"/>
      <c r="AO14" s="12"/>
      <c r="AP14" s="12"/>
      <c r="AQ14" s="12"/>
      <c r="AR14" s="12"/>
      <c r="AS14" s="12"/>
      <c r="AT14" s="12"/>
      <c r="AU14" s="46">
        <f t="shared" si="0"/>
        <v>132</v>
      </c>
      <c r="AV14" s="15">
        <v>60</v>
      </c>
      <c r="AW14" s="10">
        <f t="shared" si="1"/>
        <v>3</v>
      </c>
    </row>
    <row r="15" spans="1:49" x14ac:dyDescent="0.25">
      <c r="A15" s="46">
        <v>2</v>
      </c>
      <c r="B15" s="68">
        <v>2</v>
      </c>
      <c r="C15" s="12">
        <v>3</v>
      </c>
      <c r="D15" s="46"/>
      <c r="E15" s="12"/>
      <c r="F15" s="12"/>
      <c r="G15" s="47"/>
      <c r="H15" s="46">
        <v>0</v>
      </c>
      <c r="I15" s="15">
        <v>2.33</v>
      </c>
      <c r="J15" s="12">
        <v>2.02</v>
      </c>
      <c r="K15" s="55">
        <v>1.1599999999999999</v>
      </c>
      <c r="L15" s="48">
        <v>6</v>
      </c>
      <c r="M15" s="15">
        <v>6</v>
      </c>
      <c r="N15" s="15">
        <v>3.45</v>
      </c>
      <c r="O15" s="47" t="s">
        <v>27</v>
      </c>
      <c r="P15" s="120" t="s">
        <v>76</v>
      </c>
      <c r="Q15" s="20"/>
      <c r="R15" s="12">
        <v>4</v>
      </c>
      <c r="S15" s="122">
        <v>4</v>
      </c>
      <c r="U15" s="9">
        <v>2</v>
      </c>
      <c r="V15" s="68">
        <v>1</v>
      </c>
      <c r="W15" s="47">
        <v>7</v>
      </c>
      <c r="X15" s="55" t="s">
        <v>5</v>
      </c>
      <c r="Y15" s="12">
        <v>2</v>
      </c>
      <c r="Z15" s="15">
        <v>24</v>
      </c>
      <c r="AA15" s="12">
        <v>31</v>
      </c>
      <c r="AB15" s="15">
        <v>2</v>
      </c>
      <c r="AC15" s="12"/>
      <c r="AD15" s="12"/>
      <c r="AE15" s="12"/>
      <c r="AF15" s="12"/>
      <c r="AG15" s="12"/>
      <c r="AH15" s="12"/>
      <c r="AI15" s="15"/>
      <c r="AJ15" s="12"/>
      <c r="AK15" s="15"/>
      <c r="AL15" s="15"/>
      <c r="AM15" s="12"/>
      <c r="AN15" s="12"/>
      <c r="AO15" s="12"/>
      <c r="AP15" s="12"/>
      <c r="AQ15" s="12"/>
      <c r="AR15" s="12"/>
      <c r="AS15" s="12"/>
      <c r="AT15" s="12"/>
      <c r="AU15" s="46">
        <f t="shared" si="0"/>
        <v>59</v>
      </c>
      <c r="AV15" s="15">
        <v>30</v>
      </c>
      <c r="AW15" s="10">
        <f t="shared" si="1"/>
        <v>4</v>
      </c>
    </row>
    <row r="16" spans="1:49" x14ac:dyDescent="0.25">
      <c r="A16" s="46">
        <v>2</v>
      </c>
      <c r="B16" s="68">
        <v>2</v>
      </c>
      <c r="C16" s="12">
        <v>4</v>
      </c>
      <c r="D16" s="46"/>
      <c r="E16" s="12"/>
      <c r="F16" s="12"/>
      <c r="G16" s="47"/>
      <c r="H16" s="46">
        <v>1.02</v>
      </c>
      <c r="I16" s="12">
        <v>2.42</v>
      </c>
      <c r="J16" s="12">
        <v>2.65</v>
      </c>
      <c r="K16" s="55">
        <v>0.87</v>
      </c>
      <c r="L16" s="48">
        <v>6</v>
      </c>
      <c r="M16" s="15">
        <v>7</v>
      </c>
      <c r="N16" s="15">
        <v>2.0699999999999998</v>
      </c>
      <c r="O16" s="47" t="s">
        <v>27</v>
      </c>
      <c r="P16" s="120"/>
      <c r="Q16" s="20"/>
      <c r="R16" s="12">
        <v>4</v>
      </c>
      <c r="S16" s="122">
        <v>3</v>
      </c>
      <c r="U16" s="9">
        <v>2</v>
      </c>
      <c r="V16" s="68">
        <v>1</v>
      </c>
      <c r="W16" s="47">
        <v>7</v>
      </c>
      <c r="X16" s="55" t="s">
        <v>3</v>
      </c>
      <c r="Y16" s="15">
        <v>11</v>
      </c>
      <c r="Z16" s="15">
        <v>43</v>
      </c>
      <c r="AA16" s="12">
        <v>60</v>
      </c>
      <c r="AB16" s="12"/>
      <c r="AC16" s="12"/>
      <c r="AD16" s="12"/>
      <c r="AE16" s="12"/>
      <c r="AF16" s="12"/>
      <c r="AG16" s="12"/>
      <c r="AH16" s="12"/>
      <c r="AI16" s="15"/>
      <c r="AJ16" s="12"/>
      <c r="AK16" s="15"/>
      <c r="AL16" s="15"/>
      <c r="AM16" s="12"/>
      <c r="AN16" s="12"/>
      <c r="AO16" s="12"/>
      <c r="AP16" s="12"/>
      <c r="AQ16" s="12"/>
      <c r="AR16" s="12"/>
      <c r="AS16" s="12"/>
      <c r="AT16" s="12"/>
      <c r="AU16" s="46">
        <f t="shared" si="0"/>
        <v>114</v>
      </c>
      <c r="AV16" s="15">
        <v>50</v>
      </c>
      <c r="AW16" s="10">
        <f t="shared" si="1"/>
        <v>3</v>
      </c>
    </row>
    <row r="17" spans="1:49" x14ac:dyDescent="0.25">
      <c r="A17" s="46">
        <v>2</v>
      </c>
      <c r="B17" s="68">
        <v>2</v>
      </c>
      <c r="C17" s="12">
        <v>5</v>
      </c>
      <c r="D17" s="46"/>
      <c r="E17" s="12"/>
      <c r="F17" s="12"/>
      <c r="G17" s="47"/>
      <c r="H17" s="46">
        <v>7</v>
      </c>
      <c r="I17" s="12">
        <v>2.17</v>
      </c>
      <c r="J17" s="12">
        <v>1.82</v>
      </c>
      <c r="K17" s="55">
        <v>0.76</v>
      </c>
      <c r="L17" s="48">
        <v>3.02</v>
      </c>
      <c r="M17" s="15">
        <v>6</v>
      </c>
      <c r="N17" s="15">
        <v>5</v>
      </c>
      <c r="O17" s="47" t="s">
        <v>27</v>
      </c>
      <c r="P17" s="120"/>
      <c r="Q17" s="20"/>
      <c r="R17" s="12">
        <v>3</v>
      </c>
      <c r="S17" s="122">
        <v>0</v>
      </c>
      <c r="U17" s="9">
        <v>2</v>
      </c>
      <c r="V17" s="68">
        <v>1</v>
      </c>
      <c r="W17" s="47">
        <v>8</v>
      </c>
      <c r="X17" s="55" t="s">
        <v>5</v>
      </c>
      <c r="Y17" s="12">
        <v>23</v>
      </c>
      <c r="Z17" s="15">
        <v>55</v>
      </c>
      <c r="AA17" s="12">
        <v>43</v>
      </c>
      <c r="AB17" s="12">
        <v>5</v>
      </c>
      <c r="AC17" s="12"/>
      <c r="AD17" s="12"/>
      <c r="AE17" s="12">
        <v>7</v>
      </c>
      <c r="AF17" s="12"/>
      <c r="AG17" s="12"/>
      <c r="AH17" s="12"/>
      <c r="AI17" s="15"/>
      <c r="AJ17" s="12"/>
      <c r="AK17" s="15"/>
      <c r="AL17" s="15"/>
      <c r="AM17" s="12"/>
      <c r="AN17" s="12"/>
      <c r="AO17" s="12"/>
      <c r="AP17" s="12"/>
      <c r="AQ17" s="12"/>
      <c r="AR17" s="12"/>
      <c r="AS17" s="12"/>
      <c r="AT17" s="12">
        <v>4</v>
      </c>
      <c r="AU17" s="46">
        <f t="shared" si="0"/>
        <v>137</v>
      </c>
      <c r="AV17" s="15">
        <v>70</v>
      </c>
      <c r="AW17" s="10">
        <f t="shared" si="1"/>
        <v>6</v>
      </c>
    </row>
    <row r="18" spans="1:49" x14ac:dyDescent="0.25">
      <c r="A18" s="46">
        <v>2</v>
      </c>
      <c r="B18" s="68">
        <v>2</v>
      </c>
      <c r="C18" s="12">
        <v>6</v>
      </c>
      <c r="D18" s="46"/>
      <c r="E18" s="12"/>
      <c r="F18" s="12"/>
      <c r="G18" s="47"/>
      <c r="H18" s="46">
        <v>5</v>
      </c>
      <c r="I18" s="12">
        <v>5.22</v>
      </c>
      <c r="J18" s="12">
        <v>4.6500000000000004</v>
      </c>
      <c r="K18" s="55">
        <v>1.43</v>
      </c>
      <c r="L18" s="48">
        <v>8</v>
      </c>
      <c r="M18" s="15">
        <v>9</v>
      </c>
      <c r="N18" s="15">
        <v>10</v>
      </c>
      <c r="O18" s="47" t="s">
        <v>27</v>
      </c>
      <c r="P18" s="123" t="s">
        <v>78</v>
      </c>
      <c r="Q18" s="20"/>
      <c r="R18" s="12">
        <v>2</v>
      </c>
      <c r="S18" s="122">
        <v>0</v>
      </c>
      <c r="U18" s="9">
        <v>2</v>
      </c>
      <c r="V18" s="68">
        <v>1</v>
      </c>
      <c r="W18" s="47">
        <v>8</v>
      </c>
      <c r="X18" s="55" t="s">
        <v>3</v>
      </c>
      <c r="Y18" s="15">
        <v>23</v>
      </c>
      <c r="Z18" s="15">
        <v>49</v>
      </c>
      <c r="AA18" s="12">
        <v>104</v>
      </c>
      <c r="AB18" s="12"/>
      <c r="AC18" s="12"/>
      <c r="AD18" s="12"/>
      <c r="AE18" s="12">
        <v>2</v>
      </c>
      <c r="AF18" s="12"/>
      <c r="AG18" s="12"/>
      <c r="AH18" s="12"/>
      <c r="AI18" s="15"/>
      <c r="AJ18" s="12"/>
      <c r="AK18" s="15"/>
      <c r="AL18" s="15"/>
      <c r="AM18" s="12"/>
      <c r="AN18" s="12"/>
      <c r="AO18" s="12"/>
      <c r="AP18" s="12"/>
      <c r="AQ18" s="12"/>
      <c r="AR18" s="12"/>
      <c r="AS18" s="12"/>
      <c r="AT18" s="12"/>
      <c r="AU18" s="46">
        <f t="shared" si="0"/>
        <v>178</v>
      </c>
      <c r="AV18" s="15">
        <v>80</v>
      </c>
      <c r="AW18" s="10">
        <f t="shared" si="1"/>
        <v>4</v>
      </c>
    </row>
    <row r="19" spans="1:49" x14ac:dyDescent="0.25">
      <c r="A19" s="46">
        <v>2</v>
      </c>
      <c r="B19" s="68">
        <v>2</v>
      </c>
      <c r="C19" s="12">
        <v>7</v>
      </c>
      <c r="D19" s="46"/>
      <c r="E19" s="12"/>
      <c r="F19" s="12"/>
      <c r="G19" s="47"/>
      <c r="H19" s="46">
        <v>7</v>
      </c>
      <c r="I19" s="12">
        <v>2.52</v>
      </c>
      <c r="J19" s="12">
        <v>2.25</v>
      </c>
      <c r="K19" s="55">
        <v>0.93</v>
      </c>
      <c r="L19" s="48">
        <v>6</v>
      </c>
      <c r="M19" s="15">
        <v>9</v>
      </c>
      <c r="N19" s="15">
        <v>7</v>
      </c>
      <c r="O19" s="47" t="s">
        <v>27</v>
      </c>
      <c r="P19" s="120"/>
      <c r="Q19" s="20"/>
      <c r="R19" s="12">
        <v>4</v>
      </c>
      <c r="S19" s="122">
        <v>4</v>
      </c>
      <c r="U19" s="9">
        <v>2</v>
      </c>
      <c r="V19" s="68">
        <v>1</v>
      </c>
      <c r="W19" s="47">
        <v>9</v>
      </c>
      <c r="X19" s="55" t="s">
        <v>5</v>
      </c>
      <c r="Y19" s="12">
        <v>36</v>
      </c>
      <c r="Z19" s="15">
        <v>67</v>
      </c>
      <c r="AA19" s="12">
        <v>82</v>
      </c>
      <c r="AB19" s="12">
        <v>12</v>
      </c>
      <c r="AC19" s="12"/>
      <c r="AD19" s="12"/>
      <c r="AE19" s="12"/>
      <c r="AF19" s="12"/>
      <c r="AG19" s="12"/>
      <c r="AH19" s="12"/>
      <c r="AI19" s="15"/>
      <c r="AJ19" s="12"/>
      <c r="AK19" s="15"/>
      <c r="AL19" s="15"/>
      <c r="AM19" s="12"/>
      <c r="AN19" s="12"/>
      <c r="AO19" s="12"/>
      <c r="AP19" s="12"/>
      <c r="AQ19" s="12"/>
      <c r="AR19" s="12"/>
      <c r="AS19" s="12"/>
      <c r="AT19" s="12"/>
      <c r="AU19" s="46">
        <f t="shared" si="0"/>
        <v>197</v>
      </c>
      <c r="AV19" s="15">
        <v>80</v>
      </c>
      <c r="AW19" s="10">
        <f t="shared" si="1"/>
        <v>4</v>
      </c>
    </row>
    <row r="20" spans="1:49" x14ac:dyDescent="0.25">
      <c r="A20" s="46">
        <v>2</v>
      </c>
      <c r="B20" s="68">
        <v>2</v>
      </c>
      <c r="C20" s="12">
        <v>8</v>
      </c>
      <c r="D20" s="46"/>
      <c r="E20" s="12"/>
      <c r="F20" s="12"/>
      <c r="G20" s="47"/>
      <c r="H20" s="46">
        <v>8</v>
      </c>
      <c r="I20" s="12">
        <v>1.83</v>
      </c>
      <c r="J20" s="12">
        <v>1.24</v>
      </c>
      <c r="K20" s="55">
        <v>0.77</v>
      </c>
      <c r="L20" s="48">
        <v>6</v>
      </c>
      <c r="M20" s="15">
        <v>7</v>
      </c>
      <c r="N20" s="15">
        <v>11</v>
      </c>
      <c r="O20" s="47" t="s">
        <v>27</v>
      </c>
      <c r="P20" s="120"/>
      <c r="Q20" s="20"/>
      <c r="R20" s="12">
        <v>1</v>
      </c>
      <c r="S20" s="122">
        <v>0</v>
      </c>
      <c r="U20" s="9">
        <v>2</v>
      </c>
      <c r="V20" s="68">
        <v>1</v>
      </c>
      <c r="W20" s="47">
        <v>9</v>
      </c>
      <c r="X20" s="55" t="s">
        <v>3</v>
      </c>
      <c r="Y20" s="12">
        <v>2</v>
      </c>
      <c r="Z20" s="15">
        <v>70</v>
      </c>
      <c r="AA20" s="12">
        <v>94</v>
      </c>
      <c r="AB20" s="12"/>
      <c r="AC20" s="12"/>
      <c r="AD20" s="12"/>
      <c r="AE20" s="12"/>
      <c r="AF20" s="12"/>
      <c r="AG20" s="12"/>
      <c r="AH20" s="12"/>
      <c r="AI20" s="15"/>
      <c r="AJ20" s="12"/>
      <c r="AK20" s="15"/>
      <c r="AL20" s="15"/>
      <c r="AM20" s="12"/>
      <c r="AN20" s="12"/>
      <c r="AO20" s="12"/>
      <c r="AP20" s="12"/>
      <c r="AQ20" s="12"/>
      <c r="AR20" s="12"/>
      <c r="AS20" s="12"/>
      <c r="AT20" s="12"/>
      <c r="AU20" s="46">
        <f>SUM(Z20:AT20)</f>
        <v>164</v>
      </c>
      <c r="AV20" s="15">
        <v>70</v>
      </c>
      <c r="AW20" s="10">
        <f>+COUNTA(Z20:AT20)</f>
        <v>2</v>
      </c>
    </row>
    <row r="21" spans="1:49" x14ac:dyDescent="0.25">
      <c r="A21" s="46">
        <v>2</v>
      </c>
      <c r="B21" s="68">
        <v>2</v>
      </c>
      <c r="C21" s="12">
        <v>9</v>
      </c>
      <c r="D21" s="46"/>
      <c r="E21" s="12"/>
      <c r="F21" s="12"/>
      <c r="G21" s="47"/>
      <c r="H21" s="46">
        <v>10</v>
      </c>
      <c r="I21" s="12">
        <v>3.02</v>
      </c>
      <c r="J21" s="12">
        <v>1.81</v>
      </c>
      <c r="K21" s="55">
        <v>1.71</v>
      </c>
      <c r="L21" s="48">
        <v>10</v>
      </c>
      <c r="M21" s="15">
        <v>12</v>
      </c>
      <c r="N21" s="15">
        <v>7</v>
      </c>
      <c r="O21" s="47" t="s">
        <v>27</v>
      </c>
      <c r="P21" s="120"/>
      <c r="Q21" s="20"/>
      <c r="R21" s="12">
        <v>6</v>
      </c>
      <c r="S21" s="122">
        <v>3</v>
      </c>
      <c r="U21" s="9">
        <v>2</v>
      </c>
      <c r="V21" s="68">
        <v>1</v>
      </c>
      <c r="W21" s="47">
        <v>10</v>
      </c>
      <c r="X21" s="55" t="s">
        <v>5</v>
      </c>
      <c r="Y21" s="15">
        <v>1</v>
      </c>
      <c r="Z21" s="15">
        <v>51</v>
      </c>
      <c r="AA21" s="15">
        <v>65</v>
      </c>
      <c r="AB21" s="15">
        <v>12</v>
      </c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2"/>
      <c r="AN21" s="12"/>
      <c r="AO21" s="12"/>
      <c r="AP21" s="12"/>
      <c r="AQ21" s="12"/>
      <c r="AR21" s="12"/>
      <c r="AS21" s="12"/>
      <c r="AT21" s="12">
        <v>1</v>
      </c>
      <c r="AU21" s="46">
        <f t="shared" si="0"/>
        <v>130</v>
      </c>
      <c r="AV21" s="15">
        <v>80</v>
      </c>
      <c r="AW21" s="10">
        <f t="shared" si="1"/>
        <v>5</v>
      </c>
    </row>
    <row r="22" spans="1:49" x14ac:dyDescent="0.25">
      <c r="A22" s="46">
        <v>2</v>
      </c>
      <c r="B22" s="68">
        <v>2</v>
      </c>
      <c r="C22" s="12">
        <v>10</v>
      </c>
      <c r="D22" s="49"/>
      <c r="E22" s="43"/>
      <c r="F22" s="43"/>
      <c r="G22" s="50"/>
      <c r="H22" s="49">
        <v>2.75</v>
      </c>
      <c r="I22" s="43">
        <v>2.34</v>
      </c>
      <c r="J22" s="43">
        <v>2.77</v>
      </c>
      <c r="K22" s="81">
        <v>1.72</v>
      </c>
      <c r="L22" s="65">
        <v>5</v>
      </c>
      <c r="M22" s="78">
        <v>14</v>
      </c>
      <c r="N22" s="78">
        <v>11</v>
      </c>
      <c r="O22" s="50" t="s">
        <v>27</v>
      </c>
      <c r="P22" s="130"/>
      <c r="Q22" s="44"/>
      <c r="R22" s="43">
        <v>3</v>
      </c>
      <c r="S22" s="131">
        <v>6</v>
      </c>
      <c r="U22" s="64">
        <v>2</v>
      </c>
      <c r="V22" s="70">
        <v>1</v>
      </c>
      <c r="W22" s="50">
        <v>10</v>
      </c>
      <c r="X22" s="81" t="s">
        <v>3</v>
      </c>
      <c r="Y22" s="78">
        <v>15</v>
      </c>
      <c r="Z22" s="78">
        <v>52</v>
      </c>
      <c r="AA22" s="43">
        <v>34</v>
      </c>
      <c r="AB22" s="43"/>
      <c r="AC22" s="43"/>
      <c r="AD22" s="43"/>
      <c r="AE22" s="43"/>
      <c r="AF22" s="43"/>
      <c r="AG22" s="43"/>
      <c r="AH22" s="43"/>
      <c r="AI22" s="78"/>
      <c r="AJ22" s="43"/>
      <c r="AK22" s="78"/>
      <c r="AL22" s="78"/>
      <c r="AM22" s="43"/>
      <c r="AN22" s="43"/>
      <c r="AO22" s="43"/>
      <c r="AP22" s="43"/>
      <c r="AQ22" s="43"/>
      <c r="AR22" s="43">
        <v>1</v>
      </c>
      <c r="AS22" s="43"/>
      <c r="AT22" s="43"/>
      <c r="AU22" s="46">
        <f t="shared" si="0"/>
        <v>102</v>
      </c>
      <c r="AV22" s="12">
        <v>55</v>
      </c>
      <c r="AW22" s="10">
        <f t="shared" si="1"/>
        <v>4</v>
      </c>
    </row>
    <row r="23" spans="1:49" x14ac:dyDescent="0.25">
      <c r="A23" s="46">
        <v>2</v>
      </c>
      <c r="B23" s="71">
        <v>3</v>
      </c>
      <c r="C23" s="61">
        <v>1</v>
      </c>
      <c r="D23" s="60">
        <v>-119.71223000000001</v>
      </c>
      <c r="E23" s="61">
        <v>35.192929999999997</v>
      </c>
      <c r="F23" s="61">
        <v>-119.71316</v>
      </c>
      <c r="G23" s="62">
        <v>35.713160000000002</v>
      </c>
      <c r="H23" s="52">
        <v>3.54</v>
      </c>
      <c r="I23" s="61">
        <v>2.74</v>
      </c>
      <c r="J23" s="53">
        <v>2.54</v>
      </c>
      <c r="K23" s="54">
        <v>1.23</v>
      </c>
      <c r="L23" s="48">
        <v>2</v>
      </c>
      <c r="M23" s="15">
        <v>7</v>
      </c>
      <c r="N23" s="15">
        <v>10</v>
      </c>
      <c r="O23" s="47" t="s">
        <v>27</v>
      </c>
      <c r="P23" s="118"/>
      <c r="Q23" s="63"/>
      <c r="R23" s="61">
        <v>1</v>
      </c>
      <c r="S23" s="129">
        <v>0</v>
      </c>
      <c r="U23" s="9">
        <v>2</v>
      </c>
      <c r="V23" s="68">
        <v>2</v>
      </c>
      <c r="W23" s="47">
        <v>1</v>
      </c>
      <c r="X23" s="55" t="s">
        <v>5</v>
      </c>
      <c r="Y23" s="53"/>
      <c r="Z23" s="53">
        <v>72</v>
      </c>
      <c r="AA23" s="53">
        <v>55</v>
      </c>
      <c r="AB23" s="61"/>
      <c r="AC23" s="61"/>
      <c r="AD23" s="61"/>
      <c r="AE23" s="61"/>
      <c r="AF23" s="61"/>
      <c r="AG23" s="61"/>
      <c r="AH23" s="61"/>
      <c r="AI23" s="53"/>
      <c r="AJ23" s="61"/>
      <c r="AK23" s="53"/>
      <c r="AL23" s="53"/>
      <c r="AM23" s="61"/>
      <c r="AN23" s="61"/>
      <c r="AO23" s="61"/>
      <c r="AP23" s="61"/>
      <c r="AQ23" s="61"/>
      <c r="AR23" s="61"/>
      <c r="AS23" s="61"/>
      <c r="AT23" s="61"/>
      <c r="AU23" s="60">
        <f t="shared" si="0"/>
        <v>127</v>
      </c>
      <c r="AV23" s="61">
        <v>50</v>
      </c>
      <c r="AW23" s="79">
        <f t="shared" si="1"/>
        <v>2</v>
      </c>
    </row>
    <row r="24" spans="1:49" x14ac:dyDescent="0.25">
      <c r="A24" s="46">
        <v>2</v>
      </c>
      <c r="B24" s="68">
        <v>3</v>
      </c>
      <c r="C24" s="12">
        <v>2</v>
      </c>
      <c r="D24" s="46"/>
      <c r="E24" s="12"/>
      <c r="F24" s="12"/>
      <c r="G24" s="47"/>
      <c r="H24" s="46">
        <v>5</v>
      </c>
      <c r="I24" s="12">
        <v>3.04</v>
      </c>
      <c r="J24" s="12">
        <v>3.17</v>
      </c>
      <c r="K24" s="55">
        <v>1.34</v>
      </c>
      <c r="L24" s="48">
        <v>3</v>
      </c>
      <c r="M24" s="15">
        <v>2</v>
      </c>
      <c r="N24" s="15">
        <v>11</v>
      </c>
      <c r="O24" s="47" t="s">
        <v>27</v>
      </c>
      <c r="P24" s="120"/>
      <c r="Q24" s="20"/>
      <c r="R24" s="12">
        <v>2</v>
      </c>
      <c r="S24" s="122">
        <v>1</v>
      </c>
      <c r="U24" s="9">
        <v>2</v>
      </c>
      <c r="V24" s="68">
        <v>2</v>
      </c>
      <c r="W24" s="47">
        <v>1</v>
      </c>
      <c r="X24" s="55" t="s">
        <v>3</v>
      </c>
      <c r="Y24" s="12"/>
      <c r="Z24" s="12">
        <v>75</v>
      </c>
      <c r="AA24" s="12">
        <v>24</v>
      </c>
      <c r="AB24" s="12"/>
      <c r="AC24" s="12"/>
      <c r="AD24" s="12"/>
      <c r="AE24" s="12"/>
      <c r="AF24" s="12"/>
      <c r="AG24" s="12"/>
      <c r="AH24" s="12"/>
      <c r="AI24" s="15"/>
      <c r="AJ24" s="12"/>
      <c r="AK24" s="15"/>
      <c r="AL24" s="15"/>
      <c r="AM24" s="12"/>
      <c r="AN24" s="12"/>
      <c r="AO24" s="12"/>
      <c r="AP24" s="12"/>
      <c r="AQ24" s="12"/>
      <c r="AR24" s="12"/>
      <c r="AS24" s="12"/>
      <c r="AT24" s="12"/>
      <c r="AU24" s="46">
        <f t="shared" si="0"/>
        <v>99</v>
      </c>
      <c r="AV24" s="12">
        <v>10</v>
      </c>
      <c r="AW24" s="10">
        <f t="shared" si="1"/>
        <v>2</v>
      </c>
    </row>
    <row r="25" spans="1:49" x14ac:dyDescent="0.25">
      <c r="A25" s="46">
        <v>2</v>
      </c>
      <c r="B25" s="68">
        <v>3</v>
      </c>
      <c r="C25" s="12">
        <v>3</v>
      </c>
      <c r="D25" s="46"/>
      <c r="E25" s="12"/>
      <c r="F25" s="12"/>
      <c r="G25" s="47"/>
      <c r="H25" s="46">
        <v>1.5</v>
      </c>
      <c r="I25" s="12">
        <v>1.53</v>
      </c>
      <c r="J25" s="12">
        <v>2.12</v>
      </c>
      <c r="K25" s="55">
        <v>0.94</v>
      </c>
      <c r="L25" s="48">
        <v>2</v>
      </c>
      <c r="M25" s="15">
        <v>3</v>
      </c>
      <c r="N25" s="15">
        <v>11</v>
      </c>
      <c r="O25" s="47" t="s">
        <v>27</v>
      </c>
      <c r="P25" s="120"/>
      <c r="Q25" s="20"/>
      <c r="R25" s="12">
        <v>2</v>
      </c>
      <c r="S25" s="122">
        <v>3</v>
      </c>
      <c r="U25" s="9">
        <v>2</v>
      </c>
      <c r="V25" s="68">
        <v>2</v>
      </c>
      <c r="W25" s="47">
        <v>2</v>
      </c>
      <c r="X25" s="55" t="s">
        <v>5</v>
      </c>
      <c r="Y25" s="12">
        <v>1</v>
      </c>
      <c r="Z25" s="15">
        <v>76</v>
      </c>
      <c r="AA25" s="12">
        <v>81</v>
      </c>
      <c r="AB25" s="12"/>
      <c r="AC25" s="12"/>
      <c r="AD25" s="12"/>
      <c r="AE25" s="12"/>
      <c r="AF25" s="12"/>
      <c r="AG25" s="12"/>
      <c r="AH25" s="12"/>
      <c r="AI25" s="15"/>
      <c r="AJ25" s="12"/>
      <c r="AK25" s="15"/>
      <c r="AL25" s="15"/>
      <c r="AM25" s="12"/>
      <c r="AN25" s="12"/>
      <c r="AO25" s="12"/>
      <c r="AP25" s="12"/>
      <c r="AQ25" s="12"/>
      <c r="AR25" s="12"/>
      <c r="AS25" s="12"/>
      <c r="AT25" s="12"/>
      <c r="AU25" s="46">
        <f t="shared" si="0"/>
        <v>158</v>
      </c>
      <c r="AV25" s="12">
        <v>50</v>
      </c>
      <c r="AW25" s="10">
        <f t="shared" si="1"/>
        <v>3</v>
      </c>
    </row>
    <row r="26" spans="1:49" x14ac:dyDescent="0.25">
      <c r="A26" s="46">
        <v>2</v>
      </c>
      <c r="B26" s="68">
        <v>3</v>
      </c>
      <c r="C26" s="12">
        <v>4</v>
      </c>
      <c r="D26" s="46"/>
      <c r="E26" s="12"/>
      <c r="F26" s="12"/>
      <c r="G26" s="47"/>
      <c r="H26" s="46">
        <v>7</v>
      </c>
      <c r="I26" s="12">
        <v>2.86</v>
      </c>
      <c r="J26" s="12">
        <v>1.47</v>
      </c>
      <c r="K26" s="55">
        <v>1.37</v>
      </c>
      <c r="L26" s="48">
        <v>5</v>
      </c>
      <c r="M26" s="15">
        <v>6</v>
      </c>
      <c r="N26" s="15">
        <v>9</v>
      </c>
      <c r="O26" s="47" t="s">
        <v>27</v>
      </c>
      <c r="P26" s="120"/>
      <c r="Q26" s="20"/>
      <c r="R26" s="12">
        <v>3</v>
      </c>
      <c r="S26" s="122">
        <v>2</v>
      </c>
      <c r="U26" s="9">
        <v>2</v>
      </c>
      <c r="V26" s="68">
        <v>2</v>
      </c>
      <c r="W26" s="47">
        <v>2</v>
      </c>
      <c r="X26" s="55" t="s">
        <v>3</v>
      </c>
      <c r="Y26" s="12">
        <v>2</v>
      </c>
      <c r="Z26" s="15">
        <v>91</v>
      </c>
      <c r="AA26" s="15">
        <v>4</v>
      </c>
      <c r="AB26" s="12"/>
      <c r="AC26" s="12"/>
      <c r="AD26" s="12"/>
      <c r="AE26" s="12"/>
      <c r="AF26" s="12"/>
      <c r="AG26" s="12"/>
      <c r="AH26" s="12"/>
      <c r="AI26" s="15"/>
      <c r="AJ26" s="12"/>
      <c r="AK26" s="15"/>
      <c r="AL26" s="15"/>
      <c r="AM26" s="12"/>
      <c r="AN26" s="12"/>
      <c r="AO26" s="12"/>
      <c r="AP26" s="12"/>
      <c r="AQ26" s="12"/>
      <c r="AR26" s="12"/>
      <c r="AS26" s="12"/>
      <c r="AT26" s="12"/>
      <c r="AU26" s="46">
        <f t="shared" si="0"/>
        <v>97</v>
      </c>
      <c r="AV26" s="12">
        <v>15</v>
      </c>
      <c r="AW26" s="10">
        <f t="shared" si="1"/>
        <v>3</v>
      </c>
    </row>
    <row r="27" spans="1:49" x14ac:dyDescent="0.25">
      <c r="A27" s="46">
        <v>2</v>
      </c>
      <c r="B27" s="68">
        <v>3</v>
      </c>
      <c r="C27" s="12">
        <v>5</v>
      </c>
      <c r="D27" s="46"/>
      <c r="E27" s="12"/>
      <c r="F27" s="12"/>
      <c r="G27" s="47"/>
      <c r="H27" s="46">
        <v>0</v>
      </c>
      <c r="I27" s="12">
        <v>2.41</v>
      </c>
      <c r="J27" s="12">
        <v>1.83</v>
      </c>
      <c r="K27" s="55">
        <v>1.38</v>
      </c>
      <c r="L27" s="48">
        <v>5</v>
      </c>
      <c r="M27" s="15">
        <v>7</v>
      </c>
      <c r="N27" s="15">
        <v>11</v>
      </c>
      <c r="O27" s="47" t="s">
        <v>27</v>
      </c>
      <c r="P27" s="120"/>
      <c r="Q27" s="20"/>
      <c r="R27" s="12">
        <v>1</v>
      </c>
      <c r="S27" s="122">
        <v>0</v>
      </c>
      <c r="U27" s="9">
        <v>2</v>
      </c>
      <c r="V27" s="68">
        <v>2</v>
      </c>
      <c r="W27" s="47">
        <v>3</v>
      </c>
      <c r="X27" s="55" t="s">
        <v>5</v>
      </c>
      <c r="Y27" s="15">
        <v>3</v>
      </c>
      <c r="Z27" s="15">
        <v>78</v>
      </c>
      <c r="AA27" s="12">
        <v>69</v>
      </c>
      <c r="AB27" s="12"/>
      <c r="AC27" s="12"/>
      <c r="AD27" s="12"/>
      <c r="AE27" s="12"/>
      <c r="AF27" s="12"/>
      <c r="AG27" s="12"/>
      <c r="AH27" s="12"/>
      <c r="AI27" s="15"/>
      <c r="AJ27" s="12"/>
      <c r="AK27" s="15"/>
      <c r="AL27" s="15"/>
      <c r="AM27" s="12"/>
      <c r="AN27" s="12"/>
      <c r="AO27" s="12"/>
      <c r="AP27" s="12"/>
      <c r="AQ27" s="12"/>
      <c r="AR27" s="12"/>
      <c r="AS27" s="12"/>
      <c r="AT27" s="12"/>
      <c r="AU27" s="46">
        <f t="shared" si="0"/>
        <v>150</v>
      </c>
      <c r="AV27" s="12">
        <v>20</v>
      </c>
      <c r="AW27" s="10">
        <f t="shared" si="1"/>
        <v>3</v>
      </c>
    </row>
    <row r="28" spans="1:49" x14ac:dyDescent="0.25">
      <c r="A28" s="46">
        <v>2</v>
      </c>
      <c r="B28" s="68">
        <v>3</v>
      </c>
      <c r="C28" s="12">
        <v>6</v>
      </c>
      <c r="D28" s="46"/>
      <c r="E28" s="12"/>
      <c r="F28" s="12"/>
      <c r="G28" s="47"/>
      <c r="H28" s="46">
        <v>3</v>
      </c>
      <c r="I28" s="12">
        <v>3.24</v>
      </c>
      <c r="J28" s="12">
        <v>2.34</v>
      </c>
      <c r="K28" s="55">
        <v>1.28</v>
      </c>
      <c r="L28" s="48">
        <v>12</v>
      </c>
      <c r="M28" s="15">
        <v>12</v>
      </c>
      <c r="N28" s="15">
        <v>12</v>
      </c>
      <c r="O28" s="47" t="s">
        <v>27</v>
      </c>
      <c r="P28" s="120" t="s">
        <v>76</v>
      </c>
      <c r="Q28" s="20"/>
      <c r="R28" s="12">
        <v>2</v>
      </c>
      <c r="S28" s="122">
        <v>0</v>
      </c>
      <c r="U28" s="9">
        <v>2</v>
      </c>
      <c r="V28" s="68">
        <v>2</v>
      </c>
      <c r="W28" s="47">
        <v>3</v>
      </c>
      <c r="X28" s="55" t="s">
        <v>3</v>
      </c>
      <c r="Y28" s="15">
        <v>4</v>
      </c>
      <c r="Z28" s="15">
        <v>74</v>
      </c>
      <c r="AA28" s="12">
        <v>65</v>
      </c>
      <c r="AB28" s="12"/>
      <c r="AC28" s="12"/>
      <c r="AD28" s="12"/>
      <c r="AE28" s="12"/>
      <c r="AF28" s="12"/>
      <c r="AG28" s="12"/>
      <c r="AH28" s="12"/>
      <c r="AI28" s="15"/>
      <c r="AJ28" s="12"/>
      <c r="AK28" s="15"/>
      <c r="AL28" s="15"/>
      <c r="AM28" s="12"/>
      <c r="AN28" s="12"/>
      <c r="AO28" s="12"/>
      <c r="AP28" s="12"/>
      <c r="AQ28" s="12"/>
      <c r="AR28" s="12"/>
      <c r="AS28" s="12">
        <v>1</v>
      </c>
      <c r="AT28" s="12"/>
      <c r="AU28" s="46">
        <f t="shared" si="0"/>
        <v>144</v>
      </c>
      <c r="AV28" s="12">
        <v>70</v>
      </c>
      <c r="AW28" s="10">
        <f t="shared" si="1"/>
        <v>4</v>
      </c>
    </row>
    <row r="29" spans="1:49" x14ac:dyDescent="0.25">
      <c r="A29" s="46">
        <v>2</v>
      </c>
      <c r="B29" s="68">
        <v>3</v>
      </c>
      <c r="C29" s="12">
        <v>7</v>
      </c>
      <c r="D29" s="46"/>
      <c r="E29" s="12"/>
      <c r="F29" s="12"/>
      <c r="G29" s="47"/>
      <c r="H29" s="46">
        <v>2</v>
      </c>
      <c r="I29" s="12">
        <v>2.34</v>
      </c>
      <c r="J29" s="12">
        <v>2.77</v>
      </c>
      <c r="K29" s="55">
        <v>1.32</v>
      </c>
      <c r="L29" s="48">
        <v>7</v>
      </c>
      <c r="M29" s="15">
        <v>11</v>
      </c>
      <c r="N29" s="15">
        <v>10</v>
      </c>
      <c r="O29" s="47" t="s">
        <v>27</v>
      </c>
      <c r="P29" s="120"/>
      <c r="Q29" s="20"/>
      <c r="R29" s="12">
        <v>4</v>
      </c>
      <c r="S29" s="122">
        <v>5</v>
      </c>
      <c r="U29" s="9">
        <v>2</v>
      </c>
      <c r="V29" s="68">
        <v>2</v>
      </c>
      <c r="W29" s="47">
        <v>4</v>
      </c>
      <c r="X29" s="55" t="s">
        <v>5</v>
      </c>
      <c r="Y29" s="12">
        <v>3</v>
      </c>
      <c r="Z29" s="15">
        <v>72</v>
      </c>
      <c r="AA29" s="12">
        <v>58</v>
      </c>
      <c r="AB29" s="12">
        <v>1</v>
      </c>
      <c r="AC29" s="12"/>
      <c r="AD29" s="12"/>
      <c r="AE29" s="12"/>
      <c r="AF29" s="12"/>
      <c r="AG29" s="12"/>
      <c r="AH29" s="12"/>
      <c r="AI29" s="15"/>
      <c r="AJ29" s="12"/>
      <c r="AK29" s="15"/>
      <c r="AL29" s="15"/>
      <c r="AM29" s="12"/>
      <c r="AN29" s="12"/>
      <c r="AO29" s="12"/>
      <c r="AP29" s="12"/>
      <c r="AQ29" s="12"/>
      <c r="AR29" s="12"/>
      <c r="AS29" s="12"/>
      <c r="AT29" s="12"/>
      <c r="AU29" s="46">
        <f t="shared" si="0"/>
        <v>134</v>
      </c>
      <c r="AV29" s="12">
        <v>20</v>
      </c>
      <c r="AW29" s="10">
        <f t="shared" si="1"/>
        <v>4</v>
      </c>
    </row>
    <row r="30" spans="1:49" x14ac:dyDescent="0.25">
      <c r="A30" s="46">
        <v>2</v>
      </c>
      <c r="B30" s="68">
        <v>3</v>
      </c>
      <c r="C30" s="12">
        <v>8</v>
      </c>
      <c r="D30" s="46"/>
      <c r="E30" s="12"/>
      <c r="F30" s="12"/>
      <c r="G30" s="47"/>
      <c r="H30" s="46">
        <v>7</v>
      </c>
      <c r="I30" s="12">
        <v>2.41</v>
      </c>
      <c r="J30" s="12">
        <v>2.58</v>
      </c>
      <c r="K30" s="55">
        <v>1.27</v>
      </c>
      <c r="L30" s="48">
        <v>7</v>
      </c>
      <c r="M30" s="15">
        <v>2</v>
      </c>
      <c r="N30" s="15">
        <v>3</v>
      </c>
      <c r="O30" s="47" t="s">
        <v>27</v>
      </c>
      <c r="P30" s="120"/>
      <c r="Q30" s="20"/>
      <c r="R30" s="12">
        <v>1</v>
      </c>
      <c r="S30" s="122">
        <v>0</v>
      </c>
      <c r="U30" s="9">
        <v>2</v>
      </c>
      <c r="V30" s="68">
        <v>2</v>
      </c>
      <c r="W30" s="47">
        <v>4</v>
      </c>
      <c r="X30" s="55" t="s">
        <v>3</v>
      </c>
      <c r="Y30" s="15"/>
      <c r="Z30" s="15">
        <v>53</v>
      </c>
      <c r="AA30" s="12">
        <v>14</v>
      </c>
      <c r="AB30" s="12"/>
      <c r="AC30" s="12"/>
      <c r="AD30" s="12"/>
      <c r="AE30" s="12"/>
      <c r="AF30" s="12"/>
      <c r="AG30" s="12"/>
      <c r="AH30" s="12"/>
      <c r="AI30" s="15"/>
      <c r="AJ30" s="12"/>
      <c r="AK30" s="15"/>
      <c r="AL30" s="15"/>
      <c r="AM30" s="12"/>
      <c r="AN30" s="12">
        <v>26</v>
      </c>
      <c r="AO30" s="12"/>
      <c r="AP30" s="12"/>
      <c r="AQ30" s="12"/>
      <c r="AR30" s="12"/>
      <c r="AS30" s="12"/>
      <c r="AT30" s="12"/>
      <c r="AU30" s="46">
        <f t="shared" si="0"/>
        <v>93</v>
      </c>
      <c r="AV30" s="12">
        <v>10</v>
      </c>
      <c r="AW30" s="10">
        <f t="shared" si="1"/>
        <v>3</v>
      </c>
    </row>
    <row r="31" spans="1:49" x14ac:dyDescent="0.25">
      <c r="A31" s="46">
        <v>2</v>
      </c>
      <c r="B31" s="68">
        <v>3</v>
      </c>
      <c r="C31" s="12">
        <v>9</v>
      </c>
      <c r="D31" s="46"/>
      <c r="E31" s="12"/>
      <c r="F31" s="12"/>
      <c r="G31" s="47"/>
      <c r="H31" s="46">
        <v>5</v>
      </c>
      <c r="I31" s="12">
        <v>2.3199999999999998</v>
      </c>
      <c r="J31" s="12">
        <v>2.36</v>
      </c>
      <c r="K31" s="55">
        <v>1.27</v>
      </c>
      <c r="L31" s="48">
        <v>2.5</v>
      </c>
      <c r="M31" s="15">
        <v>4.5</v>
      </c>
      <c r="N31" s="15">
        <v>5</v>
      </c>
      <c r="O31" s="47" t="s">
        <v>27</v>
      </c>
      <c r="P31" s="120"/>
      <c r="Q31" s="20"/>
      <c r="R31" s="12">
        <v>2</v>
      </c>
      <c r="S31" s="122">
        <v>0</v>
      </c>
      <c r="U31" s="9">
        <v>2</v>
      </c>
      <c r="V31" s="68">
        <v>2</v>
      </c>
      <c r="W31" s="47">
        <v>5</v>
      </c>
      <c r="X31" s="55" t="s">
        <v>5</v>
      </c>
      <c r="Y31" s="15"/>
      <c r="Z31" s="15">
        <v>80</v>
      </c>
      <c r="AA31" s="12">
        <v>12</v>
      </c>
      <c r="AB31" s="12">
        <v>1</v>
      </c>
      <c r="AC31" s="12"/>
      <c r="AD31" s="12"/>
      <c r="AE31" s="12"/>
      <c r="AF31" s="12"/>
      <c r="AG31" s="12"/>
      <c r="AH31" s="12"/>
      <c r="AI31" s="15"/>
      <c r="AJ31" s="12"/>
      <c r="AK31" s="15"/>
      <c r="AL31" s="15"/>
      <c r="AM31" s="12"/>
      <c r="AN31" s="12"/>
      <c r="AO31" s="12"/>
      <c r="AP31" s="12"/>
      <c r="AQ31" s="12"/>
      <c r="AR31" s="12"/>
      <c r="AS31" s="12"/>
      <c r="AT31" s="12"/>
      <c r="AU31" s="46">
        <f t="shared" si="0"/>
        <v>93</v>
      </c>
      <c r="AV31" s="12">
        <v>15</v>
      </c>
      <c r="AW31" s="10">
        <f t="shared" si="1"/>
        <v>3</v>
      </c>
    </row>
    <row r="32" spans="1:49" x14ac:dyDescent="0.25">
      <c r="A32" s="46">
        <v>2</v>
      </c>
      <c r="B32" s="70">
        <v>3</v>
      </c>
      <c r="C32" s="43">
        <v>10</v>
      </c>
      <c r="D32" s="49"/>
      <c r="E32" s="43"/>
      <c r="F32" s="43"/>
      <c r="G32" s="50"/>
      <c r="H32" s="49">
        <v>5</v>
      </c>
      <c r="I32" s="43">
        <v>2.63</v>
      </c>
      <c r="J32" s="43">
        <v>2.7</v>
      </c>
      <c r="K32" s="81">
        <v>1.59</v>
      </c>
      <c r="L32" s="48">
        <v>6</v>
      </c>
      <c r="M32" s="15">
        <v>9</v>
      </c>
      <c r="N32" s="15">
        <v>11</v>
      </c>
      <c r="O32" s="47" t="s">
        <v>27</v>
      </c>
      <c r="P32" s="130"/>
      <c r="Q32" s="44"/>
      <c r="R32" s="43">
        <v>1</v>
      </c>
      <c r="S32" s="131">
        <v>0</v>
      </c>
      <c r="U32" s="9">
        <v>2</v>
      </c>
      <c r="V32" s="68">
        <v>2</v>
      </c>
      <c r="W32" s="47">
        <v>5</v>
      </c>
      <c r="X32" s="55" t="s">
        <v>3</v>
      </c>
      <c r="Y32" s="12">
        <v>1</v>
      </c>
      <c r="Z32" s="15">
        <v>67</v>
      </c>
      <c r="AA32" s="12">
        <v>7</v>
      </c>
      <c r="AB32" s="12"/>
      <c r="AC32" s="12"/>
      <c r="AD32" s="12"/>
      <c r="AE32" s="12"/>
      <c r="AF32" s="12"/>
      <c r="AG32" s="12"/>
      <c r="AH32" s="12"/>
      <c r="AI32" s="15"/>
      <c r="AJ32" s="12"/>
      <c r="AK32" s="15"/>
      <c r="AL32" s="15"/>
      <c r="AM32" s="12"/>
      <c r="AN32" s="12">
        <v>9</v>
      </c>
      <c r="AO32" s="12"/>
      <c r="AP32" s="12"/>
      <c r="AQ32" s="12"/>
      <c r="AR32" s="12"/>
      <c r="AS32" s="12"/>
      <c r="AT32" s="12"/>
      <c r="AU32" s="46">
        <f t="shared" si="0"/>
        <v>84</v>
      </c>
      <c r="AV32" s="12">
        <v>25</v>
      </c>
      <c r="AW32" s="10">
        <f t="shared" si="1"/>
        <v>4</v>
      </c>
    </row>
    <row r="33" spans="1:49" x14ac:dyDescent="0.25">
      <c r="A33" s="46">
        <v>2</v>
      </c>
      <c r="B33" s="68">
        <v>4</v>
      </c>
      <c r="C33" s="12">
        <v>1</v>
      </c>
      <c r="D33" s="46">
        <v>-119.71329</v>
      </c>
      <c r="E33" s="12">
        <v>35.193069999999999</v>
      </c>
      <c r="F33" s="12">
        <v>-119.71221</v>
      </c>
      <c r="G33" s="47">
        <v>35.193080000000002</v>
      </c>
      <c r="H33" s="48">
        <v>4</v>
      </c>
      <c r="I33" s="15">
        <v>1.98</v>
      </c>
      <c r="J33" s="15">
        <v>2.0299999999999998</v>
      </c>
      <c r="K33" s="55">
        <v>1.35</v>
      </c>
      <c r="L33" s="52">
        <v>6</v>
      </c>
      <c r="M33" s="53">
        <v>9</v>
      </c>
      <c r="N33" s="53">
        <v>11</v>
      </c>
      <c r="O33" s="62" t="s">
        <v>27</v>
      </c>
      <c r="P33" s="46"/>
      <c r="Q33" s="12"/>
      <c r="R33" s="12">
        <v>0</v>
      </c>
      <c r="S33" s="121">
        <v>0</v>
      </c>
      <c r="U33" s="9">
        <v>2</v>
      </c>
      <c r="V33" s="68">
        <v>2</v>
      </c>
      <c r="W33" s="47">
        <v>6</v>
      </c>
      <c r="X33" s="55" t="s">
        <v>5</v>
      </c>
      <c r="Y33" s="15"/>
      <c r="Z33" s="15">
        <v>43</v>
      </c>
      <c r="AA33" s="12">
        <v>126</v>
      </c>
      <c r="AB33" s="12">
        <v>1</v>
      </c>
      <c r="AC33" s="12"/>
      <c r="AD33" s="12"/>
      <c r="AE33" s="12"/>
      <c r="AF33" s="12"/>
      <c r="AG33" s="12"/>
      <c r="AH33" s="12"/>
      <c r="AI33" s="15"/>
      <c r="AJ33" s="12"/>
      <c r="AK33" s="15"/>
      <c r="AL33" s="15"/>
      <c r="AM33" s="12"/>
      <c r="AN33" s="12">
        <v>2</v>
      </c>
      <c r="AO33" s="12"/>
      <c r="AP33" s="12"/>
      <c r="AQ33" s="12"/>
      <c r="AR33" s="12"/>
      <c r="AS33" s="12"/>
      <c r="AT33" s="12"/>
      <c r="AU33" s="46">
        <f t="shared" si="0"/>
        <v>172</v>
      </c>
      <c r="AV33" s="12">
        <v>90</v>
      </c>
      <c r="AW33" s="10">
        <f t="shared" si="1"/>
        <v>4</v>
      </c>
    </row>
    <row r="34" spans="1:49" x14ac:dyDescent="0.25">
      <c r="A34" s="46">
        <v>2</v>
      </c>
      <c r="B34" s="68">
        <v>4</v>
      </c>
      <c r="C34" s="12">
        <v>2</v>
      </c>
      <c r="D34" s="46"/>
      <c r="E34" s="12"/>
      <c r="F34" s="12"/>
      <c r="G34" s="47"/>
      <c r="H34" s="46">
        <v>2.5</v>
      </c>
      <c r="I34" s="12">
        <v>1.78</v>
      </c>
      <c r="J34" s="12">
        <v>1.72</v>
      </c>
      <c r="K34" s="47">
        <v>1.25</v>
      </c>
      <c r="L34" s="46">
        <v>3</v>
      </c>
      <c r="M34" s="12">
        <v>3</v>
      </c>
      <c r="N34" s="12">
        <v>4</v>
      </c>
      <c r="O34" s="47" t="s">
        <v>27</v>
      </c>
      <c r="P34" s="46"/>
      <c r="Q34" s="12"/>
      <c r="R34" s="12">
        <v>1</v>
      </c>
      <c r="S34" s="121">
        <v>0</v>
      </c>
      <c r="U34" s="9">
        <v>2</v>
      </c>
      <c r="V34" s="68">
        <v>2</v>
      </c>
      <c r="W34" s="47">
        <v>6</v>
      </c>
      <c r="X34" s="55" t="s">
        <v>3</v>
      </c>
      <c r="Y34" s="12">
        <v>1</v>
      </c>
      <c r="Z34" s="15">
        <v>112</v>
      </c>
      <c r="AA34" s="12">
        <v>2</v>
      </c>
      <c r="AB34" s="12"/>
      <c r="AC34" s="12"/>
      <c r="AD34" s="12"/>
      <c r="AE34" s="12"/>
      <c r="AF34" s="12"/>
      <c r="AG34" s="12"/>
      <c r="AH34" s="12"/>
      <c r="AI34" s="15"/>
      <c r="AJ34" s="12"/>
      <c r="AK34" s="15"/>
      <c r="AL34" s="15"/>
      <c r="AM34" s="12"/>
      <c r="AN34" s="12"/>
      <c r="AO34" s="12"/>
      <c r="AP34" s="12"/>
      <c r="AQ34" s="12"/>
      <c r="AR34" s="12"/>
      <c r="AS34" s="12"/>
      <c r="AT34" s="12"/>
      <c r="AU34" s="46">
        <f t="shared" si="0"/>
        <v>115</v>
      </c>
      <c r="AV34" s="12">
        <v>20</v>
      </c>
      <c r="AW34" s="10">
        <f t="shared" si="1"/>
        <v>3</v>
      </c>
    </row>
    <row r="35" spans="1:49" x14ac:dyDescent="0.25">
      <c r="A35" s="46">
        <v>2</v>
      </c>
      <c r="B35" s="68">
        <v>4</v>
      </c>
      <c r="C35" s="12">
        <v>3</v>
      </c>
      <c r="D35" s="46"/>
      <c r="E35" s="12"/>
      <c r="F35" s="12"/>
      <c r="G35" s="47"/>
      <c r="H35" s="46">
        <v>7</v>
      </c>
      <c r="I35" s="12">
        <v>2.77</v>
      </c>
      <c r="J35" s="12">
        <v>1.74</v>
      </c>
      <c r="K35" s="47">
        <v>1.18</v>
      </c>
      <c r="L35" s="46">
        <v>4</v>
      </c>
      <c r="M35" s="12">
        <v>7</v>
      </c>
      <c r="N35" s="12">
        <v>6</v>
      </c>
      <c r="O35" s="47" t="s">
        <v>27</v>
      </c>
      <c r="P35" s="46"/>
      <c r="Q35" s="12"/>
      <c r="R35" s="12">
        <v>1</v>
      </c>
      <c r="S35" s="121">
        <v>4</v>
      </c>
      <c r="U35" s="9">
        <v>2</v>
      </c>
      <c r="V35" s="68">
        <v>2</v>
      </c>
      <c r="W35" s="47">
        <v>7</v>
      </c>
      <c r="X35" s="55" t="s">
        <v>5</v>
      </c>
      <c r="Y35" s="15">
        <v>1</v>
      </c>
      <c r="Z35" s="15">
        <v>25</v>
      </c>
      <c r="AA35" s="12">
        <v>37</v>
      </c>
      <c r="AB35" s="15"/>
      <c r="AC35" s="12">
        <v>3</v>
      </c>
      <c r="AD35" s="12"/>
      <c r="AE35" s="12"/>
      <c r="AF35" s="12"/>
      <c r="AG35" s="12"/>
      <c r="AH35" s="12"/>
      <c r="AI35" s="15"/>
      <c r="AJ35" s="12"/>
      <c r="AK35" s="15"/>
      <c r="AL35" s="15"/>
      <c r="AM35" s="12"/>
      <c r="AN35" s="12">
        <v>15</v>
      </c>
      <c r="AO35" s="12"/>
      <c r="AP35" s="12"/>
      <c r="AQ35" s="12"/>
      <c r="AR35" s="12"/>
      <c r="AS35" s="12"/>
      <c r="AT35" s="12"/>
      <c r="AU35" s="46">
        <f t="shared" si="0"/>
        <v>81</v>
      </c>
      <c r="AV35" s="12">
        <v>20</v>
      </c>
      <c r="AW35" s="10">
        <f t="shared" si="1"/>
        <v>5</v>
      </c>
    </row>
    <row r="36" spans="1:49" x14ac:dyDescent="0.25">
      <c r="A36" s="46">
        <v>2</v>
      </c>
      <c r="B36" s="68">
        <v>4</v>
      </c>
      <c r="C36" s="12">
        <v>4</v>
      </c>
      <c r="D36" s="46"/>
      <c r="E36" s="12"/>
      <c r="F36" s="12"/>
      <c r="G36" s="47"/>
      <c r="H36" s="46">
        <v>7</v>
      </c>
      <c r="I36" s="12">
        <v>1.97</v>
      </c>
      <c r="J36" s="12">
        <v>1.88</v>
      </c>
      <c r="K36" s="55">
        <v>1.28</v>
      </c>
      <c r="L36" s="48">
        <v>7</v>
      </c>
      <c r="M36" s="15">
        <v>8</v>
      </c>
      <c r="N36" s="15">
        <v>11</v>
      </c>
      <c r="O36" s="47" t="s">
        <v>27</v>
      </c>
      <c r="P36" s="46"/>
      <c r="Q36" s="12"/>
      <c r="R36" s="12">
        <v>3</v>
      </c>
      <c r="S36" s="121">
        <v>7</v>
      </c>
      <c r="U36" s="9">
        <v>2</v>
      </c>
      <c r="V36" s="68">
        <v>2</v>
      </c>
      <c r="W36" s="47">
        <v>7</v>
      </c>
      <c r="X36" s="55" t="s">
        <v>3</v>
      </c>
      <c r="Y36" s="12"/>
      <c r="Z36" s="15">
        <v>88</v>
      </c>
      <c r="AA36" s="12">
        <v>15</v>
      </c>
      <c r="AB36" s="12"/>
      <c r="AC36" s="12"/>
      <c r="AD36" s="12"/>
      <c r="AE36" s="12"/>
      <c r="AF36" s="12"/>
      <c r="AG36" s="12"/>
      <c r="AH36" s="12"/>
      <c r="AI36" s="15"/>
      <c r="AJ36" s="12"/>
      <c r="AK36" s="15"/>
      <c r="AL36" s="15"/>
      <c r="AM36" s="12"/>
      <c r="AN36" s="12"/>
      <c r="AO36" s="12"/>
      <c r="AP36" s="12"/>
      <c r="AQ36" s="12"/>
      <c r="AR36" s="12"/>
      <c r="AS36" s="12"/>
      <c r="AT36" s="12"/>
      <c r="AU36" s="46">
        <f t="shared" si="0"/>
        <v>103</v>
      </c>
      <c r="AV36" s="12">
        <v>15</v>
      </c>
      <c r="AW36" s="10">
        <f t="shared" si="1"/>
        <v>2</v>
      </c>
    </row>
    <row r="37" spans="1:49" x14ac:dyDescent="0.25">
      <c r="A37" s="46">
        <v>2</v>
      </c>
      <c r="B37" s="68">
        <v>4</v>
      </c>
      <c r="C37" s="12">
        <v>5</v>
      </c>
      <c r="D37" s="46"/>
      <c r="E37" s="12"/>
      <c r="F37" s="12"/>
      <c r="G37" s="47"/>
      <c r="H37" s="46">
        <v>2.25</v>
      </c>
      <c r="I37" s="12">
        <v>2.13</v>
      </c>
      <c r="J37" s="12">
        <v>2.46</v>
      </c>
      <c r="K37" s="55">
        <v>1.28</v>
      </c>
      <c r="L37" s="48">
        <v>1.5</v>
      </c>
      <c r="M37" s="15">
        <v>3.5</v>
      </c>
      <c r="N37" s="15">
        <v>6</v>
      </c>
      <c r="O37" s="47" t="s">
        <v>27</v>
      </c>
      <c r="P37" s="46"/>
      <c r="Q37" s="12"/>
      <c r="R37" s="12">
        <v>1</v>
      </c>
      <c r="S37" s="121">
        <v>2</v>
      </c>
      <c r="U37" s="9">
        <v>2</v>
      </c>
      <c r="V37" s="68">
        <v>2</v>
      </c>
      <c r="W37" s="47">
        <v>8</v>
      </c>
      <c r="X37" s="55" t="s">
        <v>5</v>
      </c>
      <c r="Y37" s="15">
        <v>1</v>
      </c>
      <c r="Z37" s="15">
        <v>65</v>
      </c>
      <c r="AA37" s="12">
        <v>10</v>
      </c>
      <c r="AB37" s="12">
        <v>1</v>
      </c>
      <c r="AC37" s="12"/>
      <c r="AD37" s="12"/>
      <c r="AE37" s="12"/>
      <c r="AF37" s="12"/>
      <c r="AG37" s="12"/>
      <c r="AH37" s="12"/>
      <c r="AI37" s="15"/>
      <c r="AJ37" s="12"/>
      <c r="AK37" s="15"/>
      <c r="AL37" s="15"/>
      <c r="AM37" s="12"/>
      <c r="AN37" s="12"/>
      <c r="AO37" s="12"/>
      <c r="AP37" s="12"/>
      <c r="AQ37" s="12"/>
      <c r="AR37" s="12"/>
      <c r="AS37" s="12"/>
      <c r="AT37" s="12"/>
      <c r="AU37" s="46">
        <f t="shared" si="0"/>
        <v>77</v>
      </c>
      <c r="AV37" s="12">
        <v>10</v>
      </c>
      <c r="AW37" s="10">
        <f t="shared" si="1"/>
        <v>4</v>
      </c>
    </row>
    <row r="38" spans="1:49" x14ac:dyDescent="0.25">
      <c r="A38" s="46">
        <v>2</v>
      </c>
      <c r="B38" s="68">
        <v>4</v>
      </c>
      <c r="C38" s="12">
        <v>6</v>
      </c>
      <c r="D38" s="46"/>
      <c r="E38" s="12"/>
      <c r="F38" s="12"/>
      <c r="G38" s="47"/>
      <c r="H38" s="46">
        <v>5</v>
      </c>
      <c r="I38" s="12">
        <v>0.83</v>
      </c>
      <c r="J38" s="12">
        <v>0.87</v>
      </c>
      <c r="K38" s="55">
        <v>0.69</v>
      </c>
      <c r="L38" s="48">
        <v>1.5</v>
      </c>
      <c r="M38" s="15">
        <v>2.25</v>
      </c>
      <c r="N38" s="15">
        <v>7</v>
      </c>
      <c r="O38" s="47" t="s">
        <v>27</v>
      </c>
      <c r="P38" s="46"/>
      <c r="Q38" s="12"/>
      <c r="R38" s="12">
        <v>0</v>
      </c>
      <c r="S38" s="121">
        <v>1</v>
      </c>
      <c r="U38" s="9">
        <v>2</v>
      </c>
      <c r="V38" s="68">
        <v>2</v>
      </c>
      <c r="W38" s="47">
        <v>8</v>
      </c>
      <c r="X38" s="55" t="s">
        <v>3</v>
      </c>
      <c r="Y38" s="12"/>
      <c r="Z38" s="15">
        <v>107</v>
      </c>
      <c r="AA38" s="12">
        <v>1</v>
      </c>
      <c r="AB38" s="12"/>
      <c r="AC38" s="12"/>
      <c r="AD38" s="12"/>
      <c r="AE38" s="12"/>
      <c r="AF38" s="12"/>
      <c r="AG38" s="12"/>
      <c r="AH38" s="12"/>
      <c r="AI38" s="15"/>
      <c r="AJ38" s="12"/>
      <c r="AK38" s="15"/>
      <c r="AL38" s="15"/>
      <c r="AM38" s="12"/>
      <c r="AN38" s="12"/>
      <c r="AO38" s="12"/>
      <c r="AP38" s="12"/>
      <c r="AQ38" s="12"/>
      <c r="AR38" s="12"/>
      <c r="AS38" s="12"/>
      <c r="AT38" s="12"/>
      <c r="AU38" s="46">
        <f t="shared" si="0"/>
        <v>108</v>
      </c>
      <c r="AV38" s="15">
        <v>15</v>
      </c>
      <c r="AW38" s="10">
        <f t="shared" si="1"/>
        <v>2</v>
      </c>
    </row>
    <row r="39" spans="1:49" x14ac:dyDescent="0.25">
      <c r="A39" s="46">
        <v>2</v>
      </c>
      <c r="B39" s="68">
        <v>4</v>
      </c>
      <c r="C39" s="12">
        <v>7</v>
      </c>
      <c r="D39" s="46"/>
      <c r="E39" s="12"/>
      <c r="F39" s="12"/>
      <c r="G39" s="47"/>
      <c r="H39" s="46">
        <v>6</v>
      </c>
      <c r="I39" s="12">
        <v>2.4300000000000002</v>
      </c>
      <c r="J39" s="12">
        <v>2.64</v>
      </c>
      <c r="K39" s="55">
        <v>1.39</v>
      </c>
      <c r="L39" s="48">
        <v>8</v>
      </c>
      <c r="M39" s="15">
        <v>12</v>
      </c>
      <c r="N39" s="15">
        <v>9</v>
      </c>
      <c r="O39" s="47" t="s">
        <v>27</v>
      </c>
      <c r="P39" s="46"/>
      <c r="Q39" s="12"/>
      <c r="R39" s="12">
        <v>2</v>
      </c>
      <c r="S39" s="121">
        <v>5</v>
      </c>
      <c r="U39" s="9">
        <v>2</v>
      </c>
      <c r="V39" s="68">
        <v>2</v>
      </c>
      <c r="W39" s="47">
        <v>9</v>
      </c>
      <c r="X39" s="55" t="s">
        <v>5</v>
      </c>
      <c r="Y39" s="15">
        <v>13</v>
      </c>
      <c r="Z39" s="15">
        <v>49</v>
      </c>
      <c r="AA39" s="12">
        <v>68</v>
      </c>
      <c r="AB39" s="12"/>
      <c r="AC39" s="12"/>
      <c r="AD39" s="12"/>
      <c r="AE39" s="12"/>
      <c r="AF39" s="12"/>
      <c r="AG39" s="12"/>
      <c r="AH39" s="12"/>
      <c r="AI39" s="15"/>
      <c r="AJ39" s="12"/>
      <c r="AK39" s="15"/>
      <c r="AL39" s="15"/>
      <c r="AM39" s="12"/>
      <c r="AN39" s="12"/>
      <c r="AO39" s="12"/>
      <c r="AP39" s="12"/>
      <c r="AQ39" s="12"/>
      <c r="AR39" s="12"/>
      <c r="AS39" s="12"/>
      <c r="AT39" s="12"/>
      <c r="AU39" s="46">
        <f t="shared" si="0"/>
        <v>130</v>
      </c>
      <c r="AV39" s="15">
        <v>20</v>
      </c>
      <c r="AW39" s="10">
        <f t="shared" si="1"/>
        <v>3</v>
      </c>
    </row>
    <row r="40" spans="1:49" x14ac:dyDescent="0.25">
      <c r="A40" s="46">
        <v>2</v>
      </c>
      <c r="B40" s="68">
        <v>4</v>
      </c>
      <c r="C40" s="12">
        <v>8</v>
      </c>
      <c r="D40" s="46"/>
      <c r="E40" s="12"/>
      <c r="F40" s="12"/>
      <c r="G40" s="47"/>
      <c r="H40" s="46">
        <v>12</v>
      </c>
      <c r="I40" s="12">
        <v>2.14</v>
      </c>
      <c r="J40" s="12">
        <v>1.92</v>
      </c>
      <c r="K40" s="55">
        <v>1.28</v>
      </c>
      <c r="L40" s="48">
        <v>7</v>
      </c>
      <c r="M40" s="15">
        <v>5</v>
      </c>
      <c r="N40" s="15">
        <v>10</v>
      </c>
      <c r="O40" s="47" t="s">
        <v>27</v>
      </c>
      <c r="P40" s="46"/>
      <c r="Q40" s="12"/>
      <c r="R40" s="12">
        <v>0</v>
      </c>
      <c r="S40" s="121">
        <v>0</v>
      </c>
      <c r="U40" s="9">
        <v>2</v>
      </c>
      <c r="V40" s="68">
        <v>2</v>
      </c>
      <c r="W40" s="47">
        <v>9</v>
      </c>
      <c r="X40" s="55" t="s">
        <v>3</v>
      </c>
      <c r="Y40" s="12">
        <v>22</v>
      </c>
      <c r="Z40" s="15">
        <v>38</v>
      </c>
      <c r="AA40" s="12">
        <v>21</v>
      </c>
      <c r="AB40" s="12"/>
      <c r="AC40" s="12"/>
      <c r="AD40" s="12"/>
      <c r="AE40" s="12"/>
      <c r="AF40" s="12"/>
      <c r="AG40" s="12"/>
      <c r="AH40" s="12"/>
      <c r="AI40" s="15"/>
      <c r="AJ40" s="12"/>
      <c r="AK40" s="15"/>
      <c r="AL40" s="15">
        <v>6</v>
      </c>
      <c r="AM40" s="12"/>
      <c r="AN40" s="12">
        <v>9</v>
      </c>
      <c r="AO40" s="12"/>
      <c r="AP40" s="12"/>
      <c r="AQ40" s="12"/>
      <c r="AR40" s="12"/>
      <c r="AS40" s="12"/>
      <c r="AT40" s="12"/>
      <c r="AU40" s="46">
        <f t="shared" si="0"/>
        <v>96</v>
      </c>
      <c r="AV40" s="15">
        <v>15</v>
      </c>
      <c r="AW40" s="10">
        <f t="shared" si="1"/>
        <v>5</v>
      </c>
    </row>
    <row r="41" spans="1:49" x14ac:dyDescent="0.25">
      <c r="A41" s="46">
        <v>2</v>
      </c>
      <c r="B41" s="68">
        <v>4</v>
      </c>
      <c r="C41" s="12">
        <v>9</v>
      </c>
      <c r="D41" s="46"/>
      <c r="E41" s="12"/>
      <c r="F41" s="12"/>
      <c r="G41" s="47"/>
      <c r="H41" s="46">
        <v>12.5</v>
      </c>
      <c r="I41" s="12">
        <v>2.17</v>
      </c>
      <c r="J41" s="12">
        <v>2.36</v>
      </c>
      <c r="K41" s="55">
        <v>1.21</v>
      </c>
      <c r="L41" s="48">
        <v>3</v>
      </c>
      <c r="M41" s="15">
        <v>5</v>
      </c>
      <c r="N41" s="15">
        <v>10</v>
      </c>
      <c r="O41" s="47" t="s">
        <v>27</v>
      </c>
      <c r="P41" s="46"/>
      <c r="Q41" s="12"/>
      <c r="R41" s="12">
        <v>1</v>
      </c>
      <c r="S41" s="121">
        <v>2</v>
      </c>
      <c r="U41" s="9">
        <v>2</v>
      </c>
      <c r="V41" s="68">
        <v>2</v>
      </c>
      <c r="W41" s="47">
        <v>10</v>
      </c>
      <c r="X41" s="55" t="s">
        <v>5</v>
      </c>
      <c r="Y41" s="15">
        <v>14</v>
      </c>
      <c r="Z41" s="15">
        <v>47</v>
      </c>
      <c r="AA41" s="15">
        <v>54</v>
      </c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2"/>
      <c r="AN41" s="12">
        <v>5</v>
      </c>
      <c r="AO41" s="12"/>
      <c r="AP41" s="12"/>
      <c r="AQ41" s="12"/>
      <c r="AR41" s="12"/>
      <c r="AS41" s="12"/>
      <c r="AT41" s="12"/>
      <c r="AU41" s="46">
        <f t="shared" si="0"/>
        <v>120</v>
      </c>
      <c r="AV41" s="15">
        <v>40</v>
      </c>
      <c r="AW41" s="10">
        <f t="shared" si="1"/>
        <v>4</v>
      </c>
    </row>
    <row r="42" spans="1:49" x14ac:dyDescent="0.25">
      <c r="A42" s="46">
        <v>2</v>
      </c>
      <c r="B42" s="68">
        <v>4</v>
      </c>
      <c r="C42" s="12">
        <v>10</v>
      </c>
      <c r="D42" s="49"/>
      <c r="E42" s="43"/>
      <c r="F42" s="43"/>
      <c r="G42" s="50"/>
      <c r="H42" s="49">
        <v>6</v>
      </c>
      <c r="I42" s="43">
        <v>1.94</v>
      </c>
      <c r="J42" s="43">
        <v>1.71</v>
      </c>
      <c r="K42" s="81">
        <v>1.07</v>
      </c>
      <c r="L42" s="65">
        <v>3</v>
      </c>
      <c r="M42" s="78">
        <v>9</v>
      </c>
      <c r="N42" s="78">
        <v>6</v>
      </c>
      <c r="O42" s="50" t="s">
        <v>27</v>
      </c>
      <c r="P42" s="49"/>
      <c r="Q42" s="43"/>
      <c r="R42" s="43">
        <v>1</v>
      </c>
      <c r="S42" s="124">
        <v>0</v>
      </c>
      <c r="U42" s="9">
        <v>2</v>
      </c>
      <c r="V42" s="68">
        <v>2</v>
      </c>
      <c r="W42" s="47">
        <v>10</v>
      </c>
      <c r="X42" s="55" t="s">
        <v>3</v>
      </c>
      <c r="Y42" s="78">
        <v>11</v>
      </c>
      <c r="Z42" s="78">
        <v>55</v>
      </c>
      <c r="AA42" s="43">
        <v>12</v>
      </c>
      <c r="AB42" s="43"/>
      <c r="AC42" s="43"/>
      <c r="AD42" s="43"/>
      <c r="AE42" s="43"/>
      <c r="AF42" s="43"/>
      <c r="AG42" s="43"/>
      <c r="AH42" s="43"/>
      <c r="AI42" s="78"/>
      <c r="AJ42" s="43"/>
      <c r="AK42" s="78"/>
      <c r="AL42" s="78"/>
      <c r="AM42" s="43"/>
      <c r="AN42" s="43"/>
      <c r="AO42" s="43"/>
      <c r="AP42" s="43"/>
      <c r="AQ42" s="43"/>
      <c r="AR42" s="43"/>
      <c r="AS42" s="43"/>
      <c r="AT42" s="43"/>
      <c r="AU42" s="49">
        <f t="shared" si="0"/>
        <v>78</v>
      </c>
      <c r="AV42" s="78">
        <v>15</v>
      </c>
      <c r="AW42" s="66">
        <f t="shared" si="1"/>
        <v>3</v>
      </c>
    </row>
    <row r="43" spans="1:49" x14ac:dyDescent="0.25">
      <c r="A43" s="46">
        <v>2</v>
      </c>
      <c r="B43" s="71">
        <v>5</v>
      </c>
      <c r="C43" s="61">
        <v>1</v>
      </c>
      <c r="D43" s="60">
        <v>-119.71239</v>
      </c>
      <c r="E43" s="61">
        <v>35.1935</v>
      </c>
      <c r="F43" s="61">
        <v>-119.71346</v>
      </c>
      <c r="G43" s="61">
        <v>35.193289999999998</v>
      </c>
      <c r="H43" s="52">
        <v>2.25</v>
      </c>
      <c r="I43" s="53">
        <v>2.5099999999999998</v>
      </c>
      <c r="J43" s="53">
        <v>2.16</v>
      </c>
      <c r="K43" s="54">
        <v>1.49</v>
      </c>
      <c r="L43" s="15">
        <v>0.25</v>
      </c>
      <c r="M43" s="15">
        <v>5</v>
      </c>
      <c r="N43" s="15">
        <v>7</v>
      </c>
      <c r="O43" s="47" t="s">
        <v>27</v>
      </c>
      <c r="P43" s="60"/>
      <c r="Q43" s="61"/>
      <c r="R43" s="61">
        <v>2</v>
      </c>
      <c r="S43" s="119">
        <v>2</v>
      </c>
      <c r="U43" s="71">
        <v>2</v>
      </c>
      <c r="V43" s="71">
        <v>3</v>
      </c>
      <c r="W43" s="62">
        <v>1</v>
      </c>
      <c r="X43" s="54" t="s">
        <v>5</v>
      </c>
      <c r="Y43" s="15">
        <v>36</v>
      </c>
      <c r="Z43" s="15">
        <v>9</v>
      </c>
      <c r="AA43" s="15">
        <v>51</v>
      </c>
      <c r="AB43" s="12">
        <v>3</v>
      </c>
      <c r="AC43" s="12"/>
      <c r="AD43" s="12"/>
      <c r="AE43" s="12"/>
      <c r="AF43" s="12"/>
      <c r="AG43" s="12"/>
      <c r="AH43" s="12"/>
      <c r="AI43" s="15"/>
      <c r="AJ43" s="12"/>
      <c r="AK43" s="15"/>
      <c r="AL43" s="15"/>
      <c r="AM43" s="12"/>
      <c r="AN43" s="12">
        <v>2</v>
      </c>
      <c r="AO43" s="12"/>
      <c r="AP43" s="12"/>
      <c r="AQ43" s="12"/>
      <c r="AR43" s="12"/>
      <c r="AS43" s="12"/>
      <c r="AT43" s="12">
        <v>16</v>
      </c>
      <c r="AU43" s="46">
        <f t="shared" si="0"/>
        <v>117</v>
      </c>
      <c r="AV43" s="15">
        <v>35</v>
      </c>
      <c r="AW43" s="10">
        <f t="shared" si="1"/>
        <v>6</v>
      </c>
    </row>
    <row r="44" spans="1:49" x14ac:dyDescent="0.25">
      <c r="A44" s="46">
        <v>2</v>
      </c>
      <c r="B44" s="68">
        <v>5</v>
      </c>
      <c r="C44" s="12">
        <v>2</v>
      </c>
      <c r="D44" s="46"/>
      <c r="E44" s="12"/>
      <c r="F44" s="12"/>
      <c r="G44" s="12"/>
      <c r="H44" s="46">
        <v>5</v>
      </c>
      <c r="I44" s="12">
        <v>1.71</v>
      </c>
      <c r="J44" s="12">
        <v>2.64</v>
      </c>
      <c r="K44" s="55">
        <v>0.94</v>
      </c>
      <c r="L44" s="15">
        <v>5</v>
      </c>
      <c r="M44" s="15">
        <v>6</v>
      </c>
      <c r="N44" s="15">
        <v>8</v>
      </c>
      <c r="O44" s="47" t="s">
        <v>27</v>
      </c>
      <c r="P44" s="46"/>
      <c r="Q44" s="12"/>
      <c r="R44" s="12">
        <v>0</v>
      </c>
      <c r="S44" s="121">
        <v>0</v>
      </c>
      <c r="U44" s="68">
        <v>2</v>
      </c>
      <c r="V44" s="68">
        <v>3</v>
      </c>
      <c r="W44" s="47">
        <v>1</v>
      </c>
      <c r="X44" s="55" t="s">
        <v>3</v>
      </c>
      <c r="Y44" s="12">
        <v>18</v>
      </c>
      <c r="Z44" s="12">
        <v>48</v>
      </c>
      <c r="AA44" s="12">
        <v>72</v>
      </c>
      <c r="AB44" s="12"/>
      <c r="AC44" s="12"/>
      <c r="AD44" s="12"/>
      <c r="AE44" s="12"/>
      <c r="AF44" s="12"/>
      <c r="AG44" s="12"/>
      <c r="AH44" s="12"/>
      <c r="AI44" s="15"/>
      <c r="AJ44" s="12"/>
      <c r="AK44" s="15"/>
      <c r="AL44" s="15"/>
      <c r="AM44" s="12"/>
      <c r="AN44" s="12"/>
      <c r="AO44" s="12"/>
      <c r="AP44" s="12"/>
      <c r="AQ44" s="12"/>
      <c r="AR44" s="12"/>
      <c r="AS44" s="12"/>
      <c r="AT44" s="12"/>
      <c r="AU44" s="46">
        <f t="shared" si="0"/>
        <v>138</v>
      </c>
      <c r="AV44" s="15">
        <v>20</v>
      </c>
      <c r="AW44" s="10">
        <f t="shared" si="1"/>
        <v>3</v>
      </c>
    </row>
    <row r="45" spans="1:49" x14ac:dyDescent="0.25">
      <c r="A45" s="46">
        <v>2</v>
      </c>
      <c r="B45" s="68">
        <v>5</v>
      </c>
      <c r="C45" s="12">
        <v>3</v>
      </c>
      <c r="D45" s="46"/>
      <c r="E45" s="12"/>
      <c r="F45" s="12"/>
      <c r="G45" s="12"/>
      <c r="H45" s="46">
        <v>3</v>
      </c>
      <c r="I45" s="12">
        <v>2.02</v>
      </c>
      <c r="J45" s="12">
        <v>2.33</v>
      </c>
      <c r="K45" s="55">
        <v>1.34</v>
      </c>
      <c r="L45" s="15">
        <v>4</v>
      </c>
      <c r="M45" s="15">
        <v>6</v>
      </c>
      <c r="N45" s="15">
        <v>7</v>
      </c>
      <c r="O45" s="47" t="s">
        <v>27</v>
      </c>
      <c r="P45" s="46"/>
      <c r="Q45" s="12"/>
      <c r="R45" s="12">
        <v>2</v>
      </c>
      <c r="S45" s="121">
        <v>1</v>
      </c>
      <c r="U45" s="68">
        <v>2</v>
      </c>
      <c r="V45" s="68">
        <v>3</v>
      </c>
      <c r="W45" s="47">
        <v>2</v>
      </c>
      <c r="X45" s="55" t="s">
        <v>5</v>
      </c>
      <c r="Y45" s="12">
        <v>10</v>
      </c>
      <c r="Z45" s="15">
        <v>25</v>
      </c>
      <c r="AA45" s="12">
        <v>59</v>
      </c>
      <c r="AB45" s="12">
        <v>2</v>
      </c>
      <c r="AC45" s="12"/>
      <c r="AD45" s="12"/>
      <c r="AE45" s="12"/>
      <c r="AF45" s="12"/>
      <c r="AG45" s="12"/>
      <c r="AH45" s="12"/>
      <c r="AI45" s="15"/>
      <c r="AJ45" s="12"/>
      <c r="AK45" s="15"/>
      <c r="AL45" s="15"/>
      <c r="AM45" s="12"/>
      <c r="AN45" s="12"/>
      <c r="AO45" s="12"/>
      <c r="AP45" s="12"/>
      <c r="AQ45" s="12"/>
      <c r="AR45" s="12"/>
      <c r="AS45" s="12"/>
      <c r="AT45" s="12"/>
      <c r="AU45" s="46">
        <f t="shared" si="0"/>
        <v>96</v>
      </c>
      <c r="AV45" s="15">
        <v>30</v>
      </c>
      <c r="AW45" s="10">
        <f t="shared" si="1"/>
        <v>4</v>
      </c>
    </row>
    <row r="46" spans="1:49" x14ac:dyDescent="0.25">
      <c r="A46" s="46">
        <v>2</v>
      </c>
      <c r="B46" s="68">
        <v>5</v>
      </c>
      <c r="C46" s="12">
        <v>4</v>
      </c>
      <c r="D46" s="46"/>
      <c r="E46" s="12"/>
      <c r="F46" s="12"/>
      <c r="G46" s="12"/>
      <c r="H46" s="46">
        <v>7</v>
      </c>
      <c r="I46" s="12">
        <v>1.92</v>
      </c>
      <c r="J46" s="12">
        <v>2.02</v>
      </c>
      <c r="K46" s="55">
        <v>1.07</v>
      </c>
      <c r="L46" s="15">
        <v>7</v>
      </c>
      <c r="M46" s="15">
        <v>9</v>
      </c>
      <c r="N46" s="15">
        <v>9</v>
      </c>
      <c r="O46" s="47" t="s">
        <v>27</v>
      </c>
      <c r="P46" s="46"/>
      <c r="Q46" s="12" t="s">
        <v>80</v>
      </c>
      <c r="R46" s="12">
        <v>3</v>
      </c>
      <c r="S46" s="121">
        <v>1</v>
      </c>
      <c r="U46" s="68">
        <v>2</v>
      </c>
      <c r="V46" s="68">
        <v>3</v>
      </c>
      <c r="W46" s="47">
        <v>2</v>
      </c>
      <c r="X46" s="55" t="s">
        <v>3</v>
      </c>
      <c r="Y46" s="12">
        <v>5</v>
      </c>
      <c r="Z46" s="15">
        <v>53</v>
      </c>
      <c r="AA46" s="15">
        <v>48</v>
      </c>
      <c r="AB46" s="12"/>
      <c r="AC46" s="12"/>
      <c r="AD46" s="12"/>
      <c r="AE46" s="12"/>
      <c r="AF46" s="12"/>
      <c r="AG46" s="12"/>
      <c r="AH46" s="12"/>
      <c r="AI46" s="15"/>
      <c r="AJ46" s="12"/>
      <c r="AK46" s="15"/>
      <c r="AL46" s="15"/>
      <c r="AM46" s="12"/>
      <c r="AN46" s="12"/>
      <c r="AO46" s="12"/>
      <c r="AP46" s="12"/>
      <c r="AQ46" s="12"/>
      <c r="AR46" s="12"/>
      <c r="AS46" s="12"/>
      <c r="AT46" s="12"/>
      <c r="AU46" s="46">
        <f t="shared" si="0"/>
        <v>106</v>
      </c>
      <c r="AV46" s="15">
        <v>40</v>
      </c>
      <c r="AW46" s="10">
        <f t="shared" si="1"/>
        <v>3</v>
      </c>
    </row>
    <row r="47" spans="1:49" x14ac:dyDescent="0.25">
      <c r="A47" s="46">
        <v>2</v>
      </c>
      <c r="B47" s="68">
        <v>5</v>
      </c>
      <c r="C47" s="12">
        <v>5</v>
      </c>
      <c r="D47" s="46"/>
      <c r="E47" s="12"/>
      <c r="F47" s="12"/>
      <c r="G47" s="12"/>
      <c r="H47" s="46">
        <v>10</v>
      </c>
      <c r="I47" s="12">
        <v>3.58</v>
      </c>
      <c r="J47" s="12">
        <v>3.84</v>
      </c>
      <c r="K47" s="55">
        <v>1.34</v>
      </c>
      <c r="L47" s="15">
        <v>1.25</v>
      </c>
      <c r="M47" s="15">
        <v>6</v>
      </c>
      <c r="N47" s="15">
        <v>9</v>
      </c>
      <c r="O47" s="47" t="s">
        <v>27</v>
      </c>
      <c r="P47" s="46"/>
      <c r="Q47" s="12"/>
      <c r="R47" s="12">
        <v>5</v>
      </c>
      <c r="S47" s="121">
        <v>1</v>
      </c>
      <c r="U47" s="68">
        <v>2</v>
      </c>
      <c r="V47" s="68">
        <v>3</v>
      </c>
      <c r="W47" s="47">
        <v>3</v>
      </c>
      <c r="X47" s="55" t="s">
        <v>5</v>
      </c>
      <c r="Y47" s="15">
        <v>32</v>
      </c>
      <c r="Z47" s="15">
        <v>31</v>
      </c>
      <c r="AA47" s="12">
        <v>64</v>
      </c>
      <c r="AB47" s="12">
        <v>6</v>
      </c>
      <c r="AC47" s="12"/>
      <c r="AD47" s="12"/>
      <c r="AE47" s="12"/>
      <c r="AF47" s="12"/>
      <c r="AG47" s="12"/>
      <c r="AH47" s="12"/>
      <c r="AI47" s="15"/>
      <c r="AJ47" s="12"/>
      <c r="AK47" s="15"/>
      <c r="AL47" s="15"/>
      <c r="AM47" s="12"/>
      <c r="AN47" s="12"/>
      <c r="AO47" s="12"/>
      <c r="AP47" s="12"/>
      <c r="AQ47" s="12"/>
      <c r="AR47" s="12"/>
      <c r="AS47" s="12"/>
      <c r="AT47" s="12"/>
      <c r="AU47" s="46">
        <f t="shared" si="0"/>
        <v>133</v>
      </c>
      <c r="AV47" s="15">
        <v>50</v>
      </c>
      <c r="AW47" s="10">
        <f t="shared" si="1"/>
        <v>4</v>
      </c>
    </row>
    <row r="48" spans="1:49" x14ac:dyDescent="0.25">
      <c r="A48" s="46">
        <v>2</v>
      </c>
      <c r="B48" s="68">
        <v>5</v>
      </c>
      <c r="C48" s="12">
        <v>6</v>
      </c>
      <c r="D48" s="46"/>
      <c r="E48" s="12"/>
      <c r="F48" s="12"/>
      <c r="G48" s="12"/>
      <c r="H48" s="46">
        <v>11</v>
      </c>
      <c r="I48" s="12">
        <v>3.54</v>
      </c>
      <c r="J48" s="12">
        <v>3.44</v>
      </c>
      <c r="K48" s="55">
        <v>1.47</v>
      </c>
      <c r="L48" s="15">
        <v>0</v>
      </c>
      <c r="M48" s="15">
        <v>6</v>
      </c>
      <c r="N48" s="15">
        <v>13</v>
      </c>
      <c r="O48" s="47" t="s">
        <v>27</v>
      </c>
      <c r="P48" s="46"/>
      <c r="Q48" s="12" t="s">
        <v>80</v>
      </c>
      <c r="R48" s="12">
        <v>3</v>
      </c>
      <c r="S48" s="121">
        <v>1</v>
      </c>
      <c r="U48" s="68">
        <v>2</v>
      </c>
      <c r="V48" s="68">
        <v>3</v>
      </c>
      <c r="W48" s="47">
        <v>3</v>
      </c>
      <c r="X48" s="55" t="s">
        <v>3</v>
      </c>
      <c r="Y48" s="15">
        <v>1</v>
      </c>
      <c r="Z48" s="15">
        <v>50</v>
      </c>
      <c r="AA48" s="12">
        <v>23</v>
      </c>
      <c r="AB48" s="12"/>
      <c r="AC48" s="12"/>
      <c r="AD48" s="12"/>
      <c r="AE48" s="12"/>
      <c r="AF48" s="12"/>
      <c r="AG48" s="12"/>
      <c r="AH48" s="12"/>
      <c r="AI48" s="15"/>
      <c r="AJ48" s="12"/>
      <c r="AK48" s="15"/>
      <c r="AL48" s="15"/>
      <c r="AM48" s="12"/>
      <c r="AN48" s="12"/>
      <c r="AO48" s="12"/>
      <c r="AP48" s="12"/>
      <c r="AQ48" s="12"/>
      <c r="AR48" s="12"/>
      <c r="AS48" s="12"/>
      <c r="AT48" s="12"/>
      <c r="AU48" s="46">
        <f t="shared" si="0"/>
        <v>74</v>
      </c>
      <c r="AV48" s="15">
        <v>20</v>
      </c>
      <c r="AW48" s="10">
        <f t="shared" si="1"/>
        <v>3</v>
      </c>
    </row>
    <row r="49" spans="1:49" x14ac:dyDescent="0.25">
      <c r="A49" s="46">
        <v>2</v>
      </c>
      <c r="B49" s="68">
        <v>5</v>
      </c>
      <c r="C49" s="12">
        <v>7</v>
      </c>
      <c r="D49" s="46"/>
      <c r="E49" s="12"/>
      <c r="F49" s="12"/>
      <c r="G49" s="12"/>
      <c r="H49" s="46">
        <v>11</v>
      </c>
      <c r="I49" s="12">
        <v>4.72</v>
      </c>
      <c r="J49" s="12">
        <v>2.48</v>
      </c>
      <c r="K49" s="55">
        <v>1.35</v>
      </c>
      <c r="L49" s="15">
        <v>2</v>
      </c>
      <c r="M49" s="15">
        <v>7</v>
      </c>
      <c r="N49" s="15">
        <v>10</v>
      </c>
      <c r="O49" s="47" t="s">
        <v>27</v>
      </c>
      <c r="P49" s="46"/>
      <c r="Q49" s="12"/>
      <c r="R49" s="12">
        <v>1</v>
      </c>
      <c r="S49" s="121">
        <v>0</v>
      </c>
      <c r="U49" s="68">
        <v>2</v>
      </c>
      <c r="V49" s="68">
        <v>3</v>
      </c>
      <c r="W49" s="47">
        <v>4</v>
      </c>
      <c r="X49" s="55" t="s">
        <v>5</v>
      </c>
      <c r="Y49" s="12">
        <v>14</v>
      </c>
      <c r="Z49" s="15">
        <v>38</v>
      </c>
      <c r="AA49" s="12">
        <v>61</v>
      </c>
      <c r="AB49" s="12">
        <v>2</v>
      </c>
      <c r="AC49" s="12"/>
      <c r="AD49" s="12"/>
      <c r="AE49" s="12"/>
      <c r="AF49" s="12"/>
      <c r="AG49" s="12"/>
      <c r="AH49" s="12"/>
      <c r="AI49" s="15"/>
      <c r="AJ49" s="12"/>
      <c r="AK49" s="15"/>
      <c r="AL49" s="15">
        <v>1</v>
      </c>
      <c r="AM49" s="12"/>
      <c r="AN49" s="12"/>
      <c r="AO49" s="12"/>
      <c r="AP49" s="12"/>
      <c r="AQ49" s="12"/>
      <c r="AR49" s="12"/>
      <c r="AS49" s="12"/>
      <c r="AT49" s="12"/>
      <c r="AU49" s="46">
        <f t="shared" si="0"/>
        <v>116</v>
      </c>
      <c r="AV49" s="15">
        <v>50</v>
      </c>
      <c r="AW49" s="10">
        <f t="shared" si="1"/>
        <v>5</v>
      </c>
    </row>
    <row r="50" spans="1:49" x14ac:dyDescent="0.25">
      <c r="A50" s="46">
        <v>2</v>
      </c>
      <c r="B50" s="68">
        <v>5</v>
      </c>
      <c r="C50" s="12">
        <v>8</v>
      </c>
      <c r="D50" s="46"/>
      <c r="E50" s="12"/>
      <c r="F50" s="12"/>
      <c r="G50" s="12"/>
      <c r="H50" s="46">
        <v>7</v>
      </c>
      <c r="I50" s="12">
        <v>3.45</v>
      </c>
      <c r="J50" s="12">
        <v>3.62</v>
      </c>
      <c r="K50" s="55">
        <v>1.43</v>
      </c>
      <c r="L50" s="15">
        <v>6</v>
      </c>
      <c r="M50" s="15">
        <v>12</v>
      </c>
      <c r="N50" s="15">
        <v>17</v>
      </c>
      <c r="O50" s="47" t="s">
        <v>27</v>
      </c>
      <c r="P50" s="46" t="s">
        <v>82</v>
      </c>
      <c r="Q50" s="12" t="s">
        <v>81</v>
      </c>
      <c r="R50" s="12">
        <v>3</v>
      </c>
      <c r="S50" s="121">
        <v>0</v>
      </c>
      <c r="U50" s="68">
        <v>2</v>
      </c>
      <c r="V50" s="68">
        <v>3</v>
      </c>
      <c r="W50" s="47">
        <v>4</v>
      </c>
      <c r="X50" s="55" t="s">
        <v>3</v>
      </c>
      <c r="Y50" s="15">
        <v>1</v>
      </c>
      <c r="Z50" s="15">
        <v>30</v>
      </c>
      <c r="AA50" s="12">
        <v>47</v>
      </c>
      <c r="AB50" s="12"/>
      <c r="AC50" s="12"/>
      <c r="AD50" s="12"/>
      <c r="AE50" s="12"/>
      <c r="AF50" s="12"/>
      <c r="AG50" s="12"/>
      <c r="AH50" s="12"/>
      <c r="AI50" s="15"/>
      <c r="AJ50" s="12"/>
      <c r="AK50" s="15"/>
      <c r="AL50" s="15">
        <v>2</v>
      </c>
      <c r="AM50" s="12"/>
      <c r="AN50" s="12">
        <v>7</v>
      </c>
      <c r="AO50" s="12"/>
      <c r="AP50" s="12"/>
      <c r="AQ50" s="12"/>
      <c r="AR50" s="12"/>
      <c r="AS50" s="12"/>
      <c r="AT50" s="12"/>
      <c r="AU50" s="46">
        <f t="shared" si="0"/>
        <v>87</v>
      </c>
      <c r="AV50" s="15">
        <v>20</v>
      </c>
      <c r="AW50" s="10">
        <f t="shared" si="1"/>
        <v>5</v>
      </c>
    </row>
    <row r="51" spans="1:49" x14ac:dyDescent="0.25">
      <c r="A51" s="46">
        <v>2</v>
      </c>
      <c r="B51" s="68">
        <v>5</v>
      </c>
      <c r="C51" s="12">
        <v>9</v>
      </c>
      <c r="D51" s="46"/>
      <c r="E51" s="12"/>
      <c r="F51" s="12"/>
      <c r="G51" s="12"/>
      <c r="H51" s="46">
        <v>9</v>
      </c>
      <c r="I51" s="12">
        <v>1.87</v>
      </c>
      <c r="J51" s="12">
        <v>1.94</v>
      </c>
      <c r="K51" s="55">
        <v>0.91</v>
      </c>
      <c r="L51" s="15">
        <v>13</v>
      </c>
      <c r="M51" s="15">
        <v>15</v>
      </c>
      <c r="N51" s="15">
        <v>14</v>
      </c>
      <c r="O51" s="47" t="s">
        <v>27</v>
      </c>
      <c r="P51" s="46"/>
      <c r="Q51" s="12"/>
      <c r="R51" s="12">
        <v>4</v>
      </c>
      <c r="S51" s="121">
        <v>2</v>
      </c>
      <c r="U51" s="68">
        <v>2</v>
      </c>
      <c r="V51" s="68">
        <v>3</v>
      </c>
      <c r="W51" s="47">
        <v>5</v>
      </c>
      <c r="X51" s="55" t="s">
        <v>5</v>
      </c>
      <c r="Y51" s="15">
        <v>3</v>
      </c>
      <c r="Z51" s="15">
        <v>78</v>
      </c>
      <c r="AA51" s="12">
        <v>39</v>
      </c>
      <c r="AB51" s="12"/>
      <c r="AC51" s="12"/>
      <c r="AD51" s="12"/>
      <c r="AE51" s="12"/>
      <c r="AF51" s="12"/>
      <c r="AG51" s="12"/>
      <c r="AH51" s="12"/>
      <c r="AI51" s="15"/>
      <c r="AJ51" s="12"/>
      <c r="AK51" s="15"/>
      <c r="AL51" s="15"/>
      <c r="AM51" s="12"/>
      <c r="AN51" s="12"/>
      <c r="AO51" s="12"/>
      <c r="AP51" s="12"/>
      <c r="AQ51" s="12"/>
      <c r="AR51" s="12"/>
      <c r="AS51" s="12"/>
      <c r="AT51" s="12"/>
      <c r="AU51" s="46">
        <f t="shared" si="0"/>
        <v>120</v>
      </c>
      <c r="AV51" s="15">
        <v>20</v>
      </c>
      <c r="AW51" s="10">
        <f t="shared" si="1"/>
        <v>3</v>
      </c>
    </row>
    <row r="52" spans="1:49" x14ac:dyDescent="0.25">
      <c r="A52" s="46">
        <v>2</v>
      </c>
      <c r="B52" s="70">
        <v>5</v>
      </c>
      <c r="C52" s="43">
        <v>10</v>
      </c>
      <c r="D52" s="49"/>
      <c r="E52" s="43"/>
      <c r="F52" s="43"/>
      <c r="G52" s="43"/>
      <c r="H52" s="49">
        <v>4.25</v>
      </c>
      <c r="I52" s="43">
        <v>3.02</v>
      </c>
      <c r="J52" s="43">
        <v>3.22</v>
      </c>
      <c r="K52" s="81">
        <v>1.39</v>
      </c>
      <c r="L52" s="15">
        <v>1.25</v>
      </c>
      <c r="M52" s="15">
        <v>9</v>
      </c>
      <c r="N52" s="15">
        <v>11</v>
      </c>
      <c r="O52" s="47" t="s">
        <v>27</v>
      </c>
      <c r="P52" s="49"/>
      <c r="Q52" s="43"/>
      <c r="R52" s="43">
        <v>3</v>
      </c>
      <c r="S52" s="124">
        <v>12</v>
      </c>
      <c r="U52" s="68">
        <v>2</v>
      </c>
      <c r="V52" s="68">
        <v>3</v>
      </c>
      <c r="W52" s="47">
        <v>5</v>
      </c>
      <c r="X52" s="55" t="s">
        <v>3</v>
      </c>
      <c r="Y52" s="12">
        <v>2</v>
      </c>
      <c r="Z52" s="15">
        <v>86</v>
      </c>
      <c r="AA52" s="12">
        <v>21</v>
      </c>
      <c r="AB52" s="12"/>
      <c r="AC52" s="12"/>
      <c r="AD52" s="12"/>
      <c r="AE52" s="12"/>
      <c r="AF52" s="12"/>
      <c r="AG52" s="12"/>
      <c r="AH52" s="12"/>
      <c r="AI52" s="15"/>
      <c r="AJ52" s="12"/>
      <c r="AK52" s="15"/>
      <c r="AL52" s="15">
        <v>1</v>
      </c>
      <c r="AM52" s="12"/>
      <c r="AN52" s="12"/>
      <c r="AO52" s="12"/>
      <c r="AP52" s="12"/>
      <c r="AQ52" s="12"/>
      <c r="AR52" s="12"/>
      <c r="AS52" s="12"/>
      <c r="AT52" s="12"/>
      <c r="AU52" s="46">
        <f t="shared" si="0"/>
        <v>110</v>
      </c>
      <c r="AV52" s="15">
        <v>10</v>
      </c>
      <c r="AW52" s="10">
        <f t="shared" si="1"/>
        <v>4</v>
      </c>
    </row>
    <row r="53" spans="1:49" x14ac:dyDescent="0.25">
      <c r="A53" s="46">
        <v>2</v>
      </c>
      <c r="B53" s="68">
        <v>6</v>
      </c>
      <c r="C53" s="12">
        <v>1</v>
      </c>
      <c r="D53" s="60">
        <v>-119.71223000000001</v>
      </c>
      <c r="E53" s="61">
        <v>35.193890000000003</v>
      </c>
      <c r="F53" s="61">
        <v>-119.71223000000001</v>
      </c>
      <c r="G53" s="61">
        <v>35.193890000000003</v>
      </c>
      <c r="H53" s="52">
        <v>6</v>
      </c>
      <c r="I53" s="53">
        <v>3.71</v>
      </c>
      <c r="J53" s="53">
        <v>3.46</v>
      </c>
      <c r="K53" s="54">
        <v>1.63</v>
      </c>
      <c r="L53" s="52">
        <v>13</v>
      </c>
      <c r="M53" s="53">
        <v>13</v>
      </c>
      <c r="N53" s="53">
        <v>16</v>
      </c>
      <c r="O53" s="62" t="s">
        <v>27</v>
      </c>
      <c r="P53" s="60"/>
      <c r="Q53" s="61"/>
      <c r="R53" s="61">
        <v>3</v>
      </c>
      <c r="S53" s="119">
        <v>6</v>
      </c>
      <c r="U53" s="68">
        <v>2</v>
      </c>
      <c r="V53" s="68">
        <v>3</v>
      </c>
      <c r="W53" s="47">
        <v>6</v>
      </c>
      <c r="X53" s="55" t="s">
        <v>5</v>
      </c>
      <c r="Y53" s="15">
        <v>2</v>
      </c>
      <c r="Z53" s="15">
        <v>90</v>
      </c>
      <c r="AA53" s="12">
        <v>9</v>
      </c>
      <c r="AB53" s="12"/>
      <c r="AC53" s="12"/>
      <c r="AD53" s="12"/>
      <c r="AE53" s="12"/>
      <c r="AF53" s="12"/>
      <c r="AG53" s="12"/>
      <c r="AH53" s="12"/>
      <c r="AI53" s="15"/>
      <c r="AJ53" s="12"/>
      <c r="AK53" s="15"/>
      <c r="AL53" s="15"/>
      <c r="AM53" s="12"/>
      <c r="AN53" s="12"/>
      <c r="AO53" s="12"/>
      <c r="AP53" s="12"/>
      <c r="AQ53" s="12"/>
      <c r="AR53" s="12"/>
      <c r="AS53" s="12"/>
      <c r="AT53" s="12">
        <v>6</v>
      </c>
      <c r="AU53" s="46">
        <f t="shared" si="0"/>
        <v>107</v>
      </c>
      <c r="AV53" s="15">
        <v>30</v>
      </c>
      <c r="AW53" s="10">
        <f t="shared" si="1"/>
        <v>4</v>
      </c>
    </row>
    <row r="54" spans="1:49" x14ac:dyDescent="0.25">
      <c r="A54" s="46">
        <v>2</v>
      </c>
      <c r="B54" s="68">
        <v>6</v>
      </c>
      <c r="C54" s="12">
        <v>2</v>
      </c>
      <c r="D54" s="46"/>
      <c r="E54" s="12"/>
      <c r="F54" s="12"/>
      <c r="G54" s="12"/>
      <c r="H54" s="46">
        <v>10</v>
      </c>
      <c r="I54" s="12">
        <v>1.53</v>
      </c>
      <c r="J54" s="12">
        <v>1.32</v>
      </c>
      <c r="K54" s="55">
        <v>0.81</v>
      </c>
      <c r="L54" s="48">
        <v>3.75</v>
      </c>
      <c r="M54" s="15">
        <v>12</v>
      </c>
      <c r="N54" s="15">
        <v>15</v>
      </c>
      <c r="O54" s="47" t="s">
        <v>27</v>
      </c>
      <c r="P54" s="46"/>
      <c r="Q54" s="12"/>
      <c r="R54" s="12">
        <v>2</v>
      </c>
      <c r="S54" s="121">
        <v>1</v>
      </c>
      <c r="U54" s="68">
        <v>2</v>
      </c>
      <c r="V54" s="68">
        <v>3</v>
      </c>
      <c r="W54" s="47">
        <v>6</v>
      </c>
      <c r="X54" s="55" t="s">
        <v>3</v>
      </c>
      <c r="Y54" s="12">
        <v>1</v>
      </c>
      <c r="Z54" s="15">
        <v>79</v>
      </c>
      <c r="AA54" s="12"/>
      <c r="AB54" s="12"/>
      <c r="AC54" s="12">
        <v>10</v>
      </c>
      <c r="AD54" s="12"/>
      <c r="AE54" s="12"/>
      <c r="AF54" s="12"/>
      <c r="AG54" s="12"/>
      <c r="AH54" s="12"/>
      <c r="AI54" s="15"/>
      <c r="AJ54" s="12"/>
      <c r="AK54" s="15"/>
      <c r="AL54" s="15">
        <v>2</v>
      </c>
      <c r="AM54" s="12"/>
      <c r="AN54" s="12"/>
      <c r="AO54" s="12"/>
      <c r="AP54" s="12"/>
      <c r="AQ54" s="12"/>
      <c r="AR54" s="12"/>
      <c r="AS54" s="12"/>
      <c r="AT54" s="12"/>
      <c r="AU54" s="46">
        <f t="shared" si="0"/>
        <v>92</v>
      </c>
      <c r="AV54" s="15">
        <v>10</v>
      </c>
      <c r="AW54" s="10">
        <f t="shared" si="1"/>
        <v>4</v>
      </c>
    </row>
    <row r="55" spans="1:49" x14ac:dyDescent="0.25">
      <c r="A55" s="46">
        <v>2</v>
      </c>
      <c r="B55" s="68">
        <v>6</v>
      </c>
      <c r="C55" s="12">
        <v>3</v>
      </c>
      <c r="D55" s="46"/>
      <c r="E55" s="12"/>
      <c r="F55" s="12"/>
      <c r="G55" s="12"/>
      <c r="H55" s="46">
        <v>8</v>
      </c>
      <c r="I55" s="12">
        <v>2.91</v>
      </c>
      <c r="J55" s="12">
        <v>2.96</v>
      </c>
      <c r="K55" s="55">
        <v>1.2</v>
      </c>
      <c r="L55" s="48">
        <v>6</v>
      </c>
      <c r="M55" s="15">
        <v>8</v>
      </c>
      <c r="N55" s="15">
        <v>12</v>
      </c>
      <c r="O55" s="47" t="s">
        <v>27</v>
      </c>
      <c r="P55" s="46"/>
      <c r="Q55" s="12" t="s">
        <v>80</v>
      </c>
      <c r="R55" s="12">
        <v>2</v>
      </c>
      <c r="S55" s="121">
        <v>0</v>
      </c>
      <c r="U55" s="68">
        <v>2</v>
      </c>
      <c r="V55" s="68">
        <v>3</v>
      </c>
      <c r="W55" s="47">
        <v>7</v>
      </c>
      <c r="X55" s="55" t="s">
        <v>5</v>
      </c>
      <c r="Y55" s="15">
        <v>32</v>
      </c>
      <c r="Z55" s="15">
        <v>54</v>
      </c>
      <c r="AA55" s="12">
        <v>80</v>
      </c>
      <c r="AB55" s="15">
        <v>1</v>
      </c>
      <c r="AC55" s="12"/>
      <c r="AD55" s="12"/>
      <c r="AE55" s="12"/>
      <c r="AF55" s="12"/>
      <c r="AG55" s="12"/>
      <c r="AH55" s="12"/>
      <c r="AI55" s="15"/>
      <c r="AJ55" s="12"/>
      <c r="AK55" s="15"/>
      <c r="AL55" s="15"/>
      <c r="AM55" s="12"/>
      <c r="AN55" s="12"/>
      <c r="AO55" s="12"/>
      <c r="AP55" s="12"/>
      <c r="AQ55" s="12"/>
      <c r="AR55" s="12"/>
      <c r="AS55" s="12"/>
      <c r="AT55" s="12"/>
      <c r="AU55" s="46">
        <f t="shared" si="0"/>
        <v>167</v>
      </c>
      <c r="AV55" s="15">
        <v>60</v>
      </c>
      <c r="AW55" s="10">
        <f t="shared" si="1"/>
        <v>4</v>
      </c>
    </row>
    <row r="56" spans="1:49" x14ac:dyDescent="0.25">
      <c r="A56" s="46">
        <v>2</v>
      </c>
      <c r="B56" s="68">
        <v>6</v>
      </c>
      <c r="C56" s="12">
        <v>4</v>
      </c>
      <c r="D56" s="46"/>
      <c r="E56" s="12"/>
      <c r="F56" s="12"/>
      <c r="G56" s="12"/>
      <c r="H56" s="46">
        <v>6</v>
      </c>
      <c r="I56" s="12">
        <v>2.95</v>
      </c>
      <c r="J56" s="12">
        <v>2.62</v>
      </c>
      <c r="K56" s="55">
        <v>1.69</v>
      </c>
      <c r="L56" s="48">
        <v>5</v>
      </c>
      <c r="M56" s="15">
        <v>8</v>
      </c>
      <c r="N56" s="15">
        <v>16</v>
      </c>
      <c r="O56" s="47" t="s">
        <v>27</v>
      </c>
      <c r="P56" s="46"/>
      <c r="Q56" s="12"/>
      <c r="R56" s="12">
        <v>1</v>
      </c>
      <c r="S56" s="121">
        <v>7</v>
      </c>
      <c r="U56" s="68">
        <v>2</v>
      </c>
      <c r="V56" s="68">
        <v>3</v>
      </c>
      <c r="W56" s="47">
        <v>7</v>
      </c>
      <c r="X56" s="55" t="s">
        <v>3</v>
      </c>
      <c r="Y56" s="12"/>
      <c r="Z56" s="15">
        <v>96</v>
      </c>
      <c r="AA56" s="12">
        <v>11</v>
      </c>
      <c r="AB56" s="12"/>
      <c r="AC56" s="12"/>
      <c r="AD56" s="12"/>
      <c r="AE56" s="12"/>
      <c r="AF56" s="12"/>
      <c r="AG56" s="12"/>
      <c r="AH56" s="12"/>
      <c r="AI56" s="15"/>
      <c r="AJ56" s="12"/>
      <c r="AK56" s="15"/>
      <c r="AL56" s="15"/>
      <c r="AM56" s="12"/>
      <c r="AN56" s="12"/>
      <c r="AO56" s="12"/>
      <c r="AP56" s="12"/>
      <c r="AQ56" s="12"/>
      <c r="AR56" s="12"/>
      <c r="AS56" s="12"/>
      <c r="AT56" s="12"/>
      <c r="AU56" s="46">
        <f t="shared" si="0"/>
        <v>107</v>
      </c>
      <c r="AV56" s="15">
        <v>10</v>
      </c>
      <c r="AW56" s="10">
        <f t="shared" si="1"/>
        <v>2</v>
      </c>
    </row>
    <row r="57" spans="1:49" x14ac:dyDescent="0.25">
      <c r="A57" s="46">
        <v>2</v>
      </c>
      <c r="B57" s="68">
        <v>6</v>
      </c>
      <c r="C57" s="12">
        <v>5</v>
      </c>
      <c r="D57" s="46"/>
      <c r="E57" s="12"/>
      <c r="F57" s="12"/>
      <c r="G57" s="12"/>
      <c r="H57" s="46">
        <v>3</v>
      </c>
      <c r="I57" s="12">
        <v>3.03</v>
      </c>
      <c r="J57" s="12">
        <v>2.92</v>
      </c>
      <c r="K57" s="55">
        <v>0.89</v>
      </c>
      <c r="L57" s="48">
        <v>5</v>
      </c>
      <c r="M57" s="15">
        <v>9</v>
      </c>
      <c r="N57" s="15">
        <v>19</v>
      </c>
      <c r="O57" s="47" t="s">
        <v>27</v>
      </c>
      <c r="P57" s="46"/>
      <c r="Q57" s="12"/>
      <c r="R57" s="12">
        <v>2</v>
      </c>
      <c r="S57" s="121">
        <v>6</v>
      </c>
      <c r="U57" s="68">
        <v>2</v>
      </c>
      <c r="V57" s="68">
        <v>3</v>
      </c>
      <c r="W57" s="47">
        <v>8</v>
      </c>
      <c r="X57" s="55" t="s">
        <v>5</v>
      </c>
      <c r="Y57" s="15">
        <v>2</v>
      </c>
      <c r="Z57" s="15">
        <v>73</v>
      </c>
      <c r="AA57" s="12">
        <v>46</v>
      </c>
      <c r="AB57" s="12">
        <v>1</v>
      </c>
      <c r="AC57" s="12"/>
      <c r="AD57" s="12"/>
      <c r="AE57" s="12"/>
      <c r="AF57" s="12"/>
      <c r="AG57" s="12"/>
      <c r="AH57" s="12"/>
      <c r="AI57" s="15"/>
      <c r="AJ57" s="12"/>
      <c r="AK57" s="15"/>
      <c r="AL57" s="15"/>
      <c r="AM57" s="12"/>
      <c r="AN57" s="12"/>
      <c r="AO57" s="12"/>
      <c r="AP57" s="12"/>
      <c r="AQ57" s="12">
        <v>1</v>
      </c>
      <c r="AR57" s="12"/>
      <c r="AS57" s="12"/>
      <c r="AT57" s="12"/>
      <c r="AU57" s="46">
        <f t="shared" si="0"/>
        <v>123</v>
      </c>
      <c r="AV57" s="15">
        <v>70</v>
      </c>
      <c r="AW57" s="10">
        <f t="shared" si="1"/>
        <v>5</v>
      </c>
    </row>
    <row r="58" spans="1:49" x14ac:dyDescent="0.25">
      <c r="A58" s="46">
        <v>2</v>
      </c>
      <c r="B58" s="68">
        <v>6</v>
      </c>
      <c r="C58" s="12">
        <v>6</v>
      </c>
      <c r="D58" s="46"/>
      <c r="E58" s="12"/>
      <c r="F58" s="12"/>
      <c r="G58" s="12"/>
      <c r="H58" s="46">
        <v>18</v>
      </c>
      <c r="I58" s="12">
        <v>2.93</v>
      </c>
      <c r="J58" s="12">
        <v>2.1800000000000002</v>
      </c>
      <c r="K58" s="55">
        <v>1.28</v>
      </c>
      <c r="L58" s="48">
        <v>13</v>
      </c>
      <c r="M58" s="15">
        <v>14</v>
      </c>
      <c r="N58" s="15">
        <v>20</v>
      </c>
      <c r="O58" s="47" t="s">
        <v>27</v>
      </c>
      <c r="P58" s="46"/>
      <c r="Q58" s="12" t="s">
        <v>80</v>
      </c>
      <c r="R58" s="12">
        <v>1</v>
      </c>
      <c r="S58" s="121">
        <v>1</v>
      </c>
      <c r="U58" s="68">
        <v>2</v>
      </c>
      <c r="V58" s="68">
        <v>3</v>
      </c>
      <c r="W58" s="47">
        <v>8</v>
      </c>
      <c r="X58" s="55" t="s">
        <v>3</v>
      </c>
      <c r="Y58" s="12"/>
      <c r="Z58" s="15">
        <v>69</v>
      </c>
      <c r="AA58" s="12">
        <v>19</v>
      </c>
      <c r="AB58" s="12"/>
      <c r="AC58" s="12"/>
      <c r="AD58" s="12"/>
      <c r="AE58" s="12"/>
      <c r="AF58" s="12"/>
      <c r="AG58" s="12"/>
      <c r="AH58" s="12"/>
      <c r="AI58" s="15"/>
      <c r="AJ58" s="12"/>
      <c r="AK58" s="15"/>
      <c r="AL58" s="15"/>
      <c r="AM58" s="12"/>
      <c r="AN58" s="12"/>
      <c r="AO58" s="12"/>
      <c r="AP58" s="12"/>
      <c r="AQ58" s="12"/>
      <c r="AR58" s="12"/>
      <c r="AS58" s="12"/>
      <c r="AT58" s="12"/>
      <c r="AU58" s="46">
        <f t="shared" si="0"/>
        <v>88</v>
      </c>
      <c r="AV58" s="15">
        <v>20</v>
      </c>
      <c r="AW58" s="10">
        <f t="shared" si="1"/>
        <v>2</v>
      </c>
    </row>
    <row r="59" spans="1:49" x14ac:dyDescent="0.25">
      <c r="A59" s="46">
        <v>2</v>
      </c>
      <c r="B59" s="68">
        <v>6</v>
      </c>
      <c r="C59" s="12">
        <v>7</v>
      </c>
      <c r="D59" s="46"/>
      <c r="E59" s="12"/>
      <c r="F59" s="12"/>
      <c r="G59" s="12"/>
      <c r="H59" s="46">
        <v>20</v>
      </c>
      <c r="I59" s="12">
        <v>3.97</v>
      </c>
      <c r="J59" s="12">
        <v>3.28</v>
      </c>
      <c r="K59" s="55">
        <v>1.67</v>
      </c>
      <c r="L59" s="48">
        <v>9</v>
      </c>
      <c r="M59" s="15">
        <v>13</v>
      </c>
      <c r="N59" s="15">
        <v>14</v>
      </c>
      <c r="O59" s="47" t="s">
        <v>27</v>
      </c>
      <c r="P59" s="46"/>
      <c r="Q59" s="12"/>
      <c r="R59" s="12">
        <v>9</v>
      </c>
      <c r="S59" s="121">
        <v>5</v>
      </c>
      <c r="U59" s="68">
        <v>2</v>
      </c>
      <c r="V59" s="68">
        <v>3</v>
      </c>
      <c r="W59" s="47">
        <v>9</v>
      </c>
      <c r="X59" s="55" t="s">
        <v>5</v>
      </c>
      <c r="Y59" s="15">
        <v>1</v>
      </c>
      <c r="Z59" s="15">
        <v>87</v>
      </c>
      <c r="AA59" s="12">
        <v>60</v>
      </c>
      <c r="AB59" s="12">
        <v>2</v>
      </c>
      <c r="AC59" s="12">
        <v>3</v>
      </c>
      <c r="AD59" s="12"/>
      <c r="AE59" s="12"/>
      <c r="AF59" s="12"/>
      <c r="AG59" s="12"/>
      <c r="AH59" s="12"/>
      <c r="AI59" s="15"/>
      <c r="AJ59" s="12"/>
      <c r="AK59" s="15"/>
      <c r="AL59" s="15"/>
      <c r="AM59" s="12"/>
      <c r="AN59" s="12"/>
      <c r="AO59" s="12"/>
      <c r="AP59" s="12"/>
      <c r="AQ59" s="12"/>
      <c r="AR59" s="12"/>
      <c r="AS59" s="12"/>
      <c r="AT59" s="12"/>
      <c r="AU59" s="46">
        <f t="shared" si="0"/>
        <v>153</v>
      </c>
      <c r="AV59" s="15">
        <v>70</v>
      </c>
      <c r="AW59" s="10">
        <f t="shared" si="1"/>
        <v>5</v>
      </c>
    </row>
    <row r="60" spans="1:49" x14ac:dyDescent="0.25">
      <c r="A60" s="46">
        <v>2</v>
      </c>
      <c r="B60" s="68">
        <v>6</v>
      </c>
      <c r="C60" s="12">
        <v>8</v>
      </c>
      <c r="D60" s="46"/>
      <c r="E60" s="12"/>
      <c r="F60" s="12"/>
      <c r="G60" s="12"/>
      <c r="H60" s="46">
        <v>6</v>
      </c>
      <c r="I60" s="12">
        <v>3.68</v>
      </c>
      <c r="J60" s="12">
        <v>2.81</v>
      </c>
      <c r="K60" s="55">
        <v>1.24</v>
      </c>
      <c r="L60" s="48">
        <v>24</v>
      </c>
      <c r="M60" s="15">
        <v>14</v>
      </c>
      <c r="N60" s="15">
        <v>13</v>
      </c>
      <c r="O60" s="47" t="s">
        <v>27</v>
      </c>
      <c r="P60" s="46"/>
      <c r="Q60" s="12"/>
      <c r="R60" s="12">
        <v>1</v>
      </c>
      <c r="S60" s="121">
        <v>2</v>
      </c>
      <c r="U60" s="68">
        <v>2</v>
      </c>
      <c r="V60" s="68">
        <v>3</v>
      </c>
      <c r="W60" s="47">
        <v>9</v>
      </c>
      <c r="X60" s="55" t="s">
        <v>3</v>
      </c>
      <c r="Y60" s="12"/>
      <c r="Z60" s="15">
        <v>71</v>
      </c>
      <c r="AA60" s="12">
        <v>5</v>
      </c>
      <c r="AB60" s="12"/>
      <c r="AC60" s="12"/>
      <c r="AD60" s="12"/>
      <c r="AE60" s="12"/>
      <c r="AF60" s="12"/>
      <c r="AG60" s="12"/>
      <c r="AH60" s="12"/>
      <c r="AI60" s="15"/>
      <c r="AJ60" s="12"/>
      <c r="AK60" s="15"/>
      <c r="AL60" s="15"/>
      <c r="AM60" s="12"/>
      <c r="AN60" s="12"/>
      <c r="AO60" s="12"/>
      <c r="AP60" s="12"/>
      <c r="AQ60" s="12"/>
      <c r="AR60" s="12"/>
      <c r="AS60" s="12"/>
      <c r="AT60" s="12"/>
      <c r="AU60" s="46">
        <f t="shared" si="0"/>
        <v>76</v>
      </c>
      <c r="AV60" s="15">
        <v>30</v>
      </c>
      <c r="AW60" s="10">
        <f t="shared" si="1"/>
        <v>2</v>
      </c>
    </row>
    <row r="61" spans="1:49" x14ac:dyDescent="0.25">
      <c r="A61" s="46">
        <v>2</v>
      </c>
      <c r="B61" s="68">
        <v>6</v>
      </c>
      <c r="C61" s="12">
        <v>9</v>
      </c>
      <c r="D61" s="46"/>
      <c r="E61" s="12"/>
      <c r="F61" s="12"/>
      <c r="G61" s="12"/>
      <c r="H61" s="46">
        <v>7</v>
      </c>
      <c r="I61" s="12">
        <v>3.37</v>
      </c>
      <c r="J61" s="12">
        <v>3.26</v>
      </c>
      <c r="K61" s="55">
        <v>1.47</v>
      </c>
      <c r="L61" s="48">
        <v>11</v>
      </c>
      <c r="M61" s="15">
        <v>12</v>
      </c>
      <c r="N61" s="15">
        <v>14</v>
      </c>
      <c r="O61" s="47" t="s">
        <v>27</v>
      </c>
      <c r="P61" s="46"/>
      <c r="Q61" s="12"/>
      <c r="R61" s="12">
        <v>2</v>
      </c>
      <c r="S61" s="121">
        <v>2</v>
      </c>
      <c r="U61" s="68">
        <v>2</v>
      </c>
      <c r="V61" s="68">
        <v>3</v>
      </c>
      <c r="W61" s="47">
        <v>10</v>
      </c>
      <c r="X61" s="55" t="s">
        <v>5</v>
      </c>
      <c r="Y61" s="15">
        <v>4</v>
      </c>
      <c r="Z61" s="15">
        <v>49</v>
      </c>
      <c r="AA61" s="15">
        <v>21</v>
      </c>
      <c r="AB61" s="15">
        <v>1</v>
      </c>
      <c r="AC61" s="15"/>
      <c r="AD61" s="15"/>
      <c r="AE61" s="15"/>
      <c r="AF61" s="15"/>
      <c r="AG61" s="15"/>
      <c r="AH61" s="15"/>
      <c r="AI61" s="15"/>
      <c r="AJ61" s="15"/>
      <c r="AK61" s="15"/>
      <c r="AL61" s="15">
        <v>2</v>
      </c>
      <c r="AM61" s="12"/>
      <c r="AN61" s="12"/>
      <c r="AO61" s="12"/>
      <c r="AP61" s="12"/>
      <c r="AQ61" s="12"/>
      <c r="AR61" s="12"/>
      <c r="AS61" s="12"/>
      <c r="AT61" s="12"/>
      <c r="AU61" s="46">
        <f t="shared" si="0"/>
        <v>77</v>
      </c>
      <c r="AV61" s="15">
        <v>20</v>
      </c>
      <c r="AW61" s="10">
        <f t="shared" si="1"/>
        <v>5</v>
      </c>
    </row>
    <row r="62" spans="1:49" x14ac:dyDescent="0.25">
      <c r="A62" s="46">
        <v>2</v>
      </c>
      <c r="B62" s="70">
        <v>6</v>
      </c>
      <c r="C62" s="43">
        <v>10</v>
      </c>
      <c r="D62" s="49"/>
      <c r="E62" s="43"/>
      <c r="F62" s="43"/>
      <c r="G62" s="43"/>
      <c r="H62" s="49">
        <v>17</v>
      </c>
      <c r="I62" s="43">
        <v>2.48</v>
      </c>
      <c r="J62" s="43">
        <v>2.73</v>
      </c>
      <c r="K62" s="50">
        <v>1.42</v>
      </c>
      <c r="L62" s="65">
        <v>1.5</v>
      </c>
      <c r="M62" s="78">
        <v>6</v>
      </c>
      <c r="N62" s="78">
        <v>12</v>
      </c>
      <c r="O62" s="50" t="s">
        <v>27</v>
      </c>
      <c r="P62" s="49" t="s">
        <v>76</v>
      </c>
      <c r="Q62" s="43"/>
      <c r="R62" s="43">
        <v>1</v>
      </c>
      <c r="S62" s="124">
        <v>2</v>
      </c>
      <c r="U62" s="70">
        <v>2</v>
      </c>
      <c r="V62" s="70">
        <v>3</v>
      </c>
      <c r="W62" s="50">
        <v>10</v>
      </c>
      <c r="X62" s="81" t="s">
        <v>3</v>
      </c>
      <c r="Y62" s="15"/>
      <c r="Z62" s="15">
        <v>54</v>
      </c>
      <c r="AA62" s="12">
        <v>30</v>
      </c>
      <c r="AB62" s="12"/>
      <c r="AC62" s="12"/>
      <c r="AD62" s="12"/>
      <c r="AE62" s="12"/>
      <c r="AF62" s="12"/>
      <c r="AG62" s="12"/>
      <c r="AH62" s="12"/>
      <c r="AI62" s="15"/>
      <c r="AJ62" s="12"/>
      <c r="AK62" s="15"/>
      <c r="AL62" s="15">
        <v>3</v>
      </c>
      <c r="AM62" s="12"/>
      <c r="AN62" s="12"/>
      <c r="AO62" s="12"/>
      <c r="AP62" s="12"/>
      <c r="AQ62" s="12"/>
      <c r="AR62" s="12"/>
      <c r="AS62" s="12"/>
      <c r="AT62" s="12"/>
      <c r="AU62" s="46">
        <f t="shared" si="0"/>
        <v>87</v>
      </c>
      <c r="AV62" s="15">
        <v>15</v>
      </c>
      <c r="AW62" s="10">
        <f t="shared" si="1"/>
        <v>3</v>
      </c>
    </row>
    <row r="63" spans="1:49" x14ac:dyDescent="0.25">
      <c r="U63" s="71">
        <v>2</v>
      </c>
      <c r="V63" s="68">
        <v>4</v>
      </c>
      <c r="W63" s="47">
        <v>1</v>
      </c>
      <c r="X63" s="67" t="s">
        <v>5</v>
      </c>
      <c r="Y63" s="53">
        <v>7</v>
      </c>
      <c r="Z63" s="53">
        <v>67</v>
      </c>
      <c r="AA63" s="53">
        <v>38</v>
      </c>
      <c r="AB63" s="61">
        <v>3</v>
      </c>
      <c r="AC63" s="61"/>
      <c r="AD63" s="61"/>
      <c r="AE63" s="61"/>
      <c r="AF63" s="61"/>
      <c r="AG63" s="61"/>
      <c r="AH63" s="61"/>
      <c r="AI63" s="53"/>
      <c r="AJ63" s="61"/>
      <c r="AK63" s="53"/>
      <c r="AL63" s="53"/>
      <c r="AM63" s="61"/>
      <c r="AN63" s="61"/>
      <c r="AO63" s="61"/>
      <c r="AP63" s="61"/>
      <c r="AQ63" s="61"/>
      <c r="AR63" s="61"/>
      <c r="AS63" s="61"/>
      <c r="AT63" s="62"/>
      <c r="AU63" s="60">
        <f t="shared" si="0"/>
        <v>115</v>
      </c>
      <c r="AV63" s="53">
        <v>60</v>
      </c>
      <c r="AW63" s="79">
        <f t="shared" si="1"/>
        <v>4</v>
      </c>
    </row>
    <row r="64" spans="1:49" x14ac:dyDescent="0.25">
      <c r="U64" s="68">
        <v>2</v>
      </c>
      <c r="V64" s="68">
        <v>4</v>
      </c>
      <c r="W64" s="47">
        <v>1</v>
      </c>
      <c r="X64" s="69" t="s">
        <v>3</v>
      </c>
      <c r="Y64" s="12"/>
      <c r="Z64" s="12">
        <v>84</v>
      </c>
      <c r="AA64" s="12">
        <v>21</v>
      </c>
      <c r="AB64" s="12"/>
      <c r="AC64" s="12"/>
      <c r="AD64" s="12"/>
      <c r="AE64" s="12"/>
      <c r="AF64" s="12"/>
      <c r="AG64" s="12"/>
      <c r="AH64" s="12"/>
      <c r="AI64" s="15"/>
      <c r="AJ64" s="12"/>
      <c r="AK64" s="15"/>
      <c r="AL64" s="15"/>
      <c r="AM64" s="12"/>
      <c r="AN64" s="12"/>
      <c r="AO64" s="12"/>
      <c r="AP64" s="12"/>
      <c r="AQ64" s="12"/>
      <c r="AR64" s="12"/>
      <c r="AS64" s="12"/>
      <c r="AT64" s="47"/>
      <c r="AU64" s="46">
        <f t="shared" si="0"/>
        <v>105</v>
      </c>
      <c r="AV64" s="15">
        <v>25</v>
      </c>
      <c r="AW64" s="10">
        <f t="shared" si="1"/>
        <v>2</v>
      </c>
    </row>
    <row r="65" spans="21:49" x14ac:dyDescent="0.25">
      <c r="U65" s="68">
        <v>2</v>
      </c>
      <c r="V65" s="68">
        <v>4</v>
      </c>
      <c r="W65" s="47">
        <v>2</v>
      </c>
      <c r="X65" s="69" t="s">
        <v>5</v>
      </c>
      <c r="Y65" s="12"/>
      <c r="Z65" s="15">
        <v>92</v>
      </c>
      <c r="AA65" s="12">
        <v>6</v>
      </c>
      <c r="AB65" s="12"/>
      <c r="AC65" s="12"/>
      <c r="AD65" s="12"/>
      <c r="AE65" s="12"/>
      <c r="AF65" s="12"/>
      <c r="AG65" s="12"/>
      <c r="AH65" s="12"/>
      <c r="AI65" s="15"/>
      <c r="AJ65" s="12"/>
      <c r="AK65" s="15"/>
      <c r="AL65" s="15"/>
      <c r="AM65" s="12"/>
      <c r="AN65" s="12">
        <v>4</v>
      </c>
      <c r="AO65" s="12"/>
      <c r="AP65" s="12"/>
      <c r="AQ65" s="12"/>
      <c r="AR65" s="12"/>
      <c r="AS65" s="12"/>
      <c r="AT65" s="47"/>
      <c r="AU65" s="46">
        <f t="shared" si="0"/>
        <v>102</v>
      </c>
      <c r="AV65" s="15">
        <v>15</v>
      </c>
      <c r="AW65" s="10">
        <f t="shared" si="1"/>
        <v>3</v>
      </c>
    </row>
    <row r="66" spans="21:49" x14ac:dyDescent="0.25">
      <c r="U66" s="68">
        <v>2</v>
      </c>
      <c r="V66" s="68">
        <v>4</v>
      </c>
      <c r="W66" s="47">
        <v>2</v>
      </c>
      <c r="X66" s="69" t="s">
        <v>3</v>
      </c>
      <c r="Y66" s="12">
        <v>9</v>
      </c>
      <c r="Z66" s="15">
        <v>77</v>
      </c>
      <c r="AA66" s="15">
        <v>29</v>
      </c>
      <c r="AB66" s="12"/>
      <c r="AC66" s="12"/>
      <c r="AD66" s="12"/>
      <c r="AE66" s="12"/>
      <c r="AF66" s="12"/>
      <c r="AG66" s="12"/>
      <c r="AH66" s="12"/>
      <c r="AI66" s="15"/>
      <c r="AJ66" s="12"/>
      <c r="AK66" s="15"/>
      <c r="AL66" s="15"/>
      <c r="AM66" s="12"/>
      <c r="AN66" s="12"/>
      <c r="AO66" s="12"/>
      <c r="AP66" s="12"/>
      <c r="AQ66" s="12"/>
      <c r="AR66" s="12"/>
      <c r="AS66" s="12"/>
      <c r="AT66" s="47"/>
      <c r="AU66" s="46">
        <f t="shared" si="0"/>
        <v>115</v>
      </c>
      <c r="AV66" s="15">
        <v>30</v>
      </c>
      <c r="AW66" s="10">
        <f t="shared" si="1"/>
        <v>3</v>
      </c>
    </row>
    <row r="67" spans="21:49" x14ac:dyDescent="0.25">
      <c r="U67" s="68">
        <v>2</v>
      </c>
      <c r="V67" s="68">
        <v>4</v>
      </c>
      <c r="W67" s="47">
        <v>3</v>
      </c>
      <c r="X67" s="69" t="s">
        <v>5</v>
      </c>
      <c r="Y67" s="15">
        <v>3</v>
      </c>
      <c r="Z67" s="15">
        <v>90</v>
      </c>
      <c r="AA67" s="12">
        <v>72</v>
      </c>
      <c r="AB67" s="12"/>
      <c r="AC67" s="12"/>
      <c r="AD67" s="12"/>
      <c r="AE67" s="12"/>
      <c r="AF67" s="12"/>
      <c r="AG67" s="12"/>
      <c r="AH67" s="12"/>
      <c r="AI67" s="15"/>
      <c r="AJ67" s="12"/>
      <c r="AK67" s="15"/>
      <c r="AL67" s="15"/>
      <c r="AM67" s="12"/>
      <c r="AN67" s="12"/>
      <c r="AO67" s="12"/>
      <c r="AP67" s="12"/>
      <c r="AQ67" s="12"/>
      <c r="AR67" s="12"/>
      <c r="AS67" s="12"/>
      <c r="AT67" s="47"/>
      <c r="AU67" s="46">
        <f t="shared" si="0"/>
        <v>165</v>
      </c>
      <c r="AV67" s="15">
        <v>50</v>
      </c>
      <c r="AW67" s="10">
        <f t="shared" si="1"/>
        <v>3</v>
      </c>
    </row>
    <row r="68" spans="21:49" x14ac:dyDescent="0.25">
      <c r="U68" s="68">
        <v>2</v>
      </c>
      <c r="V68" s="68">
        <v>4</v>
      </c>
      <c r="W68" s="47">
        <v>3</v>
      </c>
      <c r="X68" s="69" t="s">
        <v>3</v>
      </c>
      <c r="Y68" s="15">
        <v>19</v>
      </c>
      <c r="Z68" s="15">
        <v>69</v>
      </c>
      <c r="AA68" s="12">
        <v>12</v>
      </c>
      <c r="AB68" s="12"/>
      <c r="AC68" s="12"/>
      <c r="AD68" s="12"/>
      <c r="AE68" s="12"/>
      <c r="AF68" s="12"/>
      <c r="AG68" s="12"/>
      <c r="AH68" s="12"/>
      <c r="AI68" s="15"/>
      <c r="AJ68" s="12"/>
      <c r="AK68" s="15"/>
      <c r="AL68" s="15"/>
      <c r="AM68" s="12"/>
      <c r="AN68" s="12"/>
      <c r="AO68" s="12"/>
      <c r="AP68" s="12"/>
      <c r="AQ68" s="12"/>
      <c r="AR68" s="12"/>
      <c r="AS68" s="12"/>
      <c r="AT68" s="47"/>
      <c r="AU68" s="46">
        <f t="shared" ref="AU68:AU122" si="2">SUM(Y68:AT68)</f>
        <v>100</v>
      </c>
      <c r="AV68" s="15">
        <v>10</v>
      </c>
      <c r="AW68" s="10">
        <f t="shared" ref="AW68:AW122" si="3">+COUNTA(Y68:AT68)</f>
        <v>3</v>
      </c>
    </row>
    <row r="69" spans="21:49" x14ac:dyDescent="0.25">
      <c r="U69" s="68">
        <v>2</v>
      </c>
      <c r="V69" s="68">
        <v>4</v>
      </c>
      <c r="W69" s="47">
        <v>4</v>
      </c>
      <c r="X69" s="69" t="s">
        <v>5</v>
      </c>
      <c r="Y69" s="15"/>
      <c r="Z69" s="15">
        <v>70</v>
      </c>
      <c r="AA69" s="12">
        <v>30</v>
      </c>
      <c r="AB69" s="12"/>
      <c r="AC69" s="12"/>
      <c r="AD69" s="12"/>
      <c r="AE69" s="12"/>
      <c r="AF69" s="12"/>
      <c r="AG69" s="12"/>
      <c r="AH69" s="12"/>
      <c r="AI69" s="15"/>
      <c r="AJ69" s="12"/>
      <c r="AK69" s="15"/>
      <c r="AL69" s="15"/>
      <c r="AM69" s="12"/>
      <c r="AN69" s="12"/>
      <c r="AO69" s="12"/>
      <c r="AP69" s="12"/>
      <c r="AQ69" s="12"/>
      <c r="AR69" s="12"/>
      <c r="AS69" s="12"/>
      <c r="AT69" s="47"/>
      <c r="AU69" s="46">
        <f t="shared" si="2"/>
        <v>100</v>
      </c>
      <c r="AV69" s="15">
        <v>10</v>
      </c>
      <c r="AW69" s="10">
        <f t="shared" si="3"/>
        <v>2</v>
      </c>
    </row>
    <row r="70" spans="21:49" x14ac:dyDescent="0.25">
      <c r="U70" s="68">
        <v>2</v>
      </c>
      <c r="V70" s="68">
        <v>4</v>
      </c>
      <c r="W70" s="47">
        <v>4</v>
      </c>
      <c r="X70" s="69" t="s">
        <v>3</v>
      </c>
      <c r="Y70" s="12">
        <v>21</v>
      </c>
      <c r="Z70" s="15">
        <v>63</v>
      </c>
      <c r="AA70" s="12">
        <v>74</v>
      </c>
      <c r="AB70" s="12"/>
      <c r="AC70" s="12"/>
      <c r="AD70" s="12"/>
      <c r="AE70" s="12"/>
      <c r="AF70" s="12"/>
      <c r="AG70" s="12"/>
      <c r="AH70" s="12"/>
      <c r="AI70" s="15"/>
      <c r="AJ70" s="12"/>
      <c r="AK70" s="15"/>
      <c r="AL70" s="15"/>
      <c r="AM70" s="12"/>
      <c r="AN70" s="12"/>
      <c r="AO70" s="12"/>
      <c r="AP70" s="12"/>
      <c r="AQ70" s="12"/>
      <c r="AR70" s="12"/>
      <c r="AS70" s="12"/>
      <c r="AT70" s="47"/>
      <c r="AU70" s="46">
        <f t="shared" si="2"/>
        <v>158</v>
      </c>
      <c r="AV70" s="15">
        <v>35</v>
      </c>
      <c r="AW70" s="10">
        <f t="shared" si="3"/>
        <v>3</v>
      </c>
    </row>
    <row r="71" spans="21:49" x14ac:dyDescent="0.25">
      <c r="U71" s="68">
        <v>2</v>
      </c>
      <c r="V71" s="68">
        <v>4</v>
      </c>
      <c r="W71" s="47">
        <v>5</v>
      </c>
      <c r="X71" s="69" t="s">
        <v>5</v>
      </c>
      <c r="Y71" s="15">
        <v>44</v>
      </c>
      <c r="Z71" s="15">
        <v>30</v>
      </c>
      <c r="AA71" s="12">
        <v>48</v>
      </c>
      <c r="AB71" s="12">
        <v>30</v>
      </c>
      <c r="AC71" s="12"/>
      <c r="AD71" s="12"/>
      <c r="AE71" s="12"/>
      <c r="AF71" s="12"/>
      <c r="AG71" s="12"/>
      <c r="AH71" s="12"/>
      <c r="AI71" s="15"/>
      <c r="AJ71" s="12"/>
      <c r="AK71" s="15"/>
      <c r="AL71" s="15"/>
      <c r="AM71" s="12"/>
      <c r="AN71" s="12"/>
      <c r="AO71" s="12"/>
      <c r="AP71" s="12"/>
      <c r="AQ71" s="12"/>
      <c r="AR71" s="12"/>
      <c r="AS71" s="12"/>
      <c r="AT71" s="47"/>
      <c r="AU71" s="46">
        <f t="shared" si="2"/>
        <v>152</v>
      </c>
      <c r="AV71" s="15">
        <v>50</v>
      </c>
      <c r="AW71" s="10">
        <f t="shared" si="3"/>
        <v>4</v>
      </c>
    </row>
    <row r="72" spans="21:49" x14ac:dyDescent="0.25">
      <c r="U72" s="68">
        <v>2</v>
      </c>
      <c r="V72" s="68">
        <v>4</v>
      </c>
      <c r="W72" s="47">
        <v>5</v>
      </c>
      <c r="X72" s="69" t="s">
        <v>3</v>
      </c>
      <c r="Y72" s="15">
        <v>1</v>
      </c>
      <c r="Z72" s="15">
        <v>61</v>
      </c>
      <c r="AA72" s="12">
        <v>57</v>
      </c>
      <c r="AB72" s="12"/>
      <c r="AC72" s="12"/>
      <c r="AD72" s="12"/>
      <c r="AE72" s="12"/>
      <c r="AF72" s="12"/>
      <c r="AG72" s="12"/>
      <c r="AH72" s="12"/>
      <c r="AI72" s="15"/>
      <c r="AJ72" s="12"/>
      <c r="AK72" s="15"/>
      <c r="AL72" s="15"/>
      <c r="AM72" s="12"/>
      <c r="AN72" s="12"/>
      <c r="AO72" s="12"/>
      <c r="AP72" s="12"/>
      <c r="AQ72" s="12"/>
      <c r="AR72" s="12"/>
      <c r="AS72" s="12"/>
      <c r="AT72" s="47"/>
      <c r="AU72" s="46">
        <f t="shared" si="2"/>
        <v>119</v>
      </c>
      <c r="AV72" s="15">
        <v>40</v>
      </c>
      <c r="AW72" s="10">
        <f t="shared" si="3"/>
        <v>3</v>
      </c>
    </row>
    <row r="73" spans="21:49" x14ac:dyDescent="0.25">
      <c r="U73" s="68">
        <v>2</v>
      </c>
      <c r="V73" s="68">
        <v>4</v>
      </c>
      <c r="W73" s="47">
        <v>6</v>
      </c>
      <c r="X73" s="69" t="s">
        <v>5</v>
      </c>
      <c r="Y73" s="12">
        <v>39</v>
      </c>
      <c r="Z73" s="15">
        <v>52</v>
      </c>
      <c r="AA73" s="12">
        <v>65</v>
      </c>
      <c r="AB73" s="12">
        <v>37</v>
      </c>
      <c r="AC73" s="12"/>
      <c r="AD73" s="12"/>
      <c r="AE73" s="12"/>
      <c r="AF73" s="12"/>
      <c r="AG73" s="12"/>
      <c r="AH73" s="12"/>
      <c r="AI73" s="15"/>
      <c r="AJ73" s="12"/>
      <c r="AK73" s="15"/>
      <c r="AL73" s="15"/>
      <c r="AM73" s="12"/>
      <c r="AN73" s="12"/>
      <c r="AO73" s="12"/>
      <c r="AP73" s="12"/>
      <c r="AQ73" s="12"/>
      <c r="AR73" s="12"/>
      <c r="AS73" s="12"/>
      <c r="AT73" s="47"/>
      <c r="AU73" s="46">
        <f t="shared" si="2"/>
        <v>193</v>
      </c>
      <c r="AV73" s="15">
        <v>80</v>
      </c>
      <c r="AW73" s="10">
        <f t="shared" si="3"/>
        <v>4</v>
      </c>
    </row>
    <row r="74" spans="21:49" x14ac:dyDescent="0.25">
      <c r="U74" s="68">
        <v>2</v>
      </c>
      <c r="V74" s="68">
        <v>4</v>
      </c>
      <c r="W74" s="47">
        <v>6</v>
      </c>
      <c r="X74" s="69" t="s">
        <v>3</v>
      </c>
      <c r="Y74" s="15">
        <v>13</v>
      </c>
      <c r="Z74" s="15">
        <v>34</v>
      </c>
      <c r="AA74" s="12">
        <v>53</v>
      </c>
      <c r="AB74" s="12"/>
      <c r="AC74" s="12"/>
      <c r="AD74" s="12"/>
      <c r="AE74" s="12"/>
      <c r="AF74" s="12"/>
      <c r="AG74" s="12"/>
      <c r="AH74" s="12"/>
      <c r="AI74" s="15"/>
      <c r="AJ74" s="12"/>
      <c r="AK74" s="15"/>
      <c r="AL74" s="15"/>
      <c r="AM74" s="12"/>
      <c r="AN74" s="12"/>
      <c r="AO74" s="12"/>
      <c r="AP74" s="12"/>
      <c r="AQ74" s="12"/>
      <c r="AR74" s="12"/>
      <c r="AS74" s="12"/>
      <c r="AT74" s="47"/>
      <c r="AU74" s="46">
        <f t="shared" si="2"/>
        <v>100</v>
      </c>
      <c r="AV74" s="15">
        <v>35</v>
      </c>
      <c r="AW74" s="10">
        <f t="shared" si="3"/>
        <v>3</v>
      </c>
    </row>
    <row r="75" spans="21:49" x14ac:dyDescent="0.25">
      <c r="U75" s="68">
        <v>2</v>
      </c>
      <c r="V75" s="68">
        <v>4</v>
      </c>
      <c r="W75" s="47">
        <v>7</v>
      </c>
      <c r="X75" s="69" t="s">
        <v>5</v>
      </c>
      <c r="Y75" s="12">
        <v>44</v>
      </c>
      <c r="Z75" s="15">
        <v>23</v>
      </c>
      <c r="AA75" s="12">
        <v>8</v>
      </c>
      <c r="AB75" s="15">
        <v>17</v>
      </c>
      <c r="AC75" s="12"/>
      <c r="AD75" s="12"/>
      <c r="AE75" s="12"/>
      <c r="AF75" s="12"/>
      <c r="AG75" s="12"/>
      <c r="AH75" s="12"/>
      <c r="AI75" s="15"/>
      <c r="AJ75" s="12"/>
      <c r="AK75" s="15"/>
      <c r="AL75" s="15"/>
      <c r="AM75" s="12"/>
      <c r="AN75" s="12"/>
      <c r="AO75" s="12"/>
      <c r="AP75" s="12"/>
      <c r="AQ75" s="12"/>
      <c r="AR75" s="12"/>
      <c r="AS75" s="12"/>
      <c r="AT75" s="47">
        <v>1</v>
      </c>
      <c r="AU75" s="46">
        <f t="shared" si="2"/>
        <v>93</v>
      </c>
      <c r="AV75" s="15">
        <v>20</v>
      </c>
      <c r="AW75" s="10">
        <f t="shared" si="3"/>
        <v>5</v>
      </c>
    </row>
    <row r="76" spans="21:49" x14ac:dyDescent="0.25">
      <c r="U76" s="68">
        <v>2</v>
      </c>
      <c r="V76" s="68">
        <v>4</v>
      </c>
      <c r="W76" s="47">
        <v>7</v>
      </c>
      <c r="X76" s="69" t="s">
        <v>3</v>
      </c>
      <c r="Y76" s="15">
        <v>22</v>
      </c>
      <c r="Z76" s="15">
        <v>60</v>
      </c>
      <c r="AA76" s="12">
        <v>78</v>
      </c>
      <c r="AB76" s="12"/>
      <c r="AC76" s="12"/>
      <c r="AD76" s="12"/>
      <c r="AE76" s="12"/>
      <c r="AF76" s="12"/>
      <c r="AG76" s="12"/>
      <c r="AH76" s="12"/>
      <c r="AI76" s="15"/>
      <c r="AJ76" s="12"/>
      <c r="AK76" s="15"/>
      <c r="AL76" s="15"/>
      <c r="AM76" s="12"/>
      <c r="AN76" s="12"/>
      <c r="AO76" s="12"/>
      <c r="AP76" s="12"/>
      <c r="AQ76" s="12"/>
      <c r="AR76" s="12"/>
      <c r="AS76" s="12"/>
      <c r="AT76" s="47"/>
      <c r="AU76" s="46">
        <f t="shared" si="2"/>
        <v>160</v>
      </c>
      <c r="AV76" s="15">
        <v>55</v>
      </c>
      <c r="AW76" s="10">
        <f t="shared" si="3"/>
        <v>3</v>
      </c>
    </row>
    <row r="77" spans="21:49" x14ac:dyDescent="0.25">
      <c r="U77" s="68">
        <v>2</v>
      </c>
      <c r="V77" s="68">
        <v>4</v>
      </c>
      <c r="W77" s="47">
        <v>8</v>
      </c>
      <c r="X77" s="69" t="s">
        <v>5</v>
      </c>
      <c r="Y77" s="12">
        <v>2</v>
      </c>
      <c r="Z77" s="15">
        <v>59</v>
      </c>
      <c r="AA77" s="12">
        <v>50</v>
      </c>
      <c r="AB77" s="12"/>
      <c r="AC77" s="12"/>
      <c r="AD77" s="12"/>
      <c r="AE77" s="12"/>
      <c r="AF77" s="12"/>
      <c r="AG77" s="12"/>
      <c r="AH77" s="12"/>
      <c r="AI77" s="15"/>
      <c r="AJ77" s="12"/>
      <c r="AK77" s="15"/>
      <c r="AL77" s="15"/>
      <c r="AM77" s="12"/>
      <c r="AN77" s="12"/>
      <c r="AO77" s="12"/>
      <c r="AP77" s="12"/>
      <c r="AQ77" s="12"/>
      <c r="AR77" s="12"/>
      <c r="AS77" s="12"/>
      <c r="AT77" s="47">
        <v>10</v>
      </c>
      <c r="AU77" s="46">
        <f t="shared" si="2"/>
        <v>121</v>
      </c>
      <c r="AV77" s="15">
        <v>50</v>
      </c>
      <c r="AW77" s="10">
        <f t="shared" si="3"/>
        <v>4</v>
      </c>
    </row>
    <row r="78" spans="21:49" x14ac:dyDescent="0.25">
      <c r="U78" s="68">
        <v>2</v>
      </c>
      <c r="V78" s="68">
        <v>4</v>
      </c>
      <c r="W78" s="47">
        <v>8</v>
      </c>
      <c r="X78" s="69" t="s">
        <v>3</v>
      </c>
      <c r="Y78" s="15">
        <v>21</v>
      </c>
      <c r="Z78" s="15">
        <v>34</v>
      </c>
      <c r="AA78" s="12">
        <v>71</v>
      </c>
      <c r="AB78" s="12"/>
      <c r="AC78" s="12"/>
      <c r="AD78" s="12"/>
      <c r="AE78" s="12"/>
      <c r="AF78" s="12"/>
      <c r="AG78" s="12"/>
      <c r="AH78" s="12"/>
      <c r="AI78" s="15"/>
      <c r="AJ78" s="12"/>
      <c r="AK78" s="15"/>
      <c r="AL78" s="15"/>
      <c r="AM78" s="12"/>
      <c r="AN78" s="12"/>
      <c r="AO78" s="12"/>
      <c r="AP78" s="12"/>
      <c r="AQ78" s="12"/>
      <c r="AR78" s="12"/>
      <c r="AS78" s="12"/>
      <c r="AT78" s="47">
        <v>1</v>
      </c>
      <c r="AU78" s="46">
        <f t="shared" si="2"/>
        <v>127</v>
      </c>
      <c r="AV78" s="15">
        <v>40</v>
      </c>
      <c r="AW78" s="10">
        <f t="shared" si="3"/>
        <v>4</v>
      </c>
    </row>
    <row r="79" spans="21:49" x14ac:dyDescent="0.25">
      <c r="U79" s="68">
        <v>2</v>
      </c>
      <c r="V79" s="68">
        <v>4</v>
      </c>
      <c r="W79" s="47">
        <v>9</v>
      </c>
      <c r="X79" s="69" t="s">
        <v>5</v>
      </c>
      <c r="Y79" s="12">
        <v>45</v>
      </c>
      <c r="Z79" s="15">
        <v>18</v>
      </c>
      <c r="AA79" s="12">
        <v>29</v>
      </c>
      <c r="AB79" s="12">
        <v>34</v>
      </c>
      <c r="AC79" s="12"/>
      <c r="AD79" s="12"/>
      <c r="AE79" s="12"/>
      <c r="AF79" s="12"/>
      <c r="AG79" s="12"/>
      <c r="AH79" s="12"/>
      <c r="AI79" s="15"/>
      <c r="AJ79" s="12"/>
      <c r="AK79" s="15"/>
      <c r="AL79" s="15"/>
      <c r="AM79" s="12"/>
      <c r="AN79" s="12"/>
      <c r="AO79" s="12"/>
      <c r="AP79" s="12"/>
      <c r="AQ79" s="12"/>
      <c r="AR79" s="12"/>
      <c r="AS79" s="12"/>
      <c r="AT79" s="47">
        <v>15</v>
      </c>
      <c r="AU79" s="46">
        <f t="shared" si="2"/>
        <v>141</v>
      </c>
      <c r="AV79" s="15">
        <v>80</v>
      </c>
      <c r="AW79" s="10">
        <f t="shared" si="3"/>
        <v>5</v>
      </c>
    </row>
    <row r="80" spans="21:49" x14ac:dyDescent="0.25">
      <c r="U80" s="68">
        <v>2</v>
      </c>
      <c r="V80" s="68">
        <v>4</v>
      </c>
      <c r="W80" s="47">
        <v>9</v>
      </c>
      <c r="X80" s="69" t="s">
        <v>3</v>
      </c>
      <c r="Y80" s="15">
        <v>6</v>
      </c>
      <c r="Z80" s="15">
        <v>31</v>
      </c>
      <c r="AA80" s="12">
        <v>78</v>
      </c>
      <c r="AB80" s="12"/>
      <c r="AC80" s="12"/>
      <c r="AD80" s="12"/>
      <c r="AE80" s="12"/>
      <c r="AF80" s="12"/>
      <c r="AG80" s="12"/>
      <c r="AH80" s="12"/>
      <c r="AI80" s="15"/>
      <c r="AJ80" s="12"/>
      <c r="AK80" s="15"/>
      <c r="AL80" s="15"/>
      <c r="AM80" s="12"/>
      <c r="AN80" s="12"/>
      <c r="AO80" s="12"/>
      <c r="AP80" s="12"/>
      <c r="AQ80" s="12"/>
      <c r="AR80" s="12"/>
      <c r="AS80" s="12"/>
      <c r="AT80" s="47"/>
      <c r="AU80" s="46">
        <f t="shared" si="2"/>
        <v>115</v>
      </c>
      <c r="AV80" s="15">
        <v>40</v>
      </c>
      <c r="AW80" s="10">
        <f t="shared" si="3"/>
        <v>3</v>
      </c>
    </row>
    <row r="81" spans="21:49" x14ac:dyDescent="0.25">
      <c r="U81" s="68">
        <v>2</v>
      </c>
      <c r="V81" s="68">
        <v>4</v>
      </c>
      <c r="W81" s="47">
        <v>10</v>
      </c>
      <c r="X81" s="69" t="s">
        <v>5</v>
      </c>
      <c r="Y81" s="12">
        <v>7</v>
      </c>
      <c r="Z81" s="15">
        <v>56</v>
      </c>
      <c r="AA81" s="15">
        <v>62</v>
      </c>
      <c r="AB81" s="15">
        <v>2</v>
      </c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2"/>
      <c r="AN81" s="12"/>
      <c r="AO81" s="12"/>
      <c r="AP81" s="12"/>
      <c r="AQ81" s="12"/>
      <c r="AR81" s="12"/>
      <c r="AS81" s="12"/>
      <c r="AT81" s="47"/>
      <c r="AU81" s="46">
        <f t="shared" si="2"/>
        <v>127</v>
      </c>
      <c r="AV81" s="15">
        <v>70</v>
      </c>
      <c r="AW81" s="10">
        <f t="shared" si="3"/>
        <v>4</v>
      </c>
    </row>
    <row r="82" spans="21:49" x14ac:dyDescent="0.25">
      <c r="U82" s="70">
        <v>2</v>
      </c>
      <c r="V82" s="68">
        <v>4</v>
      </c>
      <c r="W82" s="47">
        <v>10</v>
      </c>
      <c r="X82" s="132" t="s">
        <v>3</v>
      </c>
      <c r="Y82" s="78">
        <v>2</v>
      </c>
      <c r="Z82" s="78">
        <v>60</v>
      </c>
      <c r="AA82" s="43">
        <v>38</v>
      </c>
      <c r="AB82" s="43"/>
      <c r="AC82" s="43"/>
      <c r="AD82" s="43"/>
      <c r="AE82" s="43"/>
      <c r="AF82" s="43"/>
      <c r="AG82" s="43"/>
      <c r="AH82" s="43"/>
      <c r="AI82" s="78"/>
      <c r="AJ82" s="43"/>
      <c r="AK82" s="78"/>
      <c r="AL82" s="78">
        <v>2</v>
      </c>
      <c r="AM82" s="43"/>
      <c r="AN82" s="43"/>
      <c r="AO82" s="43"/>
      <c r="AP82" s="43"/>
      <c r="AQ82" s="43"/>
      <c r="AR82" s="43"/>
      <c r="AS82" s="43"/>
      <c r="AT82" s="50">
        <v>5</v>
      </c>
      <c r="AU82" s="49">
        <f t="shared" si="2"/>
        <v>107</v>
      </c>
      <c r="AV82" s="43">
        <v>20</v>
      </c>
      <c r="AW82" s="66">
        <f t="shared" si="3"/>
        <v>5</v>
      </c>
    </row>
    <row r="83" spans="21:49" x14ac:dyDescent="0.25">
      <c r="U83" s="71">
        <v>2</v>
      </c>
      <c r="V83" s="71">
        <v>5</v>
      </c>
      <c r="W83" s="62">
        <v>1</v>
      </c>
      <c r="X83" s="55" t="s">
        <v>5</v>
      </c>
      <c r="Y83" s="15">
        <v>2</v>
      </c>
      <c r="Z83" s="15">
        <v>78</v>
      </c>
      <c r="AA83" s="15">
        <v>25</v>
      </c>
      <c r="AB83" s="12"/>
      <c r="AC83" s="12"/>
      <c r="AD83" s="12"/>
      <c r="AE83" s="12"/>
      <c r="AF83" s="12"/>
      <c r="AG83" s="12"/>
      <c r="AH83" s="12"/>
      <c r="AI83" s="15"/>
      <c r="AJ83" s="12"/>
      <c r="AK83" s="15"/>
      <c r="AL83" s="15"/>
      <c r="AM83" s="12"/>
      <c r="AN83" s="12"/>
      <c r="AO83" s="12"/>
      <c r="AP83" s="12"/>
      <c r="AQ83" s="12"/>
      <c r="AR83" s="12"/>
      <c r="AS83" s="12"/>
      <c r="AT83" s="12"/>
      <c r="AU83" s="46">
        <f>SUM(Z83:AT83)</f>
        <v>103</v>
      </c>
      <c r="AV83" s="15">
        <v>50</v>
      </c>
      <c r="AW83" s="10">
        <f>+COUNTA(Z83:AT83)</f>
        <v>2</v>
      </c>
    </row>
    <row r="84" spans="21:49" x14ac:dyDescent="0.25">
      <c r="U84" s="68">
        <v>2</v>
      </c>
      <c r="V84" s="68">
        <v>5</v>
      </c>
      <c r="W84" s="47">
        <v>1</v>
      </c>
      <c r="X84" s="55" t="s">
        <v>3</v>
      </c>
      <c r="Y84" s="12">
        <v>1</v>
      </c>
      <c r="Z84" s="12">
        <v>51</v>
      </c>
      <c r="AA84" s="12">
        <v>46</v>
      </c>
      <c r="AB84" s="12"/>
      <c r="AC84" s="12"/>
      <c r="AD84" s="12"/>
      <c r="AE84" s="12"/>
      <c r="AF84" s="12"/>
      <c r="AG84" s="12"/>
      <c r="AH84" s="12"/>
      <c r="AI84" s="15"/>
      <c r="AJ84" s="12"/>
      <c r="AK84" s="15"/>
      <c r="AL84" s="15"/>
      <c r="AM84" s="12"/>
      <c r="AN84" s="12"/>
      <c r="AO84" s="12"/>
      <c r="AP84" s="12"/>
      <c r="AQ84" s="12"/>
      <c r="AR84" s="12"/>
      <c r="AS84" s="12"/>
      <c r="AT84" s="12"/>
      <c r="AU84" s="46">
        <f t="shared" si="2"/>
        <v>98</v>
      </c>
      <c r="AV84" s="15">
        <v>15</v>
      </c>
      <c r="AW84" s="10">
        <f t="shared" si="3"/>
        <v>3</v>
      </c>
    </row>
    <row r="85" spans="21:49" x14ac:dyDescent="0.25">
      <c r="U85" s="68">
        <v>2</v>
      </c>
      <c r="V85" s="68">
        <v>5</v>
      </c>
      <c r="W85" s="47">
        <v>2</v>
      </c>
      <c r="X85" s="55" t="s">
        <v>5</v>
      </c>
      <c r="Y85" s="12">
        <v>5</v>
      </c>
      <c r="Z85" s="15">
        <v>59</v>
      </c>
      <c r="AA85" s="12">
        <v>94</v>
      </c>
      <c r="AB85" s="12">
        <v>3</v>
      </c>
      <c r="AC85" s="12"/>
      <c r="AD85" s="12"/>
      <c r="AE85" s="12"/>
      <c r="AF85" s="12"/>
      <c r="AG85" s="12"/>
      <c r="AH85" s="12"/>
      <c r="AI85" s="15"/>
      <c r="AJ85" s="12"/>
      <c r="AK85" s="15"/>
      <c r="AL85" s="15"/>
      <c r="AM85" s="12"/>
      <c r="AN85" s="12"/>
      <c r="AO85" s="12"/>
      <c r="AP85" s="12"/>
      <c r="AQ85" s="12"/>
      <c r="AR85" s="12"/>
      <c r="AS85" s="12"/>
      <c r="AT85" s="12"/>
      <c r="AU85" s="46">
        <f t="shared" si="2"/>
        <v>161</v>
      </c>
      <c r="AV85" s="15">
        <v>80</v>
      </c>
      <c r="AW85" s="10">
        <f t="shared" si="3"/>
        <v>4</v>
      </c>
    </row>
    <row r="86" spans="21:49" x14ac:dyDescent="0.25">
      <c r="U86" s="68">
        <v>2</v>
      </c>
      <c r="V86" s="68">
        <v>5</v>
      </c>
      <c r="W86" s="47">
        <v>2</v>
      </c>
      <c r="X86" s="55" t="s">
        <v>3</v>
      </c>
      <c r="Y86" s="12"/>
      <c r="Z86" s="15">
        <v>48</v>
      </c>
      <c r="AA86" s="15">
        <v>22</v>
      </c>
      <c r="AB86" s="12"/>
      <c r="AC86" s="12"/>
      <c r="AD86" s="12"/>
      <c r="AE86" s="12"/>
      <c r="AF86" s="12"/>
      <c r="AG86" s="12"/>
      <c r="AH86" s="12"/>
      <c r="AI86" s="15"/>
      <c r="AJ86" s="12"/>
      <c r="AK86" s="15"/>
      <c r="AL86" s="15"/>
      <c r="AM86" s="12"/>
      <c r="AN86" s="12"/>
      <c r="AO86" s="12"/>
      <c r="AP86" s="12"/>
      <c r="AQ86" s="12"/>
      <c r="AR86" s="12"/>
      <c r="AS86" s="12"/>
      <c r="AT86" s="12"/>
      <c r="AU86" s="46">
        <f t="shared" si="2"/>
        <v>70</v>
      </c>
      <c r="AV86" s="15">
        <v>15</v>
      </c>
      <c r="AW86" s="10">
        <f t="shared" si="3"/>
        <v>2</v>
      </c>
    </row>
    <row r="87" spans="21:49" x14ac:dyDescent="0.25">
      <c r="U87" s="68">
        <v>2</v>
      </c>
      <c r="V87" s="68">
        <v>5</v>
      </c>
      <c r="W87" s="47">
        <v>3</v>
      </c>
      <c r="X87" s="55" t="s">
        <v>5</v>
      </c>
      <c r="Y87" s="15">
        <v>1</v>
      </c>
      <c r="Z87" s="15">
        <v>92</v>
      </c>
      <c r="AA87" s="12">
        <v>74</v>
      </c>
      <c r="AB87" s="12">
        <v>10</v>
      </c>
      <c r="AC87" s="12"/>
      <c r="AD87" s="12"/>
      <c r="AE87" s="12"/>
      <c r="AF87" s="12"/>
      <c r="AG87" s="12"/>
      <c r="AH87" s="12"/>
      <c r="AI87" s="15"/>
      <c r="AJ87" s="12"/>
      <c r="AK87" s="15"/>
      <c r="AL87" s="15"/>
      <c r="AM87" s="12"/>
      <c r="AN87" s="12"/>
      <c r="AO87" s="12"/>
      <c r="AP87" s="12"/>
      <c r="AQ87" s="12"/>
      <c r="AR87" s="12"/>
      <c r="AS87" s="12"/>
      <c r="AT87" s="12"/>
      <c r="AU87" s="46">
        <f t="shared" si="2"/>
        <v>177</v>
      </c>
      <c r="AV87" s="15">
        <v>60</v>
      </c>
      <c r="AW87" s="10">
        <f t="shared" si="3"/>
        <v>4</v>
      </c>
    </row>
    <row r="88" spans="21:49" x14ac:dyDescent="0.25">
      <c r="U88" s="68">
        <v>2</v>
      </c>
      <c r="V88" s="68">
        <v>5</v>
      </c>
      <c r="W88" s="47">
        <v>3</v>
      </c>
      <c r="X88" s="55" t="s">
        <v>3</v>
      </c>
      <c r="Y88" s="15"/>
      <c r="Z88" s="15">
        <v>75</v>
      </c>
      <c r="AA88" s="12">
        <v>24</v>
      </c>
      <c r="AB88" s="12"/>
      <c r="AC88" s="12"/>
      <c r="AD88" s="12"/>
      <c r="AE88" s="12"/>
      <c r="AF88" s="12"/>
      <c r="AG88" s="12"/>
      <c r="AH88" s="12"/>
      <c r="AI88" s="15"/>
      <c r="AJ88" s="12"/>
      <c r="AK88" s="15"/>
      <c r="AL88" s="15">
        <v>2</v>
      </c>
      <c r="AM88" s="12"/>
      <c r="AN88" s="12"/>
      <c r="AO88" s="12"/>
      <c r="AP88" s="12"/>
      <c r="AQ88" s="12"/>
      <c r="AR88" s="12"/>
      <c r="AS88" s="12"/>
      <c r="AT88" s="12"/>
      <c r="AU88" s="46">
        <f t="shared" si="2"/>
        <v>101</v>
      </c>
      <c r="AV88" s="15">
        <v>15</v>
      </c>
      <c r="AW88" s="10">
        <f t="shared" si="3"/>
        <v>3</v>
      </c>
    </row>
    <row r="89" spans="21:49" x14ac:dyDescent="0.25">
      <c r="U89" s="68">
        <v>2</v>
      </c>
      <c r="V89" s="68">
        <v>5</v>
      </c>
      <c r="W89" s="47">
        <v>4</v>
      </c>
      <c r="X89" s="55" t="s">
        <v>5</v>
      </c>
      <c r="Y89" s="12"/>
      <c r="Z89" s="15">
        <v>102</v>
      </c>
      <c r="AA89" s="12">
        <v>30</v>
      </c>
      <c r="AB89" s="12">
        <v>1</v>
      </c>
      <c r="AC89" s="12"/>
      <c r="AD89" s="12"/>
      <c r="AE89" s="12"/>
      <c r="AF89" s="12"/>
      <c r="AG89" s="12"/>
      <c r="AH89" s="12"/>
      <c r="AI89" s="15"/>
      <c r="AJ89" s="12"/>
      <c r="AK89" s="15"/>
      <c r="AL89" s="15"/>
      <c r="AM89" s="12"/>
      <c r="AN89" s="12"/>
      <c r="AO89" s="12"/>
      <c r="AP89" s="12"/>
      <c r="AQ89" s="12"/>
      <c r="AR89" s="12"/>
      <c r="AS89" s="12"/>
      <c r="AT89" s="12"/>
      <c r="AU89" s="46">
        <f t="shared" si="2"/>
        <v>133</v>
      </c>
      <c r="AV89" s="15">
        <v>20</v>
      </c>
      <c r="AW89" s="10">
        <f t="shared" si="3"/>
        <v>3</v>
      </c>
    </row>
    <row r="90" spans="21:49" x14ac:dyDescent="0.25">
      <c r="U90" s="68">
        <v>2</v>
      </c>
      <c r="V90" s="68">
        <v>5</v>
      </c>
      <c r="W90" s="47">
        <v>4</v>
      </c>
      <c r="X90" s="55" t="s">
        <v>3</v>
      </c>
      <c r="Y90" s="15"/>
      <c r="Z90" s="15">
        <v>69</v>
      </c>
      <c r="AA90" s="12">
        <v>18</v>
      </c>
      <c r="AB90" s="12"/>
      <c r="AC90" s="12"/>
      <c r="AD90" s="12"/>
      <c r="AE90" s="12"/>
      <c r="AF90" s="12"/>
      <c r="AG90" s="12"/>
      <c r="AH90" s="12"/>
      <c r="AI90" s="15"/>
      <c r="AJ90" s="12"/>
      <c r="AK90" s="15"/>
      <c r="AL90" s="15"/>
      <c r="AM90" s="12"/>
      <c r="AN90" s="12"/>
      <c r="AO90" s="12"/>
      <c r="AP90" s="12"/>
      <c r="AQ90" s="12"/>
      <c r="AR90" s="12"/>
      <c r="AS90" s="12"/>
      <c r="AT90" s="12"/>
      <c r="AU90" s="46">
        <f t="shared" si="2"/>
        <v>87</v>
      </c>
      <c r="AV90" s="12">
        <v>15</v>
      </c>
      <c r="AW90" s="10">
        <f t="shared" si="3"/>
        <v>2</v>
      </c>
    </row>
    <row r="91" spans="21:49" x14ac:dyDescent="0.25">
      <c r="U91" s="68">
        <v>2</v>
      </c>
      <c r="V91" s="68">
        <v>5</v>
      </c>
      <c r="W91" s="47">
        <v>5</v>
      </c>
      <c r="X91" s="55" t="s">
        <v>5</v>
      </c>
      <c r="Y91" s="15"/>
      <c r="Z91" s="15">
        <v>89</v>
      </c>
      <c r="AA91" s="12">
        <v>5</v>
      </c>
      <c r="AB91" s="12"/>
      <c r="AC91" s="12"/>
      <c r="AD91" s="12"/>
      <c r="AE91" s="12"/>
      <c r="AF91" s="12"/>
      <c r="AG91" s="12"/>
      <c r="AH91" s="12"/>
      <c r="AI91" s="15"/>
      <c r="AJ91" s="12"/>
      <c r="AK91" s="15"/>
      <c r="AL91" s="15"/>
      <c r="AM91" s="12"/>
      <c r="AN91" s="12"/>
      <c r="AO91" s="12"/>
      <c r="AP91" s="12"/>
      <c r="AQ91" s="12"/>
      <c r="AR91" s="12"/>
      <c r="AS91" s="12"/>
      <c r="AT91" s="12"/>
      <c r="AU91" s="46">
        <f t="shared" si="2"/>
        <v>94</v>
      </c>
      <c r="AV91" s="12">
        <v>15</v>
      </c>
      <c r="AW91" s="10">
        <f t="shared" si="3"/>
        <v>2</v>
      </c>
    </row>
    <row r="92" spans="21:49" x14ac:dyDescent="0.25">
      <c r="U92" s="68">
        <v>2</v>
      </c>
      <c r="V92" s="68">
        <v>5</v>
      </c>
      <c r="W92" s="47">
        <v>5</v>
      </c>
      <c r="X92" s="55" t="s">
        <v>3</v>
      </c>
      <c r="Y92" s="12"/>
      <c r="Z92" s="15">
        <v>106</v>
      </c>
      <c r="AA92" s="12">
        <v>7</v>
      </c>
      <c r="AB92" s="12"/>
      <c r="AC92" s="12"/>
      <c r="AD92" s="12"/>
      <c r="AE92" s="12"/>
      <c r="AF92" s="12"/>
      <c r="AG92" s="12"/>
      <c r="AH92" s="12"/>
      <c r="AI92" s="15"/>
      <c r="AJ92" s="12"/>
      <c r="AK92" s="15"/>
      <c r="AL92" s="15"/>
      <c r="AM92" s="12"/>
      <c r="AN92" s="12"/>
      <c r="AO92" s="12"/>
      <c r="AP92" s="12"/>
      <c r="AQ92" s="12"/>
      <c r="AR92" s="12"/>
      <c r="AS92" s="12"/>
      <c r="AT92" s="12"/>
      <c r="AU92" s="46">
        <f t="shared" si="2"/>
        <v>113</v>
      </c>
      <c r="AV92" s="12">
        <v>15</v>
      </c>
      <c r="AW92" s="10">
        <f t="shared" si="3"/>
        <v>2</v>
      </c>
    </row>
    <row r="93" spans="21:49" x14ac:dyDescent="0.25">
      <c r="U93" s="68">
        <v>2</v>
      </c>
      <c r="V93" s="68">
        <v>5</v>
      </c>
      <c r="W93" s="47">
        <v>6</v>
      </c>
      <c r="X93" s="55" t="s">
        <v>5</v>
      </c>
      <c r="Y93" s="15">
        <v>3</v>
      </c>
      <c r="Z93" s="15">
        <v>68</v>
      </c>
      <c r="AA93" s="12">
        <v>126</v>
      </c>
      <c r="AB93" s="12">
        <v>13</v>
      </c>
      <c r="AC93" s="12"/>
      <c r="AD93" s="12">
        <v>20</v>
      </c>
      <c r="AE93" s="12"/>
      <c r="AF93" s="12"/>
      <c r="AG93" s="12"/>
      <c r="AH93" s="12"/>
      <c r="AI93" s="15"/>
      <c r="AJ93" s="12"/>
      <c r="AK93" s="15"/>
      <c r="AL93" s="15"/>
      <c r="AM93" s="12"/>
      <c r="AN93" s="12"/>
      <c r="AO93" s="12"/>
      <c r="AP93" s="12"/>
      <c r="AQ93" s="12"/>
      <c r="AR93" s="12"/>
      <c r="AS93" s="12"/>
      <c r="AT93" s="12"/>
      <c r="AU93" s="46">
        <f t="shared" si="2"/>
        <v>230</v>
      </c>
      <c r="AV93" s="12">
        <v>90</v>
      </c>
      <c r="AW93" s="10">
        <f t="shared" si="3"/>
        <v>5</v>
      </c>
    </row>
    <row r="94" spans="21:49" x14ac:dyDescent="0.25">
      <c r="U94" s="68">
        <v>2</v>
      </c>
      <c r="V94" s="68">
        <v>5</v>
      </c>
      <c r="W94" s="47">
        <v>6</v>
      </c>
      <c r="X94" s="55" t="s">
        <v>3</v>
      </c>
      <c r="Y94" s="12">
        <v>15</v>
      </c>
      <c r="Z94" s="15">
        <v>104</v>
      </c>
      <c r="AA94" s="12">
        <v>14</v>
      </c>
      <c r="AB94" s="12"/>
      <c r="AC94" s="12"/>
      <c r="AD94" s="12"/>
      <c r="AE94" s="12"/>
      <c r="AF94" s="12"/>
      <c r="AG94" s="12"/>
      <c r="AH94" s="12"/>
      <c r="AI94" s="15"/>
      <c r="AJ94" s="12"/>
      <c r="AK94" s="15"/>
      <c r="AL94" s="15"/>
      <c r="AM94" s="12"/>
      <c r="AN94" s="12"/>
      <c r="AO94" s="12"/>
      <c r="AP94" s="12"/>
      <c r="AQ94" s="12"/>
      <c r="AR94" s="12"/>
      <c r="AS94" s="12"/>
      <c r="AT94" s="12"/>
      <c r="AU94" s="46">
        <f t="shared" si="2"/>
        <v>133</v>
      </c>
      <c r="AV94" s="12">
        <v>15</v>
      </c>
      <c r="AW94" s="10">
        <f t="shared" si="3"/>
        <v>3</v>
      </c>
    </row>
    <row r="95" spans="21:49" x14ac:dyDescent="0.25">
      <c r="U95" s="68">
        <v>2</v>
      </c>
      <c r="V95" s="68">
        <v>5</v>
      </c>
      <c r="W95" s="47">
        <v>7</v>
      </c>
      <c r="X95" s="55" t="s">
        <v>5</v>
      </c>
      <c r="Y95" s="15"/>
      <c r="Z95" s="15">
        <v>25</v>
      </c>
      <c r="AA95" s="12">
        <v>38</v>
      </c>
      <c r="AB95" s="15">
        <v>3</v>
      </c>
      <c r="AC95" s="12"/>
      <c r="AD95" s="12"/>
      <c r="AE95" s="12"/>
      <c r="AF95" s="12"/>
      <c r="AG95" s="12"/>
      <c r="AH95" s="12"/>
      <c r="AI95" s="15"/>
      <c r="AJ95" s="12"/>
      <c r="AK95" s="15"/>
      <c r="AL95" s="15"/>
      <c r="AM95" s="12"/>
      <c r="AN95" s="12"/>
      <c r="AO95" s="12"/>
      <c r="AP95" s="12"/>
      <c r="AQ95" s="12"/>
      <c r="AR95" s="12"/>
      <c r="AS95" s="12"/>
      <c r="AT95" s="12">
        <v>6</v>
      </c>
      <c r="AU95" s="46">
        <f t="shared" si="2"/>
        <v>72</v>
      </c>
      <c r="AV95" s="12">
        <v>15</v>
      </c>
      <c r="AW95" s="10">
        <f t="shared" si="3"/>
        <v>4</v>
      </c>
    </row>
    <row r="96" spans="21:49" x14ac:dyDescent="0.25">
      <c r="U96" s="68">
        <v>2</v>
      </c>
      <c r="V96" s="68">
        <v>5</v>
      </c>
      <c r="W96" s="47">
        <v>7</v>
      </c>
      <c r="X96" s="55" t="s">
        <v>3</v>
      </c>
      <c r="Y96" s="12"/>
      <c r="Z96" s="15">
        <v>99</v>
      </c>
      <c r="AA96" s="12">
        <v>17</v>
      </c>
      <c r="AB96" s="12"/>
      <c r="AC96" s="12"/>
      <c r="AD96" s="12"/>
      <c r="AE96" s="12"/>
      <c r="AF96" s="12"/>
      <c r="AG96" s="12"/>
      <c r="AH96" s="12"/>
      <c r="AI96" s="15"/>
      <c r="AJ96" s="12"/>
      <c r="AK96" s="15"/>
      <c r="AL96" s="15"/>
      <c r="AM96" s="12"/>
      <c r="AN96" s="12"/>
      <c r="AO96" s="12"/>
      <c r="AP96" s="12"/>
      <c r="AQ96" s="12"/>
      <c r="AR96" s="12"/>
      <c r="AS96" s="12"/>
      <c r="AT96" s="12"/>
      <c r="AU96" s="46">
        <f t="shared" si="2"/>
        <v>116</v>
      </c>
      <c r="AV96" s="12">
        <v>40</v>
      </c>
      <c r="AW96" s="10">
        <f t="shared" si="3"/>
        <v>2</v>
      </c>
    </row>
    <row r="97" spans="21:49" x14ac:dyDescent="0.25">
      <c r="U97" s="68">
        <v>2</v>
      </c>
      <c r="V97" s="68">
        <v>5</v>
      </c>
      <c r="W97" s="47">
        <v>8</v>
      </c>
      <c r="X97" s="55" t="s">
        <v>5</v>
      </c>
      <c r="Y97" s="15"/>
      <c r="Z97" s="15">
        <v>14</v>
      </c>
      <c r="AA97" s="12">
        <v>3</v>
      </c>
      <c r="AB97" s="12">
        <v>2</v>
      </c>
      <c r="AC97" s="12"/>
      <c r="AD97" s="12"/>
      <c r="AE97" s="12"/>
      <c r="AF97" s="12"/>
      <c r="AG97" s="12"/>
      <c r="AH97" s="12"/>
      <c r="AI97" s="15"/>
      <c r="AJ97" s="12"/>
      <c r="AK97" s="15"/>
      <c r="AL97" s="15"/>
      <c r="AM97" s="12"/>
      <c r="AN97" s="12"/>
      <c r="AO97" s="12"/>
      <c r="AP97" s="12"/>
      <c r="AQ97" s="12"/>
      <c r="AR97" s="12"/>
      <c r="AS97" s="12"/>
      <c r="AT97" s="12">
        <v>35</v>
      </c>
      <c r="AU97" s="46">
        <f t="shared" si="2"/>
        <v>54</v>
      </c>
      <c r="AV97" s="12">
        <v>40</v>
      </c>
      <c r="AW97" s="10">
        <f t="shared" si="3"/>
        <v>4</v>
      </c>
    </row>
    <row r="98" spans="21:49" x14ac:dyDescent="0.25">
      <c r="U98" s="68">
        <v>2</v>
      </c>
      <c r="V98" s="68">
        <v>5</v>
      </c>
      <c r="W98" s="47">
        <v>8</v>
      </c>
      <c r="X98" s="55" t="s">
        <v>3</v>
      </c>
      <c r="Y98" s="12"/>
      <c r="Z98" s="15">
        <v>75</v>
      </c>
      <c r="AA98" s="12"/>
      <c r="AB98" s="12"/>
      <c r="AC98" s="12">
        <v>62</v>
      </c>
      <c r="AD98" s="12"/>
      <c r="AE98" s="12"/>
      <c r="AF98" s="12"/>
      <c r="AG98" s="12"/>
      <c r="AH98" s="12"/>
      <c r="AI98" s="15"/>
      <c r="AJ98" s="12"/>
      <c r="AK98" s="15"/>
      <c r="AL98" s="15"/>
      <c r="AM98" s="12"/>
      <c r="AN98" s="12"/>
      <c r="AO98" s="12"/>
      <c r="AP98" s="12"/>
      <c r="AQ98" s="12"/>
      <c r="AR98" s="12"/>
      <c r="AS98" s="12"/>
      <c r="AT98" s="12"/>
      <c r="AU98" s="46">
        <f t="shared" si="2"/>
        <v>137</v>
      </c>
      <c r="AV98" s="12">
        <v>60</v>
      </c>
      <c r="AW98" s="10">
        <f t="shared" si="3"/>
        <v>2</v>
      </c>
    </row>
    <row r="99" spans="21:49" x14ac:dyDescent="0.25">
      <c r="U99" s="68">
        <v>2</v>
      </c>
      <c r="V99" s="68">
        <v>5</v>
      </c>
      <c r="W99" s="47">
        <v>9</v>
      </c>
      <c r="X99" s="55" t="s">
        <v>5</v>
      </c>
      <c r="Y99" s="15"/>
      <c r="Z99" s="15">
        <v>69</v>
      </c>
      <c r="AA99" s="12">
        <v>84</v>
      </c>
      <c r="AB99" s="12">
        <v>1</v>
      </c>
      <c r="AC99" s="12"/>
      <c r="AD99" s="12"/>
      <c r="AE99" s="12"/>
      <c r="AF99" s="12"/>
      <c r="AG99" s="12"/>
      <c r="AH99" s="12"/>
      <c r="AI99" s="15"/>
      <c r="AJ99" s="12"/>
      <c r="AK99" s="15"/>
      <c r="AL99" s="15"/>
      <c r="AM99" s="12"/>
      <c r="AN99" s="12"/>
      <c r="AO99" s="12"/>
      <c r="AP99" s="12"/>
      <c r="AQ99" s="12"/>
      <c r="AR99" s="12"/>
      <c r="AS99" s="12"/>
      <c r="AT99" s="12"/>
      <c r="AU99" s="46">
        <f t="shared" si="2"/>
        <v>154</v>
      </c>
      <c r="AV99" s="12">
        <v>50</v>
      </c>
      <c r="AW99" s="10">
        <f t="shared" si="3"/>
        <v>3</v>
      </c>
    </row>
    <row r="100" spans="21:49" x14ac:dyDescent="0.25">
      <c r="U100" s="68">
        <v>2</v>
      </c>
      <c r="V100" s="68">
        <v>5</v>
      </c>
      <c r="W100" s="47">
        <v>9</v>
      </c>
      <c r="X100" s="55" t="s">
        <v>3</v>
      </c>
      <c r="Y100" s="12"/>
      <c r="Z100" s="15">
        <v>110</v>
      </c>
      <c r="AA100" s="12"/>
      <c r="AB100" s="12"/>
      <c r="AC100" s="12"/>
      <c r="AD100" s="12"/>
      <c r="AE100" s="12"/>
      <c r="AF100" s="12"/>
      <c r="AG100" s="12"/>
      <c r="AH100" s="12"/>
      <c r="AI100" s="15"/>
      <c r="AJ100" s="12"/>
      <c r="AK100" s="15"/>
      <c r="AL100" s="15"/>
      <c r="AM100" s="12"/>
      <c r="AN100" s="12"/>
      <c r="AO100" s="12"/>
      <c r="AP100" s="12"/>
      <c r="AQ100" s="12"/>
      <c r="AR100" s="12"/>
      <c r="AS100" s="12"/>
      <c r="AT100" s="12"/>
      <c r="AU100" s="46">
        <f t="shared" si="2"/>
        <v>110</v>
      </c>
      <c r="AV100" s="12">
        <v>40</v>
      </c>
      <c r="AW100" s="10">
        <f t="shared" si="3"/>
        <v>1</v>
      </c>
    </row>
    <row r="101" spans="21:49" x14ac:dyDescent="0.25">
      <c r="U101" s="68">
        <v>2</v>
      </c>
      <c r="V101" s="68">
        <v>5</v>
      </c>
      <c r="W101" s="47">
        <v>10</v>
      </c>
      <c r="X101" s="55" t="s">
        <v>5</v>
      </c>
      <c r="Y101" s="15">
        <v>9</v>
      </c>
      <c r="Z101" s="15">
        <v>12</v>
      </c>
      <c r="AA101" s="15"/>
      <c r="AB101" s="15">
        <v>8</v>
      </c>
      <c r="AC101" s="15"/>
      <c r="AD101" s="15">
        <v>6</v>
      </c>
      <c r="AE101" s="15"/>
      <c r="AF101" s="15"/>
      <c r="AG101" s="15"/>
      <c r="AH101" s="15"/>
      <c r="AI101" s="15"/>
      <c r="AJ101" s="15"/>
      <c r="AK101" s="15"/>
      <c r="AL101" s="15"/>
      <c r="AM101" s="12"/>
      <c r="AN101" s="12"/>
      <c r="AO101" s="12"/>
      <c r="AP101" s="12"/>
      <c r="AQ101" s="12"/>
      <c r="AR101" s="12"/>
      <c r="AS101" s="12"/>
      <c r="AT101" s="12">
        <v>9</v>
      </c>
      <c r="AU101" s="46">
        <f t="shared" si="2"/>
        <v>44</v>
      </c>
      <c r="AV101" s="12">
        <v>30</v>
      </c>
      <c r="AW101" s="10">
        <f t="shared" si="3"/>
        <v>5</v>
      </c>
    </row>
    <row r="102" spans="21:49" x14ac:dyDescent="0.25">
      <c r="U102" s="70">
        <v>2</v>
      </c>
      <c r="V102" s="70">
        <v>5</v>
      </c>
      <c r="W102" s="50">
        <v>10</v>
      </c>
      <c r="X102" s="81" t="s">
        <v>3</v>
      </c>
      <c r="Y102" s="15">
        <v>16</v>
      </c>
      <c r="Z102" s="15">
        <v>59</v>
      </c>
      <c r="AA102" s="12">
        <v>31</v>
      </c>
      <c r="AB102" s="12"/>
      <c r="AC102" s="12"/>
      <c r="AD102" s="12"/>
      <c r="AE102" s="12"/>
      <c r="AF102" s="12"/>
      <c r="AG102" s="12"/>
      <c r="AH102" s="12"/>
      <c r="AI102" s="15"/>
      <c r="AJ102" s="12"/>
      <c r="AK102" s="15"/>
      <c r="AL102" s="15"/>
      <c r="AM102" s="12"/>
      <c r="AN102" s="12"/>
      <c r="AO102" s="12"/>
      <c r="AP102" s="12"/>
      <c r="AQ102" s="12"/>
      <c r="AR102" s="12"/>
      <c r="AS102" s="12"/>
      <c r="AT102" s="12"/>
      <c r="AU102" s="46">
        <f t="shared" si="2"/>
        <v>106</v>
      </c>
      <c r="AV102" s="12">
        <v>20</v>
      </c>
      <c r="AW102" s="10">
        <f t="shared" si="3"/>
        <v>3</v>
      </c>
    </row>
    <row r="103" spans="21:49" x14ac:dyDescent="0.25">
      <c r="U103" s="9">
        <v>2</v>
      </c>
      <c r="V103" s="68">
        <v>6</v>
      </c>
      <c r="W103" s="47">
        <v>1</v>
      </c>
      <c r="X103" s="55" t="s">
        <v>5</v>
      </c>
      <c r="Y103" s="53"/>
      <c r="Z103" s="53">
        <v>10</v>
      </c>
      <c r="AA103" s="53">
        <v>79</v>
      </c>
      <c r="AB103" s="61"/>
      <c r="AC103" s="61"/>
      <c r="AD103" s="61"/>
      <c r="AE103" s="61"/>
      <c r="AF103" s="61"/>
      <c r="AG103" s="61"/>
      <c r="AH103" s="61"/>
      <c r="AI103" s="53"/>
      <c r="AJ103" s="61"/>
      <c r="AK103" s="53">
        <v>10</v>
      </c>
      <c r="AL103" s="53"/>
      <c r="AM103" s="61"/>
      <c r="AN103" s="61"/>
      <c r="AO103" s="61"/>
      <c r="AP103" s="61"/>
      <c r="AQ103" s="61"/>
      <c r="AR103" s="61"/>
      <c r="AS103" s="61"/>
      <c r="AT103" s="61"/>
      <c r="AU103" s="60">
        <f t="shared" si="2"/>
        <v>99</v>
      </c>
      <c r="AV103" s="61">
        <v>90</v>
      </c>
      <c r="AW103" s="79">
        <f t="shared" si="3"/>
        <v>3</v>
      </c>
    </row>
    <row r="104" spans="21:49" x14ac:dyDescent="0.25">
      <c r="U104" s="9">
        <v>2</v>
      </c>
      <c r="V104" s="68">
        <v>6</v>
      </c>
      <c r="W104" s="47">
        <v>1</v>
      </c>
      <c r="X104" s="55" t="s">
        <v>3</v>
      </c>
      <c r="Y104" s="12"/>
      <c r="Z104" s="12">
        <v>86</v>
      </c>
      <c r="AA104" s="12">
        <v>2</v>
      </c>
      <c r="AB104" s="12"/>
      <c r="AC104" s="12"/>
      <c r="AD104" s="12"/>
      <c r="AE104" s="12"/>
      <c r="AF104" s="12"/>
      <c r="AG104" s="12"/>
      <c r="AH104" s="12"/>
      <c r="AI104" s="15"/>
      <c r="AJ104" s="12"/>
      <c r="AK104" s="15"/>
      <c r="AL104" s="15"/>
      <c r="AM104" s="12"/>
      <c r="AN104" s="12"/>
      <c r="AO104" s="12"/>
      <c r="AP104" s="12"/>
      <c r="AQ104" s="12"/>
      <c r="AR104" s="12"/>
      <c r="AS104" s="12"/>
      <c r="AT104" s="12"/>
      <c r="AU104" s="46">
        <f t="shared" si="2"/>
        <v>88</v>
      </c>
      <c r="AV104" s="12">
        <v>55</v>
      </c>
      <c r="AW104" s="10">
        <f t="shared" si="3"/>
        <v>2</v>
      </c>
    </row>
    <row r="105" spans="21:49" x14ac:dyDescent="0.25">
      <c r="U105" s="9">
        <v>2</v>
      </c>
      <c r="V105" s="68">
        <v>6</v>
      </c>
      <c r="W105" s="47">
        <v>2</v>
      </c>
      <c r="X105" s="55" t="s">
        <v>5</v>
      </c>
      <c r="Y105" s="12"/>
      <c r="Z105" s="15">
        <v>48</v>
      </c>
      <c r="AA105" s="12" t="s">
        <v>84</v>
      </c>
      <c r="AB105" s="12"/>
      <c r="AC105" s="12">
        <v>8</v>
      </c>
      <c r="AD105" s="12"/>
      <c r="AE105" s="12"/>
      <c r="AF105" s="12"/>
      <c r="AG105" s="12"/>
      <c r="AH105" s="12"/>
      <c r="AI105" s="15"/>
      <c r="AJ105" s="12"/>
      <c r="AK105" s="15">
        <v>12</v>
      </c>
      <c r="AL105" s="15"/>
      <c r="AM105" s="12"/>
      <c r="AN105" s="12"/>
      <c r="AO105" s="12"/>
      <c r="AP105" s="12"/>
      <c r="AQ105" s="12"/>
      <c r="AR105" s="12"/>
      <c r="AS105" s="12"/>
      <c r="AT105" s="12"/>
      <c r="AU105" s="46">
        <f t="shared" si="2"/>
        <v>68</v>
      </c>
      <c r="AV105" s="12">
        <v>85</v>
      </c>
      <c r="AW105" s="10">
        <f t="shared" si="3"/>
        <v>4</v>
      </c>
    </row>
    <row r="106" spans="21:49" x14ac:dyDescent="0.25">
      <c r="U106" s="9">
        <v>2</v>
      </c>
      <c r="V106" s="68">
        <v>6</v>
      </c>
      <c r="W106" s="47">
        <v>2</v>
      </c>
      <c r="X106" s="55" t="s">
        <v>3</v>
      </c>
      <c r="Y106" s="12"/>
      <c r="Z106" s="15">
        <v>9</v>
      </c>
      <c r="AA106" s="15">
        <v>11</v>
      </c>
      <c r="AB106" s="12"/>
      <c r="AC106" s="12">
        <v>51</v>
      </c>
      <c r="AD106" s="12"/>
      <c r="AE106" s="12"/>
      <c r="AF106" s="12"/>
      <c r="AG106" s="12"/>
      <c r="AH106" s="12"/>
      <c r="AI106" s="15"/>
      <c r="AJ106" s="12"/>
      <c r="AK106" s="15"/>
      <c r="AL106" s="15"/>
      <c r="AM106" s="12"/>
      <c r="AN106" s="12"/>
      <c r="AO106" s="12"/>
      <c r="AP106" s="12"/>
      <c r="AQ106" s="12"/>
      <c r="AR106" s="12"/>
      <c r="AS106" s="12"/>
      <c r="AT106" s="12"/>
      <c r="AU106" s="46">
        <f t="shared" si="2"/>
        <v>71</v>
      </c>
      <c r="AV106" s="15">
        <v>15</v>
      </c>
      <c r="AW106" s="10">
        <f t="shared" si="3"/>
        <v>3</v>
      </c>
    </row>
    <row r="107" spans="21:49" x14ac:dyDescent="0.25">
      <c r="U107" s="9">
        <v>2</v>
      </c>
      <c r="V107" s="68">
        <v>6</v>
      </c>
      <c r="W107" s="47">
        <v>3</v>
      </c>
      <c r="X107" s="55" t="s">
        <v>5</v>
      </c>
      <c r="Y107" s="15"/>
      <c r="Z107" s="15">
        <v>72</v>
      </c>
      <c r="AA107" s="12">
        <v>27</v>
      </c>
      <c r="AB107" s="12">
        <v>3</v>
      </c>
      <c r="AC107" s="12">
        <v>17</v>
      </c>
      <c r="AD107" s="12"/>
      <c r="AE107" s="12"/>
      <c r="AF107" s="12"/>
      <c r="AG107" s="12"/>
      <c r="AH107" s="12"/>
      <c r="AI107" s="15"/>
      <c r="AJ107" s="12"/>
      <c r="AK107" s="15">
        <v>10</v>
      </c>
      <c r="AL107" s="15"/>
      <c r="AM107" s="12"/>
      <c r="AN107" s="12"/>
      <c r="AO107" s="12"/>
      <c r="AP107" s="12"/>
      <c r="AQ107" s="12"/>
      <c r="AR107" s="12"/>
      <c r="AS107" s="12"/>
      <c r="AT107" s="12"/>
      <c r="AU107" s="46">
        <f t="shared" si="2"/>
        <v>129</v>
      </c>
      <c r="AV107" s="15">
        <v>70</v>
      </c>
      <c r="AW107" s="10">
        <f t="shared" si="3"/>
        <v>5</v>
      </c>
    </row>
    <row r="108" spans="21:49" x14ac:dyDescent="0.25">
      <c r="U108" s="9">
        <v>2</v>
      </c>
      <c r="V108" s="68">
        <v>6</v>
      </c>
      <c r="W108" s="47">
        <v>3</v>
      </c>
      <c r="X108" s="55" t="s">
        <v>3</v>
      </c>
      <c r="Y108" s="15"/>
      <c r="Z108" s="15">
        <v>30</v>
      </c>
      <c r="AA108" s="12">
        <v>4</v>
      </c>
      <c r="AB108" s="12"/>
      <c r="AC108" s="12">
        <v>42</v>
      </c>
      <c r="AD108" s="12"/>
      <c r="AE108" s="12"/>
      <c r="AF108" s="12"/>
      <c r="AG108" s="12"/>
      <c r="AH108" s="12"/>
      <c r="AI108" s="15"/>
      <c r="AJ108" s="12"/>
      <c r="AK108" s="15">
        <v>1</v>
      </c>
      <c r="AL108" s="15"/>
      <c r="AM108" s="12"/>
      <c r="AN108" s="12"/>
      <c r="AO108" s="12"/>
      <c r="AP108" s="12"/>
      <c r="AQ108" s="12"/>
      <c r="AR108" s="12"/>
      <c r="AS108" s="12"/>
      <c r="AT108" s="12"/>
      <c r="AU108" s="46">
        <f t="shared" si="2"/>
        <v>77</v>
      </c>
      <c r="AV108" s="15">
        <v>20</v>
      </c>
      <c r="AW108" s="10">
        <f t="shared" si="3"/>
        <v>4</v>
      </c>
    </row>
    <row r="109" spans="21:49" x14ac:dyDescent="0.25">
      <c r="U109" s="9">
        <v>2</v>
      </c>
      <c r="V109" s="68">
        <v>6</v>
      </c>
      <c r="W109" s="47">
        <v>4</v>
      </c>
      <c r="X109" s="55" t="s">
        <v>5</v>
      </c>
      <c r="Y109" s="12"/>
      <c r="Z109" s="15">
        <v>41</v>
      </c>
      <c r="AA109" s="12">
        <v>78</v>
      </c>
      <c r="AB109" s="12">
        <v>22</v>
      </c>
      <c r="AC109" s="12"/>
      <c r="AD109" s="12"/>
      <c r="AE109" s="12"/>
      <c r="AF109" s="12"/>
      <c r="AG109" s="12"/>
      <c r="AH109" s="12"/>
      <c r="AI109" s="15"/>
      <c r="AJ109" s="12"/>
      <c r="AK109" s="15"/>
      <c r="AL109" s="15"/>
      <c r="AM109" s="12"/>
      <c r="AN109" s="12"/>
      <c r="AO109" s="12"/>
      <c r="AP109" s="12"/>
      <c r="AQ109" s="12"/>
      <c r="AR109" s="12"/>
      <c r="AS109" s="12"/>
      <c r="AT109" s="12"/>
      <c r="AU109" s="46">
        <f t="shared" si="2"/>
        <v>141</v>
      </c>
      <c r="AV109" s="15">
        <v>80</v>
      </c>
      <c r="AW109" s="10">
        <f t="shared" si="3"/>
        <v>3</v>
      </c>
    </row>
    <row r="110" spans="21:49" x14ac:dyDescent="0.25">
      <c r="U110" s="9">
        <v>2</v>
      </c>
      <c r="V110" s="68">
        <v>6</v>
      </c>
      <c r="W110" s="47">
        <v>4</v>
      </c>
      <c r="X110" s="55" t="s">
        <v>3</v>
      </c>
      <c r="Y110" s="15"/>
      <c r="Z110" s="15">
        <v>27</v>
      </c>
      <c r="AA110" s="12">
        <v>50</v>
      </c>
      <c r="AB110" s="12"/>
      <c r="AC110" s="12"/>
      <c r="AD110" s="12"/>
      <c r="AE110" s="12"/>
      <c r="AF110" s="12"/>
      <c r="AG110" s="12"/>
      <c r="AH110" s="12"/>
      <c r="AI110" s="15"/>
      <c r="AJ110" s="12"/>
      <c r="AK110" s="15"/>
      <c r="AL110" s="15"/>
      <c r="AM110" s="12"/>
      <c r="AN110" s="12"/>
      <c r="AO110" s="12"/>
      <c r="AP110" s="12"/>
      <c r="AQ110" s="12"/>
      <c r="AR110" s="12"/>
      <c r="AS110" s="12"/>
      <c r="AT110" s="12"/>
      <c r="AU110" s="46">
        <f t="shared" si="2"/>
        <v>77</v>
      </c>
      <c r="AV110" s="15">
        <v>30</v>
      </c>
      <c r="AW110" s="10">
        <f t="shared" si="3"/>
        <v>2</v>
      </c>
    </row>
    <row r="111" spans="21:49" x14ac:dyDescent="0.25">
      <c r="U111" s="9">
        <v>2</v>
      </c>
      <c r="V111" s="68">
        <v>6</v>
      </c>
      <c r="W111" s="47">
        <v>5</v>
      </c>
      <c r="X111" s="55" t="s">
        <v>5</v>
      </c>
      <c r="Y111" s="15"/>
      <c r="Z111" s="15">
        <v>81</v>
      </c>
      <c r="AA111" s="12">
        <v>12</v>
      </c>
      <c r="AB111" s="12">
        <v>2</v>
      </c>
      <c r="AC111" s="12"/>
      <c r="AD111" s="12"/>
      <c r="AE111" s="12"/>
      <c r="AF111" s="12"/>
      <c r="AG111" s="12"/>
      <c r="AH111" s="12"/>
      <c r="AI111" s="15"/>
      <c r="AJ111" s="12"/>
      <c r="AK111" s="15"/>
      <c r="AL111" s="15"/>
      <c r="AM111" s="12"/>
      <c r="AN111" s="12"/>
      <c r="AO111" s="12"/>
      <c r="AP111" s="12"/>
      <c r="AQ111" s="12"/>
      <c r="AR111" s="12"/>
      <c r="AS111" s="12"/>
      <c r="AT111" s="12"/>
      <c r="AU111" s="46">
        <f t="shared" si="2"/>
        <v>95</v>
      </c>
      <c r="AV111" s="15">
        <v>90</v>
      </c>
      <c r="AW111" s="10">
        <f t="shared" si="3"/>
        <v>3</v>
      </c>
    </row>
    <row r="112" spans="21:49" x14ac:dyDescent="0.25">
      <c r="U112" s="9">
        <v>2</v>
      </c>
      <c r="V112" s="68">
        <v>6</v>
      </c>
      <c r="W112" s="47">
        <v>5</v>
      </c>
      <c r="X112" s="55" t="s">
        <v>3</v>
      </c>
      <c r="Y112" s="12"/>
      <c r="Z112" s="15">
        <v>43</v>
      </c>
      <c r="AA112" s="12">
        <v>16</v>
      </c>
      <c r="AB112" s="12"/>
      <c r="AC112" s="12">
        <v>35</v>
      </c>
      <c r="AD112" s="12"/>
      <c r="AE112" s="12"/>
      <c r="AF112" s="12"/>
      <c r="AG112" s="12"/>
      <c r="AH112" s="12"/>
      <c r="AI112" s="15"/>
      <c r="AJ112" s="12"/>
      <c r="AK112" s="15"/>
      <c r="AL112" s="15"/>
      <c r="AM112" s="12"/>
      <c r="AN112" s="12"/>
      <c r="AO112" s="12"/>
      <c r="AP112" s="12"/>
      <c r="AQ112" s="12"/>
      <c r="AR112" s="12"/>
      <c r="AS112" s="12"/>
      <c r="AT112" s="12"/>
      <c r="AU112" s="46">
        <f t="shared" si="2"/>
        <v>94</v>
      </c>
      <c r="AV112" s="15">
        <v>10</v>
      </c>
      <c r="AW112" s="10">
        <f t="shared" si="3"/>
        <v>3</v>
      </c>
    </row>
    <row r="113" spans="21:49" x14ac:dyDescent="0.25">
      <c r="U113" s="9">
        <v>2</v>
      </c>
      <c r="V113" s="68">
        <v>6</v>
      </c>
      <c r="W113" s="47">
        <v>6</v>
      </c>
      <c r="X113" s="55" t="s">
        <v>5</v>
      </c>
      <c r="Y113" s="15">
        <v>3</v>
      </c>
      <c r="Z113" s="15">
        <v>58</v>
      </c>
      <c r="AA113" s="12">
        <v>37</v>
      </c>
      <c r="AB113" s="12">
        <v>6</v>
      </c>
      <c r="AC113" s="12"/>
      <c r="AD113" s="12"/>
      <c r="AE113" s="12"/>
      <c r="AF113" s="12"/>
      <c r="AG113" s="12"/>
      <c r="AH113" s="12"/>
      <c r="AI113" s="15"/>
      <c r="AJ113" s="12"/>
      <c r="AK113" s="15"/>
      <c r="AL113" s="15"/>
      <c r="AM113" s="12"/>
      <c r="AN113" s="12"/>
      <c r="AO113" s="12"/>
      <c r="AP113" s="12"/>
      <c r="AQ113" s="12"/>
      <c r="AR113" s="12"/>
      <c r="AS113" s="12"/>
      <c r="AT113" s="12"/>
      <c r="AU113" s="46">
        <f t="shared" si="2"/>
        <v>104</v>
      </c>
      <c r="AV113" s="15">
        <v>70</v>
      </c>
      <c r="AW113" s="10">
        <f t="shared" si="3"/>
        <v>4</v>
      </c>
    </row>
    <row r="114" spans="21:49" x14ac:dyDescent="0.25">
      <c r="U114" s="9">
        <v>2</v>
      </c>
      <c r="V114" s="68">
        <v>6</v>
      </c>
      <c r="W114" s="47">
        <v>6</v>
      </c>
      <c r="X114" s="55" t="s">
        <v>3</v>
      </c>
      <c r="Y114" s="12"/>
      <c r="Z114" s="15">
        <v>39</v>
      </c>
      <c r="AA114" s="12">
        <v>16</v>
      </c>
      <c r="AB114" s="12"/>
      <c r="AC114" s="12">
        <v>28</v>
      </c>
      <c r="AD114" s="12"/>
      <c r="AE114" s="12"/>
      <c r="AF114" s="12"/>
      <c r="AG114" s="12"/>
      <c r="AH114" s="12"/>
      <c r="AI114" s="15"/>
      <c r="AJ114" s="12"/>
      <c r="AK114" s="15"/>
      <c r="AL114" s="15"/>
      <c r="AM114" s="12"/>
      <c r="AN114" s="12"/>
      <c r="AO114" s="12"/>
      <c r="AP114" s="12"/>
      <c r="AQ114" s="12"/>
      <c r="AR114" s="12"/>
      <c r="AS114" s="12"/>
      <c r="AT114" s="12"/>
      <c r="AU114" s="46">
        <f t="shared" si="2"/>
        <v>83</v>
      </c>
      <c r="AV114" s="15">
        <v>10</v>
      </c>
      <c r="AW114" s="10">
        <f t="shared" si="3"/>
        <v>3</v>
      </c>
    </row>
    <row r="115" spans="21:49" x14ac:dyDescent="0.25">
      <c r="U115" s="9">
        <v>2</v>
      </c>
      <c r="V115" s="68">
        <v>6</v>
      </c>
      <c r="W115" s="47">
        <v>7</v>
      </c>
      <c r="X115" s="55" t="s">
        <v>5</v>
      </c>
      <c r="Y115" s="15">
        <v>2</v>
      </c>
      <c r="Z115" s="15">
        <v>69</v>
      </c>
      <c r="AA115" s="12">
        <v>41</v>
      </c>
      <c r="AB115" s="15">
        <v>1</v>
      </c>
      <c r="AC115" s="12"/>
      <c r="AD115" s="12"/>
      <c r="AE115" s="12"/>
      <c r="AF115" s="12"/>
      <c r="AG115" s="12"/>
      <c r="AH115" s="12"/>
      <c r="AI115" s="15"/>
      <c r="AJ115" s="12"/>
      <c r="AK115" s="15"/>
      <c r="AL115" s="15"/>
      <c r="AM115" s="12"/>
      <c r="AN115" s="12"/>
      <c r="AO115" s="12"/>
      <c r="AP115" s="12"/>
      <c r="AQ115" s="12"/>
      <c r="AR115" s="12"/>
      <c r="AS115" s="12"/>
      <c r="AT115" s="12"/>
      <c r="AU115" s="46">
        <f t="shared" si="2"/>
        <v>113</v>
      </c>
      <c r="AV115" s="15">
        <v>40</v>
      </c>
      <c r="AW115" s="10">
        <f t="shared" si="3"/>
        <v>4</v>
      </c>
    </row>
    <row r="116" spans="21:49" x14ac:dyDescent="0.25">
      <c r="U116" s="9">
        <v>2</v>
      </c>
      <c r="V116" s="68">
        <v>6</v>
      </c>
      <c r="W116" s="47">
        <v>7</v>
      </c>
      <c r="X116" s="55" t="s">
        <v>3</v>
      </c>
      <c r="Y116" s="12"/>
      <c r="Z116" s="15">
        <v>60</v>
      </c>
      <c r="AA116" s="12">
        <v>15</v>
      </c>
      <c r="AB116" s="12"/>
      <c r="AC116" s="12"/>
      <c r="AD116" s="12"/>
      <c r="AE116" s="12"/>
      <c r="AF116" s="12"/>
      <c r="AG116" s="12"/>
      <c r="AH116" s="12"/>
      <c r="AI116" s="15"/>
      <c r="AJ116" s="12"/>
      <c r="AK116" s="15"/>
      <c r="AL116" s="15"/>
      <c r="AM116" s="12"/>
      <c r="AN116" s="12"/>
      <c r="AO116" s="12"/>
      <c r="AP116" s="12"/>
      <c r="AQ116" s="12"/>
      <c r="AR116" s="12"/>
      <c r="AS116" s="12"/>
      <c r="AT116" s="12"/>
      <c r="AU116" s="46">
        <f t="shared" si="2"/>
        <v>75</v>
      </c>
      <c r="AV116" s="15">
        <v>15</v>
      </c>
      <c r="AW116" s="10">
        <f t="shared" si="3"/>
        <v>2</v>
      </c>
    </row>
    <row r="117" spans="21:49" x14ac:dyDescent="0.25">
      <c r="U117" s="9">
        <v>2</v>
      </c>
      <c r="V117" s="68">
        <v>6</v>
      </c>
      <c r="W117" s="47">
        <v>8</v>
      </c>
      <c r="X117" s="55" t="s">
        <v>5</v>
      </c>
      <c r="Y117" s="15"/>
      <c r="Z117" s="15">
        <v>106</v>
      </c>
      <c r="AA117" s="12">
        <v>72</v>
      </c>
      <c r="AB117" s="12">
        <v>3</v>
      </c>
      <c r="AC117" s="12"/>
      <c r="AD117" s="12"/>
      <c r="AE117" s="12"/>
      <c r="AF117" s="12"/>
      <c r="AG117" s="12"/>
      <c r="AH117" s="12"/>
      <c r="AI117" s="15"/>
      <c r="AJ117" s="12"/>
      <c r="AK117" s="15"/>
      <c r="AL117" s="15">
        <v>6</v>
      </c>
      <c r="AM117" s="12"/>
      <c r="AN117" s="12"/>
      <c r="AO117" s="12"/>
      <c r="AP117" s="12"/>
      <c r="AQ117" s="12"/>
      <c r="AR117" s="12"/>
      <c r="AS117" s="12">
        <v>1</v>
      </c>
      <c r="AT117" s="12"/>
      <c r="AU117" s="46">
        <f t="shared" si="2"/>
        <v>188</v>
      </c>
      <c r="AV117" s="15">
        <v>90</v>
      </c>
      <c r="AW117" s="10">
        <f t="shared" si="3"/>
        <v>5</v>
      </c>
    </row>
    <row r="118" spans="21:49" x14ac:dyDescent="0.25">
      <c r="U118" s="9">
        <v>2</v>
      </c>
      <c r="V118" s="68">
        <v>6</v>
      </c>
      <c r="W118" s="47">
        <v>8</v>
      </c>
      <c r="X118" s="55" t="s">
        <v>3</v>
      </c>
      <c r="Y118" s="12"/>
      <c r="Z118" s="15">
        <v>73</v>
      </c>
      <c r="AA118" s="12">
        <v>10</v>
      </c>
      <c r="AB118" s="12"/>
      <c r="AC118" s="12"/>
      <c r="AD118" s="12"/>
      <c r="AE118" s="12"/>
      <c r="AF118" s="12"/>
      <c r="AG118" s="12"/>
      <c r="AH118" s="12"/>
      <c r="AI118" s="15"/>
      <c r="AJ118" s="12"/>
      <c r="AK118" s="15"/>
      <c r="AL118" s="15"/>
      <c r="AM118" s="12"/>
      <c r="AN118" s="12"/>
      <c r="AO118" s="12"/>
      <c r="AP118" s="12"/>
      <c r="AQ118" s="12">
        <v>3</v>
      </c>
      <c r="AR118" s="12"/>
      <c r="AS118" s="12"/>
      <c r="AT118" s="12"/>
      <c r="AU118" s="46">
        <f t="shared" si="2"/>
        <v>86</v>
      </c>
      <c r="AV118" s="15">
        <v>40</v>
      </c>
      <c r="AW118" s="10">
        <f t="shared" si="3"/>
        <v>3</v>
      </c>
    </row>
    <row r="119" spans="21:49" x14ac:dyDescent="0.25">
      <c r="U119" s="9">
        <v>2</v>
      </c>
      <c r="V119" s="68">
        <v>6</v>
      </c>
      <c r="W119" s="47">
        <v>9</v>
      </c>
      <c r="X119" s="55" t="s">
        <v>5</v>
      </c>
      <c r="Y119" s="15">
        <v>10</v>
      </c>
      <c r="Z119" s="15">
        <v>9</v>
      </c>
      <c r="AA119" s="12">
        <v>21</v>
      </c>
      <c r="AB119" s="12"/>
      <c r="AC119" s="12"/>
      <c r="AD119" s="12"/>
      <c r="AE119" s="12"/>
      <c r="AF119" s="12"/>
      <c r="AG119" s="12"/>
      <c r="AH119" s="12"/>
      <c r="AI119" s="15"/>
      <c r="AJ119" s="12"/>
      <c r="AK119" s="15"/>
      <c r="AL119" s="15"/>
      <c r="AM119" s="12"/>
      <c r="AN119" s="12"/>
      <c r="AO119" s="12"/>
      <c r="AP119" s="12"/>
      <c r="AQ119" s="12"/>
      <c r="AR119" s="12"/>
      <c r="AS119" s="12"/>
      <c r="AT119" s="12"/>
      <c r="AU119" s="46">
        <f t="shared" si="2"/>
        <v>40</v>
      </c>
      <c r="AV119" s="15">
        <v>10</v>
      </c>
      <c r="AW119" s="10">
        <f t="shared" si="3"/>
        <v>3</v>
      </c>
    </row>
    <row r="120" spans="21:49" x14ac:dyDescent="0.25">
      <c r="U120" s="9">
        <v>2</v>
      </c>
      <c r="V120" s="68">
        <v>6</v>
      </c>
      <c r="W120" s="47">
        <v>9</v>
      </c>
      <c r="X120" s="55" t="s">
        <v>3</v>
      </c>
      <c r="Y120" s="12">
        <v>3</v>
      </c>
      <c r="Z120" s="15">
        <v>76</v>
      </c>
      <c r="AA120" s="12">
        <v>17</v>
      </c>
      <c r="AB120" s="12"/>
      <c r="AC120" s="12"/>
      <c r="AD120" s="12"/>
      <c r="AE120" s="12"/>
      <c r="AF120" s="12"/>
      <c r="AG120" s="12"/>
      <c r="AH120" s="12"/>
      <c r="AI120" s="15"/>
      <c r="AJ120" s="12"/>
      <c r="AK120" s="15"/>
      <c r="AL120" s="15"/>
      <c r="AM120" s="12"/>
      <c r="AN120" s="12"/>
      <c r="AO120" s="12"/>
      <c r="AP120" s="12"/>
      <c r="AQ120" s="12"/>
      <c r="AR120" s="12"/>
      <c r="AS120" s="12"/>
      <c r="AT120" s="12"/>
      <c r="AU120" s="46">
        <f t="shared" si="2"/>
        <v>96</v>
      </c>
      <c r="AV120" s="15">
        <v>50</v>
      </c>
      <c r="AW120" s="10">
        <f t="shared" si="3"/>
        <v>3</v>
      </c>
    </row>
    <row r="121" spans="21:49" x14ac:dyDescent="0.25">
      <c r="U121" s="9">
        <v>2</v>
      </c>
      <c r="V121" s="68">
        <v>6</v>
      </c>
      <c r="W121" s="47">
        <v>10</v>
      </c>
      <c r="X121" s="55" t="s">
        <v>5</v>
      </c>
      <c r="Y121" s="15"/>
      <c r="Z121" s="15">
        <v>12</v>
      </c>
      <c r="AA121" s="15">
        <v>57</v>
      </c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2"/>
      <c r="AN121" s="12"/>
      <c r="AO121" s="12"/>
      <c r="AP121" s="12"/>
      <c r="AQ121" s="12"/>
      <c r="AR121" s="12"/>
      <c r="AS121" s="12"/>
      <c r="AT121" s="12"/>
      <c r="AU121" s="46">
        <f t="shared" si="2"/>
        <v>69</v>
      </c>
      <c r="AV121" s="15">
        <v>10</v>
      </c>
      <c r="AW121" s="10">
        <f t="shared" si="3"/>
        <v>2</v>
      </c>
    </row>
    <row r="122" spans="21:49" ht="15.75" thickBot="1" x14ac:dyDescent="0.3">
      <c r="U122" s="1">
        <v>2</v>
      </c>
      <c r="V122" s="89">
        <v>6</v>
      </c>
      <c r="W122" s="83">
        <v>10</v>
      </c>
      <c r="X122" s="86" t="s">
        <v>3</v>
      </c>
      <c r="Y122" s="27"/>
      <c r="Z122" s="27">
        <v>53</v>
      </c>
      <c r="AA122" s="24">
        <v>25</v>
      </c>
      <c r="AB122" s="24"/>
      <c r="AC122" s="24"/>
      <c r="AD122" s="24"/>
      <c r="AE122" s="24"/>
      <c r="AF122" s="24"/>
      <c r="AG122" s="24"/>
      <c r="AH122" s="24"/>
      <c r="AI122" s="27"/>
      <c r="AJ122" s="24"/>
      <c r="AK122" s="27"/>
      <c r="AL122" s="27"/>
      <c r="AM122" s="24"/>
      <c r="AN122" s="24"/>
      <c r="AO122" s="24"/>
      <c r="AP122" s="24"/>
      <c r="AQ122" s="24"/>
      <c r="AR122" s="24"/>
      <c r="AS122" s="24"/>
      <c r="AT122" s="24"/>
      <c r="AU122" s="82">
        <f t="shared" si="2"/>
        <v>78</v>
      </c>
      <c r="AV122" s="24">
        <v>25</v>
      </c>
      <c r="AW122" s="11">
        <f t="shared" si="3"/>
        <v>2</v>
      </c>
    </row>
  </sheetData>
  <mergeCells count="6">
    <mergeCell ref="P1:S1"/>
    <mergeCell ref="A1:C1"/>
    <mergeCell ref="D1:E1"/>
    <mergeCell ref="F1:G1"/>
    <mergeCell ref="I1:K1"/>
    <mergeCell ref="L1:O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19"/>
  <sheetViews>
    <sheetView zoomScale="70" zoomScaleNormal="70" zoomScalePageLayoutView="70" workbookViewId="0">
      <selection activeCell="AH1" sqref="AH1:AH1048576"/>
    </sheetView>
  </sheetViews>
  <sheetFormatPr defaultColWidth="8.85546875" defaultRowHeight="15" x14ac:dyDescent="0.25"/>
  <cols>
    <col min="1" max="1" width="8.7109375" customWidth="1"/>
    <col min="2" max="2" width="9.42578125" customWidth="1"/>
    <col min="3" max="3" width="12.42578125" customWidth="1"/>
    <col min="4" max="4" width="14.85546875" customWidth="1"/>
    <col min="5" max="5" width="12.7109375" customWidth="1"/>
    <col min="6" max="6" width="19.7109375" customWidth="1"/>
    <col min="7" max="7" width="11.7109375" customWidth="1"/>
    <col min="8" max="8" width="17.140625" customWidth="1"/>
    <col min="9" max="9" width="10.42578125" customWidth="1"/>
    <col min="10" max="10" width="15.28515625" customWidth="1"/>
    <col min="11" max="11" width="16.28515625" customWidth="1"/>
    <col min="12" max="12" width="19.42578125" customWidth="1"/>
    <col min="13" max="13" width="20.42578125" customWidth="1"/>
    <col min="14" max="14" width="10.42578125" customWidth="1"/>
    <col min="15" max="15" width="8.42578125" customWidth="1"/>
    <col min="16" max="16" width="9.42578125" customWidth="1"/>
    <col min="17" max="17" width="18.42578125" customWidth="1"/>
    <col min="18" max="18" width="17.85546875" customWidth="1"/>
    <col min="19" max="19" width="18.42578125" customWidth="1"/>
    <col min="27" max="27" width="15.42578125" customWidth="1"/>
    <col min="28" max="28" width="14" customWidth="1"/>
    <col min="29" max="29" width="27.28515625" customWidth="1"/>
    <col min="30" max="30" width="24.140625" customWidth="1"/>
    <col min="31" max="31" width="24.42578125" customWidth="1"/>
    <col min="32" max="32" width="25" customWidth="1"/>
    <col min="34" max="34" width="13.28515625" customWidth="1"/>
    <col min="35" max="35" width="12.42578125" customWidth="1"/>
    <col min="36" max="36" width="15.42578125" customWidth="1"/>
    <col min="37" max="39" width="13.28515625" customWidth="1"/>
    <col min="40" max="40" width="16.140625" customWidth="1"/>
    <col min="41" max="41" width="13.85546875" bestFit="1" customWidth="1"/>
    <col min="42" max="42" width="13.140625" customWidth="1"/>
    <col min="43" max="43" width="15.85546875" customWidth="1"/>
    <col min="45" max="45" width="14.7109375" customWidth="1"/>
    <col min="46" max="46" width="11.85546875" customWidth="1"/>
    <col min="47" max="47" width="12" customWidth="1"/>
    <col min="48" max="48" width="15" customWidth="1"/>
    <col min="50" max="50" width="15" customWidth="1"/>
    <col min="51" max="51" width="15.7109375" customWidth="1"/>
    <col min="52" max="52" width="14.7109375" customWidth="1"/>
    <col min="53" max="53" width="14.28515625" customWidth="1"/>
    <col min="54" max="54" width="14.42578125" customWidth="1"/>
    <col min="55" max="55" width="12.85546875" customWidth="1"/>
  </cols>
  <sheetData>
    <row r="1" spans="1:55" ht="19.5" thickBot="1" x14ac:dyDescent="0.35">
      <c r="A1" s="248" t="s">
        <v>22</v>
      </c>
      <c r="B1" s="249"/>
      <c r="C1" s="250"/>
      <c r="D1" s="251" t="s">
        <v>21</v>
      </c>
      <c r="E1" s="252"/>
      <c r="F1" s="251" t="s">
        <v>18</v>
      </c>
      <c r="G1" s="252"/>
      <c r="H1" s="18"/>
      <c r="I1" s="253" t="s">
        <v>4</v>
      </c>
      <c r="J1" s="254"/>
      <c r="K1" s="254"/>
      <c r="L1" s="255" t="s">
        <v>2</v>
      </c>
      <c r="M1" s="257"/>
      <c r="N1" s="275" t="s">
        <v>6</v>
      </c>
      <c r="O1" s="276"/>
      <c r="P1" s="277"/>
      <c r="S1" s="102" t="s">
        <v>58</v>
      </c>
    </row>
    <row r="2" spans="1:55" ht="15.75" thickBot="1" x14ac:dyDescent="0.3">
      <c r="A2" s="3" t="s">
        <v>0</v>
      </c>
      <c r="B2" s="4" t="s">
        <v>17</v>
      </c>
      <c r="C2" s="5" t="s">
        <v>1</v>
      </c>
      <c r="D2" s="2" t="s">
        <v>19</v>
      </c>
      <c r="E2" s="13" t="s">
        <v>20</v>
      </c>
      <c r="F2" s="13" t="s">
        <v>19</v>
      </c>
      <c r="G2" s="2" t="s">
        <v>20</v>
      </c>
      <c r="H2" s="33" t="s">
        <v>16</v>
      </c>
      <c r="I2" s="72" t="s">
        <v>48</v>
      </c>
      <c r="J2" s="4" t="s">
        <v>47</v>
      </c>
      <c r="K2" s="45" t="s">
        <v>46</v>
      </c>
      <c r="L2" s="73" t="s">
        <v>45</v>
      </c>
      <c r="M2" s="74" t="s">
        <v>44</v>
      </c>
      <c r="N2" s="34" t="s">
        <v>7</v>
      </c>
      <c r="O2" s="6" t="s">
        <v>8</v>
      </c>
      <c r="P2" s="6" t="s">
        <v>9</v>
      </c>
      <c r="S2" s="2" t="s">
        <v>0</v>
      </c>
      <c r="T2" s="2" t="s">
        <v>17</v>
      </c>
      <c r="U2" s="2" t="s">
        <v>1</v>
      </c>
      <c r="V2" s="28" t="s">
        <v>32</v>
      </c>
      <c r="W2" s="16" t="s">
        <v>10</v>
      </c>
      <c r="X2" s="14" t="s">
        <v>23</v>
      </c>
      <c r="Y2" s="14" t="s">
        <v>11</v>
      </c>
      <c r="Z2" s="14" t="s">
        <v>12</v>
      </c>
      <c r="AA2" s="243" t="s">
        <v>152</v>
      </c>
      <c r="AB2" s="28" t="s">
        <v>40</v>
      </c>
      <c r="AC2" s="38" t="s">
        <v>33</v>
      </c>
      <c r="AD2" s="28" t="s">
        <v>42</v>
      </c>
      <c r="AE2" s="38" t="s">
        <v>43</v>
      </c>
      <c r="AF2" s="38" t="s">
        <v>41</v>
      </c>
      <c r="AG2" s="38" t="s">
        <v>36</v>
      </c>
      <c r="AH2" s="28" t="s">
        <v>30</v>
      </c>
      <c r="AI2" s="35" t="s">
        <v>24</v>
      </c>
      <c r="AJ2" s="17" t="s">
        <v>25</v>
      </c>
      <c r="AK2" s="36" t="s">
        <v>26</v>
      </c>
      <c r="AL2" s="181"/>
      <c r="AM2" s="181"/>
      <c r="AN2" s="118"/>
      <c r="AO2" s="63"/>
      <c r="AP2" s="280" t="s">
        <v>0</v>
      </c>
      <c r="AQ2" s="281"/>
      <c r="AR2" s="280" t="s">
        <v>34</v>
      </c>
      <c r="AS2" s="281"/>
      <c r="AT2" s="282"/>
      <c r="AU2" s="262"/>
      <c r="AV2" s="262"/>
      <c r="AW2" s="262"/>
      <c r="AX2" s="262"/>
      <c r="AY2" s="262"/>
      <c r="AZ2" s="262"/>
      <c r="BA2" s="262"/>
      <c r="BB2" s="262"/>
      <c r="BC2" s="263"/>
    </row>
    <row r="3" spans="1:55" ht="15" customHeight="1" x14ac:dyDescent="0.25">
      <c r="A3" s="46">
        <v>3</v>
      </c>
      <c r="B3" s="68">
        <v>1</v>
      </c>
      <c r="C3" s="47">
        <v>1</v>
      </c>
      <c r="D3" s="46">
        <v>-119.67413999999999</v>
      </c>
      <c r="E3" s="12">
        <v>35.16245</v>
      </c>
      <c r="F3" s="12">
        <v>-119.67444999999999</v>
      </c>
      <c r="G3" s="47">
        <v>35.161619999999999</v>
      </c>
      <c r="H3" s="69">
        <v>1.1200000000000001</v>
      </c>
      <c r="I3" s="48">
        <v>2.21</v>
      </c>
      <c r="J3" s="15">
        <v>2.54</v>
      </c>
      <c r="K3" s="15">
        <v>1.1000000000000001</v>
      </c>
      <c r="L3" s="48">
        <v>3.6</v>
      </c>
      <c r="M3" s="47" t="s">
        <v>27</v>
      </c>
      <c r="N3" s="20"/>
      <c r="O3" s="20"/>
      <c r="P3" s="47">
        <v>4</v>
      </c>
      <c r="S3" s="7">
        <v>3</v>
      </c>
      <c r="T3" s="84">
        <v>1</v>
      </c>
      <c r="U3" s="87">
        <v>1</v>
      </c>
      <c r="V3" s="88" t="s">
        <v>5</v>
      </c>
      <c r="W3" s="23">
        <v>4</v>
      </c>
      <c r="X3" s="23">
        <v>25</v>
      </c>
      <c r="Y3" s="23">
        <v>40</v>
      </c>
      <c r="Z3" s="26"/>
      <c r="AA3" s="26"/>
      <c r="AB3" s="25"/>
      <c r="AC3" s="26"/>
      <c r="AD3" s="23"/>
      <c r="AE3" s="26"/>
      <c r="AF3" s="26"/>
      <c r="AG3" s="26"/>
      <c r="AH3" s="26"/>
      <c r="AI3" s="84">
        <f t="shared" ref="AI3:AI34" si="0">SUM(W3:AH3)</f>
        <v>69</v>
      </c>
      <c r="AJ3" s="26">
        <v>30</v>
      </c>
      <c r="AK3" s="8">
        <f t="shared" ref="AK3:AK34" si="1">+COUNTA(W3:AH3)</f>
        <v>3</v>
      </c>
      <c r="AL3" s="175"/>
      <c r="AM3" s="182"/>
      <c r="AN3" s="120" t="s">
        <v>115</v>
      </c>
      <c r="AO3" s="20" t="s">
        <v>34</v>
      </c>
      <c r="AP3" s="177" t="s">
        <v>69</v>
      </c>
      <c r="AQ3" s="283" t="s">
        <v>106</v>
      </c>
      <c r="AR3" s="284"/>
      <c r="AS3" s="177" t="s">
        <v>107</v>
      </c>
      <c r="AT3" s="178" t="s">
        <v>105</v>
      </c>
      <c r="AU3" s="178" t="s">
        <v>93</v>
      </c>
      <c r="AV3" s="179" t="s">
        <v>94</v>
      </c>
      <c r="AW3" s="179"/>
      <c r="AX3" s="285" t="s">
        <v>108</v>
      </c>
      <c r="AY3" s="286"/>
      <c r="AZ3" s="286"/>
      <c r="BA3" s="286"/>
      <c r="BB3" s="286"/>
      <c r="BC3" s="287"/>
    </row>
    <row r="4" spans="1:55" x14ac:dyDescent="0.25">
      <c r="A4" s="46">
        <v>3</v>
      </c>
      <c r="B4" s="68">
        <v>1</v>
      </c>
      <c r="C4" s="47">
        <v>2</v>
      </c>
      <c r="D4" s="46"/>
      <c r="E4" s="12"/>
      <c r="F4" s="12"/>
      <c r="G4" s="47"/>
      <c r="H4" s="68">
        <v>0.67</v>
      </c>
      <c r="I4" s="46">
        <v>2.85</v>
      </c>
      <c r="J4" s="12">
        <v>2.58</v>
      </c>
      <c r="K4" s="12">
        <v>1.52</v>
      </c>
      <c r="L4" s="46">
        <v>3.35</v>
      </c>
      <c r="M4" s="47" t="s">
        <v>27</v>
      </c>
      <c r="N4" s="20"/>
      <c r="O4" s="20"/>
      <c r="P4" s="47">
        <v>3</v>
      </c>
      <c r="S4" s="9">
        <v>3</v>
      </c>
      <c r="T4" s="46">
        <v>1</v>
      </c>
      <c r="U4" s="68">
        <v>1</v>
      </c>
      <c r="V4" s="55" t="s">
        <v>3</v>
      </c>
      <c r="W4" s="20"/>
      <c r="X4" s="20"/>
      <c r="Y4" s="12">
        <v>7</v>
      </c>
      <c r="Z4" s="12"/>
      <c r="AA4" s="12"/>
      <c r="AB4" s="20"/>
      <c r="AC4" s="12"/>
      <c r="AD4" s="15"/>
      <c r="AE4" s="12"/>
      <c r="AF4" s="12"/>
      <c r="AG4" s="12"/>
      <c r="AH4" s="12"/>
      <c r="AI4" s="46">
        <f t="shared" si="0"/>
        <v>7</v>
      </c>
      <c r="AJ4" s="12">
        <v>5</v>
      </c>
      <c r="AK4" s="10">
        <f t="shared" si="1"/>
        <v>1</v>
      </c>
      <c r="AL4" s="175"/>
      <c r="AM4" s="182"/>
      <c r="AN4" s="312" t="s">
        <v>116</v>
      </c>
      <c r="AO4" s="191"/>
      <c r="AP4" s="185">
        <v>0.60763888888888895</v>
      </c>
      <c r="AQ4" s="288">
        <v>-119.67759</v>
      </c>
      <c r="AR4" s="289"/>
      <c r="AS4" s="290" t="s">
        <v>109</v>
      </c>
      <c r="AT4" s="290" t="s">
        <v>111</v>
      </c>
      <c r="AU4" s="290" t="s">
        <v>5</v>
      </c>
      <c r="AV4" s="290" t="s">
        <v>110</v>
      </c>
      <c r="AW4" s="292"/>
      <c r="AX4" s="294" t="s">
        <v>125</v>
      </c>
      <c r="AY4" s="294"/>
      <c r="AZ4" s="294"/>
      <c r="BA4" s="294"/>
      <c r="BB4" s="294"/>
      <c r="BC4" s="295"/>
    </row>
    <row r="5" spans="1:55" x14ac:dyDescent="0.25">
      <c r="A5" s="46">
        <v>3</v>
      </c>
      <c r="B5" s="68">
        <v>1</v>
      </c>
      <c r="C5" s="47">
        <v>3</v>
      </c>
      <c r="D5" s="46"/>
      <c r="E5" s="12"/>
      <c r="F5" s="12"/>
      <c r="G5" s="47"/>
      <c r="H5" s="68">
        <v>0.6</v>
      </c>
      <c r="I5" s="46">
        <v>3.14</v>
      </c>
      <c r="J5" s="12">
        <v>2.9</v>
      </c>
      <c r="K5" s="12">
        <v>1.74</v>
      </c>
      <c r="L5" s="46">
        <v>3.57</v>
      </c>
      <c r="M5" s="47" t="s">
        <v>27</v>
      </c>
      <c r="N5" s="20"/>
      <c r="O5" s="20"/>
      <c r="P5" s="47">
        <v>1</v>
      </c>
      <c r="S5" s="9">
        <v>3</v>
      </c>
      <c r="T5" s="46">
        <v>1</v>
      </c>
      <c r="U5" s="68">
        <v>2</v>
      </c>
      <c r="V5" s="55" t="s">
        <v>5</v>
      </c>
      <c r="W5" s="20"/>
      <c r="X5" s="15">
        <v>21</v>
      </c>
      <c r="Y5" s="12">
        <v>60</v>
      </c>
      <c r="Z5" s="12"/>
      <c r="AA5" s="12"/>
      <c r="AB5" s="20"/>
      <c r="AC5" s="12"/>
      <c r="AD5" s="15"/>
      <c r="AE5" s="12"/>
      <c r="AF5" s="12"/>
      <c r="AG5" s="12"/>
      <c r="AH5" s="12"/>
      <c r="AI5" s="46">
        <f t="shared" si="0"/>
        <v>81</v>
      </c>
      <c r="AJ5" s="12">
        <v>70</v>
      </c>
      <c r="AK5" s="10">
        <f t="shared" si="1"/>
        <v>2</v>
      </c>
      <c r="AL5" s="175"/>
      <c r="AM5" s="182"/>
      <c r="AN5" s="312"/>
      <c r="AO5" s="191"/>
      <c r="AP5" s="184">
        <v>0.60902777777777783</v>
      </c>
      <c r="AQ5" s="296">
        <v>35.1661</v>
      </c>
      <c r="AR5" s="297"/>
      <c r="AS5" s="291"/>
      <c r="AT5" s="291"/>
      <c r="AU5" s="291"/>
      <c r="AV5" s="291"/>
      <c r="AW5" s="293"/>
      <c r="AX5" s="298"/>
      <c r="AY5" s="298"/>
      <c r="AZ5" s="298"/>
      <c r="BA5" s="298"/>
      <c r="BB5" s="298"/>
      <c r="BC5" s="299"/>
    </row>
    <row r="6" spans="1:55" x14ac:dyDescent="0.25">
      <c r="A6" s="46">
        <v>3</v>
      </c>
      <c r="B6" s="68">
        <v>1</v>
      </c>
      <c r="C6" s="47">
        <v>4</v>
      </c>
      <c r="D6" s="46"/>
      <c r="E6" s="12"/>
      <c r="F6" s="12"/>
      <c r="G6" s="47"/>
      <c r="H6" s="68">
        <v>0.14000000000000001</v>
      </c>
      <c r="I6" s="46">
        <v>4.2</v>
      </c>
      <c r="J6" s="12">
        <v>2.17</v>
      </c>
      <c r="K6" s="15">
        <v>1.24</v>
      </c>
      <c r="L6" s="48">
        <v>7.29</v>
      </c>
      <c r="M6" s="47" t="s">
        <v>27</v>
      </c>
      <c r="N6" s="20"/>
      <c r="O6" s="20"/>
      <c r="P6" s="47">
        <v>1</v>
      </c>
      <c r="S6" s="9">
        <v>3</v>
      </c>
      <c r="T6" s="46">
        <v>1</v>
      </c>
      <c r="U6" s="68">
        <v>2</v>
      </c>
      <c r="V6" s="55" t="s">
        <v>3</v>
      </c>
      <c r="W6" s="20"/>
      <c r="X6" s="15">
        <v>12</v>
      </c>
      <c r="Y6" s="15">
        <v>25</v>
      </c>
      <c r="Z6" s="12"/>
      <c r="AA6" s="12"/>
      <c r="AB6" s="20"/>
      <c r="AC6" s="12"/>
      <c r="AD6" s="15"/>
      <c r="AE6" s="12"/>
      <c r="AF6" s="12"/>
      <c r="AG6" s="12"/>
      <c r="AH6" s="12"/>
      <c r="AI6" s="46">
        <f t="shared" si="0"/>
        <v>37</v>
      </c>
      <c r="AJ6" s="12">
        <v>40</v>
      </c>
      <c r="AK6" s="10">
        <f t="shared" si="1"/>
        <v>2</v>
      </c>
      <c r="AL6" s="175"/>
      <c r="AM6" s="182"/>
      <c r="AN6" s="312" t="s">
        <v>116</v>
      </c>
      <c r="AO6" s="191"/>
      <c r="AP6" s="185">
        <v>0.60902777777777783</v>
      </c>
      <c r="AQ6" s="283"/>
      <c r="AR6" s="284"/>
      <c r="AS6" s="290" t="s">
        <v>109</v>
      </c>
      <c r="AT6" s="291" t="s">
        <v>114</v>
      </c>
      <c r="AU6" s="291" t="s">
        <v>3</v>
      </c>
      <c r="AV6" s="291" t="s">
        <v>112</v>
      </c>
      <c r="AW6" s="292"/>
      <c r="AX6" s="300" t="s">
        <v>113</v>
      </c>
      <c r="AY6" s="300"/>
      <c r="AZ6" s="300"/>
      <c r="BA6" s="300"/>
      <c r="BB6" s="300"/>
      <c r="BC6" s="301"/>
    </row>
    <row r="7" spans="1:55" x14ac:dyDescent="0.25">
      <c r="A7" s="46">
        <v>3</v>
      </c>
      <c r="B7" s="68">
        <v>1</v>
      </c>
      <c r="C7" s="47">
        <v>5</v>
      </c>
      <c r="D7" s="46"/>
      <c r="E7" s="12"/>
      <c r="F7" s="12"/>
      <c r="G7" s="47"/>
      <c r="H7" s="68">
        <v>0.25</v>
      </c>
      <c r="I7" s="46">
        <v>2.65</v>
      </c>
      <c r="J7" s="12">
        <v>2.56</v>
      </c>
      <c r="K7" s="15">
        <v>1.03</v>
      </c>
      <c r="L7" s="48">
        <v>2.8</v>
      </c>
      <c r="M7" s="47" t="s">
        <v>27</v>
      </c>
      <c r="N7" s="20"/>
      <c r="O7" s="20"/>
      <c r="P7" s="47"/>
      <c r="S7" s="9">
        <v>3</v>
      </c>
      <c r="T7" s="46">
        <v>1</v>
      </c>
      <c r="U7" s="68">
        <v>3</v>
      </c>
      <c r="V7" s="55" t="s">
        <v>5</v>
      </c>
      <c r="W7" s="15">
        <v>12</v>
      </c>
      <c r="X7" s="15">
        <v>20</v>
      </c>
      <c r="Y7" s="12">
        <v>15</v>
      </c>
      <c r="Z7" s="12"/>
      <c r="AA7" s="12">
        <v>12</v>
      </c>
      <c r="AB7" s="20"/>
      <c r="AC7" s="12"/>
      <c r="AD7" s="15"/>
      <c r="AE7" s="12"/>
      <c r="AF7" s="12"/>
      <c r="AG7" s="12"/>
      <c r="AH7" s="12"/>
      <c r="AI7" s="46">
        <f t="shared" si="0"/>
        <v>59</v>
      </c>
      <c r="AJ7" s="12">
        <v>80</v>
      </c>
      <c r="AK7" s="10">
        <f t="shared" si="1"/>
        <v>4</v>
      </c>
      <c r="AL7" s="175"/>
      <c r="AM7" s="182"/>
      <c r="AN7" s="312"/>
      <c r="AO7" s="191"/>
      <c r="AP7" s="184">
        <v>0.62013888888888891</v>
      </c>
      <c r="AQ7" s="302"/>
      <c r="AR7" s="303"/>
      <c r="AS7" s="291"/>
      <c r="AT7" s="291"/>
      <c r="AU7" s="291"/>
      <c r="AV7" s="291"/>
      <c r="AW7" s="293"/>
      <c r="AX7" s="304" t="s">
        <v>120</v>
      </c>
      <c r="AY7" s="304"/>
      <c r="AZ7" s="304"/>
      <c r="BA7" s="304"/>
      <c r="BB7" s="304"/>
      <c r="BC7" s="305"/>
    </row>
    <row r="8" spans="1:55" x14ac:dyDescent="0.25">
      <c r="A8" s="46">
        <v>3</v>
      </c>
      <c r="B8" s="68">
        <v>1</v>
      </c>
      <c r="C8" s="47">
        <v>6</v>
      </c>
      <c r="D8" s="46"/>
      <c r="E8" s="12"/>
      <c r="F8" s="12"/>
      <c r="G8" s="47"/>
      <c r="H8" s="68">
        <v>2.41</v>
      </c>
      <c r="I8" s="46">
        <v>2.17</v>
      </c>
      <c r="J8" s="12">
        <v>2</v>
      </c>
      <c r="K8" s="15">
        <v>1.1100000000000001</v>
      </c>
      <c r="L8" s="48">
        <v>3.1</v>
      </c>
      <c r="M8" s="47" t="s">
        <v>27</v>
      </c>
      <c r="N8" s="20"/>
      <c r="O8" s="20"/>
      <c r="P8" s="47">
        <v>1</v>
      </c>
      <c r="S8" s="9">
        <v>3</v>
      </c>
      <c r="T8" s="46">
        <v>1</v>
      </c>
      <c r="U8" s="68">
        <v>3</v>
      </c>
      <c r="V8" s="55" t="s">
        <v>3</v>
      </c>
      <c r="W8" s="15"/>
      <c r="X8" s="15">
        <v>10</v>
      </c>
      <c r="Y8" s="12"/>
      <c r="Z8" s="12"/>
      <c r="AA8" s="12">
        <v>80</v>
      </c>
      <c r="AB8" s="20"/>
      <c r="AC8" s="12"/>
      <c r="AD8" s="15"/>
      <c r="AE8" s="12"/>
      <c r="AF8" s="12"/>
      <c r="AG8" s="12"/>
      <c r="AH8" s="12"/>
      <c r="AI8" s="46">
        <f t="shared" si="0"/>
        <v>90</v>
      </c>
      <c r="AJ8" s="12">
        <v>90</v>
      </c>
      <c r="AK8" s="10">
        <f t="shared" si="1"/>
        <v>2</v>
      </c>
      <c r="AL8" s="175"/>
      <c r="AM8" s="182"/>
      <c r="AN8" s="312" t="s">
        <v>117</v>
      </c>
      <c r="AO8" s="191"/>
      <c r="AP8" s="185">
        <v>0.62708333333333333</v>
      </c>
      <c r="AQ8" s="283">
        <v>-119.67542</v>
      </c>
      <c r="AR8" s="284"/>
      <c r="AS8" s="290" t="s">
        <v>109</v>
      </c>
      <c r="AT8" s="291" t="s">
        <v>119</v>
      </c>
      <c r="AU8" s="291" t="s">
        <v>118</v>
      </c>
      <c r="AV8" s="291" t="s">
        <v>110</v>
      </c>
      <c r="AW8" s="292"/>
      <c r="AX8" s="300" t="s">
        <v>121</v>
      </c>
      <c r="AY8" s="300"/>
      <c r="AZ8" s="300"/>
      <c r="BA8" s="300"/>
      <c r="BB8" s="300"/>
      <c r="BC8" s="301"/>
    </row>
    <row r="9" spans="1:55" x14ac:dyDescent="0.25">
      <c r="A9" s="46">
        <v>3</v>
      </c>
      <c r="B9" s="68">
        <v>1</v>
      </c>
      <c r="C9" s="47">
        <v>7</v>
      </c>
      <c r="D9" s="46"/>
      <c r="E9" s="12"/>
      <c r="F9" s="12"/>
      <c r="G9" s="47"/>
      <c r="H9" s="68">
        <v>2.85</v>
      </c>
      <c r="I9" s="46">
        <v>2.0499999999999998</v>
      </c>
      <c r="J9" s="12">
        <v>1.88</v>
      </c>
      <c r="K9" s="15">
        <v>1.01</v>
      </c>
      <c r="L9" s="48">
        <v>1.24</v>
      </c>
      <c r="M9" s="47" t="s">
        <v>27</v>
      </c>
      <c r="N9" s="20"/>
      <c r="O9" s="20"/>
      <c r="P9" s="47"/>
      <c r="S9" s="9">
        <v>3</v>
      </c>
      <c r="T9" s="46">
        <v>1</v>
      </c>
      <c r="U9" s="68">
        <v>4</v>
      </c>
      <c r="V9" s="55" t="s">
        <v>5</v>
      </c>
      <c r="W9" s="20"/>
      <c r="X9" s="15">
        <v>2</v>
      </c>
      <c r="Y9" s="12">
        <v>6</v>
      </c>
      <c r="Z9" s="12"/>
      <c r="AA9" s="12">
        <v>50</v>
      </c>
      <c r="AB9" s="20"/>
      <c r="AC9" s="12"/>
      <c r="AD9" s="15"/>
      <c r="AE9" s="12"/>
      <c r="AF9" s="12"/>
      <c r="AG9" s="12"/>
      <c r="AH9" s="12"/>
      <c r="AI9" s="46">
        <f t="shared" si="0"/>
        <v>58</v>
      </c>
      <c r="AJ9" s="12">
        <v>65</v>
      </c>
      <c r="AK9" s="10">
        <f t="shared" si="1"/>
        <v>3</v>
      </c>
      <c r="AL9" s="175"/>
      <c r="AM9" s="182"/>
      <c r="AN9" s="312"/>
      <c r="AO9" s="191"/>
      <c r="AP9" s="184">
        <v>0.63402777777777775</v>
      </c>
      <c r="AQ9" s="302">
        <v>35.164319999999996</v>
      </c>
      <c r="AR9" s="303"/>
      <c r="AS9" s="291"/>
      <c r="AT9" s="291"/>
      <c r="AU9" s="291"/>
      <c r="AV9" s="291"/>
      <c r="AW9" s="293"/>
      <c r="AX9" s="304" t="s">
        <v>122</v>
      </c>
      <c r="AY9" s="304"/>
      <c r="AZ9" s="304"/>
      <c r="BA9" s="304"/>
      <c r="BB9" s="304"/>
      <c r="BC9" s="305"/>
    </row>
    <row r="10" spans="1:55" x14ac:dyDescent="0.25">
      <c r="A10" s="46">
        <v>3</v>
      </c>
      <c r="B10" s="68">
        <v>1</v>
      </c>
      <c r="C10" s="47">
        <v>8</v>
      </c>
      <c r="D10" s="46"/>
      <c r="E10" s="12"/>
      <c r="F10" s="12"/>
      <c r="G10" s="47"/>
      <c r="H10" s="68">
        <v>2.8</v>
      </c>
      <c r="I10" s="46">
        <v>2.59</v>
      </c>
      <c r="J10" s="12">
        <v>2.75</v>
      </c>
      <c r="K10" s="15">
        <v>1.34</v>
      </c>
      <c r="L10" s="48">
        <v>0.05</v>
      </c>
      <c r="M10" s="47" t="s">
        <v>28</v>
      </c>
      <c r="N10" s="20"/>
      <c r="O10" s="20"/>
      <c r="P10" s="47">
        <v>2</v>
      </c>
      <c r="S10" s="9">
        <v>3</v>
      </c>
      <c r="T10" s="46">
        <v>1</v>
      </c>
      <c r="U10" s="68">
        <v>4</v>
      </c>
      <c r="V10" s="55" t="s">
        <v>3</v>
      </c>
      <c r="W10" s="15">
        <v>3</v>
      </c>
      <c r="X10" s="15">
        <v>23</v>
      </c>
      <c r="Y10" s="12">
        <v>100</v>
      </c>
      <c r="Z10" s="12"/>
      <c r="AA10" s="12"/>
      <c r="AB10" s="20"/>
      <c r="AC10" s="12"/>
      <c r="AD10" s="15"/>
      <c r="AE10" s="12"/>
      <c r="AF10" s="12"/>
      <c r="AG10" s="12"/>
      <c r="AH10" s="12"/>
      <c r="AI10" s="46">
        <f t="shared" si="0"/>
        <v>126</v>
      </c>
      <c r="AJ10" s="12">
        <v>100</v>
      </c>
      <c r="AK10" s="10">
        <f t="shared" si="1"/>
        <v>3</v>
      </c>
      <c r="AL10" s="175"/>
      <c r="AM10" s="182"/>
      <c r="AN10" s="312" t="s">
        <v>117</v>
      </c>
      <c r="AO10" s="191"/>
      <c r="AP10" s="185">
        <v>0.63402777777777775</v>
      </c>
      <c r="AQ10" s="283"/>
      <c r="AR10" s="284"/>
      <c r="AS10" s="290" t="s">
        <v>109</v>
      </c>
      <c r="AT10" s="291"/>
      <c r="AU10" s="291" t="s">
        <v>3</v>
      </c>
      <c r="AV10" s="291" t="s">
        <v>110</v>
      </c>
      <c r="AW10" s="292"/>
      <c r="AX10" s="300" t="s">
        <v>123</v>
      </c>
      <c r="AY10" s="300"/>
      <c r="AZ10" s="300"/>
      <c r="BA10" s="300"/>
      <c r="BB10" s="300"/>
      <c r="BC10" s="301"/>
    </row>
    <row r="11" spans="1:55" x14ac:dyDescent="0.25">
      <c r="A11" s="46">
        <v>3</v>
      </c>
      <c r="B11" s="68">
        <v>1</v>
      </c>
      <c r="C11" s="47">
        <v>9</v>
      </c>
      <c r="D11" s="46"/>
      <c r="E11" s="12"/>
      <c r="F11" s="12"/>
      <c r="G11" s="47"/>
      <c r="H11" s="68">
        <v>1.53</v>
      </c>
      <c r="I11" s="46">
        <v>2.11</v>
      </c>
      <c r="J11" s="12">
        <v>1.63</v>
      </c>
      <c r="K11" s="15">
        <v>1.28</v>
      </c>
      <c r="L11" s="48">
        <v>1</v>
      </c>
      <c r="M11" s="47" t="s">
        <v>27</v>
      </c>
      <c r="N11" s="20"/>
      <c r="O11" s="20"/>
      <c r="P11" s="47">
        <v>5</v>
      </c>
      <c r="S11" s="9">
        <v>3</v>
      </c>
      <c r="T11" s="46">
        <v>1</v>
      </c>
      <c r="U11" s="68">
        <v>5</v>
      </c>
      <c r="V11" s="55" t="s">
        <v>5</v>
      </c>
      <c r="W11" s="15">
        <v>1</v>
      </c>
      <c r="X11" s="15">
        <v>57</v>
      </c>
      <c r="Y11" s="12">
        <v>40</v>
      </c>
      <c r="Z11" s="12"/>
      <c r="AA11" s="12"/>
      <c r="AB11" s="20"/>
      <c r="AC11" s="12"/>
      <c r="AD11" s="15"/>
      <c r="AE11" s="12"/>
      <c r="AF11" s="12"/>
      <c r="AG11" s="12"/>
      <c r="AH11" s="12"/>
      <c r="AI11" s="46">
        <f t="shared" si="0"/>
        <v>98</v>
      </c>
      <c r="AJ11" s="12">
        <v>60</v>
      </c>
      <c r="AK11" s="10">
        <f t="shared" si="1"/>
        <v>3</v>
      </c>
      <c r="AL11" s="175"/>
      <c r="AM11" s="182"/>
      <c r="AN11" s="312"/>
      <c r="AO11" s="191"/>
      <c r="AP11" s="184">
        <v>0.63541666666666663</v>
      </c>
      <c r="AQ11" s="302"/>
      <c r="AR11" s="303"/>
      <c r="AS11" s="291"/>
      <c r="AT11" s="291"/>
      <c r="AU11" s="291"/>
      <c r="AV11" s="291"/>
      <c r="AW11" s="293"/>
      <c r="AX11" s="304" t="s">
        <v>124</v>
      </c>
      <c r="AY11" s="304"/>
      <c r="AZ11" s="304"/>
      <c r="BA11" s="304"/>
      <c r="BB11" s="304"/>
      <c r="BC11" s="305"/>
    </row>
    <row r="12" spans="1:55" x14ac:dyDescent="0.25">
      <c r="A12" s="49">
        <v>3</v>
      </c>
      <c r="B12" s="70">
        <v>1</v>
      </c>
      <c r="C12" s="50">
        <v>10</v>
      </c>
      <c r="D12" s="46"/>
      <c r="E12" s="12"/>
      <c r="F12" s="12"/>
      <c r="G12" s="47"/>
      <c r="H12" s="68">
        <v>2.23</v>
      </c>
      <c r="I12" s="46">
        <v>1.4</v>
      </c>
      <c r="J12" s="12">
        <v>2.71</v>
      </c>
      <c r="K12" s="15">
        <v>1</v>
      </c>
      <c r="L12" s="48">
        <v>0.7</v>
      </c>
      <c r="M12" s="47" t="s">
        <v>27</v>
      </c>
      <c r="N12" s="20"/>
      <c r="O12" s="20"/>
      <c r="P12" s="47">
        <v>10</v>
      </c>
      <c r="S12" s="9">
        <v>3</v>
      </c>
      <c r="T12" s="46">
        <v>1</v>
      </c>
      <c r="U12" s="68">
        <v>5</v>
      </c>
      <c r="V12" s="55" t="s">
        <v>3</v>
      </c>
      <c r="W12" s="20"/>
      <c r="X12" s="15">
        <v>29</v>
      </c>
      <c r="Y12" s="12">
        <v>50</v>
      </c>
      <c r="Z12" s="12"/>
      <c r="AA12" s="12"/>
      <c r="AB12" s="20"/>
      <c r="AC12" s="12"/>
      <c r="AD12" s="15"/>
      <c r="AE12" s="12"/>
      <c r="AF12" s="12"/>
      <c r="AG12" s="12"/>
      <c r="AH12" s="12"/>
      <c r="AI12" s="46">
        <f t="shared" si="0"/>
        <v>79</v>
      </c>
      <c r="AJ12" s="12">
        <v>50</v>
      </c>
      <c r="AK12" s="10">
        <f t="shared" si="1"/>
        <v>2</v>
      </c>
      <c r="AL12" s="175"/>
      <c r="AM12" s="182"/>
      <c r="AN12" s="312" t="s">
        <v>137</v>
      </c>
      <c r="AO12" s="183">
        <v>42489</v>
      </c>
      <c r="AP12" s="185">
        <v>0.52083333333333337</v>
      </c>
      <c r="AQ12" s="283">
        <v>-119.62012</v>
      </c>
      <c r="AR12" s="284"/>
      <c r="AS12" s="291" t="s">
        <v>109</v>
      </c>
      <c r="AT12" s="291" t="s">
        <v>126</v>
      </c>
      <c r="AU12" s="291" t="s">
        <v>118</v>
      </c>
      <c r="AV12" s="291" t="s">
        <v>110</v>
      </c>
      <c r="AW12" s="292"/>
      <c r="AX12" s="306" t="s">
        <v>127</v>
      </c>
      <c r="AY12" s="306"/>
      <c r="AZ12" s="306"/>
      <c r="BA12" s="306"/>
      <c r="BB12" s="306"/>
      <c r="BC12" s="307"/>
    </row>
    <row r="13" spans="1:55" x14ac:dyDescent="0.25">
      <c r="A13" s="46">
        <v>3</v>
      </c>
      <c r="B13" s="68">
        <v>2</v>
      </c>
      <c r="C13" s="47">
        <v>1</v>
      </c>
      <c r="D13" s="60">
        <v>-119.67341999999999</v>
      </c>
      <c r="E13" s="61">
        <v>35.162430000000001</v>
      </c>
      <c r="F13" s="61">
        <v>-119.67301999999999</v>
      </c>
      <c r="G13" s="62">
        <v>35.163209999999999</v>
      </c>
      <c r="H13" s="71">
        <v>3.77</v>
      </c>
      <c r="I13" s="52">
        <v>3.15</v>
      </c>
      <c r="J13" s="53">
        <v>2.86</v>
      </c>
      <c r="K13" s="53">
        <v>1.28</v>
      </c>
      <c r="L13" s="52">
        <v>0</v>
      </c>
      <c r="M13" s="62" t="s">
        <v>27</v>
      </c>
      <c r="N13" s="63"/>
      <c r="O13" s="63"/>
      <c r="P13" s="62"/>
      <c r="S13" s="9">
        <v>3</v>
      </c>
      <c r="T13" s="46">
        <v>1</v>
      </c>
      <c r="U13" s="68">
        <v>6</v>
      </c>
      <c r="V13" s="55" t="s">
        <v>5</v>
      </c>
      <c r="W13" s="15">
        <v>16</v>
      </c>
      <c r="X13" s="15">
        <v>30</v>
      </c>
      <c r="Y13" s="12">
        <v>130</v>
      </c>
      <c r="Z13" s="12"/>
      <c r="AA13" s="12">
        <v>10</v>
      </c>
      <c r="AB13" s="20">
        <v>20</v>
      </c>
      <c r="AC13" s="12"/>
      <c r="AD13" s="15"/>
      <c r="AE13" s="12"/>
      <c r="AF13" s="12"/>
      <c r="AG13" s="12"/>
      <c r="AH13" s="12">
        <v>17</v>
      </c>
      <c r="AI13" s="46">
        <f t="shared" si="0"/>
        <v>223</v>
      </c>
      <c r="AJ13" s="12">
        <v>100</v>
      </c>
      <c r="AK13" s="10">
        <f t="shared" si="1"/>
        <v>6</v>
      </c>
      <c r="AL13" s="175"/>
      <c r="AM13" s="182"/>
      <c r="AN13" s="312"/>
      <c r="AO13" s="191"/>
      <c r="AP13" s="184">
        <v>0.52430555555555558</v>
      </c>
      <c r="AQ13" s="302">
        <v>35.116329999999998</v>
      </c>
      <c r="AR13" s="303"/>
      <c r="AS13" s="291"/>
      <c r="AT13" s="291"/>
      <c r="AU13" s="291"/>
      <c r="AV13" s="291"/>
      <c r="AW13" s="293"/>
      <c r="AX13" s="308"/>
      <c r="AY13" s="308"/>
      <c r="AZ13" s="308"/>
      <c r="BA13" s="308"/>
      <c r="BB13" s="308"/>
      <c r="BC13" s="309"/>
    </row>
    <row r="14" spans="1:55" x14ac:dyDescent="0.25">
      <c r="A14" s="46">
        <v>3</v>
      </c>
      <c r="B14" s="68">
        <v>2</v>
      </c>
      <c r="C14" s="47">
        <v>2</v>
      </c>
      <c r="D14" s="46"/>
      <c r="E14" s="12"/>
      <c r="F14" s="12"/>
      <c r="G14" s="47"/>
      <c r="H14" s="68">
        <v>0.54</v>
      </c>
      <c r="I14" s="46">
        <v>1.27</v>
      </c>
      <c r="J14" s="12">
        <v>1.31</v>
      </c>
      <c r="K14" s="15">
        <v>0.77</v>
      </c>
      <c r="L14" s="48">
        <v>2.39</v>
      </c>
      <c r="M14" s="47" t="s">
        <v>27</v>
      </c>
      <c r="N14" s="20"/>
      <c r="O14" s="20"/>
      <c r="P14" s="47"/>
      <c r="S14" s="9">
        <v>3</v>
      </c>
      <c r="T14" s="46">
        <v>1</v>
      </c>
      <c r="U14" s="68">
        <v>6</v>
      </c>
      <c r="V14" s="55" t="s">
        <v>3</v>
      </c>
      <c r="W14" s="20"/>
      <c r="X14" s="15">
        <v>4</v>
      </c>
      <c r="Y14" s="12">
        <v>11</v>
      </c>
      <c r="Z14" s="12"/>
      <c r="AA14" s="12">
        <v>36</v>
      </c>
      <c r="AB14" s="20"/>
      <c r="AC14" s="12"/>
      <c r="AD14" s="15"/>
      <c r="AE14" s="12"/>
      <c r="AF14" s="12"/>
      <c r="AG14" s="12"/>
      <c r="AH14" s="12"/>
      <c r="AI14" s="46">
        <f t="shared" si="0"/>
        <v>51</v>
      </c>
      <c r="AJ14" s="12">
        <v>25</v>
      </c>
      <c r="AK14" s="10">
        <f t="shared" si="1"/>
        <v>3</v>
      </c>
      <c r="AL14" s="175"/>
      <c r="AM14" s="182"/>
      <c r="AN14" s="312" t="s">
        <v>138</v>
      </c>
      <c r="AO14" s="191"/>
      <c r="AP14" s="185">
        <v>0.54236111111111118</v>
      </c>
      <c r="AQ14" s="283">
        <v>-119.62376</v>
      </c>
      <c r="AR14" s="284"/>
      <c r="AS14" s="291" t="s">
        <v>130</v>
      </c>
      <c r="AT14" s="291" t="s">
        <v>129</v>
      </c>
      <c r="AU14" s="291" t="s">
        <v>3</v>
      </c>
      <c r="AV14" s="291" t="s">
        <v>128</v>
      </c>
      <c r="AW14" s="292"/>
      <c r="AX14" s="306"/>
      <c r="AY14" s="306"/>
      <c r="AZ14" s="306"/>
      <c r="BA14" s="306"/>
      <c r="BB14" s="306"/>
      <c r="BC14" s="307"/>
    </row>
    <row r="15" spans="1:55" x14ac:dyDescent="0.25">
      <c r="A15" s="46">
        <v>3</v>
      </c>
      <c r="B15" s="68">
        <v>2</v>
      </c>
      <c r="C15" s="47">
        <v>3</v>
      </c>
      <c r="D15" s="46"/>
      <c r="E15" s="12"/>
      <c r="F15" s="12"/>
      <c r="G15" s="47"/>
      <c r="H15" s="68">
        <v>1.72</v>
      </c>
      <c r="I15" s="46">
        <v>3.18</v>
      </c>
      <c r="J15" s="12">
        <v>3.42</v>
      </c>
      <c r="K15" s="15">
        <v>1.29</v>
      </c>
      <c r="L15" s="48">
        <v>0</v>
      </c>
      <c r="M15" s="47" t="s">
        <v>27</v>
      </c>
      <c r="N15" s="20"/>
      <c r="O15" s="20"/>
      <c r="P15" s="47"/>
      <c r="S15" s="9">
        <v>3</v>
      </c>
      <c r="T15" s="46">
        <v>1</v>
      </c>
      <c r="U15" s="68">
        <v>7</v>
      </c>
      <c r="V15" s="55" t="s">
        <v>5</v>
      </c>
      <c r="W15" s="15">
        <v>3</v>
      </c>
      <c r="X15" s="15">
        <v>24</v>
      </c>
      <c r="Y15" s="12"/>
      <c r="Z15" s="15">
        <v>6</v>
      </c>
      <c r="AA15" s="12"/>
      <c r="AB15" s="20"/>
      <c r="AC15" s="12"/>
      <c r="AD15" s="15"/>
      <c r="AE15" s="12"/>
      <c r="AF15" s="12"/>
      <c r="AG15" s="12"/>
      <c r="AH15" s="12"/>
      <c r="AI15" s="46">
        <f t="shared" si="0"/>
        <v>33</v>
      </c>
      <c r="AJ15" s="12">
        <v>30</v>
      </c>
      <c r="AK15" s="10">
        <f t="shared" si="1"/>
        <v>3</v>
      </c>
      <c r="AL15" s="175"/>
      <c r="AM15" s="182"/>
      <c r="AN15" s="312"/>
      <c r="AO15" s="191"/>
      <c r="AP15" s="184">
        <v>0.54861111111111105</v>
      </c>
      <c r="AQ15" s="302">
        <v>35.114910000000002</v>
      </c>
      <c r="AR15" s="303"/>
      <c r="AS15" s="291"/>
      <c r="AT15" s="291"/>
      <c r="AU15" s="291"/>
      <c r="AV15" s="291"/>
      <c r="AW15" s="293"/>
      <c r="AX15" s="308"/>
      <c r="AY15" s="308"/>
      <c r="AZ15" s="308"/>
      <c r="BA15" s="308"/>
      <c r="BB15" s="308"/>
      <c r="BC15" s="309"/>
    </row>
    <row r="16" spans="1:55" x14ac:dyDescent="0.25">
      <c r="A16" s="46">
        <v>3</v>
      </c>
      <c r="B16" s="68">
        <v>2</v>
      </c>
      <c r="C16" s="47">
        <v>4</v>
      </c>
      <c r="D16" s="46"/>
      <c r="E16" s="12"/>
      <c r="F16" s="12"/>
      <c r="G16" s="47"/>
      <c r="H16" s="68">
        <v>3.96</v>
      </c>
      <c r="I16" s="46">
        <v>2.23</v>
      </c>
      <c r="J16" s="12">
        <v>2.0499999999999998</v>
      </c>
      <c r="K16" s="15">
        <v>0.9</v>
      </c>
      <c r="L16" s="48">
        <v>0.45</v>
      </c>
      <c r="M16" s="47" t="s">
        <v>28</v>
      </c>
      <c r="N16" s="20"/>
      <c r="O16" s="20"/>
      <c r="P16" s="47"/>
      <c r="S16" s="9">
        <v>3</v>
      </c>
      <c r="T16" s="46">
        <v>1</v>
      </c>
      <c r="U16" s="68">
        <v>7</v>
      </c>
      <c r="V16" s="55" t="s">
        <v>3</v>
      </c>
      <c r="W16" s="20"/>
      <c r="X16" s="15">
        <v>35</v>
      </c>
      <c r="Y16" s="12"/>
      <c r="Z16" s="12"/>
      <c r="AA16" s="12"/>
      <c r="AB16" s="20"/>
      <c r="AC16" s="12"/>
      <c r="AD16" s="15"/>
      <c r="AE16" s="12"/>
      <c r="AF16" s="12"/>
      <c r="AG16" s="12"/>
      <c r="AH16" s="12"/>
      <c r="AI16" s="46">
        <f t="shared" si="0"/>
        <v>35</v>
      </c>
      <c r="AJ16" s="12">
        <v>10</v>
      </c>
      <c r="AK16" s="10">
        <f t="shared" si="1"/>
        <v>1</v>
      </c>
      <c r="AL16" s="175"/>
      <c r="AM16" s="182"/>
      <c r="AN16" s="312" t="s">
        <v>139</v>
      </c>
      <c r="AO16" s="191"/>
      <c r="AP16" s="185">
        <v>0.5493055555555556</v>
      </c>
      <c r="AQ16" s="283">
        <v>-119.62399000000001</v>
      </c>
      <c r="AR16" s="284"/>
      <c r="AS16" s="291" t="s">
        <v>132</v>
      </c>
      <c r="AT16" s="291" t="s">
        <v>133</v>
      </c>
      <c r="AU16" s="291" t="s">
        <v>5</v>
      </c>
      <c r="AV16" s="291" t="s">
        <v>128</v>
      </c>
      <c r="AW16" s="292"/>
      <c r="AX16" s="306" t="s">
        <v>134</v>
      </c>
      <c r="AY16" s="306"/>
      <c r="AZ16" s="306"/>
      <c r="BA16" s="306"/>
      <c r="BB16" s="306"/>
      <c r="BC16" s="307"/>
    </row>
    <row r="17" spans="1:55" x14ac:dyDescent="0.25">
      <c r="A17" s="46">
        <v>3</v>
      </c>
      <c r="B17" s="68">
        <v>2</v>
      </c>
      <c r="C17" s="47">
        <v>5</v>
      </c>
      <c r="D17" s="46"/>
      <c r="E17" s="12"/>
      <c r="F17" s="12"/>
      <c r="G17" s="47"/>
      <c r="H17" s="68">
        <v>3.21</v>
      </c>
      <c r="I17" s="46">
        <v>1.45</v>
      </c>
      <c r="J17" s="12">
        <v>2.14</v>
      </c>
      <c r="K17" s="15">
        <v>1.1499999999999999</v>
      </c>
      <c r="L17" s="48">
        <v>0</v>
      </c>
      <c r="M17" s="47" t="s">
        <v>27</v>
      </c>
      <c r="N17" s="20"/>
      <c r="O17" s="20"/>
      <c r="P17" s="47">
        <v>1</v>
      </c>
      <c r="S17" s="9">
        <v>3</v>
      </c>
      <c r="T17" s="46">
        <v>1</v>
      </c>
      <c r="U17" s="68">
        <v>8</v>
      </c>
      <c r="V17" s="55" t="s">
        <v>5</v>
      </c>
      <c r="W17" s="15">
        <v>1</v>
      </c>
      <c r="X17" s="15">
        <v>15</v>
      </c>
      <c r="Y17" s="12"/>
      <c r="Z17" s="12"/>
      <c r="AA17" s="12">
        <v>15</v>
      </c>
      <c r="AB17" s="20"/>
      <c r="AC17" s="12"/>
      <c r="AD17" s="15"/>
      <c r="AE17" s="12"/>
      <c r="AF17" s="12"/>
      <c r="AG17" s="12"/>
      <c r="AH17" s="12"/>
      <c r="AI17" s="46">
        <f t="shared" si="0"/>
        <v>31</v>
      </c>
      <c r="AJ17" s="12">
        <v>25</v>
      </c>
      <c r="AK17" s="10">
        <f t="shared" si="1"/>
        <v>3</v>
      </c>
      <c r="AL17" s="175"/>
      <c r="AM17" s="182"/>
      <c r="AN17" s="312"/>
      <c r="AO17" s="191"/>
      <c r="AP17" s="184">
        <v>0.55555555555555558</v>
      </c>
      <c r="AQ17" s="302" t="s">
        <v>131</v>
      </c>
      <c r="AR17" s="303"/>
      <c r="AS17" s="291"/>
      <c r="AT17" s="291"/>
      <c r="AU17" s="291"/>
      <c r="AV17" s="291"/>
      <c r="AW17" s="293"/>
      <c r="AX17" s="308" t="s">
        <v>135</v>
      </c>
      <c r="AY17" s="308"/>
      <c r="AZ17" s="308"/>
      <c r="BA17" s="308"/>
      <c r="BB17" s="308"/>
      <c r="BC17" s="309"/>
    </row>
    <row r="18" spans="1:55" x14ac:dyDescent="0.25">
      <c r="A18" s="46">
        <v>3</v>
      </c>
      <c r="B18" s="68">
        <v>2</v>
      </c>
      <c r="C18" s="47">
        <v>6</v>
      </c>
      <c r="D18" s="46"/>
      <c r="E18" s="12"/>
      <c r="F18" s="12"/>
      <c r="G18" s="47"/>
      <c r="H18" s="68">
        <v>2.15</v>
      </c>
      <c r="I18" s="46">
        <v>1.83</v>
      </c>
      <c r="J18" s="12">
        <v>1.57</v>
      </c>
      <c r="K18" s="15">
        <v>0.85</v>
      </c>
      <c r="L18" s="48">
        <v>0.65</v>
      </c>
      <c r="M18" s="47" t="s">
        <v>27</v>
      </c>
      <c r="N18" s="20"/>
      <c r="O18" s="20"/>
      <c r="P18" s="47">
        <v>1</v>
      </c>
      <c r="S18" s="9">
        <v>3</v>
      </c>
      <c r="T18" s="46">
        <v>1</v>
      </c>
      <c r="U18" s="68">
        <v>8</v>
      </c>
      <c r="V18" s="55" t="s">
        <v>3</v>
      </c>
      <c r="W18" s="20"/>
      <c r="X18" s="15">
        <v>10</v>
      </c>
      <c r="Y18" s="12"/>
      <c r="Z18" s="12"/>
      <c r="AA18" s="12"/>
      <c r="AB18" s="20"/>
      <c r="AC18" s="12"/>
      <c r="AD18" s="15"/>
      <c r="AE18" s="12"/>
      <c r="AF18" s="12"/>
      <c r="AG18" s="12"/>
      <c r="AH18" s="12"/>
      <c r="AI18" s="46">
        <f t="shared" si="0"/>
        <v>10</v>
      </c>
      <c r="AJ18" s="12">
        <v>5</v>
      </c>
      <c r="AK18" s="10">
        <f t="shared" si="1"/>
        <v>1</v>
      </c>
      <c r="AL18" s="175"/>
      <c r="AM18" s="182"/>
      <c r="AN18" s="312"/>
      <c r="AO18" s="191"/>
      <c r="AP18" s="180"/>
      <c r="AQ18" s="283"/>
      <c r="AR18" s="284"/>
      <c r="AS18" s="291"/>
      <c r="AT18" s="291"/>
      <c r="AU18" s="291"/>
      <c r="AV18" s="291"/>
      <c r="AW18" s="292"/>
      <c r="AX18" s="306" t="s">
        <v>136</v>
      </c>
      <c r="AY18" s="306"/>
      <c r="AZ18" s="306"/>
      <c r="BA18" s="306"/>
      <c r="BB18" s="306"/>
      <c r="BC18" s="307"/>
    </row>
    <row r="19" spans="1:55" x14ac:dyDescent="0.25">
      <c r="A19" s="46">
        <v>3</v>
      </c>
      <c r="B19" s="68">
        <v>2</v>
      </c>
      <c r="C19" s="47">
        <v>7</v>
      </c>
      <c r="D19" s="46"/>
      <c r="E19" s="12"/>
      <c r="F19" s="12"/>
      <c r="G19" s="47"/>
      <c r="H19" s="68">
        <v>1.22</v>
      </c>
      <c r="I19" s="46">
        <v>0.95</v>
      </c>
      <c r="J19" s="12">
        <v>1.1100000000000001</v>
      </c>
      <c r="K19" s="15">
        <v>1.1399999999999999</v>
      </c>
      <c r="L19" s="48">
        <v>0</v>
      </c>
      <c r="M19" s="47" t="s">
        <v>27</v>
      </c>
      <c r="N19" s="20"/>
      <c r="O19" s="20"/>
      <c r="P19" s="47"/>
      <c r="S19" s="9">
        <v>3</v>
      </c>
      <c r="T19" s="46">
        <v>1</v>
      </c>
      <c r="U19" s="68">
        <v>9</v>
      </c>
      <c r="V19" s="55" t="s">
        <v>5</v>
      </c>
      <c r="W19" s="15">
        <v>14</v>
      </c>
      <c r="X19" s="15">
        <v>50</v>
      </c>
      <c r="Y19" s="12"/>
      <c r="Z19" s="12"/>
      <c r="AA19" s="12">
        <v>27</v>
      </c>
      <c r="AB19" s="20"/>
      <c r="AC19" s="12"/>
      <c r="AD19" s="15"/>
      <c r="AE19" s="12"/>
      <c r="AF19" s="12"/>
      <c r="AG19" s="12"/>
      <c r="AH19" s="12"/>
      <c r="AI19" s="46">
        <f t="shared" si="0"/>
        <v>91</v>
      </c>
      <c r="AJ19" s="12">
        <v>75</v>
      </c>
      <c r="AK19" s="10">
        <f t="shared" si="1"/>
        <v>3</v>
      </c>
      <c r="AL19" s="175"/>
      <c r="AM19" s="182"/>
      <c r="AN19" s="312"/>
      <c r="AO19" s="191"/>
      <c r="AP19" s="120"/>
      <c r="AQ19" s="302"/>
      <c r="AR19" s="303"/>
      <c r="AS19" s="291"/>
      <c r="AT19" s="291"/>
      <c r="AU19" s="291"/>
      <c r="AV19" s="291"/>
      <c r="AW19" s="293"/>
      <c r="AX19" s="308"/>
      <c r="AY19" s="308"/>
      <c r="AZ19" s="308"/>
      <c r="BA19" s="308"/>
      <c r="BB19" s="308"/>
      <c r="BC19" s="309"/>
    </row>
    <row r="20" spans="1:55" x14ac:dyDescent="0.25">
      <c r="A20" s="46">
        <v>3</v>
      </c>
      <c r="B20" s="68">
        <v>2</v>
      </c>
      <c r="C20" s="47">
        <v>8</v>
      </c>
      <c r="D20" s="46"/>
      <c r="E20" s="12"/>
      <c r="F20" s="12"/>
      <c r="G20" s="47"/>
      <c r="H20" s="68">
        <v>1.7</v>
      </c>
      <c r="I20" s="46">
        <v>1.1200000000000001</v>
      </c>
      <c r="J20" s="12">
        <v>1.4</v>
      </c>
      <c r="K20" s="15">
        <v>0.96</v>
      </c>
      <c r="L20" s="48">
        <v>0.2</v>
      </c>
      <c r="M20" s="47" t="s">
        <v>27</v>
      </c>
      <c r="N20" s="20"/>
      <c r="O20" s="20"/>
      <c r="P20" s="47">
        <v>7</v>
      </c>
      <c r="S20" s="9">
        <v>3</v>
      </c>
      <c r="T20" s="46">
        <v>1</v>
      </c>
      <c r="U20" s="68">
        <v>9</v>
      </c>
      <c r="V20" s="55" t="s">
        <v>3</v>
      </c>
      <c r="W20" s="20"/>
      <c r="X20" s="15">
        <v>33</v>
      </c>
      <c r="Y20" s="12"/>
      <c r="Z20" s="12"/>
      <c r="AA20" s="12"/>
      <c r="AB20" s="20"/>
      <c r="AC20" s="12"/>
      <c r="AD20" s="15"/>
      <c r="AE20" s="12"/>
      <c r="AF20" s="12"/>
      <c r="AG20" s="12"/>
      <c r="AH20" s="12"/>
      <c r="AI20" s="46">
        <f t="shared" si="0"/>
        <v>33</v>
      </c>
      <c r="AJ20" s="12">
        <v>30</v>
      </c>
      <c r="AK20" s="10">
        <f t="shared" si="1"/>
        <v>1</v>
      </c>
      <c r="AL20" s="175"/>
      <c r="AM20" s="182"/>
      <c r="AN20" s="312"/>
      <c r="AO20" s="191"/>
      <c r="AP20" s="180"/>
      <c r="AQ20" s="283"/>
      <c r="AR20" s="284"/>
      <c r="AS20" s="291"/>
      <c r="AT20" s="291"/>
      <c r="AU20" s="291"/>
      <c r="AV20" s="291"/>
      <c r="AW20" s="292"/>
      <c r="AX20" s="306"/>
      <c r="AY20" s="306"/>
      <c r="AZ20" s="306"/>
      <c r="BA20" s="306"/>
      <c r="BB20" s="306"/>
      <c r="BC20" s="307"/>
    </row>
    <row r="21" spans="1:55" x14ac:dyDescent="0.25">
      <c r="A21" s="46">
        <v>3</v>
      </c>
      <c r="B21" s="68">
        <v>2</v>
      </c>
      <c r="C21" s="47">
        <v>9</v>
      </c>
      <c r="D21" s="46"/>
      <c r="E21" s="12"/>
      <c r="F21" s="12"/>
      <c r="G21" s="47"/>
      <c r="H21" s="68">
        <v>4.05</v>
      </c>
      <c r="I21" s="46">
        <v>3</v>
      </c>
      <c r="J21" s="12">
        <v>1.5</v>
      </c>
      <c r="K21" s="15">
        <v>1.39</v>
      </c>
      <c r="L21" s="48">
        <v>0</v>
      </c>
      <c r="M21" s="47" t="s">
        <v>27</v>
      </c>
      <c r="N21" s="20"/>
      <c r="O21" s="20"/>
      <c r="P21" s="47">
        <v>4</v>
      </c>
      <c r="S21" s="9">
        <v>3</v>
      </c>
      <c r="T21" s="46">
        <v>1</v>
      </c>
      <c r="U21" s="68">
        <v>10</v>
      </c>
      <c r="V21" s="55" t="s">
        <v>5</v>
      </c>
      <c r="W21" s="15">
        <v>6</v>
      </c>
      <c r="X21" s="15">
        <v>100</v>
      </c>
      <c r="Y21" s="15">
        <v>21</v>
      </c>
      <c r="Z21" s="15">
        <v>2</v>
      </c>
      <c r="AA21" s="15"/>
      <c r="AB21" s="20"/>
      <c r="AC21" s="15"/>
      <c r="AD21" s="15"/>
      <c r="AE21" s="12"/>
      <c r="AF21" s="12"/>
      <c r="AG21" s="12"/>
      <c r="AH21" s="12">
        <v>5</v>
      </c>
      <c r="AI21" s="46">
        <f t="shared" si="0"/>
        <v>134</v>
      </c>
      <c r="AJ21" s="12">
        <v>90</v>
      </c>
      <c r="AK21" s="10">
        <f t="shared" si="1"/>
        <v>5</v>
      </c>
      <c r="AL21" s="175"/>
      <c r="AM21" s="182"/>
      <c r="AN21" s="312"/>
      <c r="AO21" s="191"/>
      <c r="AP21" s="120"/>
      <c r="AQ21" s="302"/>
      <c r="AR21" s="303"/>
      <c r="AS21" s="291"/>
      <c r="AT21" s="291"/>
      <c r="AU21" s="291"/>
      <c r="AV21" s="291"/>
      <c r="AW21" s="293"/>
      <c r="AX21" s="308"/>
      <c r="AY21" s="308"/>
      <c r="AZ21" s="308"/>
      <c r="BA21" s="308"/>
      <c r="BB21" s="308"/>
      <c r="BC21" s="309"/>
    </row>
    <row r="22" spans="1:55" x14ac:dyDescent="0.25">
      <c r="A22" s="46">
        <v>3</v>
      </c>
      <c r="B22" s="68">
        <v>2</v>
      </c>
      <c r="C22" s="47">
        <v>10</v>
      </c>
      <c r="D22" s="49"/>
      <c r="E22" s="43"/>
      <c r="F22" s="43"/>
      <c r="G22" s="50"/>
      <c r="H22" s="70">
        <v>0.71</v>
      </c>
      <c r="I22" s="49">
        <v>2.2400000000000002</v>
      </c>
      <c r="J22" s="43">
        <v>2.1800000000000002</v>
      </c>
      <c r="K22" s="78">
        <v>0.81</v>
      </c>
      <c r="L22" s="65">
        <v>0.48</v>
      </c>
      <c r="M22" s="50" t="s">
        <v>27</v>
      </c>
      <c r="N22" s="44"/>
      <c r="O22" s="44"/>
      <c r="P22" s="50">
        <v>1</v>
      </c>
      <c r="S22" s="64">
        <v>3</v>
      </c>
      <c r="T22" s="49">
        <v>1</v>
      </c>
      <c r="U22" s="70">
        <v>10</v>
      </c>
      <c r="V22" s="81" t="s">
        <v>3</v>
      </c>
      <c r="W22" s="78">
        <v>7</v>
      </c>
      <c r="X22" s="78">
        <v>64</v>
      </c>
      <c r="Y22" s="43"/>
      <c r="Z22" s="43"/>
      <c r="AA22" s="43"/>
      <c r="AB22" s="44"/>
      <c r="AC22" s="43"/>
      <c r="AD22" s="78"/>
      <c r="AE22" s="43"/>
      <c r="AF22" s="43"/>
      <c r="AG22" s="43"/>
      <c r="AH22" s="43"/>
      <c r="AI22" s="46">
        <f t="shared" si="0"/>
        <v>71</v>
      </c>
      <c r="AJ22" s="12">
        <v>50</v>
      </c>
      <c r="AK22" s="10">
        <f t="shared" si="1"/>
        <v>2</v>
      </c>
      <c r="AL22" s="175"/>
      <c r="AM22" s="182"/>
      <c r="AN22" s="312"/>
      <c r="AO22" s="20"/>
      <c r="AP22" s="180"/>
      <c r="AQ22" s="283"/>
      <c r="AR22" s="284"/>
      <c r="AS22" s="291"/>
      <c r="AT22" s="291"/>
      <c r="AU22" s="291"/>
      <c r="AV22" s="291"/>
      <c r="AW22" s="292"/>
      <c r="AX22" s="306"/>
      <c r="AY22" s="306"/>
      <c r="AZ22" s="306"/>
      <c r="BA22" s="306"/>
      <c r="BB22" s="306"/>
      <c r="BC22" s="307"/>
    </row>
    <row r="23" spans="1:55" x14ac:dyDescent="0.25">
      <c r="A23" s="60">
        <v>3</v>
      </c>
      <c r="B23" s="71">
        <v>3</v>
      </c>
      <c r="C23" s="62">
        <v>1</v>
      </c>
      <c r="D23" s="46">
        <v>-119.67467000000001</v>
      </c>
      <c r="E23" s="12">
        <v>35.163679999999999</v>
      </c>
      <c r="F23" s="12">
        <v>-119.67411</v>
      </c>
      <c r="G23" s="47">
        <v>35.162959999999998</v>
      </c>
      <c r="H23" s="69">
        <v>2.2000000000000002</v>
      </c>
      <c r="I23" s="48">
        <v>2.4900000000000002</v>
      </c>
      <c r="J23" s="15">
        <v>2.27</v>
      </c>
      <c r="K23" s="15">
        <v>1.36</v>
      </c>
      <c r="L23" s="48">
        <v>1.1299999999999999</v>
      </c>
      <c r="M23" s="47" t="s">
        <v>27</v>
      </c>
      <c r="N23" s="20"/>
      <c r="O23" s="20"/>
      <c r="P23" s="47">
        <v>2</v>
      </c>
      <c r="S23" s="80">
        <v>3</v>
      </c>
      <c r="T23" s="60">
        <v>2</v>
      </c>
      <c r="U23" s="71">
        <v>1</v>
      </c>
      <c r="V23" s="54" t="s">
        <v>5</v>
      </c>
      <c r="W23" s="53">
        <v>5</v>
      </c>
      <c r="X23" s="53">
        <v>47</v>
      </c>
      <c r="Y23" s="61">
        <v>5</v>
      </c>
      <c r="Z23" s="61">
        <v>1</v>
      </c>
      <c r="AA23" s="61"/>
      <c r="AB23" s="63"/>
      <c r="AC23" s="63"/>
      <c r="AD23" s="63"/>
      <c r="AE23" s="63"/>
      <c r="AF23" s="63"/>
      <c r="AG23" s="63"/>
      <c r="AH23" s="63"/>
      <c r="AI23" s="60">
        <f t="shared" si="0"/>
        <v>58</v>
      </c>
      <c r="AJ23" s="61">
        <v>60</v>
      </c>
      <c r="AK23" s="79">
        <f t="shared" si="1"/>
        <v>4</v>
      </c>
      <c r="AL23" s="175"/>
      <c r="AM23" s="182"/>
      <c r="AN23" s="312"/>
      <c r="AO23" s="20"/>
      <c r="AP23" s="120"/>
      <c r="AQ23" s="302"/>
      <c r="AR23" s="303"/>
      <c r="AS23" s="291"/>
      <c r="AT23" s="291"/>
      <c r="AU23" s="291"/>
      <c r="AV23" s="291"/>
      <c r="AW23" s="293"/>
      <c r="AX23" s="308"/>
      <c r="AY23" s="308"/>
      <c r="AZ23" s="308"/>
      <c r="BA23" s="308"/>
      <c r="BB23" s="308"/>
      <c r="BC23" s="309"/>
    </row>
    <row r="24" spans="1:55" x14ac:dyDescent="0.25">
      <c r="A24" s="46">
        <v>3</v>
      </c>
      <c r="B24" s="68">
        <v>3</v>
      </c>
      <c r="C24" s="47">
        <v>2</v>
      </c>
      <c r="D24" s="46"/>
      <c r="E24" s="12"/>
      <c r="F24" s="12"/>
      <c r="G24" s="47"/>
      <c r="H24" s="68">
        <v>1.54</v>
      </c>
      <c r="I24" s="46">
        <v>1.9</v>
      </c>
      <c r="J24" s="12">
        <v>2.36</v>
      </c>
      <c r="K24" s="15">
        <v>1.02</v>
      </c>
      <c r="L24" s="48">
        <v>0.55000000000000004</v>
      </c>
      <c r="M24" s="47" t="s">
        <v>28</v>
      </c>
      <c r="N24" s="20"/>
      <c r="O24" s="20"/>
      <c r="P24" s="47">
        <v>4</v>
      </c>
      <c r="S24" s="9">
        <v>3</v>
      </c>
      <c r="T24" s="46">
        <v>2</v>
      </c>
      <c r="U24" s="68">
        <v>1</v>
      </c>
      <c r="V24" s="55" t="s">
        <v>3</v>
      </c>
      <c r="W24" s="15">
        <v>1</v>
      </c>
      <c r="X24" s="15">
        <v>140</v>
      </c>
      <c r="Y24" s="15">
        <v>50</v>
      </c>
      <c r="Z24" s="12"/>
      <c r="AA24" s="12"/>
      <c r="AB24" s="20"/>
      <c r="AC24" s="20"/>
      <c r="AD24" s="20"/>
      <c r="AE24" s="20"/>
      <c r="AF24" s="20"/>
      <c r="AG24" s="20"/>
      <c r="AH24" s="20"/>
      <c r="AI24" s="46">
        <f t="shared" si="0"/>
        <v>191</v>
      </c>
      <c r="AJ24" s="12">
        <v>100</v>
      </c>
      <c r="AK24" s="10">
        <f t="shared" si="1"/>
        <v>3</v>
      </c>
      <c r="AL24" s="175"/>
      <c r="AM24" s="182"/>
      <c r="AN24" s="312"/>
      <c r="AO24" s="20"/>
      <c r="AP24" s="180"/>
      <c r="AQ24" s="283"/>
      <c r="AR24" s="284"/>
      <c r="AS24" s="291"/>
      <c r="AT24" s="291"/>
      <c r="AU24" s="291"/>
      <c r="AV24" s="291"/>
      <c r="AW24" s="292"/>
      <c r="AX24" s="306"/>
      <c r="AY24" s="306"/>
      <c r="AZ24" s="306"/>
      <c r="BA24" s="306"/>
      <c r="BB24" s="306"/>
      <c r="BC24" s="307"/>
    </row>
    <row r="25" spans="1:55" x14ac:dyDescent="0.25">
      <c r="A25" s="46">
        <v>3</v>
      </c>
      <c r="B25" s="68">
        <v>3</v>
      </c>
      <c r="C25" s="47">
        <v>3</v>
      </c>
      <c r="D25" s="46"/>
      <c r="E25" s="12"/>
      <c r="F25" s="12"/>
      <c r="G25" s="47"/>
      <c r="H25" s="68">
        <v>0.88</v>
      </c>
      <c r="I25" s="46">
        <v>3.33</v>
      </c>
      <c r="J25" s="12">
        <v>3.09</v>
      </c>
      <c r="K25" s="15">
        <v>1.5</v>
      </c>
      <c r="L25" s="48">
        <v>2.17</v>
      </c>
      <c r="M25" s="47" t="s">
        <v>27</v>
      </c>
      <c r="N25" s="20"/>
      <c r="O25" s="20"/>
      <c r="P25" s="47">
        <v>2</v>
      </c>
      <c r="S25" s="9">
        <v>3</v>
      </c>
      <c r="T25" s="46">
        <v>2</v>
      </c>
      <c r="U25" s="68">
        <v>2</v>
      </c>
      <c r="V25" s="55" t="s">
        <v>5</v>
      </c>
      <c r="W25" s="20"/>
      <c r="X25" s="20"/>
      <c r="Y25" s="12">
        <v>23</v>
      </c>
      <c r="Z25" s="12"/>
      <c r="AA25" s="12"/>
      <c r="AB25" s="20"/>
      <c r="AC25" s="20"/>
      <c r="AD25" s="20"/>
      <c r="AE25" s="20"/>
      <c r="AF25" s="20"/>
      <c r="AG25" s="20"/>
      <c r="AH25" s="20"/>
      <c r="AI25" s="46">
        <f t="shared" si="0"/>
        <v>23</v>
      </c>
      <c r="AJ25" s="12">
        <v>30</v>
      </c>
      <c r="AK25" s="10">
        <f t="shared" si="1"/>
        <v>1</v>
      </c>
      <c r="AL25" s="175"/>
      <c r="AM25" s="182"/>
      <c r="AN25" s="312"/>
      <c r="AO25" s="20"/>
      <c r="AP25" s="120"/>
      <c r="AQ25" s="302"/>
      <c r="AR25" s="303"/>
      <c r="AS25" s="291"/>
      <c r="AT25" s="291"/>
      <c r="AU25" s="291"/>
      <c r="AV25" s="291"/>
      <c r="AW25" s="293"/>
      <c r="AX25" s="308"/>
      <c r="AY25" s="308"/>
      <c r="AZ25" s="308"/>
      <c r="BA25" s="308"/>
      <c r="BB25" s="308"/>
      <c r="BC25" s="309"/>
    </row>
    <row r="26" spans="1:55" x14ac:dyDescent="0.25">
      <c r="A26" s="46">
        <v>3</v>
      </c>
      <c r="B26" s="68">
        <v>3</v>
      </c>
      <c r="C26" s="47">
        <v>4</v>
      </c>
      <c r="D26" s="46"/>
      <c r="E26" s="12"/>
      <c r="F26" s="12"/>
      <c r="G26" s="47"/>
      <c r="H26" s="68">
        <v>3.19</v>
      </c>
      <c r="I26" s="46">
        <v>2.14</v>
      </c>
      <c r="J26" s="12">
        <v>2.41</v>
      </c>
      <c r="K26" s="15">
        <v>1.1499999999999999</v>
      </c>
      <c r="L26" s="48">
        <v>1.02</v>
      </c>
      <c r="M26" s="47" t="s">
        <v>27</v>
      </c>
      <c r="N26" s="20"/>
      <c r="O26" s="20"/>
      <c r="P26" s="47">
        <v>1</v>
      </c>
      <c r="S26" s="9">
        <v>3</v>
      </c>
      <c r="T26" s="46">
        <v>2</v>
      </c>
      <c r="U26" s="68">
        <v>2</v>
      </c>
      <c r="V26" s="55" t="s">
        <v>3</v>
      </c>
      <c r="W26" s="20"/>
      <c r="X26" s="15">
        <v>23</v>
      </c>
      <c r="Y26" s="12">
        <v>35</v>
      </c>
      <c r="Z26" s="12"/>
      <c r="AA26" s="12"/>
      <c r="AB26" s="20"/>
      <c r="AC26" s="20"/>
      <c r="AD26" s="20"/>
      <c r="AE26" s="20"/>
      <c r="AF26" s="20"/>
      <c r="AG26" s="20"/>
      <c r="AH26" s="20"/>
      <c r="AI26" s="46">
        <f t="shared" si="0"/>
        <v>58</v>
      </c>
      <c r="AJ26" s="12">
        <v>40</v>
      </c>
      <c r="AK26" s="10">
        <f t="shared" si="1"/>
        <v>2</v>
      </c>
      <c r="AL26" s="175"/>
      <c r="AM26" s="182"/>
      <c r="AN26" s="312"/>
      <c r="AO26" s="20"/>
      <c r="AP26" s="180"/>
      <c r="AQ26" s="283"/>
      <c r="AR26" s="284"/>
      <c r="AS26" s="291"/>
      <c r="AT26" s="291"/>
      <c r="AU26" s="291"/>
      <c r="AV26" s="291"/>
      <c r="AW26" s="292"/>
      <c r="AX26" s="306"/>
      <c r="AY26" s="306"/>
      <c r="AZ26" s="306"/>
      <c r="BA26" s="306"/>
      <c r="BB26" s="306"/>
      <c r="BC26" s="307"/>
    </row>
    <row r="27" spans="1:55" x14ac:dyDescent="0.25">
      <c r="A27" s="46">
        <v>3</v>
      </c>
      <c r="B27" s="68">
        <v>3</v>
      </c>
      <c r="C27" s="47">
        <v>5</v>
      </c>
      <c r="D27" s="46"/>
      <c r="E27" s="12"/>
      <c r="F27" s="12"/>
      <c r="G27" s="47"/>
      <c r="H27" s="68">
        <v>0.7</v>
      </c>
      <c r="I27" s="46">
        <v>1.51</v>
      </c>
      <c r="J27" s="12">
        <v>1.81</v>
      </c>
      <c r="K27" s="15">
        <v>1.08</v>
      </c>
      <c r="L27" s="48">
        <v>1.2</v>
      </c>
      <c r="M27" s="47" t="s">
        <v>27</v>
      </c>
      <c r="N27" s="20"/>
      <c r="O27" s="20"/>
      <c r="P27" s="47"/>
      <c r="S27" s="9">
        <v>3</v>
      </c>
      <c r="T27" s="46">
        <v>2</v>
      </c>
      <c r="U27" s="68">
        <v>3</v>
      </c>
      <c r="V27" s="55" t="s">
        <v>5</v>
      </c>
      <c r="W27" s="20"/>
      <c r="X27" s="15">
        <v>8</v>
      </c>
      <c r="Y27" s="12">
        <v>12</v>
      </c>
      <c r="Z27" s="12"/>
      <c r="AA27" s="12"/>
      <c r="AB27" s="20"/>
      <c r="AC27" s="20"/>
      <c r="AD27" s="20"/>
      <c r="AE27" s="20"/>
      <c r="AF27" s="20"/>
      <c r="AG27" s="20"/>
      <c r="AH27" s="20"/>
      <c r="AI27" s="46">
        <f t="shared" si="0"/>
        <v>20</v>
      </c>
      <c r="AJ27" s="12">
        <v>20</v>
      </c>
      <c r="AK27" s="10">
        <f t="shared" si="1"/>
        <v>2</v>
      </c>
      <c r="AL27" s="175"/>
      <c r="AM27" s="182"/>
      <c r="AN27" s="312"/>
      <c r="AO27" s="20"/>
      <c r="AP27" s="120"/>
      <c r="AQ27" s="302"/>
      <c r="AR27" s="303"/>
      <c r="AS27" s="291"/>
      <c r="AT27" s="291"/>
      <c r="AU27" s="291"/>
      <c r="AV27" s="291"/>
      <c r="AW27" s="293"/>
      <c r="AX27" s="308"/>
      <c r="AY27" s="308"/>
      <c r="AZ27" s="308"/>
      <c r="BA27" s="308"/>
      <c r="BB27" s="308"/>
      <c r="BC27" s="309"/>
    </row>
    <row r="28" spans="1:55" x14ac:dyDescent="0.25">
      <c r="A28" s="46">
        <v>3</v>
      </c>
      <c r="B28" s="68">
        <v>3</v>
      </c>
      <c r="C28" s="47">
        <v>6</v>
      </c>
      <c r="D28" s="46"/>
      <c r="E28" s="12"/>
      <c r="F28" s="12"/>
      <c r="G28" s="47"/>
      <c r="H28" s="68">
        <v>1.46</v>
      </c>
      <c r="I28" s="46">
        <v>1.75</v>
      </c>
      <c r="J28" s="12">
        <v>1.78</v>
      </c>
      <c r="K28" s="15">
        <v>1.01</v>
      </c>
      <c r="L28" s="48">
        <v>0.6</v>
      </c>
      <c r="M28" s="47" t="s">
        <v>27</v>
      </c>
      <c r="N28" s="20"/>
      <c r="O28" s="20"/>
      <c r="P28" s="47"/>
      <c r="S28" s="9">
        <v>3</v>
      </c>
      <c r="T28" s="46">
        <v>2</v>
      </c>
      <c r="U28" s="68">
        <v>3</v>
      </c>
      <c r="V28" s="55" t="s">
        <v>3</v>
      </c>
      <c r="W28" s="15">
        <v>2</v>
      </c>
      <c r="X28" s="15">
        <v>95</v>
      </c>
      <c r="Y28" s="12">
        <v>30</v>
      </c>
      <c r="Z28" s="12"/>
      <c r="AA28" s="12"/>
      <c r="AB28" s="20"/>
      <c r="AC28" s="20"/>
      <c r="AD28" s="20"/>
      <c r="AE28" s="20"/>
      <c r="AF28" s="20"/>
      <c r="AG28" s="20"/>
      <c r="AH28" s="20"/>
      <c r="AI28" s="46">
        <f t="shared" si="0"/>
        <v>127</v>
      </c>
      <c r="AJ28" s="12">
        <v>75</v>
      </c>
      <c r="AK28" s="10">
        <f t="shared" si="1"/>
        <v>3</v>
      </c>
      <c r="AL28" s="175"/>
      <c r="AM28" s="182"/>
      <c r="AN28" s="312"/>
      <c r="AO28" s="20"/>
      <c r="AP28" s="180"/>
      <c r="AQ28" s="283"/>
      <c r="AR28" s="284"/>
      <c r="AS28" s="291"/>
      <c r="AT28" s="291"/>
      <c r="AU28" s="291"/>
      <c r="AV28" s="291"/>
      <c r="AW28" s="292"/>
      <c r="AX28" s="306"/>
      <c r="AY28" s="306"/>
      <c r="AZ28" s="306"/>
      <c r="BA28" s="306"/>
      <c r="BB28" s="306"/>
      <c r="BC28" s="307"/>
    </row>
    <row r="29" spans="1:55" x14ac:dyDescent="0.25">
      <c r="A29" s="46">
        <v>3</v>
      </c>
      <c r="B29" s="68">
        <v>3</v>
      </c>
      <c r="C29" s="47">
        <v>7</v>
      </c>
      <c r="D29" s="46"/>
      <c r="E29" s="12"/>
      <c r="F29" s="12"/>
      <c r="G29" s="47"/>
      <c r="H29" s="68">
        <v>4.1500000000000004</v>
      </c>
      <c r="I29" s="46">
        <v>3.32</v>
      </c>
      <c r="J29" s="12">
        <v>2.84</v>
      </c>
      <c r="K29" s="15">
        <v>1.47</v>
      </c>
      <c r="L29" s="48">
        <v>0.95</v>
      </c>
      <c r="M29" s="47" t="s">
        <v>27</v>
      </c>
      <c r="N29" s="20"/>
      <c r="O29" s="20"/>
      <c r="P29" s="47">
        <v>2</v>
      </c>
      <c r="S29" s="9">
        <v>3</v>
      </c>
      <c r="T29" s="46">
        <v>2</v>
      </c>
      <c r="U29" s="68">
        <v>4</v>
      </c>
      <c r="V29" s="55" t="s">
        <v>5</v>
      </c>
      <c r="W29" s="20"/>
      <c r="X29" s="15">
        <v>47</v>
      </c>
      <c r="Y29" s="12">
        <v>54</v>
      </c>
      <c r="Z29" s="12">
        <v>2</v>
      </c>
      <c r="AA29" s="12"/>
      <c r="AB29" s="20"/>
      <c r="AC29" s="20"/>
      <c r="AD29" s="20"/>
      <c r="AE29" s="20"/>
      <c r="AF29" s="20"/>
      <c r="AG29" s="20"/>
      <c r="AH29" s="20"/>
      <c r="AI29" s="46">
        <f t="shared" si="0"/>
        <v>103</v>
      </c>
      <c r="AJ29" s="12">
        <v>70</v>
      </c>
      <c r="AK29" s="10">
        <f t="shared" si="1"/>
        <v>3</v>
      </c>
      <c r="AL29" s="175"/>
      <c r="AM29" s="182"/>
      <c r="AN29" s="312"/>
      <c r="AO29" s="20"/>
      <c r="AP29" s="120"/>
      <c r="AQ29" s="302"/>
      <c r="AR29" s="303"/>
      <c r="AS29" s="291"/>
      <c r="AT29" s="291"/>
      <c r="AU29" s="291"/>
      <c r="AV29" s="291"/>
      <c r="AW29" s="293"/>
      <c r="AX29" s="308"/>
      <c r="AY29" s="308"/>
      <c r="AZ29" s="308"/>
      <c r="BA29" s="308"/>
      <c r="BB29" s="308"/>
      <c r="BC29" s="309"/>
    </row>
    <row r="30" spans="1:55" x14ac:dyDescent="0.25">
      <c r="A30" s="46">
        <v>3</v>
      </c>
      <c r="B30" s="68">
        <v>3</v>
      </c>
      <c r="C30" s="47">
        <v>8</v>
      </c>
      <c r="D30" s="46"/>
      <c r="E30" s="12"/>
      <c r="F30" s="12"/>
      <c r="G30" s="47"/>
      <c r="H30" s="68">
        <v>3.55</v>
      </c>
      <c r="I30" s="46">
        <v>2.7</v>
      </c>
      <c r="J30" s="12">
        <v>2.4500000000000002</v>
      </c>
      <c r="K30" s="15">
        <v>1.5</v>
      </c>
      <c r="L30" s="48">
        <v>3</v>
      </c>
      <c r="M30" s="47" t="s">
        <v>27</v>
      </c>
      <c r="N30" s="20"/>
      <c r="O30" s="20"/>
      <c r="P30" s="47">
        <v>3</v>
      </c>
      <c r="S30" s="9">
        <v>3</v>
      </c>
      <c r="T30" s="46">
        <v>2</v>
      </c>
      <c r="U30" s="68">
        <v>4</v>
      </c>
      <c r="V30" s="55" t="s">
        <v>3</v>
      </c>
      <c r="W30" s="15">
        <v>1</v>
      </c>
      <c r="X30" s="15">
        <v>17</v>
      </c>
      <c r="Y30" s="12"/>
      <c r="Z30" s="12"/>
      <c r="AA30" s="12"/>
      <c r="AB30" s="20"/>
      <c r="AC30" s="20"/>
      <c r="AD30" s="20"/>
      <c r="AE30" s="20"/>
      <c r="AF30" s="20"/>
      <c r="AG30" s="20">
        <v>2</v>
      </c>
      <c r="AH30" s="20"/>
      <c r="AI30" s="46">
        <f t="shared" si="0"/>
        <v>20</v>
      </c>
      <c r="AJ30" s="12">
        <v>15</v>
      </c>
      <c r="AK30" s="10">
        <f t="shared" si="1"/>
        <v>3</v>
      </c>
      <c r="AL30" s="175"/>
      <c r="AM30" s="182"/>
      <c r="AN30" s="312"/>
      <c r="AO30" s="20"/>
      <c r="AP30" s="180"/>
      <c r="AQ30" s="283"/>
      <c r="AR30" s="284"/>
      <c r="AS30" s="291"/>
      <c r="AT30" s="291"/>
      <c r="AU30" s="291"/>
      <c r="AV30" s="291"/>
      <c r="AW30" s="292"/>
      <c r="AX30" s="306"/>
      <c r="AY30" s="306"/>
      <c r="AZ30" s="306"/>
      <c r="BA30" s="306"/>
      <c r="BB30" s="306"/>
      <c r="BC30" s="307"/>
    </row>
    <row r="31" spans="1:55" x14ac:dyDescent="0.25">
      <c r="A31" s="46">
        <v>3</v>
      </c>
      <c r="B31" s="68">
        <v>3</v>
      </c>
      <c r="C31" s="47">
        <v>9</v>
      </c>
      <c r="D31" s="46"/>
      <c r="E31" s="12"/>
      <c r="F31" s="12"/>
      <c r="G31" s="47"/>
      <c r="H31" s="68">
        <v>9.1199999999999992</v>
      </c>
      <c r="I31" s="46">
        <v>2.56</v>
      </c>
      <c r="J31" s="12">
        <v>2.2999999999999998</v>
      </c>
      <c r="K31" s="15">
        <v>1.5</v>
      </c>
      <c r="L31" s="48">
        <v>0.92</v>
      </c>
      <c r="M31" s="47" t="s">
        <v>27</v>
      </c>
      <c r="N31" s="20"/>
      <c r="O31" s="20"/>
      <c r="P31" s="47"/>
      <c r="S31" s="9">
        <v>3</v>
      </c>
      <c r="T31" s="46">
        <v>2</v>
      </c>
      <c r="U31" s="68">
        <v>5</v>
      </c>
      <c r="V31" s="55" t="s">
        <v>5</v>
      </c>
      <c r="W31" s="15">
        <v>9</v>
      </c>
      <c r="X31" s="15">
        <v>11</v>
      </c>
      <c r="Y31" s="12">
        <v>110</v>
      </c>
      <c r="Z31" s="12"/>
      <c r="AA31" s="12"/>
      <c r="AB31" s="20"/>
      <c r="AC31" s="20"/>
      <c r="AD31" s="20"/>
      <c r="AE31" s="20"/>
      <c r="AF31" s="20"/>
      <c r="AG31" s="20"/>
      <c r="AH31" s="20"/>
      <c r="AI31" s="46">
        <f t="shared" si="0"/>
        <v>130</v>
      </c>
      <c r="AJ31" s="12">
        <v>80</v>
      </c>
      <c r="AK31" s="10">
        <f t="shared" si="1"/>
        <v>3</v>
      </c>
      <c r="AL31" s="175"/>
      <c r="AM31" s="182"/>
      <c r="AN31" s="312"/>
      <c r="AO31" s="20"/>
      <c r="AP31" s="120"/>
      <c r="AQ31" s="302"/>
      <c r="AR31" s="303"/>
      <c r="AS31" s="291"/>
      <c r="AT31" s="291"/>
      <c r="AU31" s="291"/>
      <c r="AV31" s="291"/>
      <c r="AW31" s="293"/>
      <c r="AX31" s="308"/>
      <c r="AY31" s="308"/>
      <c r="AZ31" s="308"/>
      <c r="BA31" s="308"/>
      <c r="BB31" s="308"/>
      <c r="BC31" s="309"/>
    </row>
    <row r="32" spans="1:55" x14ac:dyDescent="0.25">
      <c r="A32" s="49">
        <v>3</v>
      </c>
      <c r="B32" s="70">
        <v>3</v>
      </c>
      <c r="C32" s="50">
        <v>10</v>
      </c>
      <c r="D32" s="46"/>
      <c r="E32" s="12"/>
      <c r="F32" s="12"/>
      <c r="G32" s="47"/>
      <c r="H32" s="68">
        <v>10.48</v>
      </c>
      <c r="I32" s="46">
        <v>2.4900000000000002</v>
      </c>
      <c r="J32" s="12">
        <v>2.7</v>
      </c>
      <c r="K32" s="15">
        <v>1.44</v>
      </c>
      <c r="L32" s="48">
        <v>3.67</v>
      </c>
      <c r="M32" s="47" t="s">
        <v>27</v>
      </c>
      <c r="N32" s="20"/>
      <c r="O32" s="20"/>
      <c r="P32" s="47">
        <v>1</v>
      </c>
      <c r="S32" s="9">
        <v>3</v>
      </c>
      <c r="T32" s="46">
        <v>2</v>
      </c>
      <c r="U32" s="68">
        <v>5</v>
      </c>
      <c r="V32" s="55" t="s">
        <v>3</v>
      </c>
      <c r="W32" s="20"/>
      <c r="X32" s="15">
        <v>26</v>
      </c>
      <c r="Y32" s="15">
        <v>5</v>
      </c>
      <c r="Z32" s="12"/>
      <c r="AA32" s="12">
        <v>23</v>
      </c>
      <c r="AB32" s="20"/>
      <c r="AC32" s="20"/>
      <c r="AD32" s="20"/>
      <c r="AE32" s="20"/>
      <c r="AF32" s="20"/>
      <c r="AG32" s="20"/>
      <c r="AH32" s="20"/>
      <c r="AI32" s="46">
        <f t="shared" si="0"/>
        <v>54</v>
      </c>
      <c r="AJ32" s="12">
        <v>55</v>
      </c>
      <c r="AK32" s="10">
        <f t="shared" si="1"/>
        <v>3</v>
      </c>
      <c r="AL32" s="175"/>
      <c r="AM32" s="182"/>
      <c r="AN32" s="312"/>
      <c r="AO32" s="20"/>
      <c r="AP32" s="180"/>
      <c r="AQ32" s="283"/>
      <c r="AR32" s="284"/>
      <c r="AS32" s="291"/>
      <c r="AT32" s="291"/>
      <c r="AU32" s="291"/>
      <c r="AV32" s="291"/>
      <c r="AW32" s="292"/>
      <c r="AX32" s="306"/>
      <c r="AY32" s="306"/>
      <c r="AZ32" s="306"/>
      <c r="BA32" s="306"/>
      <c r="BB32" s="306"/>
      <c r="BC32" s="307"/>
    </row>
    <row r="33" spans="1:55" x14ac:dyDescent="0.25">
      <c r="A33" s="46">
        <v>3</v>
      </c>
      <c r="B33" s="68">
        <v>4</v>
      </c>
      <c r="C33" s="47">
        <v>1</v>
      </c>
      <c r="D33" s="60">
        <v>-11964361</v>
      </c>
      <c r="E33" s="61">
        <v>35.163649999999997</v>
      </c>
      <c r="F33" s="61">
        <v>-119.67310000000001</v>
      </c>
      <c r="G33" s="62">
        <v>35.164430000000003</v>
      </c>
      <c r="H33" s="67">
        <v>12.5</v>
      </c>
      <c r="I33" s="52">
        <v>2.74</v>
      </c>
      <c r="J33" s="53">
        <v>1.56</v>
      </c>
      <c r="K33" s="53">
        <v>0.95</v>
      </c>
      <c r="L33" s="52">
        <v>0.41</v>
      </c>
      <c r="M33" s="62" t="s">
        <v>27</v>
      </c>
      <c r="N33" s="61"/>
      <c r="O33" s="61"/>
      <c r="P33" s="62">
        <v>0</v>
      </c>
      <c r="S33" s="9">
        <v>3</v>
      </c>
      <c r="T33" s="46">
        <v>2</v>
      </c>
      <c r="U33" s="68">
        <v>6</v>
      </c>
      <c r="V33" s="55" t="s">
        <v>5</v>
      </c>
      <c r="W33" s="20"/>
      <c r="X33" s="15">
        <v>30</v>
      </c>
      <c r="Y33" s="12">
        <v>27</v>
      </c>
      <c r="Z33" s="12"/>
      <c r="AA33" s="12"/>
      <c r="AB33" s="20"/>
      <c r="AC33" s="20"/>
      <c r="AD33" s="20"/>
      <c r="AE33" s="20"/>
      <c r="AF33" s="20"/>
      <c r="AG33" s="20"/>
      <c r="AH33" s="20"/>
      <c r="AI33" s="46">
        <f t="shared" si="0"/>
        <v>57</v>
      </c>
      <c r="AJ33" s="12">
        <v>40</v>
      </c>
      <c r="AK33" s="10">
        <f t="shared" si="1"/>
        <v>2</v>
      </c>
      <c r="AL33" s="175"/>
      <c r="AM33" s="182"/>
      <c r="AN33" s="312"/>
      <c r="AO33" s="20"/>
      <c r="AP33" s="120"/>
      <c r="AQ33" s="302"/>
      <c r="AR33" s="303"/>
      <c r="AS33" s="291"/>
      <c r="AT33" s="291"/>
      <c r="AU33" s="291"/>
      <c r="AV33" s="291"/>
      <c r="AW33" s="293"/>
      <c r="AX33" s="308"/>
      <c r="AY33" s="308"/>
      <c r="AZ33" s="308"/>
      <c r="BA33" s="308"/>
      <c r="BB33" s="308"/>
      <c r="BC33" s="309"/>
    </row>
    <row r="34" spans="1:55" x14ac:dyDescent="0.25">
      <c r="A34" s="46">
        <v>3</v>
      </c>
      <c r="B34" s="68">
        <v>4</v>
      </c>
      <c r="C34" s="47">
        <v>2</v>
      </c>
      <c r="D34" s="46"/>
      <c r="E34" s="12"/>
      <c r="F34" s="12"/>
      <c r="G34" s="47"/>
      <c r="H34" s="68">
        <v>0.63</v>
      </c>
      <c r="I34" s="46">
        <v>2.36</v>
      </c>
      <c r="J34" s="12">
        <v>1.98</v>
      </c>
      <c r="K34" s="12">
        <v>1.32</v>
      </c>
      <c r="L34" s="46">
        <v>4.05</v>
      </c>
      <c r="M34" s="47" t="s">
        <v>27</v>
      </c>
      <c r="N34" s="12"/>
      <c r="O34" s="12"/>
      <c r="P34" s="47"/>
      <c r="S34" s="9">
        <v>3</v>
      </c>
      <c r="T34" s="46">
        <v>2</v>
      </c>
      <c r="U34" s="68">
        <v>6</v>
      </c>
      <c r="V34" s="55" t="s">
        <v>3</v>
      </c>
      <c r="W34" s="20"/>
      <c r="X34" s="15">
        <v>15</v>
      </c>
      <c r="Y34" s="12">
        <v>70</v>
      </c>
      <c r="Z34" s="12"/>
      <c r="AA34" s="12"/>
      <c r="AB34" s="20"/>
      <c r="AC34" s="20"/>
      <c r="AD34" s="20"/>
      <c r="AE34" s="20"/>
      <c r="AF34" s="20"/>
      <c r="AG34" s="20"/>
      <c r="AH34" s="20"/>
      <c r="AI34" s="46">
        <f t="shared" si="0"/>
        <v>85</v>
      </c>
      <c r="AJ34" s="12">
        <v>70</v>
      </c>
      <c r="AK34" s="10">
        <f t="shared" si="1"/>
        <v>2</v>
      </c>
      <c r="AL34" s="175"/>
      <c r="AM34" s="182"/>
      <c r="AN34" s="312"/>
      <c r="AO34" s="20"/>
      <c r="AP34" s="180"/>
      <c r="AQ34" s="283"/>
      <c r="AR34" s="284"/>
      <c r="AS34" s="291"/>
      <c r="AT34" s="291"/>
      <c r="AU34" s="291"/>
      <c r="AV34" s="291"/>
      <c r="AW34" s="292"/>
      <c r="AX34" s="306"/>
      <c r="AY34" s="306"/>
      <c r="AZ34" s="306"/>
      <c r="BA34" s="306"/>
      <c r="BB34" s="306"/>
      <c r="BC34" s="307"/>
    </row>
    <row r="35" spans="1:55" x14ac:dyDescent="0.25">
      <c r="A35" s="46">
        <v>3</v>
      </c>
      <c r="B35" s="68">
        <v>4</v>
      </c>
      <c r="C35" s="47">
        <v>3</v>
      </c>
      <c r="D35" s="46"/>
      <c r="E35" s="12"/>
      <c r="F35" s="12"/>
      <c r="G35" s="47"/>
      <c r="H35" s="68">
        <v>0.5</v>
      </c>
      <c r="I35" s="46">
        <v>1.55</v>
      </c>
      <c r="J35" s="12">
        <v>1.34</v>
      </c>
      <c r="K35" s="12">
        <v>0.95</v>
      </c>
      <c r="L35" s="46">
        <v>0.47</v>
      </c>
      <c r="M35" s="47" t="s">
        <v>27</v>
      </c>
      <c r="N35" s="12"/>
      <c r="O35" s="12"/>
      <c r="P35" s="47">
        <v>2</v>
      </c>
      <c r="S35" s="9">
        <v>3</v>
      </c>
      <c r="T35" s="46">
        <v>2</v>
      </c>
      <c r="U35" s="68">
        <v>7</v>
      </c>
      <c r="V35" s="55" t="s">
        <v>5</v>
      </c>
      <c r="W35" s="20"/>
      <c r="X35" s="15">
        <v>34</v>
      </c>
      <c r="Y35" s="12">
        <v>36</v>
      </c>
      <c r="Z35" s="12">
        <v>4</v>
      </c>
      <c r="AA35" s="12">
        <v>9</v>
      </c>
      <c r="AB35" s="20"/>
      <c r="AC35" s="20"/>
      <c r="AD35" s="20"/>
      <c r="AE35" s="20"/>
      <c r="AF35" s="20"/>
      <c r="AG35" s="20"/>
      <c r="AH35" s="20">
        <v>14</v>
      </c>
      <c r="AI35" s="46">
        <f t="shared" ref="AI35:AI66" si="2">SUM(W35:AH35)</f>
        <v>97</v>
      </c>
      <c r="AJ35" s="12">
        <v>65</v>
      </c>
      <c r="AK35" s="10">
        <f t="shared" ref="AK35:AK66" si="3">+COUNTA(W35:AH35)</f>
        <v>5</v>
      </c>
      <c r="AL35" s="175"/>
      <c r="AM35" s="182"/>
      <c r="AN35" s="312"/>
      <c r="AO35" s="20"/>
      <c r="AP35" s="120"/>
      <c r="AQ35" s="302"/>
      <c r="AR35" s="303"/>
      <c r="AS35" s="291"/>
      <c r="AT35" s="291"/>
      <c r="AU35" s="291"/>
      <c r="AV35" s="291"/>
      <c r="AW35" s="293"/>
      <c r="AX35" s="308"/>
      <c r="AY35" s="308"/>
      <c r="AZ35" s="308"/>
      <c r="BA35" s="308"/>
      <c r="BB35" s="308"/>
      <c r="BC35" s="309"/>
    </row>
    <row r="36" spans="1:55" x14ac:dyDescent="0.25">
      <c r="A36" s="46">
        <v>3</v>
      </c>
      <c r="B36" s="68">
        <v>4</v>
      </c>
      <c r="C36" s="47">
        <v>4</v>
      </c>
      <c r="D36" s="46"/>
      <c r="E36" s="12"/>
      <c r="F36" s="12"/>
      <c r="G36" s="47"/>
      <c r="H36" s="68">
        <v>1.1000000000000001</v>
      </c>
      <c r="I36" s="46">
        <v>0.91</v>
      </c>
      <c r="J36" s="12">
        <v>1.1000000000000001</v>
      </c>
      <c r="K36" s="15">
        <v>0.65</v>
      </c>
      <c r="L36" s="48">
        <v>0.21</v>
      </c>
      <c r="M36" s="47" t="s">
        <v>27</v>
      </c>
      <c r="N36" s="12"/>
      <c r="O36" s="12"/>
      <c r="P36" s="47"/>
      <c r="S36" s="9">
        <v>3</v>
      </c>
      <c r="T36" s="46">
        <v>2</v>
      </c>
      <c r="U36" s="68">
        <v>7</v>
      </c>
      <c r="V36" s="55" t="s">
        <v>3</v>
      </c>
      <c r="W36" s="20"/>
      <c r="X36" s="15">
        <v>7</v>
      </c>
      <c r="Y36" s="12">
        <v>4</v>
      </c>
      <c r="Z36" s="12"/>
      <c r="AA36" s="12"/>
      <c r="AB36" s="20"/>
      <c r="AC36" s="20"/>
      <c r="AD36" s="20"/>
      <c r="AE36" s="20"/>
      <c r="AF36" s="20"/>
      <c r="AG36" s="20"/>
      <c r="AH36" s="20"/>
      <c r="AI36" s="46">
        <f t="shared" si="2"/>
        <v>11</v>
      </c>
      <c r="AJ36" s="12">
        <v>5</v>
      </c>
      <c r="AK36" s="10">
        <f t="shared" si="3"/>
        <v>2</v>
      </c>
      <c r="AL36" s="175"/>
      <c r="AM36" s="182"/>
      <c r="AN36" s="312"/>
      <c r="AO36" s="20"/>
      <c r="AP36" s="180"/>
      <c r="AQ36" s="283"/>
      <c r="AR36" s="284"/>
      <c r="AS36" s="291"/>
      <c r="AT36" s="291"/>
      <c r="AU36" s="291"/>
      <c r="AV36" s="291"/>
      <c r="AW36" s="292"/>
      <c r="AX36" s="306"/>
      <c r="AY36" s="306"/>
      <c r="AZ36" s="306"/>
      <c r="BA36" s="306"/>
      <c r="BB36" s="306"/>
      <c r="BC36" s="307"/>
    </row>
    <row r="37" spans="1:55" x14ac:dyDescent="0.25">
      <c r="A37" s="46">
        <v>3</v>
      </c>
      <c r="B37" s="68">
        <v>4</v>
      </c>
      <c r="C37" s="47">
        <v>5</v>
      </c>
      <c r="D37" s="46"/>
      <c r="E37" s="12"/>
      <c r="F37" s="12"/>
      <c r="G37" s="47"/>
      <c r="H37" s="68">
        <v>2.0499999999999998</v>
      </c>
      <c r="I37" s="46">
        <v>0.9</v>
      </c>
      <c r="J37" s="12">
        <v>1.1499999999999999</v>
      </c>
      <c r="K37" s="15">
        <v>0.91</v>
      </c>
      <c r="L37" s="48">
        <v>0.56000000000000005</v>
      </c>
      <c r="M37" s="47" t="s">
        <v>27</v>
      </c>
      <c r="N37" s="12"/>
      <c r="O37" s="12"/>
      <c r="P37" s="47">
        <v>3</v>
      </c>
      <c r="S37" s="9">
        <v>3</v>
      </c>
      <c r="T37" s="46">
        <v>2</v>
      </c>
      <c r="U37" s="68">
        <v>8</v>
      </c>
      <c r="V37" s="55" t="s">
        <v>5</v>
      </c>
      <c r="W37" s="15">
        <v>1</v>
      </c>
      <c r="X37" s="15">
        <v>11</v>
      </c>
      <c r="Y37" s="15">
        <v>15</v>
      </c>
      <c r="Z37" s="12"/>
      <c r="AA37" s="12"/>
      <c r="AB37" s="20"/>
      <c r="AC37" s="20"/>
      <c r="AD37" s="20"/>
      <c r="AE37" s="20"/>
      <c r="AF37" s="20"/>
      <c r="AG37" s="20"/>
      <c r="AH37" s="20"/>
      <c r="AI37" s="46">
        <f t="shared" si="2"/>
        <v>27</v>
      </c>
      <c r="AJ37" s="12">
        <v>25</v>
      </c>
      <c r="AK37" s="10">
        <f t="shared" si="3"/>
        <v>3</v>
      </c>
      <c r="AL37" s="175"/>
      <c r="AM37" s="182"/>
      <c r="AN37" s="312"/>
      <c r="AO37" s="20"/>
      <c r="AP37" s="120"/>
      <c r="AQ37" s="302"/>
      <c r="AR37" s="303"/>
      <c r="AS37" s="291"/>
      <c r="AT37" s="291"/>
      <c r="AU37" s="291"/>
      <c r="AV37" s="291"/>
      <c r="AW37" s="293"/>
      <c r="AX37" s="308"/>
      <c r="AY37" s="308"/>
      <c r="AZ37" s="308"/>
      <c r="BA37" s="308"/>
      <c r="BB37" s="308"/>
      <c r="BC37" s="309"/>
    </row>
    <row r="38" spans="1:55" x14ac:dyDescent="0.25">
      <c r="A38" s="46">
        <v>3</v>
      </c>
      <c r="B38" s="68">
        <v>4</v>
      </c>
      <c r="C38" s="47">
        <v>6</v>
      </c>
      <c r="D38" s="46"/>
      <c r="E38" s="12"/>
      <c r="F38" s="12"/>
      <c r="G38" s="47"/>
      <c r="H38" s="68">
        <v>3.37</v>
      </c>
      <c r="I38" s="46">
        <v>0.87</v>
      </c>
      <c r="J38" s="12">
        <v>0.87</v>
      </c>
      <c r="K38" s="15">
        <v>0.86</v>
      </c>
      <c r="L38" s="48">
        <v>7.53</v>
      </c>
      <c r="M38" s="47" t="s">
        <v>27</v>
      </c>
      <c r="N38" s="12"/>
      <c r="O38" s="12"/>
      <c r="P38" s="47"/>
      <c r="S38" s="9">
        <v>3</v>
      </c>
      <c r="T38" s="46">
        <v>2</v>
      </c>
      <c r="U38" s="68">
        <v>8</v>
      </c>
      <c r="V38" s="55" t="s">
        <v>3</v>
      </c>
      <c r="W38" s="15">
        <v>2</v>
      </c>
      <c r="X38" s="15">
        <v>8</v>
      </c>
      <c r="Y38" s="15">
        <v>43</v>
      </c>
      <c r="Z38" s="12"/>
      <c r="AA38" s="12"/>
      <c r="AB38" s="20"/>
      <c r="AC38" s="20"/>
      <c r="AD38" s="20"/>
      <c r="AE38" s="20"/>
      <c r="AF38" s="20"/>
      <c r="AG38" s="20"/>
      <c r="AH38" s="20"/>
      <c r="AI38" s="46">
        <f t="shared" si="2"/>
        <v>53</v>
      </c>
      <c r="AJ38" s="12">
        <v>50</v>
      </c>
      <c r="AK38" s="10">
        <f t="shared" si="3"/>
        <v>3</v>
      </c>
      <c r="AL38" s="175"/>
      <c r="AM38" s="182"/>
      <c r="AN38" s="312"/>
      <c r="AO38" s="20"/>
      <c r="AP38" s="180"/>
      <c r="AQ38" s="283"/>
      <c r="AR38" s="284"/>
      <c r="AS38" s="291"/>
      <c r="AT38" s="291"/>
      <c r="AU38" s="291"/>
      <c r="AV38" s="291"/>
      <c r="AW38" s="292"/>
      <c r="AX38" s="294"/>
      <c r="AY38" s="294"/>
      <c r="AZ38" s="294"/>
      <c r="BA38" s="294"/>
      <c r="BB38" s="294"/>
      <c r="BC38" s="295"/>
    </row>
    <row r="39" spans="1:55" x14ac:dyDescent="0.25">
      <c r="A39" s="46">
        <v>3</v>
      </c>
      <c r="B39" s="68">
        <v>4</v>
      </c>
      <c r="C39" s="47">
        <v>7</v>
      </c>
      <c r="D39" s="46"/>
      <c r="E39" s="12"/>
      <c r="F39" s="12"/>
      <c r="G39" s="47"/>
      <c r="H39" s="68">
        <v>0.39</v>
      </c>
      <c r="I39" s="46">
        <v>1.55</v>
      </c>
      <c r="J39" s="12">
        <v>0.9</v>
      </c>
      <c r="K39" s="15">
        <v>1.03</v>
      </c>
      <c r="L39" s="48">
        <v>0</v>
      </c>
      <c r="M39" s="47" t="s">
        <v>27</v>
      </c>
      <c r="N39" s="12"/>
      <c r="O39" s="12"/>
      <c r="P39" s="47">
        <v>0</v>
      </c>
      <c r="S39" s="9">
        <v>3</v>
      </c>
      <c r="T39" s="46">
        <v>2</v>
      </c>
      <c r="U39" s="68">
        <v>9</v>
      </c>
      <c r="V39" s="55" t="s">
        <v>5</v>
      </c>
      <c r="W39" s="20"/>
      <c r="X39" s="15">
        <v>2</v>
      </c>
      <c r="Y39" s="15">
        <v>17</v>
      </c>
      <c r="Z39" s="12"/>
      <c r="AA39" s="12"/>
      <c r="AB39" s="20"/>
      <c r="AC39" s="20"/>
      <c r="AD39" s="20"/>
      <c r="AE39" s="20"/>
      <c r="AF39" s="20"/>
      <c r="AG39" s="20"/>
      <c r="AH39" s="20"/>
      <c r="AI39" s="46">
        <f t="shared" si="2"/>
        <v>19</v>
      </c>
      <c r="AJ39" s="12">
        <v>30</v>
      </c>
      <c r="AK39" s="10">
        <f t="shared" si="3"/>
        <v>2</v>
      </c>
      <c r="AL39" s="175"/>
      <c r="AM39" s="182"/>
      <c r="AN39" s="312"/>
      <c r="AO39" s="20"/>
      <c r="AP39" s="120"/>
      <c r="AQ39" s="302"/>
      <c r="AR39" s="303"/>
      <c r="AS39" s="291"/>
      <c r="AT39" s="291"/>
      <c r="AU39" s="291"/>
      <c r="AV39" s="291"/>
      <c r="AW39" s="293"/>
      <c r="AX39" s="298"/>
      <c r="AY39" s="298"/>
      <c r="AZ39" s="298"/>
      <c r="BA39" s="298"/>
      <c r="BB39" s="298"/>
      <c r="BC39" s="299"/>
    </row>
    <row r="40" spans="1:55" x14ac:dyDescent="0.25">
      <c r="A40" s="46">
        <v>3</v>
      </c>
      <c r="B40" s="68">
        <v>4</v>
      </c>
      <c r="C40" s="47">
        <v>8</v>
      </c>
      <c r="D40" s="46"/>
      <c r="E40" s="12"/>
      <c r="F40" s="12"/>
      <c r="G40" s="47"/>
      <c r="H40" s="68">
        <v>1.4</v>
      </c>
      <c r="I40" s="46">
        <v>0.8</v>
      </c>
      <c r="J40" s="12">
        <v>1.04</v>
      </c>
      <c r="K40" s="15">
        <v>0.71</v>
      </c>
      <c r="L40" s="48">
        <v>0.52</v>
      </c>
      <c r="M40" s="47" t="s">
        <v>27</v>
      </c>
      <c r="N40" s="12"/>
      <c r="O40" s="12"/>
      <c r="P40" s="47">
        <v>1</v>
      </c>
      <c r="S40" s="9">
        <v>3</v>
      </c>
      <c r="T40" s="46">
        <v>2</v>
      </c>
      <c r="U40" s="68">
        <v>9</v>
      </c>
      <c r="V40" s="55" t="s">
        <v>3</v>
      </c>
      <c r="W40" s="15">
        <v>1</v>
      </c>
      <c r="X40" s="15">
        <v>12</v>
      </c>
      <c r="Y40" s="15">
        <v>80</v>
      </c>
      <c r="Z40" s="12"/>
      <c r="AA40" s="12"/>
      <c r="AB40" s="20"/>
      <c r="AC40" s="20"/>
      <c r="AD40" s="20"/>
      <c r="AE40" s="20"/>
      <c r="AF40" s="20"/>
      <c r="AG40" s="20"/>
      <c r="AH40" s="20"/>
      <c r="AI40" s="46">
        <f t="shared" si="2"/>
        <v>93</v>
      </c>
      <c r="AJ40" s="12">
        <v>80</v>
      </c>
      <c r="AK40" s="10">
        <f t="shared" si="3"/>
        <v>3</v>
      </c>
      <c r="AL40" s="175"/>
      <c r="AM40" s="182"/>
      <c r="AN40" s="312"/>
      <c r="AO40" s="20"/>
      <c r="AP40" s="180"/>
      <c r="AQ40" s="283"/>
      <c r="AR40" s="284"/>
      <c r="AS40" s="291"/>
      <c r="AT40" s="291"/>
      <c r="AU40" s="291"/>
      <c r="AV40" s="291"/>
      <c r="AW40" s="292"/>
      <c r="AX40" s="294"/>
      <c r="AY40" s="294"/>
      <c r="AZ40" s="294"/>
      <c r="BA40" s="294"/>
      <c r="BB40" s="294"/>
      <c r="BC40" s="295"/>
    </row>
    <row r="41" spans="1:55" x14ac:dyDescent="0.25">
      <c r="A41" s="46">
        <v>3</v>
      </c>
      <c r="B41" s="68">
        <v>4</v>
      </c>
      <c r="C41" s="47">
        <v>9</v>
      </c>
      <c r="D41" s="46"/>
      <c r="E41" s="12"/>
      <c r="F41" s="12"/>
      <c r="G41" s="47"/>
      <c r="H41" s="68">
        <v>3.51</v>
      </c>
      <c r="I41" s="46">
        <v>1.6</v>
      </c>
      <c r="J41" s="12">
        <v>1.45</v>
      </c>
      <c r="K41" s="15">
        <v>0.72</v>
      </c>
      <c r="L41" s="48">
        <v>0.45</v>
      </c>
      <c r="M41" s="47" t="s">
        <v>27</v>
      </c>
      <c r="N41" s="12"/>
      <c r="O41" s="12"/>
      <c r="P41" s="47">
        <v>2</v>
      </c>
      <c r="S41" s="9">
        <v>3</v>
      </c>
      <c r="T41" s="46">
        <v>2</v>
      </c>
      <c r="U41" s="68">
        <v>10</v>
      </c>
      <c r="V41" s="55" t="s">
        <v>5</v>
      </c>
      <c r="W41" s="15">
        <v>3</v>
      </c>
      <c r="X41" s="15">
        <v>31</v>
      </c>
      <c r="Y41" s="15">
        <v>64</v>
      </c>
      <c r="Z41" s="15">
        <v>5</v>
      </c>
      <c r="AA41" s="12"/>
      <c r="AB41" s="20"/>
      <c r="AC41" s="20"/>
      <c r="AD41" s="20"/>
      <c r="AE41" s="20"/>
      <c r="AF41" s="20"/>
      <c r="AG41" s="20"/>
      <c r="AH41" s="20"/>
      <c r="AI41" s="46">
        <f t="shared" si="2"/>
        <v>103</v>
      </c>
      <c r="AJ41" s="12">
        <v>90</v>
      </c>
      <c r="AK41" s="10">
        <f t="shared" si="3"/>
        <v>4</v>
      </c>
      <c r="AL41" s="175"/>
      <c r="AM41" s="182"/>
      <c r="AN41" s="313"/>
      <c r="AO41" s="44"/>
      <c r="AP41" s="130"/>
      <c r="AQ41" s="302"/>
      <c r="AR41" s="303"/>
      <c r="AS41" s="310"/>
      <c r="AT41" s="310"/>
      <c r="AU41" s="310"/>
      <c r="AV41" s="310"/>
      <c r="AW41" s="311"/>
      <c r="AX41" s="298"/>
      <c r="AY41" s="298"/>
      <c r="AZ41" s="298"/>
      <c r="BA41" s="298"/>
      <c r="BB41" s="298"/>
      <c r="BC41" s="299"/>
    </row>
    <row r="42" spans="1:55" x14ac:dyDescent="0.25">
      <c r="A42" s="46">
        <v>3</v>
      </c>
      <c r="B42" s="68">
        <v>4</v>
      </c>
      <c r="C42" s="47">
        <v>10</v>
      </c>
      <c r="D42" s="49"/>
      <c r="E42" s="43"/>
      <c r="F42" s="43"/>
      <c r="G42" s="50"/>
      <c r="H42" s="70">
        <v>1.1200000000000001</v>
      </c>
      <c r="I42" s="49">
        <v>1.3</v>
      </c>
      <c r="J42" s="43">
        <v>1.32</v>
      </c>
      <c r="K42" s="78">
        <v>0.84</v>
      </c>
      <c r="L42" s="65">
        <v>0.86</v>
      </c>
      <c r="M42" s="50" t="s">
        <v>27</v>
      </c>
      <c r="N42" s="43"/>
      <c r="O42" s="43"/>
      <c r="P42" s="50">
        <v>1</v>
      </c>
      <c r="S42" s="9">
        <v>3</v>
      </c>
      <c r="T42" s="46">
        <v>2</v>
      </c>
      <c r="U42" s="68">
        <v>10</v>
      </c>
      <c r="V42" s="55" t="s">
        <v>3</v>
      </c>
      <c r="W42" s="20"/>
      <c r="X42" s="15">
        <v>40</v>
      </c>
      <c r="Y42" s="15">
        <v>24</v>
      </c>
      <c r="Z42" s="15"/>
      <c r="AA42" s="12"/>
      <c r="AB42" s="20"/>
      <c r="AC42" s="20"/>
      <c r="AD42" s="20"/>
      <c r="AE42" s="20"/>
      <c r="AF42" s="20"/>
      <c r="AG42" s="20"/>
      <c r="AH42" s="20"/>
      <c r="AI42" s="49">
        <f t="shared" si="2"/>
        <v>64</v>
      </c>
      <c r="AJ42" s="43">
        <v>55</v>
      </c>
      <c r="AK42" s="66">
        <f t="shared" si="3"/>
        <v>2</v>
      </c>
      <c r="AL42" s="175"/>
      <c r="AM42" s="182"/>
    </row>
    <row r="43" spans="1:55" x14ac:dyDescent="0.25">
      <c r="A43" s="60">
        <v>3</v>
      </c>
      <c r="B43" s="71">
        <v>5</v>
      </c>
      <c r="C43" s="62">
        <v>1</v>
      </c>
      <c r="D43" s="46">
        <v>-119.67269</v>
      </c>
      <c r="E43" s="12">
        <v>35.164169999999999</v>
      </c>
      <c r="F43" s="12">
        <v>-119.67309</v>
      </c>
      <c r="G43" s="47">
        <v>35.163350000000001</v>
      </c>
      <c r="H43" s="69">
        <v>0.2</v>
      </c>
      <c r="I43" s="48">
        <v>0.6</v>
      </c>
      <c r="J43" s="15">
        <v>0.47</v>
      </c>
      <c r="K43" s="15">
        <v>0.68</v>
      </c>
      <c r="L43" s="48">
        <v>0.49</v>
      </c>
      <c r="M43" s="47" t="s">
        <v>27</v>
      </c>
      <c r="N43" s="12"/>
      <c r="O43" s="12"/>
      <c r="P43" s="47"/>
      <c r="S43" s="80">
        <v>3</v>
      </c>
      <c r="T43" s="60">
        <v>3</v>
      </c>
      <c r="U43" s="71">
        <v>1</v>
      </c>
      <c r="V43" s="54" t="s">
        <v>5</v>
      </c>
      <c r="W43" s="53">
        <v>20</v>
      </c>
      <c r="X43" s="53">
        <v>45</v>
      </c>
      <c r="Y43" s="61"/>
      <c r="Z43" s="61"/>
      <c r="AA43" s="61"/>
      <c r="AB43" s="63"/>
      <c r="AC43" s="63"/>
      <c r="AD43" s="63"/>
      <c r="AE43" s="63"/>
      <c r="AF43" s="63"/>
      <c r="AG43" s="63"/>
      <c r="AH43" s="63"/>
      <c r="AI43" s="46">
        <f t="shared" si="2"/>
        <v>65</v>
      </c>
      <c r="AJ43" s="12">
        <v>30</v>
      </c>
      <c r="AK43" s="10">
        <f t="shared" si="3"/>
        <v>2</v>
      </c>
      <c r="AL43" s="175"/>
      <c r="AM43" s="182"/>
    </row>
    <row r="44" spans="1:55" x14ac:dyDescent="0.25">
      <c r="A44" s="46">
        <v>3</v>
      </c>
      <c r="B44" s="68">
        <v>5</v>
      </c>
      <c r="C44" s="47">
        <v>2</v>
      </c>
      <c r="D44" s="46"/>
      <c r="E44" s="12"/>
      <c r="F44" s="12"/>
      <c r="G44" s="47"/>
      <c r="H44" s="68">
        <v>0.44</v>
      </c>
      <c r="I44" s="46">
        <v>1.1200000000000001</v>
      </c>
      <c r="J44" s="12">
        <v>1.2</v>
      </c>
      <c r="K44" s="15">
        <v>0.7</v>
      </c>
      <c r="L44" s="48">
        <v>2.1800000000000002</v>
      </c>
      <c r="M44" s="47" t="s">
        <v>27</v>
      </c>
      <c r="N44" s="12"/>
      <c r="O44" s="12"/>
      <c r="P44" s="47"/>
      <c r="S44" s="9">
        <v>3</v>
      </c>
      <c r="T44" s="46">
        <v>3</v>
      </c>
      <c r="U44" s="68">
        <v>1</v>
      </c>
      <c r="V44" s="55" t="s">
        <v>3</v>
      </c>
      <c r="W44" s="20"/>
      <c r="X44" s="15">
        <v>52</v>
      </c>
      <c r="Y44" s="12"/>
      <c r="Z44" s="12"/>
      <c r="AA44" s="12"/>
      <c r="AB44" s="20"/>
      <c r="AC44" s="20"/>
      <c r="AD44" s="20"/>
      <c r="AE44" s="20"/>
      <c r="AF44" s="20"/>
      <c r="AG44" s="20"/>
      <c r="AH44" s="20"/>
      <c r="AI44" s="46">
        <f t="shared" si="2"/>
        <v>52</v>
      </c>
      <c r="AJ44" s="12">
        <v>40</v>
      </c>
      <c r="AK44" s="10">
        <f t="shared" si="3"/>
        <v>1</v>
      </c>
      <c r="AL44" s="175"/>
      <c r="AM44" s="182"/>
    </row>
    <row r="45" spans="1:55" x14ac:dyDescent="0.25">
      <c r="A45" s="46">
        <v>3</v>
      </c>
      <c r="B45" s="68">
        <v>5</v>
      </c>
      <c r="C45" s="47">
        <v>3</v>
      </c>
      <c r="D45" s="46"/>
      <c r="E45" s="12"/>
      <c r="F45" s="12"/>
      <c r="G45" s="47"/>
      <c r="H45" s="68">
        <v>1.57</v>
      </c>
      <c r="I45" s="46">
        <v>0.56000000000000005</v>
      </c>
      <c r="J45" s="12">
        <v>0.68</v>
      </c>
      <c r="K45" s="15">
        <v>0.65</v>
      </c>
      <c r="L45" s="48">
        <v>7.13</v>
      </c>
      <c r="M45" s="47" t="s">
        <v>27</v>
      </c>
      <c r="N45" s="12"/>
      <c r="O45" s="12"/>
      <c r="P45" s="47"/>
      <c r="S45" s="9">
        <v>3</v>
      </c>
      <c r="T45" s="46">
        <v>3</v>
      </c>
      <c r="U45" s="68">
        <v>2</v>
      </c>
      <c r="V45" s="55" t="s">
        <v>5</v>
      </c>
      <c r="W45" s="20"/>
      <c r="X45" s="15">
        <v>100</v>
      </c>
      <c r="Y45" s="15">
        <v>21</v>
      </c>
      <c r="Z45" s="12"/>
      <c r="AA45" s="12"/>
      <c r="AB45" s="20"/>
      <c r="AC45" s="20"/>
      <c r="AD45" s="20"/>
      <c r="AE45" s="20"/>
      <c r="AF45" s="20"/>
      <c r="AG45" s="20"/>
      <c r="AH45" s="20"/>
      <c r="AI45" s="46">
        <f t="shared" si="2"/>
        <v>121</v>
      </c>
      <c r="AJ45" s="12">
        <v>95</v>
      </c>
      <c r="AK45" s="10">
        <f t="shared" si="3"/>
        <v>2</v>
      </c>
      <c r="AL45" s="175"/>
      <c r="AM45" s="182"/>
    </row>
    <row r="46" spans="1:55" x14ac:dyDescent="0.25">
      <c r="A46" s="46">
        <v>3</v>
      </c>
      <c r="B46" s="68">
        <v>5</v>
      </c>
      <c r="C46" s="47">
        <v>4</v>
      </c>
      <c r="D46" s="46"/>
      <c r="E46" s="12"/>
      <c r="F46" s="12"/>
      <c r="G46" s="47"/>
      <c r="H46" s="68">
        <v>10.199999999999999</v>
      </c>
      <c r="I46" s="46">
        <v>1.57</v>
      </c>
      <c r="J46" s="12">
        <v>1.26</v>
      </c>
      <c r="K46" s="15">
        <v>0.88</v>
      </c>
      <c r="L46" s="48">
        <v>0.64</v>
      </c>
      <c r="M46" s="47" t="s">
        <v>28</v>
      </c>
      <c r="N46" s="12"/>
      <c r="O46" s="12"/>
      <c r="P46" s="47"/>
      <c r="S46" s="9">
        <v>3</v>
      </c>
      <c r="T46" s="46">
        <v>3</v>
      </c>
      <c r="U46" s="68">
        <v>2</v>
      </c>
      <c r="V46" s="55" t="s">
        <v>3</v>
      </c>
      <c r="W46" s="15">
        <v>3</v>
      </c>
      <c r="X46" s="15">
        <v>32</v>
      </c>
      <c r="Y46" s="15">
        <v>12</v>
      </c>
      <c r="Z46" s="12"/>
      <c r="AA46" s="12">
        <v>20</v>
      </c>
      <c r="AB46" s="20"/>
      <c r="AC46" s="20"/>
      <c r="AD46" s="20"/>
      <c r="AE46" s="20"/>
      <c r="AF46" s="20"/>
      <c r="AG46" s="20"/>
      <c r="AH46" s="20"/>
      <c r="AI46" s="46">
        <f t="shared" si="2"/>
        <v>67</v>
      </c>
      <c r="AJ46" s="12">
        <v>35</v>
      </c>
      <c r="AK46" s="10">
        <f t="shared" si="3"/>
        <v>4</v>
      </c>
      <c r="AL46" s="175"/>
      <c r="AM46" s="182"/>
      <c r="AN46" s="140"/>
      <c r="AO46" s="140"/>
      <c r="AP46" s="140"/>
      <c r="AQ46" s="140"/>
      <c r="AR46" s="140"/>
      <c r="AS46" s="140"/>
      <c r="AT46" s="140"/>
      <c r="AU46" s="140"/>
      <c r="AV46" s="140"/>
    </row>
    <row r="47" spans="1:55" x14ac:dyDescent="0.25">
      <c r="A47" s="46">
        <v>3</v>
      </c>
      <c r="B47" s="68">
        <v>5</v>
      </c>
      <c r="C47" s="47">
        <v>5</v>
      </c>
      <c r="D47" s="46"/>
      <c r="E47" s="12"/>
      <c r="F47" s="12"/>
      <c r="G47" s="47"/>
      <c r="H47" s="68">
        <v>1.33</v>
      </c>
      <c r="I47" s="46">
        <v>1.05</v>
      </c>
      <c r="J47" s="12">
        <v>1.1000000000000001</v>
      </c>
      <c r="K47" s="15">
        <v>0.93</v>
      </c>
      <c r="L47" s="48">
        <v>0.27</v>
      </c>
      <c r="M47" s="47" t="s">
        <v>27</v>
      </c>
      <c r="N47" s="12"/>
      <c r="O47" s="12"/>
      <c r="P47" s="47"/>
      <c r="S47" s="9">
        <v>3</v>
      </c>
      <c r="T47" s="46">
        <v>3</v>
      </c>
      <c r="U47" s="68">
        <v>3</v>
      </c>
      <c r="V47" s="55" t="s">
        <v>5</v>
      </c>
      <c r="W47" s="15">
        <v>16</v>
      </c>
      <c r="X47" s="15">
        <v>21</v>
      </c>
      <c r="Y47" s="15">
        <v>30</v>
      </c>
      <c r="Z47" s="15">
        <v>2</v>
      </c>
      <c r="AA47" s="12"/>
      <c r="AB47" s="20"/>
      <c r="AC47" s="20"/>
      <c r="AD47" s="20"/>
      <c r="AE47" s="20"/>
      <c r="AF47" s="20"/>
      <c r="AG47" s="20"/>
      <c r="AH47" s="20"/>
      <c r="AI47" s="46">
        <f t="shared" si="2"/>
        <v>69</v>
      </c>
      <c r="AJ47" s="12">
        <v>50</v>
      </c>
      <c r="AK47" s="10">
        <f t="shared" si="3"/>
        <v>4</v>
      </c>
      <c r="AL47" s="175"/>
      <c r="AM47" s="182"/>
      <c r="AN47" s="20"/>
      <c r="AO47" s="20"/>
      <c r="AP47" s="20"/>
      <c r="AQ47" s="20"/>
      <c r="AR47" s="20"/>
      <c r="AS47" s="20"/>
      <c r="AT47" s="20"/>
      <c r="AU47" s="20"/>
      <c r="AV47" s="20"/>
    </row>
    <row r="48" spans="1:55" x14ac:dyDescent="0.25">
      <c r="A48" s="46">
        <v>3</v>
      </c>
      <c r="B48" s="68">
        <v>5</v>
      </c>
      <c r="C48" s="47">
        <v>6</v>
      </c>
      <c r="D48" s="46"/>
      <c r="E48" s="12"/>
      <c r="F48" s="12"/>
      <c r="G48" s="47"/>
      <c r="H48" s="68">
        <v>0.56000000000000005</v>
      </c>
      <c r="I48" s="46">
        <v>0.47</v>
      </c>
      <c r="J48" s="12">
        <v>0.39</v>
      </c>
      <c r="K48" s="15">
        <v>0.44</v>
      </c>
      <c r="L48" s="48">
        <v>1.2</v>
      </c>
      <c r="M48" s="47" t="s">
        <v>27</v>
      </c>
      <c r="N48" s="12"/>
      <c r="O48" s="12"/>
      <c r="P48" s="47">
        <v>3</v>
      </c>
      <c r="S48" s="9">
        <v>3</v>
      </c>
      <c r="T48" s="46">
        <v>3</v>
      </c>
      <c r="U48" s="68">
        <v>3</v>
      </c>
      <c r="V48" s="55" t="s">
        <v>3</v>
      </c>
      <c r="W48" s="20"/>
      <c r="X48" s="15">
        <v>50</v>
      </c>
      <c r="Y48" s="12"/>
      <c r="Z48" s="12">
        <v>1</v>
      </c>
      <c r="AA48" s="12"/>
      <c r="AB48" s="20"/>
      <c r="AC48" s="20"/>
      <c r="AD48" s="20"/>
      <c r="AE48" s="20"/>
      <c r="AF48" s="20"/>
      <c r="AG48" s="20"/>
      <c r="AH48" s="20"/>
      <c r="AI48" s="46">
        <f t="shared" si="2"/>
        <v>51</v>
      </c>
      <c r="AJ48" s="12">
        <v>30</v>
      </c>
      <c r="AK48" s="10">
        <f t="shared" si="3"/>
        <v>2</v>
      </c>
      <c r="AL48" s="175"/>
      <c r="AM48" s="182"/>
      <c r="AN48" s="186"/>
    </row>
    <row r="49" spans="1:60" x14ac:dyDescent="0.25">
      <c r="A49" s="46">
        <v>3</v>
      </c>
      <c r="B49" s="68">
        <v>5</v>
      </c>
      <c r="C49" s="47">
        <v>7</v>
      </c>
      <c r="D49" s="46"/>
      <c r="E49" s="12"/>
      <c r="F49" s="12"/>
      <c r="G49" s="47"/>
      <c r="H49" s="68">
        <v>0.75</v>
      </c>
      <c r="I49" s="46">
        <v>1.31</v>
      </c>
      <c r="J49" s="12">
        <v>1.18</v>
      </c>
      <c r="K49" s="15">
        <v>0.75</v>
      </c>
      <c r="L49" s="48">
        <v>0.61</v>
      </c>
      <c r="M49" s="47" t="s">
        <v>27</v>
      </c>
      <c r="N49" s="12"/>
      <c r="O49" s="12"/>
      <c r="P49" s="47">
        <v>4</v>
      </c>
      <c r="S49" s="9">
        <v>3</v>
      </c>
      <c r="T49" s="46">
        <v>3</v>
      </c>
      <c r="U49" s="68">
        <v>4</v>
      </c>
      <c r="V49" s="55" t="s">
        <v>5</v>
      </c>
      <c r="W49" s="20"/>
      <c r="X49" s="15">
        <v>31</v>
      </c>
      <c r="Y49" s="15">
        <v>37</v>
      </c>
      <c r="Z49" s="12"/>
      <c r="AA49" s="12"/>
      <c r="AB49" s="20"/>
      <c r="AC49" s="20"/>
      <c r="AD49" s="20"/>
      <c r="AE49" s="20"/>
      <c r="AF49" s="20"/>
      <c r="AG49" s="20"/>
      <c r="AH49" s="20"/>
      <c r="AI49" s="46">
        <f t="shared" si="2"/>
        <v>68</v>
      </c>
      <c r="AJ49" s="12">
        <v>55</v>
      </c>
      <c r="AK49" s="10">
        <f t="shared" si="3"/>
        <v>2</v>
      </c>
      <c r="AL49" s="175"/>
      <c r="AM49" s="182"/>
      <c r="AN49" s="197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  <c r="BA49" s="186"/>
      <c r="BB49" s="186"/>
      <c r="BC49" s="186"/>
      <c r="BD49" s="186"/>
      <c r="BE49" s="186"/>
      <c r="BF49" s="186"/>
      <c r="BG49" s="186"/>
      <c r="BH49" s="186"/>
    </row>
    <row r="50" spans="1:60" x14ac:dyDescent="0.25">
      <c r="A50" s="46">
        <v>3</v>
      </c>
      <c r="B50" s="68">
        <v>5</v>
      </c>
      <c r="C50" s="47">
        <v>8</v>
      </c>
      <c r="D50" s="46"/>
      <c r="E50" s="12"/>
      <c r="F50" s="12"/>
      <c r="G50" s="47"/>
      <c r="H50" s="68">
        <v>1.1399999999999999</v>
      </c>
      <c r="I50" s="46">
        <v>1.94</v>
      </c>
      <c r="J50" s="12">
        <v>1.5</v>
      </c>
      <c r="K50" s="15">
        <v>0.87</v>
      </c>
      <c r="L50" s="48">
        <v>0.65</v>
      </c>
      <c r="M50" s="47" t="s">
        <v>27</v>
      </c>
      <c r="N50" s="12"/>
      <c r="O50" s="12"/>
      <c r="P50" s="47"/>
      <c r="S50" s="9">
        <v>3</v>
      </c>
      <c r="T50" s="46">
        <v>3</v>
      </c>
      <c r="U50" s="68">
        <v>4</v>
      </c>
      <c r="V50" s="55" t="s">
        <v>3</v>
      </c>
      <c r="W50" s="20"/>
      <c r="X50" s="15">
        <v>15</v>
      </c>
      <c r="Y50" s="12"/>
      <c r="Z50" s="12"/>
      <c r="AA50" s="12"/>
      <c r="AB50" s="20"/>
      <c r="AC50" s="20"/>
      <c r="AD50" s="20"/>
      <c r="AE50" s="20"/>
      <c r="AF50" s="20"/>
      <c r="AG50" s="20"/>
      <c r="AH50" s="20"/>
      <c r="AI50" s="46">
        <f t="shared" si="2"/>
        <v>15</v>
      </c>
      <c r="AJ50" s="12">
        <v>10</v>
      </c>
      <c r="AK50" s="10">
        <f t="shared" si="3"/>
        <v>1</v>
      </c>
      <c r="AL50" s="175"/>
      <c r="AM50" s="191"/>
      <c r="AN50" s="197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</row>
    <row r="51" spans="1:60" x14ac:dyDescent="0.25">
      <c r="A51" s="46">
        <v>3</v>
      </c>
      <c r="B51" s="68">
        <v>5</v>
      </c>
      <c r="C51" s="47">
        <v>9</v>
      </c>
      <c r="D51" s="46"/>
      <c r="E51" s="12"/>
      <c r="F51" s="12"/>
      <c r="G51" s="47"/>
      <c r="H51" s="68">
        <v>2.89</v>
      </c>
      <c r="I51" s="46">
        <v>1.5</v>
      </c>
      <c r="J51" s="12">
        <v>1.49</v>
      </c>
      <c r="K51" s="15">
        <v>1.05</v>
      </c>
      <c r="L51" s="48">
        <v>0.84</v>
      </c>
      <c r="M51" s="47" t="s">
        <v>27</v>
      </c>
      <c r="N51" s="12"/>
      <c r="O51" s="12"/>
      <c r="P51" s="47">
        <v>1</v>
      </c>
      <c r="S51" s="9">
        <v>3</v>
      </c>
      <c r="T51" s="46">
        <v>3</v>
      </c>
      <c r="U51" s="68">
        <v>5</v>
      </c>
      <c r="V51" s="55" t="s">
        <v>5</v>
      </c>
      <c r="W51" s="15">
        <v>7</v>
      </c>
      <c r="X51" s="15">
        <v>35</v>
      </c>
      <c r="Y51" s="12"/>
      <c r="Z51" s="12"/>
      <c r="AA51" s="12"/>
      <c r="AB51" s="20"/>
      <c r="AC51" s="20"/>
      <c r="AD51" s="20"/>
      <c r="AE51" s="20"/>
      <c r="AF51" s="20"/>
      <c r="AG51" s="20"/>
      <c r="AH51" s="20"/>
      <c r="AI51" s="46">
        <f t="shared" si="2"/>
        <v>42</v>
      </c>
      <c r="AJ51" s="12">
        <v>15</v>
      </c>
      <c r="AK51" s="10">
        <f t="shared" si="3"/>
        <v>2</v>
      </c>
      <c r="AL51" s="175"/>
      <c r="AM51" s="191"/>
      <c r="AN51" s="197"/>
    </row>
    <row r="52" spans="1:60" x14ac:dyDescent="0.25">
      <c r="A52" s="49">
        <v>3</v>
      </c>
      <c r="B52" s="70">
        <v>5</v>
      </c>
      <c r="C52" s="50">
        <v>10</v>
      </c>
      <c r="D52" s="46"/>
      <c r="E52" s="12"/>
      <c r="F52" s="12"/>
      <c r="G52" s="47"/>
      <c r="H52" s="68">
        <v>2.31</v>
      </c>
      <c r="I52" s="46">
        <v>1.36</v>
      </c>
      <c r="J52" s="12">
        <v>1.24</v>
      </c>
      <c r="K52" s="15">
        <v>1</v>
      </c>
      <c r="L52" s="48">
        <v>0.4</v>
      </c>
      <c r="M52" s="47" t="s">
        <v>27</v>
      </c>
      <c r="N52" s="12"/>
      <c r="O52" s="12"/>
      <c r="P52" s="47">
        <v>1</v>
      </c>
      <c r="S52" s="9">
        <v>3</v>
      </c>
      <c r="T52" s="46">
        <v>3</v>
      </c>
      <c r="U52" s="68">
        <v>5</v>
      </c>
      <c r="V52" s="55" t="s">
        <v>3</v>
      </c>
      <c r="W52" s="20"/>
      <c r="X52" s="15">
        <v>6</v>
      </c>
      <c r="Y52" s="12"/>
      <c r="Z52" s="12"/>
      <c r="AA52" s="12"/>
      <c r="AB52" s="20"/>
      <c r="AC52" s="20"/>
      <c r="AD52" s="20"/>
      <c r="AE52" s="20"/>
      <c r="AF52" s="20"/>
      <c r="AG52" s="20"/>
      <c r="AH52" s="20"/>
      <c r="AI52" s="46">
        <f t="shared" si="2"/>
        <v>6</v>
      </c>
      <c r="AJ52" s="12">
        <v>20</v>
      </c>
      <c r="AK52" s="10">
        <f t="shared" si="3"/>
        <v>1</v>
      </c>
      <c r="AL52" s="175"/>
      <c r="AM52" s="191"/>
      <c r="AN52" s="197"/>
    </row>
    <row r="53" spans="1:60" x14ac:dyDescent="0.25">
      <c r="A53" s="46">
        <v>3</v>
      </c>
      <c r="B53" s="68">
        <v>6</v>
      </c>
      <c r="C53" s="47">
        <v>1</v>
      </c>
      <c r="D53" s="60">
        <v>-119.67341</v>
      </c>
      <c r="E53" s="61">
        <v>35.16348</v>
      </c>
      <c r="F53" s="61">
        <v>-11967401</v>
      </c>
      <c r="G53" s="62">
        <v>35.162939999999999</v>
      </c>
      <c r="H53" s="67">
        <v>1</v>
      </c>
      <c r="I53" s="52">
        <v>1.64</v>
      </c>
      <c r="J53" s="53">
        <v>1.95</v>
      </c>
      <c r="K53" s="53">
        <v>0.97</v>
      </c>
      <c r="L53" s="52">
        <v>0.45</v>
      </c>
      <c r="M53" s="62" t="s">
        <v>27</v>
      </c>
      <c r="N53" s="61"/>
      <c r="O53" s="61"/>
      <c r="P53" s="62"/>
      <c r="S53" s="9">
        <v>3</v>
      </c>
      <c r="T53" s="46">
        <v>3</v>
      </c>
      <c r="U53" s="68">
        <v>6</v>
      </c>
      <c r="V53" s="55" t="s">
        <v>5</v>
      </c>
      <c r="W53" s="20"/>
      <c r="X53" s="15">
        <v>64</v>
      </c>
      <c r="Y53" s="15">
        <v>45</v>
      </c>
      <c r="Z53" s="12"/>
      <c r="AA53" s="12"/>
      <c r="AB53" s="20"/>
      <c r="AC53" s="20"/>
      <c r="AD53" s="20"/>
      <c r="AE53" s="20"/>
      <c r="AF53" s="20"/>
      <c r="AG53" s="20"/>
      <c r="AH53" s="20"/>
      <c r="AI53" s="46">
        <f t="shared" si="2"/>
        <v>109</v>
      </c>
      <c r="AJ53" s="12">
        <v>95</v>
      </c>
      <c r="AK53" s="10">
        <f t="shared" si="3"/>
        <v>2</v>
      </c>
      <c r="AL53" s="175"/>
      <c r="AM53" s="182"/>
      <c r="AN53" s="260" t="s">
        <v>146</v>
      </c>
      <c r="AO53" s="261"/>
      <c r="AP53" s="262" t="s">
        <v>147</v>
      </c>
      <c r="AQ53" s="263"/>
    </row>
    <row r="54" spans="1:60" x14ac:dyDescent="0.25">
      <c r="A54" s="46">
        <v>3</v>
      </c>
      <c r="B54" s="68">
        <v>6</v>
      </c>
      <c r="C54" s="47">
        <v>2</v>
      </c>
      <c r="D54" s="46"/>
      <c r="E54" s="12"/>
      <c r="F54" s="12"/>
      <c r="G54" s="47"/>
      <c r="H54" s="68">
        <v>0</v>
      </c>
      <c r="I54" s="46">
        <v>1.53</v>
      </c>
      <c r="J54" s="12">
        <v>1.25</v>
      </c>
      <c r="K54" s="15">
        <v>1.03</v>
      </c>
      <c r="L54" s="48">
        <v>0.63</v>
      </c>
      <c r="M54" s="47" t="s">
        <v>27</v>
      </c>
      <c r="N54" s="12"/>
      <c r="O54" s="12"/>
      <c r="P54" s="47"/>
      <c r="S54" s="9">
        <v>3</v>
      </c>
      <c r="T54" s="46">
        <v>3</v>
      </c>
      <c r="U54" s="68">
        <v>6</v>
      </c>
      <c r="V54" s="55" t="s">
        <v>3</v>
      </c>
      <c r="W54" s="20"/>
      <c r="X54" s="15">
        <v>70</v>
      </c>
      <c r="Y54" s="15">
        <v>24</v>
      </c>
      <c r="Z54" s="12"/>
      <c r="AA54" s="12"/>
      <c r="AB54" s="20"/>
      <c r="AC54" s="20"/>
      <c r="AD54" s="20"/>
      <c r="AE54" s="20"/>
      <c r="AF54" s="20"/>
      <c r="AG54" s="20"/>
      <c r="AH54" s="20"/>
      <c r="AI54" s="46">
        <f t="shared" si="2"/>
        <v>94</v>
      </c>
      <c r="AJ54" s="12">
        <v>80</v>
      </c>
      <c r="AK54" s="10">
        <f t="shared" si="3"/>
        <v>2</v>
      </c>
      <c r="AL54" s="175"/>
      <c r="AM54" s="182"/>
      <c r="AN54" s="198" t="s">
        <v>35</v>
      </c>
      <c r="AO54" s="199" t="s">
        <v>144</v>
      </c>
      <c r="AP54" s="199" t="s">
        <v>143</v>
      </c>
      <c r="AQ54" s="200" t="s">
        <v>145</v>
      </c>
    </row>
    <row r="55" spans="1:60" x14ac:dyDescent="0.25">
      <c r="A55" s="46">
        <v>3</v>
      </c>
      <c r="B55" s="68">
        <v>6</v>
      </c>
      <c r="C55" s="47">
        <v>3</v>
      </c>
      <c r="D55" s="46"/>
      <c r="E55" s="12"/>
      <c r="F55" s="12"/>
      <c r="G55" s="47"/>
      <c r="H55" s="68">
        <v>0.27</v>
      </c>
      <c r="I55" s="46">
        <v>1.05</v>
      </c>
      <c r="J55" s="12">
        <v>1.1200000000000001</v>
      </c>
      <c r="K55" s="15">
        <v>0.74</v>
      </c>
      <c r="L55" s="48">
        <v>0.37</v>
      </c>
      <c r="M55" s="47" t="s">
        <v>27</v>
      </c>
      <c r="N55" s="12"/>
      <c r="O55" s="12"/>
      <c r="P55" s="47">
        <v>2</v>
      </c>
      <c r="S55" s="9">
        <v>3</v>
      </c>
      <c r="T55" s="46">
        <v>3</v>
      </c>
      <c r="U55" s="68">
        <v>7</v>
      </c>
      <c r="V55" s="55" t="s">
        <v>5</v>
      </c>
      <c r="W55" s="15">
        <v>3</v>
      </c>
      <c r="X55" s="15">
        <v>24</v>
      </c>
      <c r="Y55" s="15">
        <v>12</v>
      </c>
      <c r="Z55" s="12">
        <v>2</v>
      </c>
      <c r="AA55" s="12"/>
      <c r="AB55" s="20"/>
      <c r="AC55" s="20"/>
      <c r="AD55" s="20"/>
      <c r="AE55" s="20"/>
      <c r="AF55" s="20"/>
      <c r="AG55" s="20"/>
      <c r="AH55" s="20"/>
      <c r="AI55" s="46">
        <f t="shared" si="2"/>
        <v>41</v>
      </c>
      <c r="AJ55" s="12">
        <v>60</v>
      </c>
      <c r="AK55" s="10">
        <f t="shared" si="3"/>
        <v>4</v>
      </c>
      <c r="AL55" s="175"/>
      <c r="AM55" s="182"/>
      <c r="AN55" s="189" t="s">
        <v>5</v>
      </c>
      <c r="AO55" s="195">
        <v>6</v>
      </c>
      <c r="AP55" s="195">
        <v>6.7</v>
      </c>
      <c r="AQ55" s="194">
        <v>27.6</v>
      </c>
    </row>
    <row r="56" spans="1:60" x14ac:dyDescent="0.25">
      <c r="A56" s="46">
        <v>3</v>
      </c>
      <c r="B56" s="68">
        <v>6</v>
      </c>
      <c r="C56" s="47">
        <v>4</v>
      </c>
      <c r="D56" s="46"/>
      <c r="E56" s="12"/>
      <c r="F56" s="12"/>
      <c r="G56" s="47"/>
      <c r="H56" s="68">
        <v>0.5</v>
      </c>
      <c r="I56" s="46">
        <v>1.67</v>
      </c>
      <c r="J56" s="12">
        <v>1.03</v>
      </c>
      <c r="K56" s="15">
        <v>1.0900000000000001</v>
      </c>
      <c r="L56" s="48">
        <v>0</v>
      </c>
      <c r="M56" s="47" t="s">
        <v>27</v>
      </c>
      <c r="N56" s="12"/>
      <c r="O56" s="12"/>
      <c r="P56" s="47">
        <v>1</v>
      </c>
      <c r="S56" s="9">
        <v>3</v>
      </c>
      <c r="T56" s="46">
        <v>3</v>
      </c>
      <c r="U56" s="68">
        <v>7</v>
      </c>
      <c r="V56" s="55" t="s">
        <v>3</v>
      </c>
      <c r="W56" s="15">
        <v>1</v>
      </c>
      <c r="X56" s="15">
        <v>16</v>
      </c>
      <c r="Y56" s="15">
        <v>57</v>
      </c>
      <c r="Z56" s="12"/>
      <c r="AA56" s="12"/>
      <c r="AB56" s="20"/>
      <c r="AC56" s="20"/>
      <c r="AD56" s="20"/>
      <c r="AE56" s="20"/>
      <c r="AF56" s="20"/>
      <c r="AG56" s="20"/>
      <c r="AH56" s="20"/>
      <c r="AI56" s="46">
        <f t="shared" si="2"/>
        <v>74</v>
      </c>
      <c r="AJ56" s="12">
        <v>55</v>
      </c>
      <c r="AK56" s="10">
        <f t="shared" si="3"/>
        <v>3</v>
      </c>
      <c r="AL56" s="175"/>
      <c r="AM56" s="182"/>
      <c r="AN56" s="187" t="s">
        <v>3</v>
      </c>
      <c r="AO56" s="191">
        <v>6</v>
      </c>
      <c r="AP56" s="191">
        <v>6.2</v>
      </c>
      <c r="AQ56" s="190">
        <v>47.9</v>
      </c>
    </row>
    <row r="57" spans="1:60" x14ac:dyDescent="0.25">
      <c r="A57" s="46">
        <v>3</v>
      </c>
      <c r="B57" s="68">
        <v>6</v>
      </c>
      <c r="C57" s="47">
        <v>5</v>
      </c>
      <c r="D57" s="46"/>
      <c r="E57" s="12"/>
      <c r="F57" s="12"/>
      <c r="G57" s="47"/>
      <c r="H57" s="68">
        <v>5.04</v>
      </c>
      <c r="I57" s="46">
        <v>1.42</v>
      </c>
      <c r="J57" s="12">
        <v>1.6</v>
      </c>
      <c r="K57" s="15">
        <v>0.87</v>
      </c>
      <c r="L57" s="48">
        <v>0.42</v>
      </c>
      <c r="M57" s="47" t="s">
        <v>27</v>
      </c>
      <c r="N57" s="12"/>
      <c r="O57" s="12"/>
      <c r="P57" s="47"/>
      <c r="S57" s="9">
        <v>3</v>
      </c>
      <c r="T57" s="46">
        <v>3</v>
      </c>
      <c r="U57" s="68">
        <v>8</v>
      </c>
      <c r="V57" s="55" t="s">
        <v>5</v>
      </c>
      <c r="W57" s="20"/>
      <c r="X57" s="15">
        <v>110</v>
      </c>
      <c r="Y57" s="15">
        <v>24</v>
      </c>
      <c r="Z57" s="12">
        <v>4</v>
      </c>
      <c r="AA57" s="12"/>
      <c r="AB57" s="20"/>
      <c r="AC57" s="20"/>
      <c r="AD57" s="20"/>
      <c r="AE57" s="20"/>
      <c r="AF57" s="20"/>
      <c r="AG57" s="20"/>
      <c r="AH57" s="20"/>
      <c r="AI57" s="46">
        <f t="shared" si="2"/>
        <v>138</v>
      </c>
      <c r="AJ57" s="12">
        <v>100</v>
      </c>
      <c r="AK57" s="10">
        <f t="shared" si="3"/>
        <v>3</v>
      </c>
      <c r="AL57" s="175"/>
      <c r="AM57" s="182"/>
      <c r="AN57" s="187" t="s">
        <v>5</v>
      </c>
      <c r="AO57" s="191">
        <v>6</v>
      </c>
      <c r="AP57" s="191">
        <v>1.4</v>
      </c>
      <c r="AQ57" s="190">
        <v>35.6</v>
      </c>
    </row>
    <row r="58" spans="1:60" x14ac:dyDescent="0.25">
      <c r="A58" s="46">
        <v>3</v>
      </c>
      <c r="B58" s="68">
        <v>6</v>
      </c>
      <c r="C58" s="47">
        <v>6</v>
      </c>
      <c r="D58" s="46"/>
      <c r="E58" s="12"/>
      <c r="F58" s="12"/>
      <c r="G58" s="47"/>
      <c r="H58" s="68">
        <v>0.18</v>
      </c>
      <c r="I58" s="46">
        <v>1.51</v>
      </c>
      <c r="J58" s="12">
        <v>1.67</v>
      </c>
      <c r="K58" s="15">
        <v>0.93</v>
      </c>
      <c r="L58" s="48">
        <v>0</v>
      </c>
      <c r="M58" s="47" t="s">
        <v>27</v>
      </c>
      <c r="N58" s="12"/>
      <c r="O58" s="12"/>
      <c r="P58" s="47">
        <v>2</v>
      </c>
      <c r="S58" s="9">
        <v>3</v>
      </c>
      <c r="T58" s="46">
        <v>3</v>
      </c>
      <c r="U58" s="68">
        <v>8</v>
      </c>
      <c r="V58" s="55" t="s">
        <v>3</v>
      </c>
      <c r="W58" s="20"/>
      <c r="X58" s="15">
        <v>21</v>
      </c>
      <c r="Y58" s="12"/>
      <c r="Z58" s="12"/>
      <c r="AA58" s="12"/>
      <c r="AB58" s="20"/>
      <c r="AC58" s="20"/>
      <c r="AD58" s="20"/>
      <c r="AE58" s="20"/>
      <c r="AF58" s="20"/>
      <c r="AG58" s="20"/>
      <c r="AH58" s="20"/>
      <c r="AI58" s="46">
        <f t="shared" si="2"/>
        <v>21</v>
      </c>
      <c r="AJ58" s="12">
        <v>30</v>
      </c>
      <c r="AK58" s="10">
        <f t="shared" si="3"/>
        <v>1</v>
      </c>
      <c r="AL58" s="175"/>
      <c r="AM58" s="182"/>
      <c r="AN58" s="187" t="s">
        <v>3</v>
      </c>
      <c r="AO58" s="191">
        <v>6</v>
      </c>
      <c r="AP58" s="191">
        <v>5.4</v>
      </c>
      <c r="AQ58" s="190">
        <v>51.2</v>
      </c>
    </row>
    <row r="59" spans="1:60" x14ac:dyDescent="0.25">
      <c r="A59" s="46">
        <v>3</v>
      </c>
      <c r="B59" s="68">
        <v>6</v>
      </c>
      <c r="C59" s="47">
        <v>7</v>
      </c>
      <c r="D59" s="46"/>
      <c r="E59" s="12"/>
      <c r="F59" s="12"/>
      <c r="G59" s="47"/>
      <c r="H59" s="68">
        <v>1.1599999999999999</v>
      </c>
      <c r="I59" s="46">
        <v>1.29</v>
      </c>
      <c r="J59" s="12">
        <v>1.44</v>
      </c>
      <c r="K59" s="15">
        <v>0.96</v>
      </c>
      <c r="L59" s="48">
        <v>0.86</v>
      </c>
      <c r="M59" s="47" t="s">
        <v>27</v>
      </c>
      <c r="N59" s="12"/>
      <c r="O59" s="12"/>
      <c r="P59" s="47">
        <v>1</v>
      </c>
      <c r="S59" s="9">
        <v>3</v>
      </c>
      <c r="T59" s="46">
        <v>3</v>
      </c>
      <c r="U59" s="68">
        <v>9</v>
      </c>
      <c r="V59" s="55" t="s">
        <v>5</v>
      </c>
      <c r="W59" s="15">
        <v>8</v>
      </c>
      <c r="X59" s="15">
        <v>80</v>
      </c>
      <c r="Y59" s="15">
        <v>9</v>
      </c>
      <c r="Z59" s="12"/>
      <c r="AA59" s="12"/>
      <c r="AB59" s="20"/>
      <c r="AC59" s="20"/>
      <c r="AD59" s="20"/>
      <c r="AE59" s="20"/>
      <c r="AF59" s="20"/>
      <c r="AG59" s="20"/>
      <c r="AH59" s="20"/>
      <c r="AI59" s="46">
        <f t="shared" si="2"/>
        <v>97</v>
      </c>
      <c r="AJ59" s="12">
        <v>75</v>
      </c>
      <c r="AK59" s="10">
        <f t="shared" si="3"/>
        <v>3</v>
      </c>
      <c r="AL59" s="175"/>
      <c r="AM59" s="182"/>
      <c r="AN59" s="187" t="s">
        <v>5</v>
      </c>
      <c r="AO59" s="191">
        <v>6</v>
      </c>
      <c r="AP59" s="191">
        <v>9</v>
      </c>
      <c r="AQ59" s="190">
        <v>32.4</v>
      </c>
    </row>
    <row r="60" spans="1:60" x14ac:dyDescent="0.25">
      <c r="A60" s="46">
        <v>3</v>
      </c>
      <c r="B60" s="68">
        <v>6</v>
      </c>
      <c r="C60" s="47">
        <v>8</v>
      </c>
      <c r="D60" s="46"/>
      <c r="E60" s="12"/>
      <c r="F60" s="12"/>
      <c r="G60" s="47"/>
      <c r="H60" s="68">
        <v>10.8</v>
      </c>
      <c r="I60" s="46">
        <v>2.33</v>
      </c>
      <c r="J60" s="12">
        <v>2.12</v>
      </c>
      <c r="K60" s="15">
        <v>1.38</v>
      </c>
      <c r="L60" s="48">
        <v>0</v>
      </c>
      <c r="M60" s="47" t="s">
        <v>27</v>
      </c>
      <c r="N60" s="12"/>
      <c r="O60" s="12"/>
      <c r="P60" s="47">
        <v>1</v>
      </c>
      <c r="S60" s="9">
        <v>3</v>
      </c>
      <c r="T60" s="46">
        <v>3</v>
      </c>
      <c r="U60" s="68">
        <v>9</v>
      </c>
      <c r="V60" s="55" t="s">
        <v>3</v>
      </c>
      <c r="W60" s="20"/>
      <c r="X60" s="15">
        <v>33</v>
      </c>
      <c r="Y60" s="15">
        <v>2</v>
      </c>
      <c r="Z60" s="12"/>
      <c r="AA60" s="12"/>
      <c r="AB60" s="20"/>
      <c r="AC60" s="20"/>
      <c r="AD60" s="20"/>
      <c r="AE60" s="20"/>
      <c r="AF60" s="20"/>
      <c r="AG60" s="20"/>
      <c r="AH60" s="20"/>
      <c r="AI60" s="46">
        <f t="shared" si="2"/>
        <v>35</v>
      </c>
      <c r="AJ60" s="12">
        <v>35</v>
      </c>
      <c r="AK60" s="10">
        <f t="shared" si="3"/>
        <v>2</v>
      </c>
      <c r="AL60" s="175"/>
      <c r="AM60" s="182"/>
      <c r="AN60" s="187" t="s">
        <v>3</v>
      </c>
      <c r="AO60" s="191">
        <v>6</v>
      </c>
      <c r="AP60" s="191">
        <v>6.2</v>
      </c>
      <c r="AQ60" s="190">
        <v>50.2</v>
      </c>
    </row>
    <row r="61" spans="1:60" x14ac:dyDescent="0.25">
      <c r="A61" s="46">
        <v>3</v>
      </c>
      <c r="B61" s="68">
        <v>6</v>
      </c>
      <c r="C61" s="47">
        <v>9</v>
      </c>
      <c r="D61" s="46"/>
      <c r="E61" s="12"/>
      <c r="F61" s="12"/>
      <c r="G61" s="47"/>
      <c r="H61" s="68">
        <v>0</v>
      </c>
      <c r="I61" s="46">
        <v>1.88</v>
      </c>
      <c r="J61" s="12">
        <v>1.76</v>
      </c>
      <c r="K61" s="15">
        <v>1.1000000000000001</v>
      </c>
      <c r="L61" s="48">
        <v>0.54</v>
      </c>
      <c r="M61" s="47" t="s">
        <v>27</v>
      </c>
      <c r="N61" s="12"/>
      <c r="O61" s="12"/>
      <c r="P61" s="47">
        <v>4</v>
      </c>
      <c r="S61" s="9">
        <v>3</v>
      </c>
      <c r="T61" s="46">
        <v>3</v>
      </c>
      <c r="U61" s="68">
        <v>10</v>
      </c>
      <c r="V61" s="55" t="s">
        <v>5</v>
      </c>
      <c r="W61" s="20"/>
      <c r="X61" s="15">
        <v>11</v>
      </c>
      <c r="Y61" s="12"/>
      <c r="Z61" s="12"/>
      <c r="AA61" s="12"/>
      <c r="AB61" s="20"/>
      <c r="AC61" s="20"/>
      <c r="AD61" s="20"/>
      <c r="AE61" s="20"/>
      <c r="AF61" s="20"/>
      <c r="AG61" s="20"/>
      <c r="AH61" s="20"/>
      <c r="AI61" s="46">
        <f t="shared" si="2"/>
        <v>11</v>
      </c>
      <c r="AJ61" s="12">
        <v>15</v>
      </c>
      <c r="AK61" s="10">
        <f t="shared" si="3"/>
        <v>1</v>
      </c>
      <c r="AL61" s="175"/>
      <c r="AM61" s="182"/>
      <c r="AN61" s="187" t="s">
        <v>5</v>
      </c>
      <c r="AO61" s="191">
        <v>6</v>
      </c>
      <c r="AP61" s="191">
        <v>5.8</v>
      </c>
      <c r="AQ61" s="190">
        <v>30.3</v>
      </c>
    </row>
    <row r="62" spans="1:60" x14ac:dyDescent="0.25">
      <c r="A62" s="49">
        <v>3</v>
      </c>
      <c r="B62" s="70">
        <v>6</v>
      </c>
      <c r="C62" s="50">
        <v>10</v>
      </c>
      <c r="D62" s="49"/>
      <c r="E62" s="43"/>
      <c r="F62" s="43"/>
      <c r="G62" s="50"/>
      <c r="H62" s="70">
        <v>0.51</v>
      </c>
      <c r="I62" s="49">
        <v>2.1</v>
      </c>
      <c r="J62" s="43">
        <v>1.8</v>
      </c>
      <c r="K62" s="43">
        <v>1.22</v>
      </c>
      <c r="L62" s="65">
        <v>5</v>
      </c>
      <c r="M62" s="50" t="s">
        <v>27</v>
      </c>
      <c r="N62" s="43"/>
      <c r="O62" s="43"/>
      <c r="P62" s="50"/>
      <c r="S62" s="64">
        <v>3</v>
      </c>
      <c r="T62" s="49">
        <v>3</v>
      </c>
      <c r="U62" s="70">
        <v>10</v>
      </c>
      <c r="V62" s="81" t="s">
        <v>3</v>
      </c>
      <c r="W62" s="44"/>
      <c r="X62" s="78">
        <v>24</v>
      </c>
      <c r="Y62" s="78">
        <v>3</v>
      </c>
      <c r="Z62" s="43"/>
      <c r="AA62" s="43"/>
      <c r="AB62" s="44"/>
      <c r="AC62" s="44"/>
      <c r="AD62" s="44"/>
      <c r="AE62" s="44"/>
      <c r="AF62" s="44"/>
      <c r="AG62" s="44"/>
      <c r="AH62" s="44"/>
      <c r="AI62" s="46">
        <f t="shared" si="2"/>
        <v>27</v>
      </c>
      <c r="AJ62" s="12">
        <v>40</v>
      </c>
      <c r="AK62" s="10">
        <f t="shared" si="3"/>
        <v>2</v>
      </c>
      <c r="AL62" s="175"/>
      <c r="AM62" s="182"/>
      <c r="AN62" s="187" t="s">
        <v>3</v>
      </c>
      <c r="AO62" s="191">
        <v>6</v>
      </c>
      <c r="AP62" s="191">
        <v>9.8000000000000007</v>
      </c>
      <c r="AQ62" s="190">
        <v>48.7</v>
      </c>
    </row>
    <row r="63" spans="1:60" x14ac:dyDescent="0.25">
      <c r="A63" s="15"/>
      <c r="B63" s="15"/>
      <c r="C63" s="15"/>
      <c r="D63" s="15"/>
      <c r="E63" s="15"/>
      <c r="F63" s="15"/>
      <c r="G63" s="15"/>
      <c r="H63" s="22"/>
      <c r="I63" s="22"/>
      <c r="J63" s="22"/>
      <c r="K63" s="22"/>
      <c r="L63" s="22"/>
      <c r="M63" s="22"/>
      <c r="N63" s="22"/>
      <c r="O63" s="22"/>
      <c r="P63" s="22"/>
      <c r="S63" s="80">
        <v>3</v>
      </c>
      <c r="T63" s="60">
        <v>4</v>
      </c>
      <c r="U63" s="71">
        <v>1</v>
      </c>
      <c r="V63" s="54" t="s">
        <v>5</v>
      </c>
      <c r="W63" s="63">
        <v>3</v>
      </c>
      <c r="X63" s="63">
        <v>45</v>
      </c>
      <c r="Y63" s="61">
        <v>72</v>
      </c>
      <c r="Z63" s="61">
        <v>1</v>
      </c>
      <c r="AA63" s="61"/>
      <c r="AB63" s="63"/>
      <c r="AC63" s="63"/>
      <c r="AD63" s="63"/>
      <c r="AE63" s="63"/>
      <c r="AF63" s="63"/>
      <c r="AG63" s="63"/>
      <c r="AH63" s="63"/>
      <c r="AI63" s="60">
        <f t="shared" si="2"/>
        <v>121</v>
      </c>
      <c r="AJ63" s="61">
        <v>80</v>
      </c>
      <c r="AK63" s="79">
        <f t="shared" si="3"/>
        <v>4</v>
      </c>
      <c r="AL63" s="175"/>
      <c r="AM63" s="182"/>
      <c r="AN63" s="187" t="s">
        <v>5</v>
      </c>
      <c r="AO63" s="191">
        <v>6</v>
      </c>
      <c r="AP63" s="191">
        <v>1</v>
      </c>
      <c r="AQ63" s="190">
        <v>30.8</v>
      </c>
    </row>
    <row r="64" spans="1:60" x14ac:dyDescent="0.25">
      <c r="A64" s="15"/>
      <c r="B64" s="15"/>
      <c r="C64" s="15"/>
      <c r="D64" s="15"/>
      <c r="E64" s="15"/>
      <c r="F64" s="15"/>
      <c r="G64" s="15"/>
      <c r="H64" s="22"/>
      <c r="I64" s="22"/>
      <c r="J64" s="22"/>
      <c r="K64" s="22"/>
      <c r="L64" s="22"/>
      <c r="M64" s="22"/>
      <c r="N64" s="22"/>
      <c r="O64" s="22"/>
      <c r="P64" s="22"/>
      <c r="S64" s="9">
        <v>3</v>
      </c>
      <c r="T64" s="46">
        <v>4</v>
      </c>
      <c r="U64" s="68">
        <v>1</v>
      </c>
      <c r="V64" s="55" t="s">
        <v>3</v>
      </c>
      <c r="W64" s="20">
        <v>1</v>
      </c>
      <c r="X64" s="20">
        <v>22</v>
      </c>
      <c r="Y64" s="12">
        <v>56</v>
      </c>
      <c r="Z64" s="12"/>
      <c r="AA64" s="12"/>
      <c r="AB64" s="20"/>
      <c r="AC64" s="20"/>
      <c r="AD64" s="20"/>
      <c r="AE64" s="20"/>
      <c r="AF64" s="20"/>
      <c r="AG64" s="20"/>
      <c r="AH64" s="20"/>
      <c r="AI64" s="46">
        <f t="shared" si="2"/>
        <v>79</v>
      </c>
      <c r="AJ64" s="12">
        <v>55</v>
      </c>
      <c r="AK64" s="10">
        <f t="shared" si="3"/>
        <v>3</v>
      </c>
      <c r="AL64" s="175"/>
      <c r="AM64" s="182"/>
      <c r="AN64" s="187" t="s">
        <v>3</v>
      </c>
      <c r="AO64" s="191">
        <v>6</v>
      </c>
      <c r="AP64" s="191">
        <v>9.6999999999999993</v>
      </c>
      <c r="AQ64" s="190">
        <v>45</v>
      </c>
    </row>
    <row r="65" spans="1:43" x14ac:dyDescent="0.25">
      <c r="A65" s="32"/>
      <c r="B65" s="32"/>
      <c r="C65" s="32"/>
      <c r="D65" s="32"/>
      <c r="E65" s="32"/>
      <c r="F65" s="32"/>
      <c r="G65" s="32"/>
      <c r="H65" s="22"/>
      <c r="I65" s="32"/>
      <c r="J65" s="32"/>
      <c r="K65" s="32"/>
      <c r="L65" s="32"/>
      <c r="M65" s="32"/>
      <c r="N65" s="30"/>
      <c r="O65" s="30"/>
      <c r="P65" s="30"/>
      <c r="S65" s="9">
        <v>3</v>
      </c>
      <c r="T65" s="46">
        <v>4</v>
      </c>
      <c r="U65" s="68">
        <v>2</v>
      </c>
      <c r="V65" s="55" t="s">
        <v>5</v>
      </c>
      <c r="W65" s="20">
        <v>30</v>
      </c>
      <c r="X65" s="20">
        <v>15</v>
      </c>
      <c r="Y65" s="12">
        <v>32</v>
      </c>
      <c r="Z65" s="12">
        <v>1</v>
      </c>
      <c r="AA65" s="12"/>
      <c r="AB65" s="20"/>
      <c r="AC65" s="20"/>
      <c r="AD65" s="20"/>
      <c r="AE65" s="20"/>
      <c r="AF65" s="20"/>
      <c r="AG65" s="20"/>
      <c r="AH65" s="20"/>
      <c r="AI65" s="46">
        <f t="shared" si="2"/>
        <v>78</v>
      </c>
      <c r="AJ65" s="12">
        <v>65</v>
      </c>
      <c r="AK65" s="10">
        <f t="shared" si="3"/>
        <v>4</v>
      </c>
      <c r="AL65" s="175"/>
      <c r="AM65" s="182"/>
      <c r="AN65" s="187" t="s">
        <v>5</v>
      </c>
      <c r="AO65" s="191">
        <v>6</v>
      </c>
      <c r="AP65" s="191">
        <v>2.5</v>
      </c>
      <c r="AQ65" s="190">
        <v>28.8</v>
      </c>
    </row>
    <row r="66" spans="1:43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1"/>
      <c r="L66" s="30"/>
      <c r="M66" s="30"/>
      <c r="N66" s="30"/>
      <c r="O66" s="30"/>
      <c r="P66" s="30"/>
      <c r="S66" s="9">
        <v>3</v>
      </c>
      <c r="T66" s="46">
        <v>4</v>
      </c>
      <c r="U66" s="68">
        <v>2</v>
      </c>
      <c r="V66" s="55" t="s">
        <v>3</v>
      </c>
      <c r="W66" s="20"/>
      <c r="X66" s="20">
        <v>30</v>
      </c>
      <c r="Y66" s="12">
        <v>44</v>
      </c>
      <c r="Z66" s="12"/>
      <c r="AA66" s="12"/>
      <c r="AB66" s="20"/>
      <c r="AC66" s="20"/>
      <c r="AD66" s="20"/>
      <c r="AE66" s="20"/>
      <c r="AF66" s="20"/>
      <c r="AG66" s="20"/>
      <c r="AH66" s="20"/>
      <c r="AI66" s="46">
        <f t="shared" si="2"/>
        <v>74</v>
      </c>
      <c r="AJ66" s="12">
        <v>40</v>
      </c>
      <c r="AK66" s="10">
        <f t="shared" si="3"/>
        <v>2</v>
      </c>
      <c r="AL66" s="175"/>
      <c r="AM66" s="182"/>
      <c r="AN66" s="187" t="s">
        <v>3</v>
      </c>
      <c r="AO66" s="191">
        <v>6</v>
      </c>
      <c r="AP66" s="191">
        <v>7.8</v>
      </c>
      <c r="AQ66" s="190">
        <v>44.8</v>
      </c>
    </row>
    <row r="67" spans="1:43" ht="15.75" thickBot="1" x14ac:dyDescent="0.3">
      <c r="A67" s="15"/>
      <c r="B67" s="15"/>
      <c r="C67" s="15"/>
      <c r="D67" s="15"/>
      <c r="E67" s="15"/>
      <c r="F67" s="15"/>
      <c r="G67" s="15"/>
      <c r="H67" s="22"/>
      <c r="I67" s="105"/>
      <c r="J67" s="278" t="s">
        <v>71</v>
      </c>
      <c r="K67" s="279"/>
      <c r="L67" s="278" t="s">
        <v>72</v>
      </c>
      <c r="M67" s="279"/>
      <c r="N67" s="22"/>
      <c r="O67" s="22"/>
      <c r="P67" s="22"/>
      <c r="S67" s="9">
        <v>3</v>
      </c>
      <c r="T67" s="46">
        <v>4</v>
      </c>
      <c r="U67" s="68">
        <v>3</v>
      </c>
      <c r="V67" s="55" t="s">
        <v>5</v>
      </c>
      <c r="W67" s="20">
        <v>1</v>
      </c>
      <c r="X67" s="20">
        <v>20</v>
      </c>
      <c r="Y67" s="12">
        <v>17</v>
      </c>
      <c r="Z67" s="12"/>
      <c r="AA67" s="12"/>
      <c r="AB67" s="20"/>
      <c r="AC67" s="20"/>
      <c r="AD67" s="20"/>
      <c r="AE67" s="20"/>
      <c r="AF67" s="20"/>
      <c r="AG67" s="20"/>
      <c r="AH67" s="20"/>
      <c r="AI67" s="46">
        <f t="shared" ref="AI67:AI98" si="4">SUM(W67:AH67)</f>
        <v>38</v>
      </c>
      <c r="AJ67" s="12">
        <v>20</v>
      </c>
      <c r="AK67" s="10">
        <f t="shared" ref="AK67:AK98" si="5">+COUNTA(W67:AH67)</f>
        <v>3</v>
      </c>
      <c r="AL67" s="175"/>
      <c r="AM67" s="182"/>
      <c r="AN67" s="187" t="s">
        <v>5</v>
      </c>
      <c r="AO67" s="191">
        <v>6</v>
      </c>
      <c r="AP67" s="191">
        <v>7.6</v>
      </c>
      <c r="AQ67" s="190">
        <v>31.8</v>
      </c>
    </row>
    <row r="68" spans="1:43" ht="15.75" thickBot="1" x14ac:dyDescent="0.3">
      <c r="A68" s="270" t="s">
        <v>61</v>
      </c>
      <c r="B68" s="271"/>
      <c r="G68" s="15"/>
      <c r="H68" s="22"/>
      <c r="I68" s="106" t="s">
        <v>70</v>
      </c>
      <c r="J68" s="104" t="s">
        <v>19</v>
      </c>
      <c r="K68" s="106" t="s">
        <v>20</v>
      </c>
      <c r="L68" s="106" t="s">
        <v>19</v>
      </c>
      <c r="M68" s="106" t="s">
        <v>20</v>
      </c>
      <c r="N68" s="22"/>
      <c r="O68" s="22"/>
      <c r="P68" s="22"/>
      <c r="S68" s="9">
        <v>3</v>
      </c>
      <c r="T68" s="46">
        <v>4</v>
      </c>
      <c r="U68" s="68">
        <v>3</v>
      </c>
      <c r="V68" s="55" t="s">
        <v>3</v>
      </c>
      <c r="W68" s="20"/>
      <c r="X68" s="20">
        <v>36</v>
      </c>
      <c r="Y68" s="12">
        <v>27</v>
      </c>
      <c r="Z68" s="12"/>
      <c r="AA68" s="12"/>
      <c r="AB68" s="20"/>
      <c r="AC68" s="20"/>
      <c r="AD68" s="20"/>
      <c r="AE68" s="20"/>
      <c r="AF68" s="20"/>
      <c r="AG68" s="20">
        <v>1</v>
      </c>
      <c r="AH68" s="20"/>
      <c r="AI68" s="46">
        <f t="shared" si="4"/>
        <v>64</v>
      </c>
      <c r="AJ68" s="12">
        <v>35</v>
      </c>
      <c r="AK68" s="10">
        <f t="shared" si="5"/>
        <v>3</v>
      </c>
      <c r="AL68" s="175"/>
      <c r="AM68" s="182"/>
      <c r="AN68" s="187" t="s">
        <v>3</v>
      </c>
      <c r="AO68" s="191">
        <v>6</v>
      </c>
      <c r="AP68" s="191">
        <v>11.4</v>
      </c>
      <c r="AQ68" s="190">
        <v>48.6</v>
      </c>
    </row>
    <row r="69" spans="1:43" x14ac:dyDescent="0.25">
      <c r="A69" s="97" t="s">
        <v>0</v>
      </c>
      <c r="B69" s="101" t="s">
        <v>60</v>
      </c>
      <c r="C69" s="92" t="s">
        <v>19</v>
      </c>
      <c r="D69" s="93" t="s">
        <v>20</v>
      </c>
      <c r="E69" s="92" t="s">
        <v>35</v>
      </c>
      <c r="F69" s="94" t="s">
        <v>63</v>
      </c>
      <c r="G69" s="15"/>
      <c r="H69" s="22"/>
      <c r="I69" s="52">
        <v>1</v>
      </c>
      <c r="J69" s="71">
        <v>-119.67413999999999</v>
      </c>
      <c r="K69" s="71">
        <v>35.16245</v>
      </c>
      <c r="L69" s="68">
        <v>-119.67444999999999</v>
      </c>
      <c r="M69" s="68">
        <v>35.161619999999999</v>
      </c>
      <c r="N69" s="22"/>
      <c r="O69" s="22"/>
      <c r="P69" s="22"/>
      <c r="S69" s="9">
        <v>3</v>
      </c>
      <c r="T69" s="46">
        <v>4</v>
      </c>
      <c r="U69" s="68">
        <v>4</v>
      </c>
      <c r="V69" s="55" t="s">
        <v>5</v>
      </c>
      <c r="W69" s="20"/>
      <c r="X69" s="20">
        <v>3</v>
      </c>
      <c r="Y69" s="12">
        <v>38</v>
      </c>
      <c r="Z69" s="12">
        <v>2</v>
      </c>
      <c r="AA69" s="12"/>
      <c r="AB69" s="20"/>
      <c r="AC69" s="20"/>
      <c r="AD69" s="20"/>
      <c r="AE69" s="20"/>
      <c r="AF69" s="20"/>
      <c r="AG69" s="20"/>
      <c r="AH69" s="20"/>
      <c r="AI69" s="46">
        <f t="shared" si="4"/>
        <v>43</v>
      </c>
      <c r="AJ69" s="12">
        <v>45</v>
      </c>
      <c r="AK69" s="10">
        <f t="shared" si="5"/>
        <v>3</v>
      </c>
      <c r="AL69" s="175"/>
      <c r="AM69" s="182"/>
      <c r="AN69" s="187" t="s">
        <v>5</v>
      </c>
      <c r="AO69" s="191">
        <v>6</v>
      </c>
      <c r="AP69" s="191">
        <v>10.6</v>
      </c>
      <c r="AQ69" s="190">
        <v>32.6</v>
      </c>
    </row>
    <row r="70" spans="1:43" x14ac:dyDescent="0.25">
      <c r="A70" s="95">
        <v>4</v>
      </c>
      <c r="B70" s="272">
        <v>1</v>
      </c>
      <c r="C70" s="273"/>
      <c r="D70" s="274"/>
      <c r="E70" s="93" t="s">
        <v>5</v>
      </c>
      <c r="F70" s="92">
        <v>12.4</v>
      </c>
      <c r="G70" s="15"/>
      <c r="H70" s="22"/>
      <c r="I70" s="48">
        <v>2</v>
      </c>
      <c r="J70" s="68">
        <v>-119.67341999999999</v>
      </c>
      <c r="K70" s="68">
        <v>35.162430000000001</v>
      </c>
      <c r="L70" s="68">
        <v>-119.67301999999999</v>
      </c>
      <c r="M70" s="68">
        <v>35.163209999999999</v>
      </c>
      <c r="N70" s="22"/>
      <c r="O70" s="22"/>
      <c r="P70" s="22"/>
      <c r="S70" s="9">
        <v>3</v>
      </c>
      <c r="T70" s="46">
        <v>4</v>
      </c>
      <c r="U70" s="68">
        <v>4</v>
      </c>
      <c r="V70" s="55" t="s">
        <v>3</v>
      </c>
      <c r="W70" s="20"/>
      <c r="X70" s="20">
        <v>4</v>
      </c>
      <c r="Y70" s="12">
        <v>50</v>
      </c>
      <c r="Z70" s="12"/>
      <c r="AA70" s="12"/>
      <c r="AB70" s="20"/>
      <c r="AC70" s="20"/>
      <c r="AD70" s="20"/>
      <c r="AE70" s="20"/>
      <c r="AF70" s="20"/>
      <c r="AG70" s="20"/>
      <c r="AH70" s="20"/>
      <c r="AI70" s="46">
        <f t="shared" si="4"/>
        <v>54</v>
      </c>
      <c r="AJ70" s="12">
        <v>30</v>
      </c>
      <c r="AK70" s="10">
        <f t="shared" si="5"/>
        <v>2</v>
      </c>
      <c r="AL70" s="175"/>
      <c r="AM70" s="182"/>
      <c r="AN70" s="187" t="s">
        <v>3</v>
      </c>
      <c r="AO70" s="191">
        <v>6</v>
      </c>
      <c r="AP70" s="191">
        <v>8.6</v>
      </c>
      <c r="AQ70" s="190">
        <v>49</v>
      </c>
    </row>
    <row r="71" spans="1:43" x14ac:dyDescent="0.25">
      <c r="A71" s="96"/>
      <c r="B71" s="264"/>
      <c r="C71" s="266"/>
      <c r="D71" s="268"/>
      <c r="E71" s="40" t="s">
        <v>3</v>
      </c>
      <c r="F71" s="97">
        <v>13.8</v>
      </c>
      <c r="G71" s="15"/>
      <c r="H71" s="22"/>
      <c r="I71" s="48">
        <v>3</v>
      </c>
      <c r="J71" s="68">
        <v>-119.67467000000001</v>
      </c>
      <c r="K71" s="68">
        <v>35.163679999999999</v>
      </c>
      <c r="L71" s="68">
        <v>-119.67411</v>
      </c>
      <c r="M71" s="68">
        <v>35.162959999999998</v>
      </c>
      <c r="N71" s="22"/>
      <c r="O71" s="22"/>
      <c r="P71" s="22"/>
      <c r="S71" s="9">
        <v>3</v>
      </c>
      <c r="T71" s="46">
        <v>4</v>
      </c>
      <c r="U71" s="68">
        <v>5</v>
      </c>
      <c r="V71" s="55" t="s">
        <v>5</v>
      </c>
      <c r="W71" s="20">
        <v>8</v>
      </c>
      <c r="X71" s="20">
        <v>28</v>
      </c>
      <c r="Y71" s="12"/>
      <c r="Z71" s="12"/>
      <c r="AA71" s="12"/>
      <c r="AB71" s="20"/>
      <c r="AC71" s="20"/>
      <c r="AD71" s="20"/>
      <c r="AE71" s="20"/>
      <c r="AF71" s="20"/>
      <c r="AG71" s="20"/>
      <c r="AH71" s="20"/>
      <c r="AI71" s="46">
        <f t="shared" si="4"/>
        <v>36</v>
      </c>
      <c r="AJ71" s="12">
        <v>20</v>
      </c>
      <c r="AK71" s="10">
        <f t="shared" si="5"/>
        <v>2</v>
      </c>
      <c r="AL71" s="175"/>
      <c r="AM71" s="182"/>
      <c r="AN71" s="187" t="s">
        <v>5</v>
      </c>
      <c r="AO71" s="191">
        <v>6</v>
      </c>
      <c r="AP71" s="191">
        <v>5.6</v>
      </c>
      <c r="AQ71" s="190">
        <v>38.299999999999997</v>
      </c>
    </row>
    <row r="72" spans="1:43" x14ac:dyDescent="0.25">
      <c r="A72" s="96"/>
      <c r="B72" s="264">
        <f>1+SUM(B70)</f>
        <v>2</v>
      </c>
      <c r="C72" s="266"/>
      <c r="D72" s="268"/>
      <c r="E72" s="40" t="s">
        <v>5</v>
      </c>
      <c r="F72" s="97">
        <v>6.2</v>
      </c>
      <c r="G72" s="15"/>
      <c r="H72" s="22"/>
      <c r="I72" s="48">
        <v>4</v>
      </c>
      <c r="J72" s="68">
        <v>-11964361</v>
      </c>
      <c r="K72" s="68">
        <v>35.163649999999997</v>
      </c>
      <c r="L72" s="68">
        <v>-119.67310000000001</v>
      </c>
      <c r="M72" s="68">
        <v>35.164430000000003</v>
      </c>
      <c r="N72" s="22"/>
      <c r="O72" s="22"/>
      <c r="P72" s="22"/>
      <c r="S72" s="9">
        <v>3</v>
      </c>
      <c r="T72" s="46">
        <v>4</v>
      </c>
      <c r="U72" s="68">
        <v>5</v>
      </c>
      <c r="V72" s="55" t="s">
        <v>3</v>
      </c>
      <c r="W72" s="20"/>
      <c r="X72" s="20">
        <v>14</v>
      </c>
      <c r="Y72" s="12">
        <v>23</v>
      </c>
      <c r="Z72" s="12"/>
      <c r="AA72" s="12"/>
      <c r="AB72" s="20"/>
      <c r="AC72" s="20"/>
      <c r="AD72" s="20"/>
      <c r="AE72" s="20"/>
      <c r="AF72" s="20"/>
      <c r="AG72" s="20"/>
      <c r="AH72" s="20"/>
      <c r="AI72" s="46">
        <f t="shared" si="4"/>
        <v>37</v>
      </c>
      <c r="AJ72" s="12">
        <v>50</v>
      </c>
      <c r="AK72" s="10">
        <f t="shared" si="5"/>
        <v>2</v>
      </c>
      <c r="AL72" s="175"/>
      <c r="AM72" s="182"/>
      <c r="AN72" s="187" t="s">
        <v>3</v>
      </c>
      <c r="AO72" s="191">
        <v>6</v>
      </c>
      <c r="AP72" s="191">
        <v>8</v>
      </c>
      <c r="AQ72" s="190">
        <v>47.4</v>
      </c>
    </row>
    <row r="73" spans="1:43" x14ac:dyDescent="0.25">
      <c r="A73" s="96"/>
      <c r="B73" s="264"/>
      <c r="C73" s="266"/>
      <c r="D73" s="268"/>
      <c r="E73" s="40" t="s">
        <v>3</v>
      </c>
      <c r="F73" s="97">
        <v>12.8</v>
      </c>
      <c r="G73" s="15"/>
      <c r="H73" s="22"/>
      <c r="I73" s="48">
        <v>5</v>
      </c>
      <c r="J73" s="68">
        <v>-119.67269</v>
      </c>
      <c r="K73" s="68">
        <v>35.164169999999999</v>
      </c>
      <c r="L73" s="68">
        <v>-119.67309</v>
      </c>
      <c r="M73" s="68">
        <v>35.163350000000001</v>
      </c>
      <c r="N73" s="22"/>
      <c r="O73" s="22"/>
      <c r="P73" s="22"/>
      <c r="S73" s="9">
        <v>3</v>
      </c>
      <c r="T73" s="46">
        <v>4</v>
      </c>
      <c r="U73" s="68">
        <v>6</v>
      </c>
      <c r="V73" s="55" t="s">
        <v>5</v>
      </c>
      <c r="W73" s="20"/>
      <c r="X73" s="20">
        <v>31</v>
      </c>
      <c r="Y73" s="12">
        <v>25</v>
      </c>
      <c r="Z73" s="12"/>
      <c r="AA73" s="12"/>
      <c r="AB73" s="20"/>
      <c r="AC73" s="20"/>
      <c r="AD73" s="20"/>
      <c r="AE73" s="20"/>
      <c r="AF73" s="20"/>
      <c r="AG73" s="20"/>
      <c r="AH73" s="20"/>
      <c r="AI73" s="46">
        <f t="shared" si="4"/>
        <v>56</v>
      </c>
      <c r="AJ73" s="12">
        <v>60</v>
      </c>
      <c r="AK73" s="10">
        <f t="shared" si="5"/>
        <v>2</v>
      </c>
      <c r="AL73" s="175"/>
      <c r="AM73" s="182"/>
      <c r="AN73" s="187" t="s">
        <v>5</v>
      </c>
      <c r="AO73" s="191">
        <v>6</v>
      </c>
      <c r="AP73" s="191">
        <v>7</v>
      </c>
      <c r="AQ73" s="190">
        <v>28</v>
      </c>
    </row>
    <row r="74" spans="1:43" x14ac:dyDescent="0.25">
      <c r="A74" s="96"/>
      <c r="B74" s="264">
        <f>1+SUM(B72)</f>
        <v>3</v>
      </c>
      <c r="C74" s="266"/>
      <c r="D74" s="268"/>
      <c r="E74" s="40" t="s">
        <v>5</v>
      </c>
      <c r="F74" s="97">
        <v>6.6</v>
      </c>
      <c r="G74" s="15"/>
      <c r="H74" s="22"/>
      <c r="I74" s="65">
        <v>6</v>
      </c>
      <c r="J74" s="70">
        <v>-119.67341</v>
      </c>
      <c r="K74" s="70">
        <v>35.16348</v>
      </c>
      <c r="L74" s="70">
        <v>-11967401</v>
      </c>
      <c r="M74" s="70">
        <v>35.162939999999999</v>
      </c>
      <c r="N74" s="22"/>
      <c r="O74" s="22"/>
      <c r="P74" s="22"/>
      <c r="S74" s="9">
        <v>3</v>
      </c>
      <c r="T74" s="46">
        <v>4</v>
      </c>
      <c r="U74" s="68">
        <v>6</v>
      </c>
      <c r="V74" s="55" t="s">
        <v>3</v>
      </c>
      <c r="W74" s="20">
        <v>1</v>
      </c>
      <c r="X74" s="20">
        <v>9</v>
      </c>
      <c r="Y74" s="12">
        <v>68</v>
      </c>
      <c r="Z74" s="12"/>
      <c r="AA74" s="12"/>
      <c r="AB74" s="20"/>
      <c r="AC74" s="20"/>
      <c r="AD74" s="20"/>
      <c r="AE74" s="20"/>
      <c r="AF74" s="20"/>
      <c r="AG74" s="20"/>
      <c r="AH74" s="20"/>
      <c r="AI74" s="46">
        <f t="shared" si="4"/>
        <v>78</v>
      </c>
      <c r="AJ74" s="12">
        <v>45</v>
      </c>
      <c r="AK74" s="10">
        <f t="shared" si="5"/>
        <v>3</v>
      </c>
      <c r="AL74" s="175"/>
      <c r="AM74" s="182"/>
      <c r="AN74" s="187" t="s">
        <v>3</v>
      </c>
      <c r="AO74" s="191">
        <v>6</v>
      </c>
      <c r="AP74" s="191">
        <v>11.2</v>
      </c>
      <c r="AQ74" s="190">
        <v>48</v>
      </c>
    </row>
    <row r="75" spans="1:43" x14ac:dyDescent="0.25">
      <c r="A75" s="96"/>
      <c r="B75" s="264"/>
      <c r="C75" s="266"/>
      <c r="D75" s="268"/>
      <c r="E75" s="40" t="s">
        <v>3</v>
      </c>
      <c r="F75" s="97">
        <v>11.4</v>
      </c>
      <c r="G75" s="15"/>
      <c r="H75" s="22"/>
      <c r="I75" s="22"/>
      <c r="J75" s="22"/>
      <c r="K75" s="22"/>
      <c r="L75" s="22"/>
      <c r="M75" s="22"/>
      <c r="N75" s="22"/>
      <c r="O75" s="22"/>
      <c r="P75" s="22"/>
      <c r="S75" s="9">
        <v>3</v>
      </c>
      <c r="T75" s="46">
        <v>4</v>
      </c>
      <c r="U75" s="68">
        <v>7</v>
      </c>
      <c r="V75" s="55" t="s">
        <v>5</v>
      </c>
      <c r="W75" s="20">
        <v>9</v>
      </c>
      <c r="X75" s="20">
        <v>15</v>
      </c>
      <c r="Y75" s="12">
        <v>42</v>
      </c>
      <c r="Z75" s="12"/>
      <c r="AA75" s="12"/>
      <c r="AB75" s="20"/>
      <c r="AC75" s="20"/>
      <c r="AD75" s="20"/>
      <c r="AE75" s="20"/>
      <c r="AF75" s="20"/>
      <c r="AG75" s="20"/>
      <c r="AH75" s="20"/>
      <c r="AI75" s="46">
        <f t="shared" si="4"/>
        <v>66</v>
      </c>
      <c r="AJ75" s="12">
        <v>80</v>
      </c>
      <c r="AK75" s="10">
        <f t="shared" si="5"/>
        <v>3</v>
      </c>
      <c r="AL75" s="175"/>
      <c r="AM75" s="182"/>
      <c r="AN75" s="189" t="s">
        <v>5</v>
      </c>
      <c r="AO75" s="195">
        <v>3</v>
      </c>
      <c r="AP75" s="195">
        <v>11</v>
      </c>
      <c r="AQ75" s="194">
        <v>25.6</v>
      </c>
    </row>
    <row r="76" spans="1:43" x14ac:dyDescent="0.25">
      <c r="A76" s="96"/>
      <c r="B76" s="264">
        <f>1+SUM(B74)</f>
        <v>4</v>
      </c>
      <c r="C76" s="266"/>
      <c r="D76" s="268"/>
      <c r="E76" s="40" t="s">
        <v>5</v>
      </c>
      <c r="F76" s="97">
        <v>8.1999999999999993</v>
      </c>
      <c r="G76" s="15"/>
      <c r="H76" s="22"/>
      <c r="I76" s="22"/>
      <c r="J76" s="22"/>
      <c r="K76" s="22"/>
      <c r="L76" s="22"/>
      <c r="M76" s="22"/>
      <c r="N76" s="22"/>
      <c r="O76" s="22"/>
      <c r="P76" s="22"/>
      <c r="S76" s="9">
        <v>3</v>
      </c>
      <c r="T76" s="46">
        <v>4</v>
      </c>
      <c r="U76" s="68">
        <v>7</v>
      </c>
      <c r="V76" s="55" t="s">
        <v>3</v>
      </c>
      <c r="W76" s="20"/>
      <c r="X76" s="20">
        <v>3</v>
      </c>
      <c r="Y76" s="12">
        <v>60</v>
      </c>
      <c r="Z76" s="12"/>
      <c r="AA76" s="12"/>
      <c r="AB76" s="20"/>
      <c r="AC76" s="20"/>
      <c r="AD76" s="20"/>
      <c r="AE76" s="20"/>
      <c r="AF76" s="20"/>
      <c r="AG76" s="20"/>
      <c r="AH76" s="20"/>
      <c r="AI76" s="46">
        <f t="shared" si="4"/>
        <v>63</v>
      </c>
      <c r="AJ76" s="12"/>
      <c r="AK76" s="10">
        <f t="shared" si="5"/>
        <v>2</v>
      </c>
      <c r="AL76" s="175"/>
      <c r="AM76" s="182"/>
      <c r="AN76" s="187" t="s">
        <v>3</v>
      </c>
      <c r="AO76" s="191">
        <v>3</v>
      </c>
      <c r="AP76" s="176">
        <v>5.9</v>
      </c>
      <c r="AQ76" s="190">
        <v>50.2</v>
      </c>
    </row>
    <row r="77" spans="1:43" x14ac:dyDescent="0.25">
      <c r="A77" s="96"/>
      <c r="B77" s="264"/>
      <c r="C77" s="266"/>
      <c r="D77" s="268"/>
      <c r="E77" s="40" t="s">
        <v>3</v>
      </c>
      <c r="F77" s="97">
        <v>9.8000000000000007</v>
      </c>
      <c r="G77" s="15"/>
      <c r="H77" s="22"/>
      <c r="I77" s="22"/>
      <c r="J77" s="22"/>
      <c r="K77" s="22"/>
      <c r="L77" s="22"/>
      <c r="M77" s="22"/>
      <c r="N77" s="22"/>
      <c r="O77" s="22"/>
      <c r="P77" s="22"/>
      <c r="S77" s="9">
        <v>3</v>
      </c>
      <c r="T77" s="46">
        <v>4</v>
      </c>
      <c r="U77" s="68">
        <v>8</v>
      </c>
      <c r="V77" s="55" t="s">
        <v>5</v>
      </c>
      <c r="W77" s="20">
        <v>4</v>
      </c>
      <c r="X77" s="20">
        <v>41</v>
      </c>
      <c r="Y77" s="12">
        <v>10</v>
      </c>
      <c r="Z77" s="12">
        <v>3</v>
      </c>
      <c r="AA77" s="12"/>
      <c r="AB77" s="20"/>
      <c r="AC77" s="20"/>
      <c r="AD77" s="20"/>
      <c r="AE77" s="20"/>
      <c r="AF77" s="20"/>
      <c r="AG77" s="20"/>
      <c r="AH77" s="20"/>
      <c r="AI77" s="46">
        <f t="shared" si="4"/>
        <v>58</v>
      </c>
      <c r="AJ77" s="12">
        <v>70</v>
      </c>
      <c r="AK77" s="10">
        <f t="shared" si="5"/>
        <v>4</v>
      </c>
      <c r="AL77" s="175"/>
      <c r="AM77" s="182"/>
      <c r="AN77" s="187" t="s">
        <v>5</v>
      </c>
      <c r="AO77" s="191">
        <v>3</v>
      </c>
      <c r="AP77" s="176">
        <v>10.5</v>
      </c>
      <c r="AQ77" s="190">
        <v>30.2</v>
      </c>
    </row>
    <row r="78" spans="1:43" x14ac:dyDescent="0.25">
      <c r="A78" s="96"/>
      <c r="B78" s="264">
        <f>1+SUM(B76)</f>
        <v>5</v>
      </c>
      <c r="C78" s="266"/>
      <c r="D78" s="268"/>
      <c r="E78" s="40" t="s">
        <v>5</v>
      </c>
      <c r="F78" s="97">
        <v>9.1</v>
      </c>
      <c r="G78" s="15"/>
      <c r="H78" s="22"/>
      <c r="I78" s="22"/>
      <c r="J78" s="22"/>
      <c r="K78" s="22"/>
      <c r="L78" s="22"/>
      <c r="M78" s="22"/>
      <c r="N78" s="22"/>
      <c r="O78" s="22"/>
      <c r="P78" s="22"/>
      <c r="S78" s="9">
        <v>3</v>
      </c>
      <c r="T78" s="46">
        <v>4</v>
      </c>
      <c r="U78" s="68">
        <v>8</v>
      </c>
      <c r="V78" s="55" t="s">
        <v>3</v>
      </c>
      <c r="W78" s="20"/>
      <c r="X78" s="20">
        <v>21</v>
      </c>
      <c r="Y78" s="12">
        <v>100</v>
      </c>
      <c r="Z78" s="12"/>
      <c r="AA78" s="12"/>
      <c r="AB78" s="20"/>
      <c r="AC78" s="20"/>
      <c r="AD78" s="20"/>
      <c r="AE78" s="20"/>
      <c r="AF78" s="20"/>
      <c r="AG78" s="20"/>
      <c r="AH78" s="20"/>
      <c r="AI78" s="46">
        <f t="shared" si="4"/>
        <v>121</v>
      </c>
      <c r="AJ78" s="12">
        <v>95</v>
      </c>
      <c r="AK78" s="10">
        <f t="shared" si="5"/>
        <v>2</v>
      </c>
      <c r="AL78" s="175"/>
      <c r="AM78" s="182"/>
      <c r="AN78" s="187" t="s">
        <v>3</v>
      </c>
      <c r="AO78" s="191">
        <v>3</v>
      </c>
      <c r="AP78" s="176">
        <v>11.2</v>
      </c>
      <c r="AQ78" s="190">
        <v>46.9</v>
      </c>
    </row>
    <row r="79" spans="1:43" x14ac:dyDescent="0.25">
      <c r="A79" s="96"/>
      <c r="B79" s="264"/>
      <c r="C79" s="266"/>
      <c r="D79" s="268"/>
      <c r="E79" s="40" t="s">
        <v>3</v>
      </c>
      <c r="F79" s="97">
        <v>10.1</v>
      </c>
      <c r="G79" s="15"/>
      <c r="H79" s="22"/>
      <c r="I79" s="22"/>
      <c r="J79" s="22"/>
      <c r="K79" s="22"/>
      <c r="L79" s="22"/>
      <c r="M79" s="22"/>
      <c r="N79" s="22"/>
      <c r="O79" s="22"/>
      <c r="P79" s="22"/>
      <c r="S79" s="9">
        <v>3</v>
      </c>
      <c r="T79" s="46">
        <v>4</v>
      </c>
      <c r="U79" s="68">
        <v>9</v>
      </c>
      <c r="V79" s="55" t="s">
        <v>5</v>
      </c>
      <c r="W79" s="20">
        <v>10</v>
      </c>
      <c r="X79" s="20">
        <v>26</v>
      </c>
      <c r="Y79" s="12">
        <v>30</v>
      </c>
      <c r="Z79" s="12"/>
      <c r="AA79" s="12"/>
      <c r="AB79" s="20"/>
      <c r="AC79" s="20"/>
      <c r="AD79" s="20"/>
      <c r="AE79" s="20"/>
      <c r="AF79" s="20"/>
      <c r="AG79" s="20"/>
      <c r="AH79" s="20"/>
      <c r="AI79" s="46">
        <f t="shared" si="4"/>
        <v>66</v>
      </c>
      <c r="AJ79" s="12">
        <v>55</v>
      </c>
      <c r="AK79" s="10">
        <f t="shared" si="5"/>
        <v>3</v>
      </c>
      <c r="AL79" s="175"/>
      <c r="AM79" s="182"/>
      <c r="AN79" s="187" t="s">
        <v>5</v>
      </c>
      <c r="AO79" s="191">
        <v>3</v>
      </c>
      <c r="AP79" s="176">
        <v>6.5</v>
      </c>
      <c r="AQ79" s="190">
        <v>29.2</v>
      </c>
    </row>
    <row r="80" spans="1:43" x14ac:dyDescent="0.25">
      <c r="A80" s="96"/>
      <c r="B80" s="264">
        <f>1+SUM(B78)</f>
        <v>6</v>
      </c>
      <c r="C80" s="266"/>
      <c r="D80" s="268"/>
      <c r="E80" s="40" t="s">
        <v>5</v>
      </c>
      <c r="F80" s="97">
        <v>13.2</v>
      </c>
      <c r="G80" s="15"/>
      <c r="H80" s="22"/>
      <c r="I80" s="22"/>
      <c r="J80" s="22"/>
      <c r="K80" s="22"/>
      <c r="L80" s="22"/>
      <c r="M80" s="22"/>
      <c r="N80" s="22"/>
      <c r="O80" s="22"/>
      <c r="P80" s="22"/>
      <c r="S80" s="9">
        <v>3</v>
      </c>
      <c r="T80" s="46">
        <v>4</v>
      </c>
      <c r="U80" s="68">
        <v>9</v>
      </c>
      <c r="V80" s="55" t="s">
        <v>3</v>
      </c>
      <c r="W80" s="20">
        <v>1</v>
      </c>
      <c r="X80" s="20">
        <v>7</v>
      </c>
      <c r="Y80" s="12">
        <v>82</v>
      </c>
      <c r="Z80" s="12"/>
      <c r="AA80" s="12"/>
      <c r="AB80" s="20"/>
      <c r="AC80" s="20"/>
      <c r="AD80" s="20"/>
      <c r="AE80" s="20"/>
      <c r="AF80" s="20"/>
      <c r="AG80" s="20">
        <v>1</v>
      </c>
      <c r="AH80" s="20"/>
      <c r="AI80" s="46">
        <f t="shared" si="4"/>
        <v>91</v>
      </c>
      <c r="AJ80" s="12">
        <v>50</v>
      </c>
      <c r="AK80" s="10">
        <f t="shared" si="5"/>
        <v>4</v>
      </c>
      <c r="AL80" s="175"/>
      <c r="AM80" s="182"/>
      <c r="AN80" s="187" t="s">
        <v>3</v>
      </c>
      <c r="AO80" s="191">
        <v>3</v>
      </c>
      <c r="AP80" s="176">
        <v>9.3000000000000007</v>
      </c>
      <c r="AQ80" s="190">
        <v>49.3</v>
      </c>
    </row>
    <row r="81" spans="1:43" x14ac:dyDescent="0.25">
      <c r="A81" s="96"/>
      <c r="B81" s="264"/>
      <c r="C81" s="266"/>
      <c r="D81" s="268"/>
      <c r="E81" s="40" t="s">
        <v>3</v>
      </c>
      <c r="F81" s="97">
        <v>14.2</v>
      </c>
      <c r="G81" s="15"/>
      <c r="H81" s="22"/>
      <c r="I81" s="22"/>
      <c r="J81" s="22"/>
      <c r="K81" s="22"/>
      <c r="L81" s="22"/>
      <c r="M81" s="22"/>
      <c r="N81" s="22"/>
      <c r="O81" s="22"/>
      <c r="P81" s="22"/>
      <c r="S81" s="9">
        <v>3</v>
      </c>
      <c r="T81" s="46">
        <v>4</v>
      </c>
      <c r="U81" s="68">
        <v>10</v>
      </c>
      <c r="V81" s="55" t="s">
        <v>5</v>
      </c>
      <c r="W81" s="20">
        <v>3</v>
      </c>
      <c r="X81" s="20">
        <v>12</v>
      </c>
      <c r="Y81" s="12">
        <v>34</v>
      </c>
      <c r="Z81" s="12"/>
      <c r="AA81" s="12"/>
      <c r="AB81" s="20"/>
      <c r="AC81" s="20"/>
      <c r="AD81" s="20"/>
      <c r="AE81" s="20"/>
      <c r="AF81" s="20"/>
      <c r="AG81" s="20"/>
      <c r="AH81" s="20"/>
      <c r="AI81" s="46">
        <f t="shared" si="4"/>
        <v>49</v>
      </c>
      <c r="AJ81" s="12">
        <v>25</v>
      </c>
      <c r="AK81" s="10">
        <f t="shared" si="5"/>
        <v>3</v>
      </c>
      <c r="AL81" s="175"/>
      <c r="AM81" s="182"/>
      <c r="AN81" s="187" t="s">
        <v>5</v>
      </c>
      <c r="AO81" s="191">
        <v>3</v>
      </c>
      <c r="AP81" s="176">
        <v>5.6</v>
      </c>
      <c r="AQ81" s="190">
        <v>32.4</v>
      </c>
    </row>
    <row r="82" spans="1:43" x14ac:dyDescent="0.25">
      <c r="A82" s="96"/>
      <c r="B82" s="264">
        <f>1+SUM(B80)</f>
        <v>7</v>
      </c>
      <c r="C82" s="266"/>
      <c r="D82" s="268"/>
      <c r="E82" s="40" t="s">
        <v>5</v>
      </c>
      <c r="F82" s="97">
        <v>7.2</v>
      </c>
      <c r="G82" s="15"/>
      <c r="H82" s="22"/>
      <c r="I82" s="22"/>
      <c r="J82" s="22"/>
      <c r="K82" s="22"/>
      <c r="L82" s="22"/>
      <c r="M82" s="22"/>
      <c r="N82" s="22"/>
      <c r="O82" s="22"/>
      <c r="P82" s="22"/>
      <c r="S82" s="64">
        <v>3</v>
      </c>
      <c r="T82" s="49">
        <v>4</v>
      </c>
      <c r="U82" s="70">
        <v>10</v>
      </c>
      <c r="V82" s="81" t="s">
        <v>3</v>
      </c>
      <c r="W82" s="44"/>
      <c r="X82" s="44">
        <v>1</v>
      </c>
      <c r="Y82" s="43">
        <v>15</v>
      </c>
      <c r="Z82" s="43"/>
      <c r="AA82" s="43"/>
      <c r="AB82" s="44"/>
      <c r="AC82" s="44"/>
      <c r="AD82" s="44"/>
      <c r="AE82" s="44"/>
      <c r="AF82" s="44"/>
      <c r="AG82" s="44"/>
      <c r="AH82" s="44"/>
      <c r="AI82" s="49">
        <f t="shared" si="4"/>
        <v>16</v>
      </c>
      <c r="AJ82" s="43">
        <v>15</v>
      </c>
      <c r="AK82" s="66">
        <f t="shared" si="5"/>
        <v>2</v>
      </c>
      <c r="AL82" s="175"/>
      <c r="AM82" s="182"/>
      <c r="AN82" s="187" t="s">
        <v>3</v>
      </c>
      <c r="AO82" s="191">
        <v>3</v>
      </c>
      <c r="AP82" s="176">
        <v>10.1</v>
      </c>
      <c r="AQ82" s="190">
        <v>52.4</v>
      </c>
    </row>
    <row r="83" spans="1:43" x14ac:dyDescent="0.25">
      <c r="A83" s="96"/>
      <c r="B83" s="264"/>
      <c r="C83" s="266"/>
      <c r="D83" s="268"/>
      <c r="E83" s="40" t="s">
        <v>3</v>
      </c>
      <c r="F83" s="97">
        <v>10.4</v>
      </c>
      <c r="G83" s="15"/>
      <c r="H83" s="22"/>
      <c r="I83" s="22"/>
      <c r="J83" s="22"/>
      <c r="K83" s="22"/>
      <c r="L83" s="22"/>
      <c r="M83" s="22"/>
      <c r="N83" s="22"/>
      <c r="O83" s="22"/>
      <c r="P83" s="22"/>
      <c r="S83" s="9">
        <v>3</v>
      </c>
      <c r="T83" s="46">
        <v>5</v>
      </c>
      <c r="U83" s="68">
        <v>1</v>
      </c>
      <c r="V83" s="55" t="s">
        <v>5</v>
      </c>
      <c r="W83" s="20">
        <v>4</v>
      </c>
      <c r="X83" s="20">
        <v>16</v>
      </c>
      <c r="Y83" s="12">
        <v>61</v>
      </c>
      <c r="Z83" s="12"/>
      <c r="AA83" s="12"/>
      <c r="AB83" s="20"/>
      <c r="AC83" s="20"/>
      <c r="AD83" s="20"/>
      <c r="AE83" s="20"/>
      <c r="AF83" s="20"/>
      <c r="AG83" s="20"/>
      <c r="AH83" s="20"/>
      <c r="AI83" s="46">
        <f t="shared" si="4"/>
        <v>81</v>
      </c>
      <c r="AJ83" s="12">
        <v>80</v>
      </c>
      <c r="AK83" s="10">
        <f t="shared" si="5"/>
        <v>3</v>
      </c>
      <c r="AL83" s="175"/>
      <c r="AM83" s="182"/>
      <c r="AN83" s="187" t="s">
        <v>5</v>
      </c>
      <c r="AO83" s="191">
        <v>3</v>
      </c>
      <c r="AP83" s="176">
        <v>8.9</v>
      </c>
      <c r="AQ83" s="190">
        <v>31.5</v>
      </c>
    </row>
    <row r="84" spans="1:43" x14ac:dyDescent="0.25">
      <c r="A84" s="96"/>
      <c r="B84" s="264">
        <f>1+SUM(B82)</f>
        <v>8</v>
      </c>
      <c r="C84" s="266"/>
      <c r="D84" s="268"/>
      <c r="E84" s="40" t="s">
        <v>5</v>
      </c>
      <c r="F84" s="97">
        <v>13.7</v>
      </c>
      <c r="G84" s="15"/>
      <c r="H84" s="22"/>
      <c r="I84" s="22"/>
      <c r="J84" s="22"/>
      <c r="K84" s="22"/>
      <c r="L84" s="22"/>
      <c r="M84" s="22"/>
      <c r="N84" s="22"/>
      <c r="O84" s="22"/>
      <c r="P84" s="22"/>
      <c r="S84" s="9">
        <v>3</v>
      </c>
      <c r="T84" s="46">
        <v>5</v>
      </c>
      <c r="U84" s="68">
        <v>1</v>
      </c>
      <c r="V84" s="55" t="s">
        <v>3</v>
      </c>
      <c r="W84" s="20"/>
      <c r="X84" s="20">
        <v>23</v>
      </c>
      <c r="Y84" s="12">
        <v>42</v>
      </c>
      <c r="Z84" s="12"/>
      <c r="AA84" s="12"/>
      <c r="AB84" s="20"/>
      <c r="AC84" s="20"/>
      <c r="AD84" s="20"/>
      <c r="AE84" s="20"/>
      <c r="AF84" s="20"/>
      <c r="AG84" s="20"/>
      <c r="AH84" s="20"/>
      <c r="AI84" s="46">
        <f t="shared" si="4"/>
        <v>65</v>
      </c>
      <c r="AJ84" s="12">
        <v>35</v>
      </c>
      <c r="AK84" s="10">
        <f t="shared" si="5"/>
        <v>2</v>
      </c>
      <c r="AL84" s="175"/>
      <c r="AM84" s="182"/>
      <c r="AN84" s="187" t="s">
        <v>3</v>
      </c>
      <c r="AO84" s="191">
        <v>3</v>
      </c>
      <c r="AP84" s="176">
        <v>12.6</v>
      </c>
      <c r="AQ84" s="190">
        <v>47.4</v>
      </c>
    </row>
    <row r="85" spans="1:43" x14ac:dyDescent="0.25">
      <c r="A85" s="96"/>
      <c r="B85" s="264"/>
      <c r="C85" s="266"/>
      <c r="D85" s="268"/>
      <c r="E85" s="40" t="s">
        <v>3</v>
      </c>
      <c r="F85" s="97">
        <v>13.6</v>
      </c>
      <c r="G85" s="15"/>
      <c r="H85" s="22"/>
      <c r="I85" s="22"/>
      <c r="J85" s="22"/>
      <c r="K85" s="22"/>
      <c r="L85" s="22"/>
      <c r="M85" s="22"/>
      <c r="N85" s="22"/>
      <c r="O85" s="22"/>
      <c r="P85" s="22"/>
      <c r="S85" s="9">
        <v>3</v>
      </c>
      <c r="T85" s="46">
        <v>5</v>
      </c>
      <c r="U85" s="68">
        <v>2</v>
      </c>
      <c r="V85" s="55" t="s">
        <v>5</v>
      </c>
      <c r="W85" s="20"/>
      <c r="X85" s="20">
        <v>6</v>
      </c>
      <c r="Y85" s="12">
        <v>12</v>
      </c>
      <c r="Z85" s="12">
        <v>1</v>
      </c>
      <c r="AA85" s="12"/>
      <c r="AB85" s="20"/>
      <c r="AC85" s="20"/>
      <c r="AD85" s="20"/>
      <c r="AE85" s="20"/>
      <c r="AF85" s="20"/>
      <c r="AG85" s="20"/>
      <c r="AH85" s="20"/>
      <c r="AI85" s="46">
        <f t="shared" si="4"/>
        <v>19</v>
      </c>
      <c r="AJ85" s="12">
        <v>30</v>
      </c>
      <c r="AK85" s="10">
        <f t="shared" si="5"/>
        <v>3</v>
      </c>
      <c r="AL85" s="175"/>
      <c r="AM85" s="182"/>
      <c r="AN85" s="187" t="s">
        <v>5</v>
      </c>
      <c r="AO85" s="191">
        <v>3</v>
      </c>
      <c r="AP85" s="176">
        <v>8.6999999999999993</v>
      </c>
      <c r="AQ85" s="190">
        <v>32.700000000000003</v>
      </c>
    </row>
    <row r="86" spans="1:43" x14ac:dyDescent="0.25">
      <c r="A86" s="96"/>
      <c r="B86" s="264">
        <f>1+SUM(B84)</f>
        <v>9</v>
      </c>
      <c r="C86" s="266"/>
      <c r="D86" s="268"/>
      <c r="E86" s="40" t="s">
        <v>5</v>
      </c>
      <c r="F86" s="97">
        <v>8.1</v>
      </c>
      <c r="G86" s="15"/>
      <c r="H86" s="22"/>
      <c r="I86" s="22"/>
      <c r="J86" s="22"/>
      <c r="K86" s="22"/>
      <c r="L86" s="22"/>
      <c r="M86" s="22"/>
      <c r="N86" s="22"/>
      <c r="O86" s="22"/>
      <c r="P86" s="22"/>
      <c r="S86" s="9">
        <v>3</v>
      </c>
      <c r="T86" s="46">
        <v>5</v>
      </c>
      <c r="U86" s="68">
        <v>2</v>
      </c>
      <c r="V86" s="55" t="s">
        <v>3</v>
      </c>
      <c r="W86" s="20"/>
      <c r="X86" s="20">
        <v>32</v>
      </c>
      <c r="Y86" s="12">
        <v>24</v>
      </c>
      <c r="Z86" s="12"/>
      <c r="AA86" s="12"/>
      <c r="AB86" s="20"/>
      <c r="AC86" s="20"/>
      <c r="AD86" s="20"/>
      <c r="AE86" s="20"/>
      <c r="AF86" s="20"/>
      <c r="AG86" s="20"/>
      <c r="AH86" s="20"/>
      <c r="AI86" s="46">
        <f t="shared" si="4"/>
        <v>56</v>
      </c>
      <c r="AJ86" s="12">
        <v>65</v>
      </c>
      <c r="AK86" s="10">
        <f t="shared" si="5"/>
        <v>2</v>
      </c>
      <c r="AL86" s="175"/>
      <c r="AM86" s="182"/>
      <c r="AN86" s="187" t="s">
        <v>3</v>
      </c>
      <c r="AO86" s="191">
        <v>3</v>
      </c>
      <c r="AP86" s="176">
        <v>11.2</v>
      </c>
      <c r="AQ86" s="190">
        <v>46.9</v>
      </c>
    </row>
    <row r="87" spans="1:43" x14ac:dyDescent="0.25">
      <c r="A87" s="96"/>
      <c r="B87" s="264"/>
      <c r="C87" s="266"/>
      <c r="D87" s="268"/>
      <c r="E87" s="40" t="s">
        <v>3</v>
      </c>
      <c r="F87" s="97">
        <v>14.4</v>
      </c>
      <c r="G87" s="15"/>
      <c r="H87" s="22"/>
      <c r="I87" s="22"/>
      <c r="J87" s="22"/>
      <c r="K87" s="22"/>
      <c r="L87" s="22"/>
      <c r="M87" s="22"/>
      <c r="N87" s="22"/>
      <c r="O87" s="22"/>
      <c r="P87" s="22"/>
      <c r="S87" s="9">
        <v>3</v>
      </c>
      <c r="T87" s="46">
        <v>5</v>
      </c>
      <c r="U87" s="68">
        <v>3</v>
      </c>
      <c r="V87" s="55" t="s">
        <v>5</v>
      </c>
      <c r="W87" s="20">
        <v>11</v>
      </c>
      <c r="X87" s="20">
        <v>17</v>
      </c>
      <c r="Y87" s="12">
        <v>53</v>
      </c>
      <c r="Z87" s="12"/>
      <c r="AA87" s="12"/>
      <c r="AB87" s="20"/>
      <c r="AC87" s="20"/>
      <c r="AD87" s="20"/>
      <c r="AE87" s="20"/>
      <c r="AF87" s="20"/>
      <c r="AG87" s="20"/>
      <c r="AH87" s="20"/>
      <c r="AI87" s="46">
        <f t="shared" si="4"/>
        <v>81</v>
      </c>
      <c r="AJ87" s="12">
        <v>75</v>
      </c>
      <c r="AK87" s="10">
        <f t="shared" si="5"/>
        <v>3</v>
      </c>
      <c r="AL87" s="175"/>
      <c r="AM87" s="182"/>
      <c r="AN87" s="187" t="s">
        <v>5</v>
      </c>
      <c r="AO87" s="191">
        <v>3</v>
      </c>
      <c r="AP87" s="176">
        <v>8.1999999999999993</v>
      </c>
      <c r="AQ87" s="190">
        <v>31.1</v>
      </c>
    </row>
    <row r="88" spans="1:43" x14ac:dyDescent="0.25">
      <c r="A88" s="96"/>
      <c r="B88" s="264">
        <f>1+SUM(B86)</f>
        <v>10</v>
      </c>
      <c r="C88" s="266"/>
      <c r="D88" s="268"/>
      <c r="E88" s="40" t="s">
        <v>5</v>
      </c>
      <c r="F88" s="97">
        <v>7.5</v>
      </c>
      <c r="G88" s="15"/>
      <c r="H88" s="22"/>
      <c r="I88" s="22"/>
      <c r="J88" s="22"/>
      <c r="K88" s="22"/>
      <c r="L88" s="22"/>
      <c r="M88" s="22"/>
      <c r="N88" s="22"/>
      <c r="O88" s="22"/>
      <c r="P88" s="22"/>
      <c r="S88" s="9">
        <v>3</v>
      </c>
      <c r="T88" s="46">
        <v>5</v>
      </c>
      <c r="U88" s="68">
        <v>3</v>
      </c>
      <c r="V88" s="55" t="s">
        <v>3</v>
      </c>
      <c r="W88" s="20"/>
      <c r="X88" s="20">
        <v>51</v>
      </c>
      <c r="Y88" s="12">
        <v>78</v>
      </c>
      <c r="Z88" s="12"/>
      <c r="AA88" s="12"/>
      <c r="AB88" s="20"/>
      <c r="AC88" s="20"/>
      <c r="AD88" s="20"/>
      <c r="AE88" s="20"/>
      <c r="AF88" s="20"/>
      <c r="AG88" s="20"/>
      <c r="AH88" s="20"/>
      <c r="AI88" s="46">
        <f t="shared" si="4"/>
        <v>129</v>
      </c>
      <c r="AJ88" s="12">
        <v>90</v>
      </c>
      <c r="AK88" s="10">
        <f t="shared" si="5"/>
        <v>2</v>
      </c>
      <c r="AL88" s="175"/>
      <c r="AM88" s="182"/>
      <c r="AN88" s="187" t="s">
        <v>3</v>
      </c>
      <c r="AO88" s="191">
        <v>3</v>
      </c>
      <c r="AP88" s="176">
        <v>11.8</v>
      </c>
      <c r="AQ88" s="190">
        <v>47.6</v>
      </c>
    </row>
    <row r="89" spans="1:43" x14ac:dyDescent="0.25">
      <c r="A89" s="96"/>
      <c r="B89" s="264"/>
      <c r="C89" s="266"/>
      <c r="D89" s="268"/>
      <c r="E89" s="40" t="s">
        <v>3</v>
      </c>
      <c r="F89" s="97">
        <v>12.2</v>
      </c>
      <c r="G89" s="15"/>
      <c r="H89" s="22"/>
      <c r="I89" s="22"/>
      <c r="J89" s="22"/>
      <c r="K89" s="22"/>
      <c r="L89" s="22"/>
      <c r="M89" s="22"/>
      <c r="N89" s="22"/>
      <c r="O89" s="22"/>
      <c r="P89" s="22"/>
      <c r="S89" s="9">
        <v>3</v>
      </c>
      <c r="T89" s="46">
        <v>5</v>
      </c>
      <c r="U89" s="68">
        <v>4</v>
      </c>
      <c r="V89" s="55" t="s">
        <v>5</v>
      </c>
      <c r="W89" s="20">
        <v>6</v>
      </c>
      <c r="X89" s="20">
        <v>25</v>
      </c>
      <c r="Y89" s="12">
        <v>46</v>
      </c>
      <c r="Z89" s="12"/>
      <c r="AA89" s="12"/>
      <c r="AB89" s="20"/>
      <c r="AC89" s="20"/>
      <c r="AD89" s="20"/>
      <c r="AE89" s="20"/>
      <c r="AF89" s="20"/>
      <c r="AG89" s="20"/>
      <c r="AH89" s="20"/>
      <c r="AI89" s="46">
        <f t="shared" si="4"/>
        <v>77</v>
      </c>
      <c r="AJ89" s="12">
        <v>65</v>
      </c>
      <c r="AK89" s="10">
        <f t="shared" si="5"/>
        <v>3</v>
      </c>
      <c r="AL89" s="175"/>
      <c r="AM89" s="182"/>
      <c r="AN89" s="187" t="s">
        <v>5</v>
      </c>
      <c r="AO89" s="191">
        <v>3</v>
      </c>
      <c r="AP89" s="176">
        <v>3.6</v>
      </c>
      <c r="AQ89" s="190">
        <v>34.799999999999997</v>
      </c>
    </row>
    <row r="90" spans="1:43" x14ac:dyDescent="0.25">
      <c r="A90" s="96"/>
      <c r="B90" s="264">
        <f>1+SUM(B88)</f>
        <v>11</v>
      </c>
      <c r="C90" s="266"/>
      <c r="D90" s="268"/>
      <c r="E90" s="40" t="s">
        <v>5</v>
      </c>
      <c r="F90" s="97">
        <v>12.3</v>
      </c>
      <c r="G90" s="15"/>
      <c r="H90" s="22"/>
      <c r="I90" s="22"/>
      <c r="J90" s="22"/>
      <c r="K90" s="22"/>
      <c r="L90" s="22"/>
      <c r="M90" s="22"/>
      <c r="N90" s="22"/>
      <c r="O90" s="22"/>
      <c r="P90" s="22"/>
      <c r="S90" s="9">
        <v>3</v>
      </c>
      <c r="T90" s="46">
        <v>5</v>
      </c>
      <c r="U90" s="68">
        <v>4</v>
      </c>
      <c r="V90" s="55" t="s">
        <v>3</v>
      </c>
      <c r="W90" s="20"/>
      <c r="X90" s="20">
        <v>43</v>
      </c>
      <c r="Y90" s="12">
        <v>39</v>
      </c>
      <c r="Z90" s="12"/>
      <c r="AA90" s="12"/>
      <c r="AB90" s="20"/>
      <c r="AC90" s="20"/>
      <c r="AD90" s="20"/>
      <c r="AE90" s="20"/>
      <c r="AF90" s="20"/>
      <c r="AG90" s="20"/>
      <c r="AH90" s="20"/>
      <c r="AI90" s="46">
        <f t="shared" si="4"/>
        <v>82</v>
      </c>
      <c r="AJ90" s="12">
        <v>50</v>
      </c>
      <c r="AK90" s="10">
        <f t="shared" si="5"/>
        <v>2</v>
      </c>
      <c r="AL90" s="175"/>
      <c r="AM90" s="182"/>
      <c r="AN90" s="187" t="s">
        <v>3</v>
      </c>
      <c r="AO90" s="191">
        <v>3</v>
      </c>
      <c r="AP90" s="176">
        <v>12.2</v>
      </c>
      <c r="AQ90" s="190">
        <v>46.9</v>
      </c>
    </row>
    <row r="91" spans="1:43" x14ac:dyDescent="0.25">
      <c r="A91" s="96"/>
      <c r="B91" s="264"/>
      <c r="C91" s="266"/>
      <c r="D91" s="268"/>
      <c r="E91" s="40" t="s">
        <v>3</v>
      </c>
      <c r="F91" s="97">
        <v>15.8</v>
      </c>
      <c r="G91" s="15"/>
      <c r="H91" s="22"/>
      <c r="I91" s="22"/>
      <c r="J91" s="22"/>
      <c r="K91" s="22"/>
      <c r="L91" s="22"/>
      <c r="M91" s="22"/>
      <c r="N91" s="22"/>
      <c r="O91" s="22"/>
      <c r="P91" s="22"/>
      <c r="S91" s="9">
        <v>3</v>
      </c>
      <c r="T91" s="46">
        <v>5</v>
      </c>
      <c r="U91" s="68">
        <v>5</v>
      </c>
      <c r="V91" s="55" t="s">
        <v>5</v>
      </c>
      <c r="W91" s="20"/>
      <c r="X91" s="20">
        <v>30</v>
      </c>
      <c r="Y91" s="12">
        <v>25</v>
      </c>
      <c r="Z91" s="12">
        <v>2</v>
      </c>
      <c r="AA91" s="12"/>
      <c r="AB91" s="20"/>
      <c r="AC91" s="20"/>
      <c r="AD91" s="20"/>
      <c r="AE91" s="20"/>
      <c r="AF91" s="20"/>
      <c r="AG91" s="20"/>
      <c r="AH91" s="20"/>
      <c r="AI91" s="46">
        <f t="shared" si="4"/>
        <v>57</v>
      </c>
      <c r="AJ91" s="12">
        <v>65</v>
      </c>
      <c r="AK91" s="10">
        <f t="shared" si="5"/>
        <v>3</v>
      </c>
      <c r="AL91" s="175"/>
      <c r="AM91" s="182"/>
      <c r="AN91" s="187" t="s">
        <v>5</v>
      </c>
      <c r="AO91" s="191">
        <v>3</v>
      </c>
      <c r="AP91" s="176">
        <v>6.6</v>
      </c>
      <c r="AQ91" s="190">
        <v>31.6</v>
      </c>
    </row>
    <row r="92" spans="1:43" x14ac:dyDescent="0.25">
      <c r="A92" s="96"/>
      <c r="B92" s="264">
        <f>1+SUM(B90)</f>
        <v>12</v>
      </c>
      <c r="C92" s="266"/>
      <c r="D92" s="268"/>
      <c r="E92" s="40" t="s">
        <v>5</v>
      </c>
      <c r="F92" s="97">
        <v>11.6</v>
      </c>
      <c r="G92" s="15"/>
      <c r="H92" s="22"/>
      <c r="I92" s="22"/>
      <c r="J92" s="22"/>
      <c r="K92" s="22"/>
      <c r="L92" s="22"/>
      <c r="M92" s="22"/>
      <c r="N92" s="22"/>
      <c r="O92" s="22"/>
      <c r="P92" s="22"/>
      <c r="S92" s="9">
        <v>3</v>
      </c>
      <c r="T92" s="46">
        <v>5</v>
      </c>
      <c r="U92" s="68">
        <v>5</v>
      </c>
      <c r="V92" s="55" t="s">
        <v>3</v>
      </c>
      <c r="W92" s="20"/>
      <c r="X92" s="20">
        <v>9</v>
      </c>
      <c r="Y92" s="12">
        <v>54</v>
      </c>
      <c r="Z92" s="12"/>
      <c r="AA92" s="12"/>
      <c r="AB92" s="20"/>
      <c r="AC92" s="20"/>
      <c r="AD92" s="20"/>
      <c r="AE92" s="20"/>
      <c r="AF92" s="20"/>
      <c r="AG92" s="20"/>
      <c r="AH92" s="20"/>
      <c r="AI92" s="46">
        <f t="shared" si="4"/>
        <v>63</v>
      </c>
      <c r="AJ92" s="12">
        <v>75</v>
      </c>
      <c r="AK92" s="10">
        <f t="shared" si="5"/>
        <v>2</v>
      </c>
      <c r="AL92" s="175"/>
      <c r="AM92" s="182"/>
      <c r="AN92" s="187" t="s">
        <v>3</v>
      </c>
      <c r="AO92" s="191">
        <v>3</v>
      </c>
      <c r="AP92" s="176">
        <v>7.4</v>
      </c>
      <c r="AQ92" s="190">
        <v>51</v>
      </c>
    </row>
    <row r="93" spans="1:43" x14ac:dyDescent="0.25">
      <c r="A93" s="96"/>
      <c r="B93" s="264"/>
      <c r="C93" s="266"/>
      <c r="D93" s="268"/>
      <c r="E93" s="40" t="s">
        <v>3</v>
      </c>
      <c r="F93" s="97">
        <v>12.5</v>
      </c>
      <c r="G93" s="15"/>
      <c r="H93" s="22"/>
      <c r="I93" s="22"/>
      <c r="J93" s="22"/>
      <c r="K93" s="22"/>
      <c r="L93" s="22"/>
      <c r="M93" s="22"/>
      <c r="N93" s="22"/>
      <c r="O93" s="22"/>
      <c r="P93" s="22"/>
      <c r="S93" s="9">
        <v>3</v>
      </c>
      <c r="T93" s="46">
        <v>5</v>
      </c>
      <c r="U93" s="68">
        <v>6</v>
      </c>
      <c r="V93" s="55" t="s">
        <v>5</v>
      </c>
      <c r="W93" s="20">
        <v>5</v>
      </c>
      <c r="X93" s="20">
        <v>37</v>
      </c>
      <c r="Y93" s="12">
        <v>100</v>
      </c>
      <c r="Z93" s="12">
        <v>1</v>
      </c>
      <c r="AA93" s="12"/>
      <c r="AB93" s="20"/>
      <c r="AC93" s="20"/>
      <c r="AD93" s="20"/>
      <c r="AE93" s="20"/>
      <c r="AF93" s="20"/>
      <c r="AG93" s="20"/>
      <c r="AH93" s="20"/>
      <c r="AI93" s="46">
        <f t="shared" si="4"/>
        <v>143</v>
      </c>
      <c r="AJ93" s="12">
        <v>100</v>
      </c>
      <c r="AK93" s="10">
        <f t="shared" si="5"/>
        <v>4</v>
      </c>
      <c r="AL93" s="175"/>
      <c r="AM93" s="182"/>
      <c r="AN93" s="187" t="s">
        <v>5</v>
      </c>
      <c r="AO93" s="191">
        <v>3</v>
      </c>
      <c r="AP93" s="176">
        <v>4.8</v>
      </c>
      <c r="AQ93" s="190">
        <v>38.9</v>
      </c>
    </row>
    <row r="94" spans="1:43" x14ac:dyDescent="0.25">
      <c r="A94" s="96"/>
      <c r="B94" s="264">
        <f>1+SUM(B92)</f>
        <v>13</v>
      </c>
      <c r="C94" s="266"/>
      <c r="D94" s="268"/>
      <c r="E94" s="40" t="s">
        <v>5</v>
      </c>
      <c r="F94" s="97">
        <v>7.8</v>
      </c>
      <c r="G94" s="15"/>
      <c r="H94" s="22"/>
      <c r="I94" s="22"/>
      <c r="J94" s="22"/>
      <c r="K94" s="22"/>
      <c r="L94" s="22"/>
      <c r="M94" s="22"/>
      <c r="N94" s="22"/>
      <c r="O94" s="22"/>
      <c r="P94" s="22"/>
      <c r="S94" s="9">
        <v>3</v>
      </c>
      <c r="T94" s="46">
        <v>5</v>
      </c>
      <c r="U94" s="68">
        <v>6</v>
      </c>
      <c r="V94" s="55" t="s">
        <v>3</v>
      </c>
      <c r="W94" s="20">
        <v>1</v>
      </c>
      <c r="X94" s="20">
        <v>41</v>
      </c>
      <c r="Y94" s="12">
        <v>62</v>
      </c>
      <c r="Z94" s="12"/>
      <c r="AA94" s="12"/>
      <c r="AB94" s="20"/>
      <c r="AC94" s="20"/>
      <c r="AD94" s="20"/>
      <c r="AE94" s="20"/>
      <c r="AF94" s="20"/>
      <c r="AG94" s="20"/>
      <c r="AH94" s="20"/>
      <c r="AI94" s="46">
        <f t="shared" si="4"/>
        <v>104</v>
      </c>
      <c r="AJ94" s="12">
        <v>90</v>
      </c>
      <c r="AK94" s="10">
        <f t="shared" si="5"/>
        <v>3</v>
      </c>
      <c r="AL94" s="175"/>
      <c r="AM94" s="182"/>
      <c r="AN94" s="188" t="s">
        <v>3</v>
      </c>
      <c r="AO94" s="192">
        <v>3</v>
      </c>
      <c r="AP94" s="192">
        <v>3.6</v>
      </c>
      <c r="AQ94" s="193">
        <v>49.6</v>
      </c>
    </row>
    <row r="95" spans="1:43" x14ac:dyDescent="0.25">
      <c r="A95" s="96"/>
      <c r="B95" s="264"/>
      <c r="C95" s="266"/>
      <c r="D95" s="268"/>
      <c r="E95" s="40" t="s">
        <v>3</v>
      </c>
      <c r="F95" s="97">
        <v>14.2</v>
      </c>
      <c r="G95" s="15"/>
      <c r="H95" s="22"/>
      <c r="I95" s="22"/>
      <c r="J95" s="22"/>
      <c r="K95" s="22"/>
      <c r="L95" s="22"/>
      <c r="M95" s="22"/>
      <c r="N95" s="22"/>
      <c r="O95" s="22"/>
      <c r="P95" s="22"/>
      <c r="S95" s="9">
        <v>3</v>
      </c>
      <c r="T95" s="46">
        <v>5</v>
      </c>
      <c r="U95" s="68">
        <v>7</v>
      </c>
      <c r="V95" s="55" t="s">
        <v>5</v>
      </c>
      <c r="W95" s="20"/>
      <c r="X95" s="20">
        <v>52</v>
      </c>
      <c r="Y95" s="12">
        <v>46</v>
      </c>
      <c r="Z95" s="12"/>
      <c r="AA95" s="12"/>
      <c r="AB95" s="20"/>
      <c r="AC95" s="20"/>
      <c r="AD95" s="20"/>
      <c r="AE95" s="20"/>
      <c r="AF95" s="20"/>
      <c r="AG95" s="20"/>
      <c r="AH95" s="20"/>
      <c r="AI95" s="46">
        <f t="shared" si="4"/>
        <v>98</v>
      </c>
      <c r="AJ95" s="12">
        <v>80</v>
      </c>
      <c r="AK95" s="10">
        <f t="shared" si="5"/>
        <v>2</v>
      </c>
      <c r="AL95" s="175"/>
      <c r="AM95" s="182"/>
      <c r="AN95" s="187" t="s">
        <v>5</v>
      </c>
      <c r="AO95" s="191">
        <v>1</v>
      </c>
      <c r="AP95" s="176">
        <v>5.6</v>
      </c>
      <c r="AQ95" s="190">
        <v>31</v>
      </c>
    </row>
    <row r="96" spans="1:43" x14ac:dyDescent="0.25">
      <c r="A96" s="96"/>
      <c r="B96" s="264">
        <f>1+SUM(B94)</f>
        <v>14</v>
      </c>
      <c r="C96" s="266"/>
      <c r="D96" s="268"/>
      <c r="E96" s="40" t="s">
        <v>5</v>
      </c>
      <c r="F96" s="97">
        <v>5.8</v>
      </c>
      <c r="G96" s="15"/>
      <c r="H96" s="22"/>
      <c r="I96" s="22"/>
      <c r="J96" s="22"/>
      <c r="K96" s="22"/>
      <c r="L96" s="22"/>
      <c r="M96" s="22"/>
      <c r="N96" s="22"/>
      <c r="O96" s="22"/>
      <c r="P96" s="22"/>
      <c r="S96" s="9">
        <v>3</v>
      </c>
      <c r="T96" s="46">
        <v>5</v>
      </c>
      <c r="U96" s="68">
        <v>7</v>
      </c>
      <c r="V96" s="55" t="s">
        <v>3</v>
      </c>
      <c r="W96" s="20"/>
      <c r="X96" s="20">
        <v>15</v>
      </c>
      <c r="Y96" s="12">
        <v>29</v>
      </c>
      <c r="Z96" s="12"/>
      <c r="AA96" s="12"/>
      <c r="AB96" s="20"/>
      <c r="AC96" s="20"/>
      <c r="AD96" s="20"/>
      <c r="AE96" s="20"/>
      <c r="AF96" s="20"/>
      <c r="AG96" s="20"/>
      <c r="AH96" s="20"/>
      <c r="AI96" s="46">
        <f t="shared" si="4"/>
        <v>44</v>
      </c>
      <c r="AJ96" s="12">
        <v>20</v>
      </c>
      <c r="AK96" s="10">
        <f t="shared" si="5"/>
        <v>2</v>
      </c>
      <c r="AL96" s="175"/>
      <c r="AM96" s="182"/>
      <c r="AN96" s="187" t="s">
        <v>3</v>
      </c>
      <c r="AO96" s="191">
        <v>1</v>
      </c>
      <c r="AP96" s="176">
        <v>14.5</v>
      </c>
      <c r="AQ96" s="190">
        <v>47</v>
      </c>
    </row>
    <row r="97" spans="1:43" x14ac:dyDescent="0.25">
      <c r="A97" s="96"/>
      <c r="B97" s="264"/>
      <c r="C97" s="266"/>
      <c r="D97" s="268"/>
      <c r="E97" s="40" t="s">
        <v>3</v>
      </c>
      <c r="F97" s="97">
        <v>17</v>
      </c>
      <c r="G97" s="15"/>
      <c r="H97" s="22"/>
      <c r="I97" s="22"/>
      <c r="J97" s="22"/>
      <c r="K97" s="22"/>
      <c r="L97" s="22"/>
      <c r="M97" s="22"/>
      <c r="N97" s="22"/>
      <c r="O97" s="22"/>
      <c r="P97" s="22"/>
      <c r="S97" s="9">
        <v>3</v>
      </c>
      <c r="T97" s="46">
        <v>5</v>
      </c>
      <c r="U97" s="68">
        <v>8</v>
      </c>
      <c r="V97" s="55" t="s">
        <v>5</v>
      </c>
      <c r="W97" s="20"/>
      <c r="X97" s="20">
        <v>28</v>
      </c>
      <c r="Y97" s="12">
        <v>10</v>
      </c>
      <c r="Z97" s="12"/>
      <c r="AA97" s="12"/>
      <c r="AB97" s="20"/>
      <c r="AC97" s="20"/>
      <c r="AD97" s="20"/>
      <c r="AE97" s="20"/>
      <c r="AF97" s="20"/>
      <c r="AG97" s="20"/>
      <c r="AH97" s="20"/>
      <c r="AI97" s="46">
        <f t="shared" si="4"/>
        <v>38</v>
      </c>
      <c r="AJ97" s="12">
        <v>30</v>
      </c>
      <c r="AK97" s="10">
        <f t="shared" si="5"/>
        <v>2</v>
      </c>
      <c r="AL97" s="175"/>
      <c r="AM97" s="182"/>
      <c r="AN97" s="187" t="s">
        <v>5</v>
      </c>
      <c r="AO97" s="191">
        <v>1</v>
      </c>
      <c r="AP97" s="176">
        <v>2.8</v>
      </c>
      <c r="AQ97" s="190">
        <v>32.6</v>
      </c>
    </row>
    <row r="98" spans="1:43" x14ac:dyDescent="0.25">
      <c r="A98" s="96"/>
      <c r="B98" s="264">
        <f>1+SUM(B96)</f>
        <v>15</v>
      </c>
      <c r="C98" s="266"/>
      <c r="D98" s="268"/>
      <c r="E98" s="40" t="s">
        <v>5</v>
      </c>
      <c r="F98" s="97">
        <v>14.8</v>
      </c>
      <c r="G98" s="15"/>
      <c r="H98" s="22"/>
      <c r="I98" s="22"/>
      <c r="J98" s="22"/>
      <c r="K98" s="22"/>
      <c r="L98" s="22"/>
      <c r="M98" s="22"/>
      <c r="N98" s="22"/>
      <c r="O98" s="22"/>
      <c r="P98" s="22"/>
      <c r="S98" s="9">
        <v>3</v>
      </c>
      <c r="T98" s="46">
        <v>5</v>
      </c>
      <c r="U98" s="68">
        <v>8</v>
      </c>
      <c r="V98" s="55" t="s">
        <v>3</v>
      </c>
      <c r="W98" s="20"/>
      <c r="X98" s="20">
        <v>12</v>
      </c>
      <c r="Y98" s="12"/>
      <c r="Z98" s="12"/>
      <c r="AA98" s="12"/>
      <c r="AB98" s="20"/>
      <c r="AC98" s="20"/>
      <c r="AD98" s="20"/>
      <c r="AE98" s="20"/>
      <c r="AF98" s="20"/>
      <c r="AG98" s="20"/>
      <c r="AH98" s="20"/>
      <c r="AI98" s="46">
        <f t="shared" si="4"/>
        <v>12</v>
      </c>
      <c r="AJ98" s="12">
        <v>10</v>
      </c>
      <c r="AK98" s="10">
        <f t="shared" si="5"/>
        <v>1</v>
      </c>
      <c r="AL98" s="175"/>
      <c r="AM98" s="182"/>
      <c r="AN98" s="187" t="s">
        <v>3</v>
      </c>
      <c r="AO98" s="191">
        <v>1</v>
      </c>
      <c r="AP98" s="176">
        <v>13.6</v>
      </c>
      <c r="AQ98" s="190">
        <v>47.1</v>
      </c>
    </row>
    <row r="99" spans="1:43" x14ac:dyDescent="0.25">
      <c r="A99" s="96"/>
      <c r="B99" s="264"/>
      <c r="C99" s="266"/>
      <c r="D99" s="268"/>
      <c r="E99" s="40" t="s">
        <v>3</v>
      </c>
      <c r="F99" s="97">
        <v>13.9</v>
      </c>
      <c r="G99" s="32"/>
      <c r="H99" s="22"/>
      <c r="I99" s="32"/>
      <c r="J99" s="32"/>
      <c r="K99" s="32"/>
      <c r="L99" s="32"/>
      <c r="M99" s="32"/>
      <c r="N99" s="32"/>
      <c r="O99" s="32"/>
      <c r="P99" s="32"/>
      <c r="S99" s="9">
        <v>3</v>
      </c>
      <c r="T99" s="46">
        <v>5</v>
      </c>
      <c r="U99" s="68">
        <v>9</v>
      </c>
      <c r="V99" s="55" t="s">
        <v>5</v>
      </c>
      <c r="W99" s="20">
        <v>1</v>
      </c>
      <c r="X99" s="20">
        <v>60</v>
      </c>
      <c r="Y99" s="12">
        <v>32</v>
      </c>
      <c r="Z99" s="12"/>
      <c r="AA99" s="12"/>
      <c r="AB99" s="20"/>
      <c r="AC99" s="20"/>
      <c r="AD99" s="20"/>
      <c r="AE99" s="20"/>
      <c r="AF99" s="20"/>
      <c r="AG99" s="20"/>
      <c r="AH99" s="20"/>
      <c r="AI99" s="46">
        <f t="shared" ref="AI99:AI130" si="6">SUM(W99:AH99)</f>
        <v>93</v>
      </c>
      <c r="AJ99" s="12">
        <v>85</v>
      </c>
      <c r="AK99" s="10">
        <f t="shared" ref="AK99:AK122" si="7">+COUNTA(W99:AH99)</f>
        <v>3</v>
      </c>
      <c r="AL99" s="175"/>
      <c r="AM99" s="182"/>
      <c r="AN99" s="187" t="s">
        <v>5</v>
      </c>
      <c r="AO99" s="191">
        <v>1</v>
      </c>
      <c r="AP99" s="176">
        <v>8.9</v>
      </c>
      <c r="AQ99" s="190">
        <v>42.8</v>
      </c>
    </row>
    <row r="100" spans="1:43" x14ac:dyDescent="0.25">
      <c r="A100" s="96"/>
      <c r="B100" s="264">
        <f>1+SUM(B98)</f>
        <v>16</v>
      </c>
      <c r="C100" s="266"/>
      <c r="D100" s="268"/>
      <c r="E100" s="40" t="s">
        <v>5</v>
      </c>
      <c r="F100" s="97">
        <v>5</v>
      </c>
      <c r="G100" s="30"/>
      <c r="H100" s="30"/>
      <c r="I100" s="30"/>
      <c r="J100" s="30"/>
      <c r="K100" s="31"/>
      <c r="L100" s="30"/>
      <c r="M100" s="30"/>
      <c r="N100" s="30"/>
      <c r="O100" s="30"/>
      <c r="P100" s="30"/>
      <c r="S100" s="9">
        <v>3</v>
      </c>
      <c r="T100" s="46">
        <v>5</v>
      </c>
      <c r="U100" s="68">
        <v>9</v>
      </c>
      <c r="V100" s="55" t="s">
        <v>3</v>
      </c>
      <c r="W100" s="20"/>
      <c r="X100" s="20">
        <v>26</v>
      </c>
      <c r="Y100" s="12">
        <v>57</v>
      </c>
      <c r="Z100" s="12"/>
      <c r="AA100" s="12"/>
      <c r="AB100" s="20"/>
      <c r="AC100" s="20"/>
      <c r="AD100" s="20"/>
      <c r="AE100" s="20"/>
      <c r="AF100" s="20"/>
      <c r="AG100" s="20"/>
      <c r="AH100" s="20"/>
      <c r="AI100" s="46">
        <f t="shared" si="6"/>
        <v>83</v>
      </c>
      <c r="AJ100" s="12">
        <v>70</v>
      </c>
      <c r="AK100" s="10">
        <f t="shared" si="7"/>
        <v>2</v>
      </c>
      <c r="AL100" s="175"/>
      <c r="AM100" s="182"/>
      <c r="AN100" s="187" t="s">
        <v>3</v>
      </c>
      <c r="AO100" s="191">
        <v>1</v>
      </c>
      <c r="AP100" s="176">
        <v>12.4</v>
      </c>
      <c r="AQ100" s="190">
        <v>48.9</v>
      </c>
    </row>
    <row r="101" spans="1:43" x14ac:dyDescent="0.25">
      <c r="A101" s="96"/>
      <c r="B101" s="264"/>
      <c r="C101" s="266"/>
      <c r="D101" s="268"/>
      <c r="E101" s="40" t="s">
        <v>3</v>
      </c>
      <c r="F101" s="97">
        <v>17.2</v>
      </c>
      <c r="G101" s="15"/>
      <c r="H101" s="22"/>
      <c r="I101" s="22"/>
      <c r="J101" s="22"/>
      <c r="K101" s="22"/>
      <c r="L101" s="22"/>
      <c r="M101" s="22"/>
      <c r="N101" s="22"/>
      <c r="O101" s="22"/>
      <c r="P101" s="22"/>
      <c r="S101" s="9">
        <v>3</v>
      </c>
      <c r="T101" s="46">
        <v>5</v>
      </c>
      <c r="U101" s="68">
        <v>10</v>
      </c>
      <c r="V101" s="55" t="s">
        <v>5</v>
      </c>
      <c r="W101" s="20"/>
      <c r="X101" s="20">
        <v>39</v>
      </c>
      <c r="Y101" s="12">
        <v>60</v>
      </c>
      <c r="Z101" s="12">
        <v>1</v>
      </c>
      <c r="AA101" s="12"/>
      <c r="AB101" s="20"/>
      <c r="AC101" s="20"/>
      <c r="AD101" s="20"/>
      <c r="AE101" s="20"/>
      <c r="AF101" s="20"/>
      <c r="AG101" s="20"/>
      <c r="AH101" s="20"/>
      <c r="AI101" s="46">
        <f t="shared" si="6"/>
        <v>100</v>
      </c>
      <c r="AJ101" s="12">
        <v>85</v>
      </c>
      <c r="AK101" s="10">
        <f t="shared" si="7"/>
        <v>3</v>
      </c>
      <c r="AL101" s="175"/>
      <c r="AM101" s="182"/>
      <c r="AN101" s="187" t="s">
        <v>5</v>
      </c>
      <c r="AO101" s="191">
        <v>1</v>
      </c>
      <c r="AP101" s="176">
        <v>5.0999999999999996</v>
      </c>
      <c r="AQ101" s="190">
        <v>36.700000000000003</v>
      </c>
    </row>
    <row r="102" spans="1:43" x14ac:dyDescent="0.25">
      <c r="A102" s="96"/>
      <c r="B102" s="264">
        <f>1+SUM(B100)</f>
        <v>17</v>
      </c>
      <c r="C102" s="266"/>
      <c r="D102" s="268"/>
      <c r="E102" s="40" t="s">
        <v>5</v>
      </c>
      <c r="F102" s="97">
        <v>5.7</v>
      </c>
      <c r="G102" s="15"/>
      <c r="H102" s="22"/>
      <c r="I102" s="22"/>
      <c r="J102" s="22"/>
      <c r="K102" s="22"/>
      <c r="L102" s="22"/>
      <c r="M102" s="22"/>
      <c r="N102" s="22"/>
      <c r="O102" s="22"/>
      <c r="P102" s="22"/>
      <c r="S102" s="9">
        <v>3</v>
      </c>
      <c r="T102" s="46">
        <v>5</v>
      </c>
      <c r="U102" s="68">
        <v>10</v>
      </c>
      <c r="V102" s="55" t="s">
        <v>3</v>
      </c>
      <c r="W102" s="20"/>
      <c r="X102" s="20">
        <v>14</v>
      </c>
      <c r="Y102" s="12">
        <v>45</v>
      </c>
      <c r="Z102" s="12"/>
      <c r="AA102" s="12"/>
      <c r="AB102" s="20"/>
      <c r="AC102" s="20"/>
      <c r="AD102" s="20"/>
      <c r="AE102" s="20"/>
      <c r="AF102" s="20"/>
      <c r="AG102" s="20"/>
      <c r="AH102" s="20"/>
      <c r="AI102" s="46">
        <f t="shared" si="6"/>
        <v>59</v>
      </c>
      <c r="AJ102" s="12">
        <v>50</v>
      </c>
      <c r="AK102" s="10">
        <f t="shared" si="7"/>
        <v>2</v>
      </c>
      <c r="AL102" s="175"/>
      <c r="AM102" s="182"/>
      <c r="AN102" s="187" t="s">
        <v>3</v>
      </c>
      <c r="AO102" s="191">
        <v>1</v>
      </c>
      <c r="AP102" s="176">
        <v>12.6</v>
      </c>
      <c r="AQ102" s="190">
        <v>50.1</v>
      </c>
    </row>
    <row r="103" spans="1:43" x14ac:dyDescent="0.25">
      <c r="A103" s="96"/>
      <c r="B103" s="264"/>
      <c r="C103" s="266"/>
      <c r="D103" s="268"/>
      <c r="E103" s="40" t="s">
        <v>3</v>
      </c>
      <c r="F103" s="97">
        <v>11.2</v>
      </c>
      <c r="G103" s="15"/>
      <c r="H103" s="22"/>
      <c r="I103" s="22"/>
      <c r="J103" s="22"/>
      <c r="K103" s="22"/>
      <c r="L103" s="22"/>
      <c r="M103" s="22"/>
      <c r="N103" s="22"/>
      <c r="O103" s="22"/>
      <c r="P103" s="22"/>
      <c r="S103" s="80">
        <v>3</v>
      </c>
      <c r="T103" s="60">
        <v>6</v>
      </c>
      <c r="U103" s="71">
        <v>1</v>
      </c>
      <c r="V103" s="54" t="s">
        <v>5</v>
      </c>
      <c r="W103" s="63"/>
      <c r="X103" s="63">
        <v>23</v>
      </c>
      <c r="Y103" s="61">
        <v>35</v>
      </c>
      <c r="Z103" s="61"/>
      <c r="AA103" s="61"/>
      <c r="AB103" s="63"/>
      <c r="AC103" s="63"/>
      <c r="AD103" s="63"/>
      <c r="AE103" s="63"/>
      <c r="AF103" s="63"/>
      <c r="AG103" s="63"/>
      <c r="AH103" s="63"/>
      <c r="AI103" s="60">
        <f t="shared" si="6"/>
        <v>58</v>
      </c>
      <c r="AJ103" s="61">
        <v>60</v>
      </c>
      <c r="AK103" s="79">
        <f t="shared" si="7"/>
        <v>2</v>
      </c>
      <c r="AL103" s="175"/>
      <c r="AM103" s="182"/>
      <c r="AN103" s="187" t="s">
        <v>5</v>
      </c>
      <c r="AO103" s="191">
        <v>1</v>
      </c>
      <c r="AP103" s="176">
        <v>7.8</v>
      </c>
      <c r="AQ103" s="190">
        <v>28.4</v>
      </c>
    </row>
    <row r="104" spans="1:43" x14ac:dyDescent="0.25">
      <c r="A104" s="96"/>
      <c r="B104" s="264">
        <f>1+SUM(B102)</f>
        <v>18</v>
      </c>
      <c r="C104" s="266"/>
      <c r="D104" s="268"/>
      <c r="E104" s="40" t="s">
        <v>5</v>
      </c>
      <c r="F104" s="97">
        <v>8.4</v>
      </c>
      <c r="G104" s="15"/>
      <c r="H104" s="22"/>
      <c r="I104" s="22"/>
      <c r="J104" s="22"/>
      <c r="K104" s="22"/>
      <c r="L104" s="22"/>
      <c r="M104" s="22"/>
      <c r="N104" s="22"/>
      <c r="O104" s="22"/>
      <c r="P104" s="22"/>
      <c r="S104" s="9">
        <v>3</v>
      </c>
      <c r="T104" s="46">
        <v>6</v>
      </c>
      <c r="U104" s="68">
        <v>1</v>
      </c>
      <c r="V104" s="55" t="s">
        <v>3</v>
      </c>
      <c r="W104" s="20"/>
      <c r="X104" s="20">
        <v>16</v>
      </c>
      <c r="Y104" s="12">
        <v>42</v>
      </c>
      <c r="Z104" s="12"/>
      <c r="AA104" s="12"/>
      <c r="AB104" s="20"/>
      <c r="AC104" s="20"/>
      <c r="AD104" s="20"/>
      <c r="AE104" s="20"/>
      <c r="AF104" s="20"/>
      <c r="AG104" s="20"/>
      <c r="AH104" s="20"/>
      <c r="AI104" s="46">
        <f t="shared" si="6"/>
        <v>58</v>
      </c>
      <c r="AJ104" s="12">
        <v>50</v>
      </c>
      <c r="AK104" s="10">
        <f t="shared" si="7"/>
        <v>2</v>
      </c>
      <c r="AL104" s="175"/>
      <c r="AM104" s="182"/>
      <c r="AN104" s="187" t="s">
        <v>3</v>
      </c>
      <c r="AO104" s="191">
        <v>1</v>
      </c>
      <c r="AP104" s="176">
        <v>17</v>
      </c>
      <c r="AQ104" s="190">
        <v>54.2</v>
      </c>
    </row>
    <row r="105" spans="1:43" x14ac:dyDescent="0.25">
      <c r="A105" s="96"/>
      <c r="B105" s="264"/>
      <c r="C105" s="266"/>
      <c r="D105" s="268"/>
      <c r="E105" s="40" t="s">
        <v>3</v>
      </c>
      <c r="F105" s="97">
        <v>10</v>
      </c>
      <c r="G105" s="15"/>
      <c r="H105" s="22"/>
      <c r="I105" s="22"/>
      <c r="J105" s="22"/>
      <c r="K105" s="22"/>
      <c r="L105" s="22"/>
      <c r="M105" s="22"/>
      <c r="N105" s="22"/>
      <c r="O105" s="22"/>
      <c r="P105" s="22"/>
      <c r="S105" s="9">
        <v>3</v>
      </c>
      <c r="T105" s="46">
        <v>6</v>
      </c>
      <c r="U105" s="68">
        <v>2</v>
      </c>
      <c r="V105" s="55" t="s">
        <v>5</v>
      </c>
      <c r="W105" s="20">
        <v>1</v>
      </c>
      <c r="X105" s="20">
        <v>50</v>
      </c>
      <c r="Y105" s="12">
        <v>87</v>
      </c>
      <c r="Z105" s="12"/>
      <c r="AA105" s="12"/>
      <c r="AB105" s="20"/>
      <c r="AC105" s="20"/>
      <c r="AD105" s="20"/>
      <c r="AE105" s="20"/>
      <c r="AF105" s="20"/>
      <c r="AG105" s="20"/>
      <c r="AH105" s="20"/>
      <c r="AI105" s="46">
        <f t="shared" si="6"/>
        <v>138</v>
      </c>
      <c r="AJ105" s="12">
        <v>80</v>
      </c>
      <c r="AK105" s="10">
        <f t="shared" si="7"/>
        <v>3</v>
      </c>
      <c r="AL105" s="175"/>
      <c r="AM105" s="182"/>
      <c r="AN105" s="187" t="s">
        <v>5</v>
      </c>
      <c r="AO105" s="191">
        <v>1</v>
      </c>
      <c r="AP105" s="176">
        <v>7.8</v>
      </c>
      <c r="AQ105" s="190">
        <v>33.9</v>
      </c>
    </row>
    <row r="106" spans="1:43" x14ac:dyDescent="0.25">
      <c r="A106" s="96"/>
      <c r="B106" s="264">
        <f>1+SUM(B104)</f>
        <v>19</v>
      </c>
      <c r="C106" s="266"/>
      <c r="D106" s="268"/>
      <c r="E106" s="40" t="s">
        <v>5</v>
      </c>
      <c r="F106" s="97">
        <v>6.8</v>
      </c>
      <c r="G106" s="15"/>
      <c r="H106" s="22"/>
      <c r="I106" s="22"/>
      <c r="J106" s="22"/>
      <c r="K106" s="22"/>
      <c r="L106" s="22"/>
      <c r="M106" s="22"/>
      <c r="N106" s="22"/>
      <c r="O106" s="22"/>
      <c r="P106" s="22"/>
      <c r="S106" s="9">
        <v>3</v>
      </c>
      <c r="T106" s="46">
        <v>6</v>
      </c>
      <c r="U106" s="68">
        <v>2</v>
      </c>
      <c r="V106" s="55" t="s">
        <v>3</v>
      </c>
      <c r="W106" s="20"/>
      <c r="X106" s="20">
        <v>25</v>
      </c>
      <c r="Y106" s="12">
        <v>35</v>
      </c>
      <c r="Z106" s="12"/>
      <c r="AA106" s="12"/>
      <c r="AB106" s="20"/>
      <c r="AC106" s="20"/>
      <c r="AD106" s="20"/>
      <c r="AE106" s="20"/>
      <c r="AF106" s="20"/>
      <c r="AG106" s="20"/>
      <c r="AH106" s="20"/>
      <c r="AI106" s="46">
        <f t="shared" si="6"/>
        <v>60</v>
      </c>
      <c r="AJ106" s="12">
        <v>65</v>
      </c>
      <c r="AK106" s="10">
        <f t="shared" si="7"/>
        <v>2</v>
      </c>
      <c r="AL106" s="175"/>
      <c r="AM106" s="182"/>
      <c r="AN106" s="187" t="s">
        <v>3</v>
      </c>
      <c r="AO106" s="191">
        <v>1</v>
      </c>
      <c r="AP106" s="176">
        <v>12</v>
      </c>
      <c r="AQ106" s="190">
        <v>45.9</v>
      </c>
    </row>
    <row r="107" spans="1:43" x14ac:dyDescent="0.25">
      <c r="A107" s="96"/>
      <c r="B107" s="264"/>
      <c r="C107" s="266"/>
      <c r="D107" s="268"/>
      <c r="E107" s="40" t="s">
        <v>3</v>
      </c>
      <c r="F107" s="97">
        <v>14</v>
      </c>
      <c r="G107" s="15"/>
      <c r="H107" s="22"/>
      <c r="I107" s="22"/>
      <c r="J107" s="22"/>
      <c r="K107" s="22"/>
      <c r="L107" s="22"/>
      <c r="M107" s="22"/>
      <c r="N107" s="22"/>
      <c r="O107" s="22"/>
      <c r="P107" s="22"/>
      <c r="S107" s="9">
        <v>3</v>
      </c>
      <c r="T107" s="46">
        <v>6</v>
      </c>
      <c r="U107" s="68">
        <v>3</v>
      </c>
      <c r="V107" s="55" t="s">
        <v>5</v>
      </c>
      <c r="W107" s="20">
        <v>3</v>
      </c>
      <c r="X107" s="20">
        <v>38</v>
      </c>
      <c r="Y107" s="12">
        <v>36</v>
      </c>
      <c r="Z107" s="12"/>
      <c r="AA107" s="12"/>
      <c r="AB107" s="20"/>
      <c r="AC107" s="20">
        <v>3</v>
      </c>
      <c r="AD107" s="20"/>
      <c r="AE107" s="20"/>
      <c r="AF107" s="20"/>
      <c r="AG107" s="20"/>
      <c r="AH107" s="20"/>
      <c r="AI107" s="46">
        <f t="shared" si="6"/>
        <v>80</v>
      </c>
      <c r="AJ107" s="12">
        <v>75</v>
      </c>
      <c r="AK107" s="10">
        <f t="shared" si="7"/>
        <v>4</v>
      </c>
      <c r="AL107" s="175"/>
      <c r="AM107" s="182"/>
      <c r="AN107" s="187" t="s">
        <v>5</v>
      </c>
      <c r="AO107" s="191">
        <v>1</v>
      </c>
      <c r="AP107" s="176">
        <v>8.4</v>
      </c>
      <c r="AQ107" s="190">
        <v>30.2</v>
      </c>
    </row>
    <row r="108" spans="1:43" x14ac:dyDescent="0.25">
      <c r="A108" s="96"/>
      <c r="B108" s="264">
        <f>1+SUM(B106)</f>
        <v>20</v>
      </c>
      <c r="C108" s="266"/>
      <c r="D108" s="268"/>
      <c r="E108" s="40" t="s">
        <v>5</v>
      </c>
      <c r="F108" s="97">
        <v>3.9</v>
      </c>
      <c r="G108" s="15"/>
      <c r="H108" s="22"/>
      <c r="I108" s="22"/>
      <c r="J108" s="22"/>
      <c r="K108" s="22"/>
      <c r="L108" s="22"/>
      <c r="M108" s="22"/>
      <c r="N108" s="22"/>
      <c r="O108" s="22"/>
      <c r="P108" s="22"/>
      <c r="S108" s="9">
        <v>3</v>
      </c>
      <c r="T108" s="46">
        <v>6</v>
      </c>
      <c r="U108" s="68">
        <v>3</v>
      </c>
      <c r="V108" s="55" t="s">
        <v>3</v>
      </c>
      <c r="W108" s="20"/>
      <c r="X108" s="20">
        <v>21</v>
      </c>
      <c r="Y108" s="12">
        <v>17</v>
      </c>
      <c r="Z108" s="12"/>
      <c r="AA108" s="12"/>
      <c r="AB108" s="20"/>
      <c r="AC108" s="20"/>
      <c r="AD108" s="20"/>
      <c r="AE108" s="20"/>
      <c r="AF108" s="20"/>
      <c r="AG108" s="20"/>
      <c r="AH108" s="20"/>
      <c r="AI108" s="46">
        <f t="shared" si="6"/>
        <v>38</v>
      </c>
      <c r="AJ108" s="12">
        <v>25</v>
      </c>
      <c r="AK108" s="10">
        <f t="shared" si="7"/>
        <v>2</v>
      </c>
      <c r="AL108" s="175"/>
      <c r="AM108" s="182"/>
      <c r="AN108" s="187" t="s">
        <v>3</v>
      </c>
      <c r="AO108" s="191">
        <v>1</v>
      </c>
      <c r="AP108" s="176">
        <v>14.4</v>
      </c>
      <c r="AQ108" s="190">
        <v>51.1</v>
      </c>
    </row>
    <row r="109" spans="1:43" x14ac:dyDescent="0.25">
      <c r="A109" s="96"/>
      <c r="B109" s="264"/>
      <c r="C109" s="266"/>
      <c r="D109" s="268"/>
      <c r="E109" s="40" t="s">
        <v>3</v>
      </c>
      <c r="F109" s="97">
        <v>11.4</v>
      </c>
      <c r="G109" s="15"/>
      <c r="H109" s="22"/>
      <c r="I109" s="22"/>
      <c r="J109" s="22"/>
      <c r="K109" s="22"/>
      <c r="L109" s="22"/>
      <c r="M109" s="22"/>
      <c r="N109" s="22"/>
      <c r="O109" s="22"/>
      <c r="P109" s="22"/>
      <c r="S109" s="9">
        <v>3</v>
      </c>
      <c r="T109" s="46">
        <v>6</v>
      </c>
      <c r="U109" s="68">
        <v>4</v>
      </c>
      <c r="V109" s="55" t="s">
        <v>5</v>
      </c>
      <c r="W109" s="20"/>
      <c r="X109" s="20">
        <v>15</v>
      </c>
      <c r="Y109" s="12">
        <v>12</v>
      </c>
      <c r="Z109" s="12">
        <v>2</v>
      </c>
      <c r="AA109" s="12"/>
      <c r="AB109" s="20"/>
      <c r="AC109" s="20"/>
      <c r="AD109" s="20"/>
      <c r="AE109" s="20"/>
      <c r="AF109" s="20"/>
      <c r="AG109" s="20"/>
      <c r="AH109" s="20"/>
      <c r="AI109" s="46">
        <f t="shared" si="6"/>
        <v>29</v>
      </c>
      <c r="AJ109" s="12">
        <v>10</v>
      </c>
      <c r="AK109" s="10">
        <f t="shared" si="7"/>
        <v>3</v>
      </c>
      <c r="AL109" s="175"/>
      <c r="AM109" s="182"/>
      <c r="AN109" s="187" t="s">
        <v>5</v>
      </c>
      <c r="AO109" s="191">
        <v>1</v>
      </c>
      <c r="AP109" s="176">
        <v>6</v>
      </c>
      <c r="AQ109" s="190">
        <v>29.7</v>
      </c>
    </row>
    <row r="110" spans="1:43" x14ac:dyDescent="0.25">
      <c r="A110" s="96"/>
      <c r="B110" s="264">
        <f>1+SUM(B108)</f>
        <v>21</v>
      </c>
      <c r="C110" s="266"/>
      <c r="D110" s="268"/>
      <c r="E110" s="40" t="s">
        <v>5</v>
      </c>
      <c r="F110" s="97">
        <v>9.6</v>
      </c>
      <c r="G110" s="15"/>
      <c r="H110" s="22"/>
      <c r="I110" s="22"/>
      <c r="J110" s="22"/>
      <c r="K110" s="22"/>
      <c r="L110" s="22"/>
      <c r="M110" s="22"/>
      <c r="N110" s="22"/>
      <c r="O110" s="22"/>
      <c r="P110" s="22"/>
      <c r="S110" s="9">
        <v>3</v>
      </c>
      <c r="T110" s="46">
        <v>6</v>
      </c>
      <c r="U110" s="68">
        <v>4</v>
      </c>
      <c r="V110" s="55" t="s">
        <v>3</v>
      </c>
      <c r="W110" s="20"/>
      <c r="X110" s="20">
        <v>24</v>
      </c>
      <c r="Y110" s="12">
        <v>51</v>
      </c>
      <c r="Z110" s="12"/>
      <c r="AA110" s="12"/>
      <c r="AB110" s="20"/>
      <c r="AC110" s="20"/>
      <c r="AD110" s="20"/>
      <c r="AE110" s="20"/>
      <c r="AF110" s="20"/>
      <c r="AG110" s="20"/>
      <c r="AH110" s="20"/>
      <c r="AI110" s="46">
        <f t="shared" si="6"/>
        <v>75</v>
      </c>
      <c r="AJ110" s="12">
        <v>20</v>
      </c>
      <c r="AK110" s="10">
        <f t="shared" si="7"/>
        <v>2</v>
      </c>
      <c r="AL110" s="175"/>
      <c r="AM110" s="182"/>
      <c r="AN110" s="187" t="s">
        <v>3</v>
      </c>
      <c r="AO110" s="191">
        <v>1</v>
      </c>
      <c r="AP110" s="176">
        <v>16</v>
      </c>
      <c r="AQ110" s="190">
        <v>50.8</v>
      </c>
    </row>
    <row r="111" spans="1:43" x14ac:dyDescent="0.25">
      <c r="A111" s="96"/>
      <c r="B111" s="264"/>
      <c r="C111" s="266"/>
      <c r="D111" s="268"/>
      <c r="E111" s="40" t="s">
        <v>3</v>
      </c>
      <c r="F111" s="97">
        <v>11</v>
      </c>
      <c r="G111" s="15"/>
      <c r="H111" s="22"/>
      <c r="I111" s="22"/>
      <c r="J111" s="22"/>
      <c r="K111" s="22"/>
      <c r="L111" s="22"/>
      <c r="M111" s="22"/>
      <c r="N111" s="22"/>
      <c r="O111" s="22"/>
      <c r="P111" s="22"/>
      <c r="S111" s="9">
        <v>3</v>
      </c>
      <c r="T111" s="46">
        <v>6</v>
      </c>
      <c r="U111" s="68">
        <v>5</v>
      </c>
      <c r="V111" s="55" t="s">
        <v>5</v>
      </c>
      <c r="W111" s="20"/>
      <c r="X111" s="20">
        <v>37</v>
      </c>
      <c r="Y111" s="12">
        <v>65</v>
      </c>
      <c r="Z111" s="12"/>
      <c r="AA111" s="12"/>
      <c r="AB111" s="20"/>
      <c r="AC111" s="20"/>
      <c r="AD111" s="20"/>
      <c r="AE111" s="20"/>
      <c r="AF111" s="20"/>
      <c r="AG111" s="20"/>
      <c r="AH111" s="20"/>
      <c r="AI111" s="46">
        <f t="shared" si="6"/>
        <v>102</v>
      </c>
      <c r="AJ111" s="12">
        <v>75</v>
      </c>
      <c r="AK111" s="10">
        <f t="shared" si="7"/>
        <v>2</v>
      </c>
      <c r="AL111" s="175"/>
      <c r="AM111" s="182"/>
      <c r="AN111" s="187" t="s">
        <v>5</v>
      </c>
      <c r="AO111" s="191">
        <v>1</v>
      </c>
      <c r="AP111" s="176">
        <v>4</v>
      </c>
      <c r="AQ111" s="190">
        <v>30.1</v>
      </c>
    </row>
    <row r="112" spans="1:43" x14ac:dyDescent="0.25">
      <c r="A112" s="96"/>
      <c r="B112" s="264">
        <f>1+SUM(B110)</f>
        <v>22</v>
      </c>
      <c r="C112" s="266"/>
      <c r="D112" s="268"/>
      <c r="E112" s="40" t="s">
        <v>5</v>
      </c>
      <c r="F112" s="97">
        <v>5.4</v>
      </c>
      <c r="G112" s="15"/>
      <c r="H112" s="22"/>
      <c r="I112" s="22"/>
      <c r="J112" s="22"/>
      <c r="K112" s="22"/>
      <c r="L112" s="22"/>
      <c r="M112" s="22"/>
      <c r="N112" s="22"/>
      <c r="O112" s="22"/>
      <c r="P112" s="22"/>
      <c r="S112" s="9">
        <v>3</v>
      </c>
      <c r="T112" s="46">
        <v>6</v>
      </c>
      <c r="U112" s="68">
        <v>5</v>
      </c>
      <c r="V112" s="55" t="s">
        <v>3</v>
      </c>
      <c r="W112" s="20"/>
      <c r="X112" s="20">
        <v>14</v>
      </c>
      <c r="Y112" s="12">
        <v>23</v>
      </c>
      <c r="Z112" s="12"/>
      <c r="AA112" s="12"/>
      <c r="AB112" s="20"/>
      <c r="AC112" s="20"/>
      <c r="AD112" s="20"/>
      <c r="AE112" s="20"/>
      <c r="AF112" s="20"/>
      <c r="AG112" s="20"/>
      <c r="AH112" s="20"/>
      <c r="AI112" s="46">
        <f t="shared" si="6"/>
        <v>37</v>
      </c>
      <c r="AJ112" s="12">
        <v>30</v>
      </c>
      <c r="AK112" s="10">
        <f t="shared" si="7"/>
        <v>2</v>
      </c>
      <c r="AL112" s="175"/>
      <c r="AM112" s="182"/>
      <c r="AN112" s="187" t="s">
        <v>3</v>
      </c>
      <c r="AO112" s="191">
        <v>1</v>
      </c>
      <c r="AP112" s="176">
        <v>17.600000000000001</v>
      </c>
      <c r="AQ112" s="190">
        <v>52.1</v>
      </c>
    </row>
    <row r="113" spans="1:43" x14ac:dyDescent="0.25">
      <c r="A113" s="96"/>
      <c r="B113" s="264"/>
      <c r="C113" s="266"/>
      <c r="D113" s="268"/>
      <c r="E113" s="40" t="s">
        <v>3</v>
      </c>
      <c r="F113" s="97">
        <v>12.8</v>
      </c>
      <c r="G113" s="15"/>
      <c r="H113" s="22"/>
      <c r="I113" s="22"/>
      <c r="J113" s="22"/>
      <c r="K113" s="22"/>
      <c r="L113" s="22"/>
      <c r="M113" s="22"/>
      <c r="N113" s="22"/>
      <c r="O113" s="22"/>
      <c r="P113" s="22"/>
      <c r="S113" s="9">
        <v>3</v>
      </c>
      <c r="T113" s="46">
        <v>6</v>
      </c>
      <c r="U113" s="68">
        <v>6</v>
      </c>
      <c r="V113" s="55" t="s">
        <v>5</v>
      </c>
      <c r="W113" s="20">
        <v>13</v>
      </c>
      <c r="X113" s="20">
        <v>53</v>
      </c>
      <c r="Y113" s="12">
        <v>80</v>
      </c>
      <c r="Z113" s="12"/>
      <c r="AA113" s="12"/>
      <c r="AB113" s="20"/>
      <c r="AC113" s="20"/>
      <c r="AD113" s="20"/>
      <c r="AE113" s="20"/>
      <c r="AF113" s="20"/>
      <c r="AG113" s="20"/>
      <c r="AH113" s="20"/>
      <c r="AI113" s="46">
        <f t="shared" si="6"/>
        <v>146</v>
      </c>
      <c r="AJ113" s="12">
        <v>80</v>
      </c>
      <c r="AK113" s="10">
        <f t="shared" si="7"/>
        <v>3</v>
      </c>
      <c r="AL113" s="175"/>
      <c r="AM113" s="182"/>
      <c r="AN113" s="187" t="s">
        <v>5</v>
      </c>
      <c r="AO113" s="191">
        <v>1</v>
      </c>
      <c r="AP113" s="176">
        <v>5.2</v>
      </c>
      <c r="AQ113" s="190">
        <v>31.6</v>
      </c>
    </row>
    <row r="114" spans="1:43" x14ac:dyDescent="0.25">
      <c r="A114" s="96"/>
      <c r="B114" s="264">
        <f>1+SUM(B112)</f>
        <v>23</v>
      </c>
      <c r="C114" s="266"/>
      <c r="D114" s="268"/>
      <c r="E114" s="40" t="s">
        <v>5</v>
      </c>
      <c r="F114" s="97">
        <v>3.8</v>
      </c>
      <c r="G114" s="15"/>
      <c r="H114" s="22"/>
      <c r="I114" s="22"/>
      <c r="J114" s="22"/>
      <c r="K114" s="22"/>
      <c r="L114" s="22"/>
      <c r="M114" s="22"/>
      <c r="N114" s="22"/>
      <c r="O114" s="22"/>
      <c r="P114" s="22"/>
      <c r="S114" s="9">
        <v>3</v>
      </c>
      <c r="T114" s="46">
        <v>6</v>
      </c>
      <c r="U114" s="68">
        <v>6</v>
      </c>
      <c r="V114" s="55" t="s">
        <v>3</v>
      </c>
      <c r="W114" s="20"/>
      <c r="X114" s="20">
        <v>21</v>
      </c>
      <c r="Y114" s="12">
        <v>61</v>
      </c>
      <c r="Z114" s="12"/>
      <c r="AA114" s="12"/>
      <c r="AB114" s="20"/>
      <c r="AC114" s="20"/>
      <c r="AD114" s="20"/>
      <c r="AE114" s="20"/>
      <c r="AF114" s="20"/>
      <c r="AG114" s="20"/>
      <c r="AH114" s="20"/>
      <c r="AI114" s="46">
        <f t="shared" si="6"/>
        <v>82</v>
      </c>
      <c r="AJ114" s="12">
        <v>85</v>
      </c>
      <c r="AK114" s="10">
        <f t="shared" si="7"/>
        <v>2</v>
      </c>
      <c r="AL114" s="175"/>
      <c r="AM114" s="182"/>
      <c r="AN114" s="188" t="s">
        <v>3</v>
      </c>
      <c r="AO114" s="192">
        <v>1</v>
      </c>
      <c r="AP114" s="192">
        <v>14.1</v>
      </c>
      <c r="AQ114" s="193">
        <v>52.5</v>
      </c>
    </row>
    <row r="115" spans="1:43" x14ac:dyDescent="0.25">
      <c r="A115" s="96"/>
      <c r="B115" s="264"/>
      <c r="C115" s="266"/>
      <c r="D115" s="268"/>
      <c r="E115" s="40" t="s">
        <v>3</v>
      </c>
      <c r="F115" s="97">
        <v>13.6</v>
      </c>
      <c r="G115" s="15"/>
      <c r="H115" s="22"/>
      <c r="I115" s="22"/>
      <c r="J115" s="22"/>
      <c r="K115" s="22"/>
      <c r="L115" s="22"/>
      <c r="M115" s="22"/>
      <c r="N115" s="22"/>
      <c r="O115" s="22"/>
      <c r="P115" s="22"/>
      <c r="S115" s="9">
        <v>3</v>
      </c>
      <c r="T115" s="46">
        <v>6</v>
      </c>
      <c r="U115" s="68">
        <v>7</v>
      </c>
      <c r="V115" s="55" t="s">
        <v>5</v>
      </c>
      <c r="W115" s="20"/>
      <c r="X115" s="20">
        <v>13</v>
      </c>
      <c r="Y115" s="12">
        <v>36</v>
      </c>
      <c r="Z115" s="12">
        <v>1</v>
      </c>
      <c r="AA115" s="12"/>
      <c r="AB115" s="20"/>
      <c r="AC115" s="20"/>
      <c r="AD115" s="20"/>
      <c r="AE115" s="20"/>
      <c r="AF115" s="20"/>
      <c r="AG115" s="20"/>
      <c r="AH115" s="20"/>
      <c r="AI115" s="46">
        <f t="shared" si="6"/>
        <v>50</v>
      </c>
      <c r="AJ115" s="12">
        <v>30</v>
      </c>
      <c r="AK115" s="10">
        <f t="shared" si="7"/>
        <v>3</v>
      </c>
      <c r="AL115" s="175"/>
      <c r="AM115" s="182"/>
    </row>
    <row r="116" spans="1:43" x14ac:dyDescent="0.25">
      <c r="A116" s="96"/>
      <c r="B116" s="264">
        <f>1+SUM(B114)</f>
        <v>24</v>
      </c>
      <c r="C116" s="266"/>
      <c r="D116" s="268"/>
      <c r="E116" s="40" t="s">
        <v>5</v>
      </c>
      <c r="F116" s="97">
        <v>4</v>
      </c>
      <c r="G116" s="15"/>
      <c r="H116" s="22"/>
      <c r="I116" s="22"/>
      <c r="J116" s="22"/>
      <c r="K116" s="22"/>
      <c r="L116" s="22"/>
      <c r="M116" s="22"/>
      <c r="N116" s="22"/>
      <c r="O116" s="22"/>
      <c r="P116" s="22"/>
      <c r="S116" s="9">
        <v>3</v>
      </c>
      <c r="T116" s="46">
        <v>6</v>
      </c>
      <c r="U116" s="68">
        <v>7</v>
      </c>
      <c r="V116" s="55" t="s">
        <v>3</v>
      </c>
      <c r="W116" s="20"/>
      <c r="X116" s="20">
        <v>29</v>
      </c>
      <c r="Y116" s="12">
        <v>48</v>
      </c>
      <c r="Z116" s="12"/>
      <c r="AA116" s="12"/>
      <c r="AB116" s="20"/>
      <c r="AC116" s="20"/>
      <c r="AD116" s="20"/>
      <c r="AE116" s="20"/>
      <c r="AF116" s="20"/>
      <c r="AG116" s="20"/>
      <c r="AH116" s="20"/>
      <c r="AI116" s="46">
        <f t="shared" si="6"/>
        <v>77</v>
      </c>
      <c r="AJ116" s="12">
        <v>60</v>
      </c>
      <c r="AK116" s="10">
        <f t="shared" si="7"/>
        <v>2</v>
      </c>
      <c r="AL116" s="175"/>
      <c r="AM116" s="182"/>
    </row>
    <row r="117" spans="1:43" x14ac:dyDescent="0.25">
      <c r="A117" s="96"/>
      <c r="B117" s="264"/>
      <c r="C117" s="266"/>
      <c r="D117" s="268"/>
      <c r="E117" s="40" t="s">
        <v>3</v>
      </c>
      <c r="F117" s="97">
        <v>10.9</v>
      </c>
      <c r="G117" s="15"/>
      <c r="H117" s="22"/>
      <c r="I117" s="22"/>
      <c r="J117" s="22"/>
      <c r="K117" s="22"/>
      <c r="L117" s="22"/>
      <c r="M117" s="22"/>
      <c r="N117" s="22"/>
      <c r="O117" s="22"/>
      <c r="P117" s="22"/>
      <c r="S117" s="9">
        <v>3</v>
      </c>
      <c r="T117" s="46">
        <v>6</v>
      </c>
      <c r="U117" s="68">
        <v>8</v>
      </c>
      <c r="V117" s="55" t="s">
        <v>5</v>
      </c>
      <c r="W117" s="20">
        <v>4</v>
      </c>
      <c r="X117" s="20">
        <v>15</v>
      </c>
      <c r="Y117" s="12">
        <v>30</v>
      </c>
      <c r="Z117" s="12"/>
      <c r="AA117" s="12"/>
      <c r="AB117" s="20"/>
      <c r="AC117" s="20"/>
      <c r="AD117" s="20"/>
      <c r="AE117" s="20"/>
      <c r="AF117" s="20"/>
      <c r="AG117" s="20"/>
      <c r="AH117" s="20"/>
      <c r="AI117" s="46">
        <f t="shared" si="6"/>
        <v>49</v>
      </c>
      <c r="AJ117" s="12">
        <v>45</v>
      </c>
      <c r="AK117" s="10">
        <f t="shared" si="7"/>
        <v>3</v>
      </c>
      <c r="AL117" s="175"/>
      <c r="AM117" s="182"/>
    </row>
    <row r="118" spans="1:43" x14ac:dyDescent="0.25">
      <c r="A118" s="96"/>
      <c r="B118" s="264">
        <f>1+SUM(B116)</f>
        <v>25</v>
      </c>
      <c r="C118" s="266"/>
      <c r="D118" s="268"/>
      <c r="E118" s="40" t="s">
        <v>5</v>
      </c>
      <c r="F118" s="97">
        <v>3.6</v>
      </c>
      <c r="G118" s="15"/>
      <c r="H118" s="22"/>
      <c r="I118" s="22"/>
      <c r="J118" s="22"/>
      <c r="K118" s="22"/>
      <c r="L118" s="22"/>
      <c r="M118" s="22"/>
      <c r="N118" s="22"/>
      <c r="O118" s="22"/>
      <c r="P118" s="22"/>
      <c r="S118" s="9">
        <v>3</v>
      </c>
      <c r="T118" s="46">
        <v>6</v>
      </c>
      <c r="U118" s="68">
        <v>8</v>
      </c>
      <c r="V118" s="55" t="s">
        <v>3</v>
      </c>
      <c r="W118" s="20"/>
      <c r="X118" s="20">
        <v>38</v>
      </c>
      <c r="Y118" s="12">
        <v>24</v>
      </c>
      <c r="Z118" s="12"/>
      <c r="AA118" s="12"/>
      <c r="AB118" s="20"/>
      <c r="AC118" s="20"/>
      <c r="AD118" s="20"/>
      <c r="AE118" s="20"/>
      <c r="AF118" s="20"/>
      <c r="AG118" s="20"/>
      <c r="AH118" s="20"/>
      <c r="AI118" s="46">
        <f t="shared" si="6"/>
        <v>62</v>
      </c>
      <c r="AJ118" s="12">
        <v>65</v>
      </c>
      <c r="AK118" s="10">
        <f t="shared" si="7"/>
        <v>2</v>
      </c>
      <c r="AL118" s="175"/>
      <c r="AM118" s="182"/>
    </row>
    <row r="119" spans="1:43" x14ac:dyDescent="0.25">
      <c r="A119" s="96"/>
      <c r="B119" s="264"/>
      <c r="C119" s="266"/>
      <c r="D119" s="268"/>
      <c r="E119" s="40" t="s">
        <v>3</v>
      </c>
      <c r="F119" s="97">
        <v>11.2</v>
      </c>
      <c r="G119" s="15"/>
      <c r="H119" s="22"/>
      <c r="I119" s="22"/>
      <c r="J119" s="22"/>
      <c r="K119" s="22"/>
      <c r="L119" s="22"/>
      <c r="M119" s="22"/>
      <c r="N119" s="22"/>
      <c r="O119" s="22"/>
      <c r="P119" s="22"/>
      <c r="S119" s="9">
        <v>3</v>
      </c>
      <c r="T119" s="46">
        <v>6</v>
      </c>
      <c r="U119" s="68">
        <v>9</v>
      </c>
      <c r="V119" s="55" t="s">
        <v>5</v>
      </c>
      <c r="W119" s="20"/>
      <c r="X119" s="20">
        <v>30</v>
      </c>
      <c r="Y119" s="12">
        <v>51</v>
      </c>
      <c r="Z119" s="12">
        <v>2</v>
      </c>
      <c r="AA119" s="12"/>
      <c r="AB119" s="20"/>
      <c r="AC119" s="20"/>
      <c r="AD119" s="20"/>
      <c r="AE119" s="20"/>
      <c r="AF119" s="20"/>
      <c r="AG119" s="20"/>
      <c r="AH119" s="20"/>
      <c r="AI119" s="46">
        <f t="shared" si="6"/>
        <v>83</v>
      </c>
      <c r="AJ119" s="12">
        <v>75</v>
      </c>
      <c r="AK119" s="10">
        <f t="shared" si="7"/>
        <v>3</v>
      </c>
      <c r="AL119" s="175"/>
      <c r="AM119" s="182"/>
    </row>
    <row r="120" spans="1:43" x14ac:dyDescent="0.25">
      <c r="A120" s="96"/>
      <c r="B120" s="264">
        <f>1+SUM(B118)</f>
        <v>26</v>
      </c>
      <c r="C120" s="266"/>
      <c r="D120" s="268"/>
      <c r="E120" s="40" t="s">
        <v>5</v>
      </c>
      <c r="F120" s="97">
        <v>7.6</v>
      </c>
      <c r="G120" s="15"/>
      <c r="H120" s="22"/>
      <c r="I120" s="22"/>
      <c r="J120" s="22"/>
      <c r="K120" s="22"/>
      <c r="L120" s="22"/>
      <c r="M120" s="22"/>
      <c r="N120" s="22"/>
      <c r="O120" s="22"/>
      <c r="P120" s="22"/>
      <c r="S120" s="9">
        <v>3</v>
      </c>
      <c r="T120" s="46">
        <v>6</v>
      </c>
      <c r="U120" s="68">
        <v>9</v>
      </c>
      <c r="V120" s="55" t="s">
        <v>3</v>
      </c>
      <c r="W120" s="20"/>
      <c r="X120" s="20">
        <v>22</v>
      </c>
      <c r="Y120" s="12">
        <v>34</v>
      </c>
      <c r="Z120" s="12"/>
      <c r="AA120" s="12"/>
      <c r="AB120" s="20"/>
      <c r="AC120" s="20"/>
      <c r="AD120" s="20"/>
      <c r="AE120" s="20"/>
      <c r="AF120" s="20"/>
      <c r="AG120" s="20"/>
      <c r="AH120" s="20"/>
      <c r="AI120" s="46">
        <f t="shared" si="6"/>
        <v>56</v>
      </c>
      <c r="AJ120" s="12">
        <v>60</v>
      </c>
      <c r="AK120" s="10">
        <f t="shared" si="7"/>
        <v>2</v>
      </c>
      <c r="AL120" s="175"/>
      <c r="AM120" s="182"/>
    </row>
    <row r="121" spans="1:43" x14ac:dyDescent="0.25">
      <c r="A121" s="96"/>
      <c r="B121" s="264"/>
      <c r="C121" s="266"/>
      <c r="D121" s="268"/>
      <c r="E121" s="40" t="s">
        <v>3</v>
      </c>
      <c r="F121" s="97">
        <v>12.2</v>
      </c>
      <c r="G121" s="15"/>
      <c r="H121" s="22"/>
      <c r="I121" s="22"/>
      <c r="J121" s="22"/>
      <c r="K121" s="22"/>
      <c r="L121" s="22"/>
      <c r="M121" s="22"/>
      <c r="N121" s="22"/>
      <c r="O121" s="22"/>
      <c r="P121" s="22"/>
      <c r="S121" s="9">
        <v>3</v>
      </c>
      <c r="T121" s="46">
        <v>6</v>
      </c>
      <c r="U121" s="68">
        <v>10</v>
      </c>
      <c r="V121" s="55" t="s">
        <v>5</v>
      </c>
      <c r="W121" s="20">
        <v>1</v>
      </c>
      <c r="X121" s="20">
        <v>9</v>
      </c>
      <c r="Y121" s="12">
        <v>37</v>
      </c>
      <c r="Z121" s="12"/>
      <c r="AA121" s="12"/>
      <c r="AB121" s="20"/>
      <c r="AC121" s="20"/>
      <c r="AD121" s="20"/>
      <c r="AE121" s="20"/>
      <c r="AF121" s="20"/>
      <c r="AG121" s="20"/>
      <c r="AH121" s="20"/>
      <c r="AI121" s="46">
        <f t="shared" si="6"/>
        <v>47</v>
      </c>
      <c r="AJ121" s="12">
        <v>30</v>
      </c>
      <c r="AK121" s="10">
        <f t="shared" si="7"/>
        <v>3</v>
      </c>
      <c r="AL121" s="175"/>
      <c r="AM121" s="182"/>
    </row>
    <row r="122" spans="1:43" ht="15.75" thickBot="1" x14ac:dyDescent="0.3">
      <c r="A122" s="96"/>
      <c r="B122" s="264">
        <f t="shared" ref="B122:B184" si="8">1+SUM(B120)</f>
        <v>27</v>
      </c>
      <c r="C122" s="266"/>
      <c r="D122" s="268"/>
      <c r="E122" s="40" t="s">
        <v>5</v>
      </c>
      <c r="F122" s="97">
        <v>0.9</v>
      </c>
      <c r="G122" s="15"/>
      <c r="H122" s="22"/>
      <c r="I122" s="22"/>
      <c r="J122" s="22"/>
      <c r="K122" s="22"/>
      <c r="L122" s="22"/>
      <c r="M122" s="22"/>
      <c r="N122" s="22"/>
      <c r="O122" s="22"/>
      <c r="P122" s="22"/>
      <c r="S122" s="1">
        <v>3</v>
      </c>
      <c r="T122" s="82">
        <v>6</v>
      </c>
      <c r="U122" s="89">
        <v>10</v>
      </c>
      <c r="V122" s="86" t="s">
        <v>3</v>
      </c>
      <c r="W122" s="21"/>
      <c r="X122" s="21">
        <v>11</v>
      </c>
      <c r="Y122" s="24">
        <v>45</v>
      </c>
      <c r="Z122" s="24"/>
      <c r="AA122" s="24"/>
      <c r="AB122" s="21"/>
      <c r="AC122" s="21"/>
      <c r="AD122" s="21"/>
      <c r="AE122" s="21"/>
      <c r="AF122" s="21"/>
      <c r="AG122" s="21"/>
      <c r="AH122" s="21"/>
      <c r="AI122" s="82">
        <f t="shared" si="6"/>
        <v>56</v>
      </c>
      <c r="AJ122" s="24">
        <v>25</v>
      </c>
      <c r="AK122" s="11">
        <f t="shared" si="7"/>
        <v>2</v>
      </c>
      <c r="AL122" s="175"/>
      <c r="AM122" s="182"/>
    </row>
    <row r="123" spans="1:43" x14ac:dyDescent="0.25">
      <c r="A123" s="96"/>
      <c r="B123" s="264"/>
      <c r="C123" s="266"/>
      <c r="D123" s="268"/>
      <c r="E123" s="40" t="s">
        <v>3</v>
      </c>
      <c r="F123" s="97">
        <v>8.4</v>
      </c>
      <c r="G123" s="15"/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1:43" x14ac:dyDescent="0.25">
      <c r="A124" s="96"/>
      <c r="B124" s="264">
        <f t="shared" si="8"/>
        <v>28</v>
      </c>
      <c r="C124" s="266"/>
      <c r="D124" s="268"/>
      <c r="E124" s="40" t="s">
        <v>5</v>
      </c>
      <c r="F124" s="97">
        <v>9.1999999999999993</v>
      </c>
      <c r="G124" s="15"/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1:43" x14ac:dyDescent="0.25">
      <c r="A125" s="96"/>
      <c r="B125" s="264"/>
      <c r="C125" s="266"/>
      <c r="D125" s="268"/>
      <c r="E125" s="40" t="s">
        <v>3</v>
      </c>
      <c r="F125" s="97">
        <v>13.6</v>
      </c>
      <c r="G125" s="15"/>
      <c r="H125" s="22"/>
      <c r="I125" s="103"/>
      <c r="J125" s="22"/>
      <c r="K125" s="22"/>
      <c r="L125" s="22"/>
      <c r="M125" s="22"/>
      <c r="N125" s="22"/>
      <c r="O125" s="22"/>
      <c r="P125" s="22"/>
    </row>
    <row r="126" spans="1:43" x14ac:dyDescent="0.25">
      <c r="A126" s="96"/>
      <c r="B126" s="264">
        <f t="shared" si="8"/>
        <v>29</v>
      </c>
      <c r="C126" s="266"/>
      <c r="D126" s="268"/>
      <c r="E126" s="40" t="s">
        <v>5</v>
      </c>
      <c r="F126" s="97">
        <v>7.4</v>
      </c>
      <c r="G126" s="15"/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1:43" x14ac:dyDescent="0.25">
      <c r="A127" s="96"/>
      <c r="B127" s="264"/>
      <c r="C127" s="266"/>
      <c r="D127" s="268"/>
      <c r="E127" s="40" t="s">
        <v>3</v>
      </c>
      <c r="F127" s="97">
        <v>15.2</v>
      </c>
      <c r="G127" s="15"/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1:43" x14ac:dyDescent="0.25">
      <c r="A128" s="96"/>
      <c r="B128" s="264">
        <f t="shared" si="8"/>
        <v>30</v>
      </c>
      <c r="C128" s="266"/>
      <c r="D128" s="268"/>
      <c r="E128" s="40" t="s">
        <v>5</v>
      </c>
      <c r="F128" s="97">
        <v>7.8</v>
      </c>
      <c r="G128" s="15"/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1:16" x14ac:dyDescent="0.25">
      <c r="A129" s="96"/>
      <c r="B129" s="264"/>
      <c r="C129" s="266"/>
      <c r="D129" s="268"/>
      <c r="E129" s="40" t="s">
        <v>3</v>
      </c>
      <c r="F129" s="97">
        <v>4</v>
      </c>
      <c r="G129" s="15"/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1:16" x14ac:dyDescent="0.25">
      <c r="A130" s="96"/>
      <c r="B130" s="264">
        <f t="shared" si="8"/>
        <v>31</v>
      </c>
      <c r="C130" s="266"/>
      <c r="D130" s="268"/>
      <c r="E130" s="40" t="s">
        <v>5</v>
      </c>
      <c r="F130" s="97">
        <v>7.6</v>
      </c>
      <c r="G130" s="15"/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1:16" x14ac:dyDescent="0.25">
      <c r="A131" s="96"/>
      <c r="B131" s="264"/>
      <c r="C131" s="266"/>
      <c r="D131" s="268"/>
      <c r="E131" s="40" t="s">
        <v>3</v>
      </c>
      <c r="F131" s="97">
        <v>9</v>
      </c>
    </row>
    <row r="132" spans="1:16" x14ac:dyDescent="0.25">
      <c r="A132" s="96"/>
      <c r="B132" s="264">
        <f t="shared" si="8"/>
        <v>32</v>
      </c>
      <c r="C132" s="266"/>
      <c r="D132" s="268"/>
      <c r="E132" s="40" t="s">
        <v>5</v>
      </c>
      <c r="F132" s="97">
        <v>9</v>
      </c>
    </row>
    <row r="133" spans="1:16" x14ac:dyDescent="0.25">
      <c r="A133" s="96"/>
      <c r="B133" s="264"/>
      <c r="C133" s="266"/>
      <c r="D133" s="268"/>
      <c r="E133" s="40" t="s">
        <v>3</v>
      </c>
      <c r="F133" s="97">
        <v>14.8</v>
      </c>
    </row>
    <row r="134" spans="1:16" x14ac:dyDescent="0.25">
      <c r="A134" s="96"/>
      <c r="B134" s="264">
        <f t="shared" si="8"/>
        <v>33</v>
      </c>
      <c r="C134" s="266"/>
      <c r="D134" s="268"/>
      <c r="E134" s="40" t="s">
        <v>5</v>
      </c>
      <c r="F134" s="97">
        <v>11.4</v>
      </c>
    </row>
    <row r="135" spans="1:16" x14ac:dyDescent="0.25">
      <c r="A135" s="96"/>
      <c r="B135" s="264"/>
      <c r="C135" s="266"/>
      <c r="D135" s="268"/>
      <c r="E135" s="40" t="s">
        <v>3</v>
      </c>
      <c r="F135" s="97">
        <v>13.2</v>
      </c>
    </row>
    <row r="136" spans="1:16" x14ac:dyDescent="0.25">
      <c r="A136" s="96"/>
      <c r="B136" s="264">
        <f t="shared" si="8"/>
        <v>34</v>
      </c>
      <c r="C136" s="266"/>
      <c r="D136" s="268"/>
      <c r="E136" s="40" t="s">
        <v>5</v>
      </c>
      <c r="F136" s="97">
        <v>4.9000000000000004</v>
      </c>
    </row>
    <row r="137" spans="1:16" x14ac:dyDescent="0.25">
      <c r="A137" s="96"/>
      <c r="B137" s="264"/>
      <c r="C137" s="266"/>
      <c r="D137" s="268"/>
      <c r="E137" s="40" t="s">
        <v>3</v>
      </c>
      <c r="F137" s="97">
        <v>14</v>
      </c>
    </row>
    <row r="138" spans="1:16" x14ac:dyDescent="0.25">
      <c r="A138" s="96"/>
      <c r="B138" s="264">
        <f t="shared" si="8"/>
        <v>35</v>
      </c>
      <c r="C138" s="266"/>
      <c r="D138" s="268"/>
      <c r="E138" s="40" t="s">
        <v>5</v>
      </c>
      <c r="F138" s="97">
        <v>5</v>
      </c>
    </row>
    <row r="139" spans="1:16" x14ac:dyDescent="0.25">
      <c r="A139" s="96"/>
      <c r="B139" s="264"/>
      <c r="C139" s="266"/>
      <c r="D139" s="268"/>
      <c r="E139" s="40" t="s">
        <v>3</v>
      </c>
      <c r="F139" s="97">
        <v>11.4</v>
      </c>
    </row>
    <row r="140" spans="1:16" x14ac:dyDescent="0.25">
      <c r="A140" s="96"/>
      <c r="B140" s="264">
        <f t="shared" si="8"/>
        <v>36</v>
      </c>
      <c r="C140" s="266"/>
      <c r="D140" s="268"/>
      <c r="E140" s="40" t="s">
        <v>5</v>
      </c>
      <c r="F140" s="97">
        <v>9.1999999999999993</v>
      </c>
    </row>
    <row r="141" spans="1:16" x14ac:dyDescent="0.25">
      <c r="A141" s="96"/>
      <c r="B141" s="264"/>
      <c r="C141" s="266"/>
      <c r="D141" s="268"/>
      <c r="E141" s="40" t="s">
        <v>3</v>
      </c>
      <c r="F141" s="97">
        <v>11.5</v>
      </c>
    </row>
    <row r="142" spans="1:16" x14ac:dyDescent="0.25">
      <c r="A142" s="96"/>
      <c r="B142" s="264">
        <f t="shared" si="8"/>
        <v>37</v>
      </c>
      <c r="C142" s="266"/>
      <c r="D142" s="268"/>
      <c r="E142" s="40" t="s">
        <v>5</v>
      </c>
      <c r="F142" s="97">
        <v>4.2</v>
      </c>
    </row>
    <row r="143" spans="1:16" x14ac:dyDescent="0.25">
      <c r="A143" s="96"/>
      <c r="B143" s="264"/>
      <c r="C143" s="266"/>
      <c r="D143" s="268"/>
      <c r="E143" s="40" t="s">
        <v>3</v>
      </c>
      <c r="F143" s="97">
        <v>10</v>
      </c>
    </row>
    <row r="144" spans="1:16" x14ac:dyDescent="0.25">
      <c r="A144" s="96"/>
      <c r="B144" s="264">
        <f t="shared" si="8"/>
        <v>38</v>
      </c>
      <c r="C144" s="266"/>
      <c r="D144" s="268"/>
      <c r="E144" s="40" t="s">
        <v>5</v>
      </c>
      <c r="F144" s="97">
        <v>11.6</v>
      </c>
    </row>
    <row r="145" spans="1:6" x14ac:dyDescent="0.25">
      <c r="A145" s="96"/>
      <c r="B145" s="264"/>
      <c r="C145" s="266"/>
      <c r="D145" s="268"/>
      <c r="E145" s="40" t="s">
        <v>3</v>
      </c>
      <c r="F145" s="97">
        <v>10.5</v>
      </c>
    </row>
    <row r="146" spans="1:6" x14ac:dyDescent="0.25">
      <c r="A146" s="96"/>
      <c r="B146" s="264">
        <f t="shared" si="8"/>
        <v>39</v>
      </c>
      <c r="C146" s="266"/>
      <c r="D146" s="268"/>
      <c r="E146" s="40" t="s">
        <v>5</v>
      </c>
      <c r="F146" s="97">
        <v>6.4</v>
      </c>
    </row>
    <row r="147" spans="1:6" x14ac:dyDescent="0.25">
      <c r="A147" s="96"/>
      <c r="B147" s="264"/>
      <c r="C147" s="266"/>
      <c r="D147" s="268"/>
      <c r="E147" s="40" t="s">
        <v>3</v>
      </c>
      <c r="F147" s="97">
        <v>9.9</v>
      </c>
    </row>
    <row r="148" spans="1:6" x14ac:dyDescent="0.25">
      <c r="A148" s="96"/>
      <c r="B148" s="264">
        <f t="shared" si="8"/>
        <v>40</v>
      </c>
      <c r="C148" s="266"/>
      <c r="D148" s="268"/>
      <c r="E148" s="40" t="s">
        <v>5</v>
      </c>
      <c r="F148" s="97">
        <v>6.7</v>
      </c>
    </row>
    <row r="149" spans="1:6" x14ac:dyDescent="0.25">
      <c r="A149" s="96"/>
      <c r="B149" s="264"/>
      <c r="C149" s="266"/>
      <c r="D149" s="268"/>
      <c r="E149" s="40" t="s">
        <v>3</v>
      </c>
      <c r="F149" s="97">
        <v>10.1</v>
      </c>
    </row>
    <row r="150" spans="1:6" x14ac:dyDescent="0.25">
      <c r="A150" s="96"/>
      <c r="B150" s="264">
        <f t="shared" si="8"/>
        <v>41</v>
      </c>
      <c r="C150" s="266"/>
      <c r="D150" s="268"/>
      <c r="E150" s="40" t="s">
        <v>5</v>
      </c>
      <c r="F150" s="97">
        <v>7.8</v>
      </c>
    </row>
    <row r="151" spans="1:6" x14ac:dyDescent="0.25">
      <c r="A151" s="96"/>
      <c r="B151" s="264"/>
      <c r="C151" s="266"/>
      <c r="D151" s="268"/>
      <c r="E151" s="40" t="s">
        <v>3</v>
      </c>
      <c r="F151" s="97">
        <v>11.8</v>
      </c>
    </row>
    <row r="152" spans="1:6" x14ac:dyDescent="0.25">
      <c r="A152" s="96"/>
      <c r="B152" s="264">
        <f t="shared" si="8"/>
        <v>42</v>
      </c>
      <c r="C152" s="266"/>
      <c r="D152" s="268"/>
      <c r="E152" s="40" t="s">
        <v>5</v>
      </c>
      <c r="F152" s="97">
        <v>4.8</v>
      </c>
    </row>
    <row r="153" spans="1:6" x14ac:dyDescent="0.25">
      <c r="A153" s="96"/>
      <c r="B153" s="264"/>
      <c r="C153" s="266"/>
      <c r="D153" s="268"/>
      <c r="E153" s="40" t="s">
        <v>3</v>
      </c>
      <c r="F153" s="97">
        <v>9</v>
      </c>
    </row>
    <row r="154" spans="1:6" x14ac:dyDescent="0.25">
      <c r="A154" s="96"/>
      <c r="B154" s="264">
        <f t="shared" si="8"/>
        <v>43</v>
      </c>
      <c r="C154" s="266"/>
      <c r="D154" s="268"/>
      <c r="E154" s="40" t="s">
        <v>5</v>
      </c>
      <c r="F154" s="97">
        <v>8</v>
      </c>
    </row>
    <row r="155" spans="1:6" x14ac:dyDescent="0.25">
      <c r="A155" s="96"/>
      <c r="B155" s="264"/>
      <c r="C155" s="266"/>
      <c r="D155" s="268"/>
      <c r="E155" s="40" t="s">
        <v>3</v>
      </c>
      <c r="F155" s="97">
        <v>6.2</v>
      </c>
    </row>
    <row r="156" spans="1:6" x14ac:dyDescent="0.25">
      <c r="A156" s="96"/>
      <c r="B156" s="264">
        <f t="shared" si="8"/>
        <v>44</v>
      </c>
      <c r="C156" s="266"/>
      <c r="D156" s="268"/>
      <c r="E156" s="40" t="s">
        <v>5</v>
      </c>
      <c r="F156" s="97">
        <v>4.2</v>
      </c>
    </row>
    <row r="157" spans="1:6" x14ac:dyDescent="0.25">
      <c r="A157" s="96"/>
      <c r="B157" s="264"/>
      <c r="C157" s="266"/>
      <c r="D157" s="268"/>
      <c r="E157" s="40" t="s">
        <v>3</v>
      </c>
      <c r="F157" s="97">
        <v>14</v>
      </c>
    </row>
    <row r="158" spans="1:6" x14ac:dyDescent="0.25">
      <c r="A158" s="96"/>
      <c r="B158" s="264">
        <f t="shared" si="8"/>
        <v>45</v>
      </c>
      <c r="C158" s="266"/>
      <c r="D158" s="268"/>
      <c r="E158" s="40" t="s">
        <v>5</v>
      </c>
      <c r="F158" s="97">
        <v>6.9</v>
      </c>
    </row>
    <row r="159" spans="1:6" x14ac:dyDescent="0.25">
      <c r="A159" s="96"/>
      <c r="B159" s="264"/>
      <c r="C159" s="266"/>
      <c r="D159" s="268"/>
      <c r="E159" s="40" t="s">
        <v>3</v>
      </c>
      <c r="F159" s="97">
        <v>13.1</v>
      </c>
    </row>
    <row r="160" spans="1:6" x14ac:dyDescent="0.25">
      <c r="A160" s="96"/>
      <c r="B160" s="264">
        <f t="shared" si="8"/>
        <v>46</v>
      </c>
      <c r="C160" s="266"/>
      <c r="D160" s="268"/>
      <c r="E160" s="40" t="s">
        <v>5</v>
      </c>
      <c r="F160" s="97">
        <v>9.1</v>
      </c>
    </row>
    <row r="161" spans="1:6" x14ac:dyDescent="0.25">
      <c r="A161" s="96"/>
      <c r="B161" s="264"/>
      <c r="C161" s="266"/>
      <c r="D161" s="268"/>
      <c r="E161" s="40" t="s">
        <v>3</v>
      </c>
      <c r="F161" s="97">
        <v>10</v>
      </c>
    </row>
    <row r="162" spans="1:6" x14ac:dyDescent="0.25">
      <c r="A162" s="96"/>
      <c r="B162" s="264">
        <f t="shared" si="8"/>
        <v>47</v>
      </c>
      <c r="C162" s="266"/>
      <c r="D162" s="268"/>
      <c r="E162" s="40" t="s">
        <v>5</v>
      </c>
      <c r="F162" s="97">
        <v>9.6</v>
      </c>
    </row>
    <row r="163" spans="1:6" x14ac:dyDescent="0.25">
      <c r="A163" s="96"/>
      <c r="B163" s="264"/>
      <c r="C163" s="266"/>
      <c r="D163" s="268"/>
      <c r="E163" s="40" t="s">
        <v>3</v>
      </c>
      <c r="F163" s="97">
        <v>9</v>
      </c>
    </row>
    <row r="164" spans="1:6" x14ac:dyDescent="0.25">
      <c r="A164" s="96"/>
      <c r="B164" s="264">
        <f t="shared" si="8"/>
        <v>48</v>
      </c>
      <c r="C164" s="266"/>
      <c r="D164" s="268"/>
      <c r="E164" s="40" t="s">
        <v>5</v>
      </c>
      <c r="F164" s="97">
        <v>8.8000000000000007</v>
      </c>
    </row>
    <row r="165" spans="1:6" x14ac:dyDescent="0.25">
      <c r="A165" s="96"/>
      <c r="B165" s="264"/>
      <c r="C165" s="266"/>
      <c r="D165" s="268"/>
      <c r="E165" s="40" t="s">
        <v>3</v>
      </c>
      <c r="F165" s="97">
        <v>13.2</v>
      </c>
    </row>
    <row r="166" spans="1:6" x14ac:dyDescent="0.25">
      <c r="A166" s="96"/>
      <c r="B166" s="264">
        <f t="shared" si="8"/>
        <v>49</v>
      </c>
      <c r="C166" s="266"/>
      <c r="D166" s="268"/>
      <c r="E166" s="40" t="s">
        <v>5</v>
      </c>
      <c r="F166" s="97">
        <v>7</v>
      </c>
    </row>
    <row r="167" spans="1:6" x14ac:dyDescent="0.25">
      <c r="A167" s="96"/>
      <c r="B167" s="264"/>
      <c r="C167" s="266"/>
      <c r="D167" s="268"/>
      <c r="E167" s="40" t="s">
        <v>3</v>
      </c>
      <c r="F167" s="97">
        <v>11.6</v>
      </c>
    </row>
    <row r="168" spans="1:6" x14ac:dyDescent="0.25">
      <c r="A168" s="96"/>
      <c r="B168" s="264">
        <f t="shared" si="8"/>
        <v>50</v>
      </c>
      <c r="C168" s="266"/>
      <c r="D168" s="268"/>
      <c r="E168" s="40" t="s">
        <v>5</v>
      </c>
      <c r="F168" s="97">
        <v>6.8</v>
      </c>
    </row>
    <row r="169" spans="1:6" x14ac:dyDescent="0.25">
      <c r="A169" s="96"/>
      <c r="B169" s="264"/>
      <c r="C169" s="266"/>
      <c r="D169" s="268"/>
      <c r="E169" s="40" t="s">
        <v>3</v>
      </c>
      <c r="F169" s="97">
        <v>12.4</v>
      </c>
    </row>
    <row r="170" spans="1:6" x14ac:dyDescent="0.25">
      <c r="A170" s="96"/>
      <c r="B170" s="264">
        <f t="shared" si="8"/>
        <v>51</v>
      </c>
      <c r="C170" s="266"/>
      <c r="D170" s="268"/>
      <c r="E170" s="40" t="s">
        <v>5</v>
      </c>
      <c r="F170" s="97">
        <v>6</v>
      </c>
    </row>
    <row r="171" spans="1:6" x14ac:dyDescent="0.25">
      <c r="A171" s="96"/>
      <c r="B171" s="264"/>
      <c r="C171" s="266"/>
      <c r="D171" s="268"/>
      <c r="E171" s="40" t="s">
        <v>3</v>
      </c>
      <c r="F171" s="97">
        <v>12.8</v>
      </c>
    </row>
    <row r="172" spans="1:6" x14ac:dyDescent="0.25">
      <c r="A172" s="96"/>
      <c r="B172" s="264">
        <f t="shared" si="8"/>
        <v>52</v>
      </c>
      <c r="C172" s="266"/>
      <c r="D172" s="268"/>
      <c r="E172" s="40" t="s">
        <v>5</v>
      </c>
      <c r="F172" s="97">
        <v>11.2</v>
      </c>
    </row>
    <row r="173" spans="1:6" x14ac:dyDescent="0.25">
      <c r="A173" s="96"/>
      <c r="B173" s="264"/>
      <c r="C173" s="266"/>
      <c r="D173" s="268"/>
      <c r="E173" s="40" t="s">
        <v>3</v>
      </c>
      <c r="F173" s="97">
        <v>11.2</v>
      </c>
    </row>
    <row r="174" spans="1:6" x14ac:dyDescent="0.25">
      <c r="A174" s="96"/>
      <c r="B174" s="264">
        <f t="shared" si="8"/>
        <v>53</v>
      </c>
      <c r="C174" s="266"/>
      <c r="D174" s="268"/>
      <c r="E174" s="40" t="s">
        <v>5</v>
      </c>
      <c r="F174" s="97">
        <v>8.5</v>
      </c>
    </row>
    <row r="175" spans="1:6" x14ac:dyDescent="0.25">
      <c r="A175" s="96"/>
      <c r="B175" s="264"/>
      <c r="C175" s="266"/>
      <c r="D175" s="268"/>
      <c r="E175" s="40" t="s">
        <v>3</v>
      </c>
      <c r="F175" s="97">
        <v>9.1999999999999993</v>
      </c>
    </row>
    <row r="176" spans="1:6" x14ac:dyDescent="0.25">
      <c r="A176" s="96"/>
      <c r="B176" s="264">
        <f t="shared" si="8"/>
        <v>54</v>
      </c>
      <c r="C176" s="266"/>
      <c r="D176" s="268"/>
      <c r="E176" s="40" t="s">
        <v>5</v>
      </c>
      <c r="F176" s="97">
        <v>2.6</v>
      </c>
    </row>
    <row r="177" spans="1:6" x14ac:dyDescent="0.25">
      <c r="A177" s="96"/>
      <c r="B177" s="264"/>
      <c r="C177" s="266"/>
      <c r="D177" s="268"/>
      <c r="E177" s="40" t="s">
        <v>3</v>
      </c>
      <c r="F177" s="97">
        <v>11.6</v>
      </c>
    </row>
    <row r="178" spans="1:6" x14ac:dyDescent="0.25">
      <c r="A178" s="96"/>
      <c r="B178" s="264">
        <f t="shared" si="8"/>
        <v>55</v>
      </c>
      <c r="C178" s="266"/>
      <c r="D178" s="268"/>
      <c r="E178" s="40" t="s">
        <v>5</v>
      </c>
      <c r="F178" s="97">
        <v>8.1999999999999993</v>
      </c>
    </row>
    <row r="179" spans="1:6" x14ac:dyDescent="0.25">
      <c r="A179" s="96"/>
      <c r="B179" s="264"/>
      <c r="C179" s="266"/>
      <c r="D179" s="268"/>
      <c r="E179" s="40" t="s">
        <v>3</v>
      </c>
      <c r="F179" s="97">
        <v>15</v>
      </c>
    </row>
    <row r="180" spans="1:6" x14ac:dyDescent="0.25">
      <c r="A180" s="96"/>
      <c r="B180" s="264">
        <f t="shared" si="8"/>
        <v>56</v>
      </c>
      <c r="C180" s="266"/>
      <c r="D180" s="268"/>
      <c r="E180" s="40" t="s">
        <v>5</v>
      </c>
      <c r="F180" s="97">
        <v>6.6</v>
      </c>
    </row>
    <row r="181" spans="1:6" x14ac:dyDescent="0.25">
      <c r="A181" s="96"/>
      <c r="B181" s="264"/>
      <c r="C181" s="266"/>
      <c r="D181" s="268"/>
      <c r="E181" s="40" t="s">
        <v>3</v>
      </c>
      <c r="F181" s="97">
        <v>8.6999999999999993</v>
      </c>
    </row>
    <row r="182" spans="1:6" x14ac:dyDescent="0.25">
      <c r="A182" s="96"/>
      <c r="B182" s="264">
        <f t="shared" si="8"/>
        <v>57</v>
      </c>
      <c r="C182" s="266"/>
      <c r="D182" s="268"/>
      <c r="E182" s="40" t="s">
        <v>5</v>
      </c>
      <c r="F182" s="97">
        <v>5</v>
      </c>
    </row>
    <row r="183" spans="1:6" x14ac:dyDescent="0.25">
      <c r="A183" s="96"/>
      <c r="B183" s="264"/>
      <c r="C183" s="266"/>
      <c r="D183" s="268"/>
      <c r="E183" s="40" t="s">
        <v>3</v>
      </c>
      <c r="F183" s="97">
        <v>15.3</v>
      </c>
    </row>
    <row r="184" spans="1:6" x14ac:dyDescent="0.25">
      <c r="A184" s="96"/>
      <c r="B184" s="264">
        <f t="shared" si="8"/>
        <v>58</v>
      </c>
      <c r="C184" s="266"/>
      <c r="D184" s="268"/>
      <c r="E184" s="40" t="s">
        <v>5</v>
      </c>
      <c r="F184" s="97">
        <v>10.6</v>
      </c>
    </row>
    <row r="185" spans="1:6" x14ac:dyDescent="0.25">
      <c r="A185" s="96"/>
      <c r="B185" s="264"/>
      <c r="C185" s="266"/>
      <c r="D185" s="268"/>
      <c r="E185" s="40" t="s">
        <v>3</v>
      </c>
      <c r="F185" s="97">
        <v>14.6</v>
      </c>
    </row>
    <row r="186" spans="1:6" x14ac:dyDescent="0.25">
      <c r="A186" s="96"/>
      <c r="B186" s="264">
        <f t="shared" ref="B186:B218" si="9">1+SUM(B184)</f>
        <v>59</v>
      </c>
      <c r="C186" s="266"/>
      <c r="D186" s="268"/>
      <c r="E186" s="40" t="s">
        <v>5</v>
      </c>
      <c r="F186" s="97">
        <v>10.6</v>
      </c>
    </row>
    <row r="187" spans="1:6" x14ac:dyDescent="0.25">
      <c r="A187" s="96"/>
      <c r="B187" s="264"/>
      <c r="C187" s="266"/>
      <c r="D187" s="268"/>
      <c r="E187" s="40" t="s">
        <v>3</v>
      </c>
      <c r="F187" s="97">
        <v>13.3</v>
      </c>
    </row>
    <row r="188" spans="1:6" x14ac:dyDescent="0.25">
      <c r="A188" s="96"/>
      <c r="B188" s="264">
        <f t="shared" si="9"/>
        <v>60</v>
      </c>
      <c r="C188" s="266"/>
      <c r="D188" s="268"/>
      <c r="E188" s="40" t="s">
        <v>5</v>
      </c>
      <c r="F188" s="97">
        <v>17</v>
      </c>
    </row>
    <row r="189" spans="1:6" x14ac:dyDescent="0.25">
      <c r="A189" s="96"/>
      <c r="B189" s="264"/>
      <c r="C189" s="266"/>
      <c r="D189" s="268"/>
      <c r="E189" s="40" t="s">
        <v>3</v>
      </c>
      <c r="F189" s="97">
        <v>15.6</v>
      </c>
    </row>
    <row r="190" spans="1:6" x14ac:dyDescent="0.25">
      <c r="A190" s="96"/>
      <c r="B190" s="264">
        <f t="shared" si="9"/>
        <v>61</v>
      </c>
      <c r="C190" s="266"/>
      <c r="D190" s="268"/>
      <c r="E190" s="40" t="s">
        <v>5</v>
      </c>
      <c r="F190" s="97">
        <v>9.8000000000000007</v>
      </c>
    </row>
    <row r="191" spans="1:6" x14ac:dyDescent="0.25">
      <c r="A191" s="96"/>
      <c r="B191" s="264"/>
      <c r="C191" s="266"/>
      <c r="D191" s="268"/>
      <c r="E191" s="40" t="s">
        <v>3</v>
      </c>
      <c r="F191" s="97">
        <v>12.9</v>
      </c>
    </row>
    <row r="192" spans="1:6" x14ac:dyDescent="0.25">
      <c r="A192" s="96"/>
      <c r="B192" s="264">
        <f t="shared" si="9"/>
        <v>62</v>
      </c>
      <c r="C192" s="266"/>
      <c r="D192" s="268"/>
      <c r="E192" s="40" t="s">
        <v>5</v>
      </c>
      <c r="F192" s="97">
        <v>6</v>
      </c>
    </row>
    <row r="193" spans="1:6" x14ac:dyDescent="0.25">
      <c r="A193" s="96"/>
      <c r="B193" s="264"/>
      <c r="C193" s="266"/>
      <c r="D193" s="268"/>
      <c r="E193" s="40" t="s">
        <v>3</v>
      </c>
      <c r="F193" s="97">
        <v>13.6</v>
      </c>
    </row>
    <row r="194" spans="1:6" x14ac:dyDescent="0.25">
      <c r="A194" s="96"/>
      <c r="B194" s="264">
        <f t="shared" si="9"/>
        <v>63</v>
      </c>
      <c r="C194" s="266"/>
      <c r="D194" s="268"/>
      <c r="E194" s="40" t="s">
        <v>5</v>
      </c>
      <c r="F194" s="97">
        <v>3.5</v>
      </c>
    </row>
    <row r="195" spans="1:6" x14ac:dyDescent="0.25">
      <c r="A195" s="96"/>
      <c r="B195" s="264"/>
      <c r="C195" s="266"/>
      <c r="D195" s="268"/>
      <c r="E195" s="40" t="s">
        <v>3</v>
      </c>
      <c r="F195" s="97">
        <v>15.7</v>
      </c>
    </row>
    <row r="196" spans="1:6" x14ac:dyDescent="0.25">
      <c r="A196" s="96"/>
      <c r="B196" s="264">
        <f t="shared" si="9"/>
        <v>64</v>
      </c>
      <c r="C196" s="266"/>
      <c r="D196" s="268"/>
      <c r="E196" s="40" t="s">
        <v>5</v>
      </c>
      <c r="F196" s="97">
        <v>10.4</v>
      </c>
    </row>
    <row r="197" spans="1:6" x14ac:dyDescent="0.25">
      <c r="A197" s="96"/>
      <c r="B197" s="264"/>
      <c r="C197" s="266"/>
      <c r="D197" s="268"/>
      <c r="E197" s="40" t="s">
        <v>3</v>
      </c>
      <c r="F197" s="97">
        <v>8.8000000000000007</v>
      </c>
    </row>
    <row r="198" spans="1:6" x14ac:dyDescent="0.25">
      <c r="A198" s="96"/>
      <c r="B198" s="264">
        <f t="shared" si="9"/>
        <v>65</v>
      </c>
      <c r="C198" s="266"/>
      <c r="D198" s="268"/>
      <c r="E198" s="40" t="s">
        <v>5</v>
      </c>
      <c r="F198" s="97">
        <v>8.6999999999999993</v>
      </c>
    </row>
    <row r="199" spans="1:6" x14ac:dyDescent="0.25">
      <c r="A199" s="96"/>
      <c r="B199" s="264"/>
      <c r="C199" s="266"/>
      <c r="D199" s="268"/>
      <c r="E199" s="40" t="s">
        <v>3</v>
      </c>
      <c r="F199" s="97">
        <v>12</v>
      </c>
    </row>
    <row r="200" spans="1:6" x14ac:dyDescent="0.25">
      <c r="A200" s="96"/>
      <c r="B200" s="264">
        <f t="shared" si="9"/>
        <v>66</v>
      </c>
      <c r="C200" s="266"/>
      <c r="D200" s="268"/>
      <c r="E200" s="40" t="s">
        <v>5</v>
      </c>
      <c r="F200" s="97">
        <v>6.8</v>
      </c>
    </row>
    <row r="201" spans="1:6" x14ac:dyDescent="0.25">
      <c r="A201" s="96"/>
      <c r="B201" s="264"/>
      <c r="C201" s="266"/>
      <c r="D201" s="268"/>
      <c r="E201" s="40" t="s">
        <v>3</v>
      </c>
      <c r="F201" s="97">
        <v>11.9</v>
      </c>
    </row>
    <row r="202" spans="1:6" x14ac:dyDescent="0.25">
      <c r="A202" s="96"/>
      <c r="B202" s="264">
        <f t="shared" si="9"/>
        <v>67</v>
      </c>
      <c r="C202" s="266"/>
      <c r="D202" s="268"/>
      <c r="E202" s="40" t="s">
        <v>5</v>
      </c>
      <c r="F202" s="97">
        <v>8</v>
      </c>
    </row>
    <row r="203" spans="1:6" x14ac:dyDescent="0.25">
      <c r="A203" s="96"/>
      <c r="B203" s="264"/>
      <c r="C203" s="266"/>
      <c r="D203" s="268"/>
      <c r="E203" s="40" t="s">
        <v>3</v>
      </c>
      <c r="F203" s="97">
        <v>11</v>
      </c>
    </row>
    <row r="204" spans="1:6" x14ac:dyDescent="0.25">
      <c r="A204" s="96"/>
      <c r="B204" s="264">
        <f t="shared" si="9"/>
        <v>68</v>
      </c>
      <c r="C204" s="266"/>
      <c r="D204" s="268"/>
      <c r="E204" s="40" t="s">
        <v>5</v>
      </c>
      <c r="F204" s="97">
        <v>6.2</v>
      </c>
    </row>
    <row r="205" spans="1:6" x14ac:dyDescent="0.25">
      <c r="A205" s="96"/>
      <c r="B205" s="264"/>
      <c r="C205" s="266"/>
      <c r="D205" s="268"/>
      <c r="E205" s="40" t="s">
        <v>3</v>
      </c>
      <c r="F205" s="97">
        <v>12.2</v>
      </c>
    </row>
    <row r="206" spans="1:6" x14ac:dyDescent="0.25">
      <c r="A206" s="96"/>
      <c r="B206" s="264">
        <f t="shared" si="9"/>
        <v>69</v>
      </c>
      <c r="C206" s="266"/>
      <c r="D206" s="268"/>
      <c r="E206" s="40" t="s">
        <v>5</v>
      </c>
      <c r="F206" s="97">
        <v>7.6</v>
      </c>
    </row>
    <row r="207" spans="1:6" x14ac:dyDescent="0.25">
      <c r="A207" s="96"/>
      <c r="B207" s="264"/>
      <c r="C207" s="266"/>
      <c r="D207" s="268"/>
      <c r="E207" s="40" t="s">
        <v>3</v>
      </c>
      <c r="F207" s="97">
        <v>10</v>
      </c>
    </row>
    <row r="208" spans="1:6" x14ac:dyDescent="0.25">
      <c r="A208" s="96"/>
      <c r="B208" s="264">
        <f t="shared" si="9"/>
        <v>70</v>
      </c>
      <c r="C208" s="266"/>
      <c r="D208" s="268"/>
      <c r="E208" s="40" t="s">
        <v>5</v>
      </c>
      <c r="F208" s="97">
        <v>7</v>
      </c>
    </row>
    <row r="209" spans="1:6" x14ac:dyDescent="0.25">
      <c r="A209" s="96"/>
      <c r="B209" s="264"/>
      <c r="C209" s="266"/>
      <c r="D209" s="268"/>
      <c r="E209" s="40" t="s">
        <v>3</v>
      </c>
      <c r="F209" s="97">
        <v>14.2</v>
      </c>
    </row>
    <row r="210" spans="1:6" x14ac:dyDescent="0.25">
      <c r="A210" s="96"/>
      <c r="B210" s="264">
        <f t="shared" si="9"/>
        <v>71</v>
      </c>
      <c r="C210" s="266"/>
      <c r="D210" s="268"/>
      <c r="E210" s="40" t="s">
        <v>5</v>
      </c>
      <c r="F210" s="97">
        <v>5</v>
      </c>
    </row>
    <row r="211" spans="1:6" x14ac:dyDescent="0.25">
      <c r="A211" s="96"/>
      <c r="B211" s="264"/>
      <c r="C211" s="266"/>
      <c r="D211" s="268"/>
      <c r="E211" s="40" t="s">
        <v>3</v>
      </c>
      <c r="F211" s="97">
        <v>13</v>
      </c>
    </row>
    <row r="212" spans="1:6" x14ac:dyDescent="0.25">
      <c r="A212" s="96"/>
      <c r="B212" s="264">
        <f t="shared" si="9"/>
        <v>72</v>
      </c>
      <c r="C212" s="266"/>
      <c r="D212" s="268"/>
      <c r="E212" s="40" t="s">
        <v>5</v>
      </c>
      <c r="F212" s="97">
        <v>6</v>
      </c>
    </row>
    <row r="213" spans="1:6" x14ac:dyDescent="0.25">
      <c r="A213" s="96"/>
      <c r="B213" s="264"/>
      <c r="C213" s="266"/>
      <c r="D213" s="268"/>
      <c r="E213" s="40" t="s">
        <v>3</v>
      </c>
      <c r="F213" s="97">
        <v>12.2</v>
      </c>
    </row>
    <row r="214" spans="1:6" x14ac:dyDescent="0.25">
      <c r="A214" s="96"/>
      <c r="B214" s="264">
        <f t="shared" si="9"/>
        <v>73</v>
      </c>
      <c r="C214" s="266"/>
      <c r="D214" s="268"/>
      <c r="E214" s="40" t="s">
        <v>5</v>
      </c>
      <c r="F214" s="97">
        <v>13.2</v>
      </c>
    </row>
    <row r="215" spans="1:6" x14ac:dyDescent="0.25">
      <c r="A215" s="96"/>
      <c r="B215" s="264"/>
      <c r="C215" s="266"/>
      <c r="D215" s="268"/>
      <c r="E215" s="40" t="s">
        <v>3</v>
      </c>
      <c r="F215" s="97">
        <v>12</v>
      </c>
    </row>
    <row r="216" spans="1:6" x14ac:dyDescent="0.25">
      <c r="A216" s="96"/>
      <c r="B216" s="264">
        <f t="shared" si="9"/>
        <v>74</v>
      </c>
      <c r="C216" s="266"/>
      <c r="D216" s="268"/>
      <c r="E216" s="40" t="s">
        <v>5</v>
      </c>
      <c r="F216" s="97">
        <v>5</v>
      </c>
    </row>
    <row r="217" spans="1:6" x14ac:dyDescent="0.25">
      <c r="A217" s="96"/>
      <c r="B217" s="264"/>
      <c r="C217" s="266"/>
      <c r="D217" s="268"/>
      <c r="E217" s="40" t="s">
        <v>3</v>
      </c>
      <c r="F217" s="97">
        <v>13.2</v>
      </c>
    </row>
    <row r="218" spans="1:6" x14ac:dyDescent="0.25">
      <c r="A218" s="96"/>
      <c r="B218" s="264">
        <f t="shared" si="9"/>
        <v>75</v>
      </c>
      <c r="C218" s="266"/>
      <c r="D218" s="268"/>
      <c r="E218" s="40" t="s">
        <v>5</v>
      </c>
      <c r="F218" s="97">
        <v>3.6</v>
      </c>
    </row>
    <row r="219" spans="1:6" x14ac:dyDescent="0.25">
      <c r="A219" s="98"/>
      <c r="B219" s="265"/>
      <c r="C219" s="267"/>
      <c r="D219" s="269"/>
      <c r="E219" s="99" t="s">
        <v>3</v>
      </c>
      <c r="F219" s="100">
        <v>9.1999999999999993</v>
      </c>
    </row>
  </sheetData>
  <mergeCells count="431">
    <mergeCell ref="AN40:AN41"/>
    <mergeCell ref="AN22:AN23"/>
    <mergeCell ref="AN24:AN25"/>
    <mergeCell ref="AN26:AN27"/>
    <mergeCell ref="AN28:AN29"/>
    <mergeCell ref="AN30:AN31"/>
    <mergeCell ref="AN32:AN33"/>
    <mergeCell ref="AN34:AN35"/>
    <mergeCell ref="AN36:AN37"/>
    <mergeCell ref="AN38:AN39"/>
    <mergeCell ref="AN16:AN17"/>
    <mergeCell ref="AN18:AN19"/>
    <mergeCell ref="AN20:AN21"/>
    <mergeCell ref="AN6:AN7"/>
    <mergeCell ref="AN8:AN9"/>
    <mergeCell ref="AN10:AN11"/>
    <mergeCell ref="AN12:AN13"/>
    <mergeCell ref="AN14:AN15"/>
    <mergeCell ref="AN4:AN5"/>
    <mergeCell ref="AQ40:AR40"/>
    <mergeCell ref="AS40:AS41"/>
    <mergeCell ref="AT40:AT41"/>
    <mergeCell ref="AU40:AU41"/>
    <mergeCell ref="AV40:AV41"/>
    <mergeCell ref="AW40:AW41"/>
    <mergeCell ref="AX40:BC40"/>
    <mergeCell ref="AQ41:AR41"/>
    <mergeCell ref="AX41:BC41"/>
    <mergeCell ref="AQ38:AR38"/>
    <mergeCell ref="AS38:AS39"/>
    <mergeCell ref="AT38:AT39"/>
    <mergeCell ref="AU38:AU39"/>
    <mergeCell ref="AV38:AV39"/>
    <mergeCell ref="AW38:AW39"/>
    <mergeCell ref="AX38:BC38"/>
    <mergeCell ref="AQ39:AR39"/>
    <mergeCell ref="AX39:BC39"/>
    <mergeCell ref="AQ36:AR36"/>
    <mergeCell ref="AS36:AS37"/>
    <mergeCell ref="AT36:AT37"/>
    <mergeCell ref="AU36:AU37"/>
    <mergeCell ref="AV36:AV37"/>
    <mergeCell ref="AW36:AW37"/>
    <mergeCell ref="AX36:BC36"/>
    <mergeCell ref="AQ37:AR37"/>
    <mergeCell ref="AX37:BC37"/>
    <mergeCell ref="AQ34:AR34"/>
    <mergeCell ref="AS34:AS35"/>
    <mergeCell ref="AT34:AT35"/>
    <mergeCell ref="AU34:AU35"/>
    <mergeCell ref="AV34:AV35"/>
    <mergeCell ref="AW34:AW35"/>
    <mergeCell ref="AX34:BC34"/>
    <mergeCell ref="AQ35:AR35"/>
    <mergeCell ref="AX35:BC35"/>
    <mergeCell ref="AQ32:AR32"/>
    <mergeCell ref="AS32:AS33"/>
    <mergeCell ref="AT32:AT33"/>
    <mergeCell ref="AU32:AU33"/>
    <mergeCell ref="AV32:AV33"/>
    <mergeCell ref="AW32:AW33"/>
    <mergeCell ref="AX32:BC32"/>
    <mergeCell ref="AQ33:AR33"/>
    <mergeCell ref="AX33:BC33"/>
    <mergeCell ref="AQ30:AR30"/>
    <mergeCell ref="AS30:AS31"/>
    <mergeCell ref="AT30:AT31"/>
    <mergeCell ref="AU30:AU31"/>
    <mergeCell ref="AV30:AV31"/>
    <mergeCell ref="AW30:AW31"/>
    <mergeCell ref="AX30:BC30"/>
    <mergeCell ref="AQ31:AR31"/>
    <mergeCell ref="AX31:BC31"/>
    <mergeCell ref="AQ28:AR28"/>
    <mergeCell ref="AS28:AS29"/>
    <mergeCell ref="AT28:AT29"/>
    <mergeCell ref="AU28:AU29"/>
    <mergeCell ref="AV28:AV29"/>
    <mergeCell ref="AW28:AW29"/>
    <mergeCell ref="AX28:BC28"/>
    <mergeCell ref="AQ29:AR29"/>
    <mergeCell ref="AX29:BC29"/>
    <mergeCell ref="AQ26:AR26"/>
    <mergeCell ref="AS26:AS27"/>
    <mergeCell ref="AT26:AT27"/>
    <mergeCell ref="AU26:AU27"/>
    <mergeCell ref="AV26:AV27"/>
    <mergeCell ref="AW26:AW27"/>
    <mergeCell ref="AX26:BC26"/>
    <mergeCell ref="AQ27:AR27"/>
    <mergeCell ref="AX27:BC27"/>
    <mergeCell ref="AQ24:AR24"/>
    <mergeCell ref="AS24:AS25"/>
    <mergeCell ref="AT24:AT25"/>
    <mergeCell ref="AU24:AU25"/>
    <mergeCell ref="AV24:AV25"/>
    <mergeCell ref="AW24:AW25"/>
    <mergeCell ref="AX24:BC24"/>
    <mergeCell ref="AQ25:AR25"/>
    <mergeCell ref="AX25:BC25"/>
    <mergeCell ref="AQ22:AR22"/>
    <mergeCell ref="AS22:AS23"/>
    <mergeCell ref="AT22:AT23"/>
    <mergeCell ref="AU22:AU23"/>
    <mergeCell ref="AV22:AV23"/>
    <mergeCell ref="AW22:AW23"/>
    <mergeCell ref="AX22:BC22"/>
    <mergeCell ref="AQ23:AR23"/>
    <mergeCell ref="AX23:BC23"/>
    <mergeCell ref="AQ20:AR20"/>
    <mergeCell ref="AS20:AS21"/>
    <mergeCell ref="AT20:AT21"/>
    <mergeCell ref="AU20:AU21"/>
    <mergeCell ref="AV20:AV21"/>
    <mergeCell ref="AW20:AW21"/>
    <mergeCell ref="AX20:BC20"/>
    <mergeCell ref="AQ21:AR21"/>
    <mergeCell ref="AX21:BC21"/>
    <mergeCell ref="AQ18:AR18"/>
    <mergeCell ref="AS18:AS19"/>
    <mergeCell ref="AT18:AT19"/>
    <mergeCell ref="AU18:AU19"/>
    <mergeCell ref="AV18:AV19"/>
    <mergeCell ref="AW18:AW19"/>
    <mergeCell ref="AX18:BC18"/>
    <mergeCell ref="AQ19:AR19"/>
    <mergeCell ref="AX19:BC19"/>
    <mergeCell ref="AQ16:AR16"/>
    <mergeCell ref="AS16:AS17"/>
    <mergeCell ref="AT16:AT17"/>
    <mergeCell ref="AU16:AU17"/>
    <mergeCell ref="AV16:AV17"/>
    <mergeCell ref="AW16:AW17"/>
    <mergeCell ref="AX16:BC16"/>
    <mergeCell ref="AQ17:AR17"/>
    <mergeCell ref="AX17:BC17"/>
    <mergeCell ref="AQ14:AR14"/>
    <mergeCell ref="AS14:AS15"/>
    <mergeCell ref="AT14:AT15"/>
    <mergeCell ref="AU14:AU15"/>
    <mergeCell ref="AV14:AV15"/>
    <mergeCell ref="AW14:AW15"/>
    <mergeCell ref="AX14:BC14"/>
    <mergeCell ref="AQ15:AR15"/>
    <mergeCell ref="AX15:BC15"/>
    <mergeCell ref="AQ12:AR12"/>
    <mergeCell ref="AS12:AS13"/>
    <mergeCell ref="AT12:AT13"/>
    <mergeCell ref="AU12:AU13"/>
    <mergeCell ref="AV12:AV13"/>
    <mergeCell ref="AW12:AW13"/>
    <mergeCell ref="AX12:BC12"/>
    <mergeCell ref="AQ13:AR13"/>
    <mergeCell ref="AX13:BC13"/>
    <mergeCell ref="AQ10:AR10"/>
    <mergeCell ref="AS10:AS11"/>
    <mergeCell ref="AT10:AT11"/>
    <mergeCell ref="AU10:AU11"/>
    <mergeCell ref="AV10:AV11"/>
    <mergeCell ref="AW10:AW11"/>
    <mergeCell ref="AX10:BC10"/>
    <mergeCell ref="AQ11:AR11"/>
    <mergeCell ref="AX11:BC11"/>
    <mergeCell ref="AQ8:AR8"/>
    <mergeCell ref="AS8:AS9"/>
    <mergeCell ref="AT8:AT9"/>
    <mergeCell ref="AU8:AU9"/>
    <mergeCell ref="AV8:AV9"/>
    <mergeCell ref="AW8:AW9"/>
    <mergeCell ref="AX8:BC8"/>
    <mergeCell ref="AQ9:AR9"/>
    <mergeCell ref="AX9:BC9"/>
    <mergeCell ref="AQ6:AR6"/>
    <mergeCell ref="AS6:AS7"/>
    <mergeCell ref="AT6:AT7"/>
    <mergeCell ref="AU6:AU7"/>
    <mergeCell ref="AV6:AV7"/>
    <mergeCell ref="AW6:AW7"/>
    <mergeCell ref="AX6:BC6"/>
    <mergeCell ref="AQ7:AR7"/>
    <mergeCell ref="AX7:BC7"/>
    <mergeCell ref="AP2:AQ2"/>
    <mergeCell ref="AR2:AS2"/>
    <mergeCell ref="AT2:BC2"/>
    <mergeCell ref="AQ3:AR3"/>
    <mergeCell ref="AX3:BC3"/>
    <mergeCell ref="AQ4:AR4"/>
    <mergeCell ref="AS4:AS5"/>
    <mergeCell ref="AT4:AT5"/>
    <mergeCell ref="AU4:AU5"/>
    <mergeCell ref="AV4:AV5"/>
    <mergeCell ref="AW4:AW5"/>
    <mergeCell ref="AX4:BC4"/>
    <mergeCell ref="AQ5:AR5"/>
    <mergeCell ref="AX5:BC5"/>
    <mergeCell ref="A1:C1"/>
    <mergeCell ref="D1:E1"/>
    <mergeCell ref="F1:G1"/>
    <mergeCell ref="I1:K1"/>
    <mergeCell ref="L1:M1"/>
    <mergeCell ref="N1:P1"/>
    <mergeCell ref="B74:B75"/>
    <mergeCell ref="C74:C75"/>
    <mergeCell ref="D74:D75"/>
    <mergeCell ref="J67:K67"/>
    <mergeCell ref="L67:M67"/>
    <mergeCell ref="B76:B77"/>
    <mergeCell ref="C76:C77"/>
    <mergeCell ref="D76:D77"/>
    <mergeCell ref="A68:B68"/>
    <mergeCell ref="B70:B71"/>
    <mergeCell ref="C70:C71"/>
    <mergeCell ref="D70:D71"/>
    <mergeCell ref="B72:B73"/>
    <mergeCell ref="C72:C73"/>
    <mergeCell ref="D72:D73"/>
    <mergeCell ref="B82:B83"/>
    <mergeCell ref="C82:C83"/>
    <mergeCell ref="D82:D83"/>
    <mergeCell ref="B84:B85"/>
    <mergeCell ref="C84:C85"/>
    <mergeCell ref="D84:D85"/>
    <mergeCell ref="B78:B79"/>
    <mergeCell ref="C78:C79"/>
    <mergeCell ref="D78:D79"/>
    <mergeCell ref="B80:B81"/>
    <mergeCell ref="C80:C81"/>
    <mergeCell ref="D80:D81"/>
    <mergeCell ref="B90:B91"/>
    <mergeCell ref="C90:C91"/>
    <mergeCell ref="D90:D91"/>
    <mergeCell ref="B92:B93"/>
    <mergeCell ref="C92:C93"/>
    <mergeCell ref="D92:D93"/>
    <mergeCell ref="B86:B87"/>
    <mergeCell ref="C86:C87"/>
    <mergeCell ref="D86:D87"/>
    <mergeCell ref="B88:B89"/>
    <mergeCell ref="C88:C89"/>
    <mergeCell ref="D88:D89"/>
    <mergeCell ref="B98:B99"/>
    <mergeCell ref="C98:C99"/>
    <mergeCell ref="D98:D99"/>
    <mergeCell ref="B100:B101"/>
    <mergeCell ref="C100:C101"/>
    <mergeCell ref="D100:D101"/>
    <mergeCell ref="B94:B95"/>
    <mergeCell ref="C94:C95"/>
    <mergeCell ref="D94:D95"/>
    <mergeCell ref="B96:B97"/>
    <mergeCell ref="C96:C97"/>
    <mergeCell ref="D96:D97"/>
    <mergeCell ref="B106:B107"/>
    <mergeCell ref="C106:C107"/>
    <mergeCell ref="D106:D107"/>
    <mergeCell ref="B108:B109"/>
    <mergeCell ref="C108:C109"/>
    <mergeCell ref="D108:D109"/>
    <mergeCell ref="B102:B103"/>
    <mergeCell ref="C102:C103"/>
    <mergeCell ref="D102:D103"/>
    <mergeCell ref="B104:B105"/>
    <mergeCell ref="C104:C105"/>
    <mergeCell ref="D104:D105"/>
    <mergeCell ref="B114:B115"/>
    <mergeCell ref="C114:C115"/>
    <mergeCell ref="D114:D115"/>
    <mergeCell ref="B116:B117"/>
    <mergeCell ref="C116:C117"/>
    <mergeCell ref="D116:D117"/>
    <mergeCell ref="B110:B111"/>
    <mergeCell ref="C110:C111"/>
    <mergeCell ref="D110:D111"/>
    <mergeCell ref="B112:B113"/>
    <mergeCell ref="C112:C113"/>
    <mergeCell ref="D112:D113"/>
    <mergeCell ref="B122:B123"/>
    <mergeCell ref="C122:C123"/>
    <mergeCell ref="D122:D123"/>
    <mergeCell ref="B124:B125"/>
    <mergeCell ref="C124:C125"/>
    <mergeCell ref="D124:D125"/>
    <mergeCell ref="B118:B119"/>
    <mergeCell ref="C118:C119"/>
    <mergeCell ref="D118:D119"/>
    <mergeCell ref="B120:B121"/>
    <mergeCell ref="C120:C121"/>
    <mergeCell ref="D120:D121"/>
    <mergeCell ref="B130:B131"/>
    <mergeCell ref="C130:C131"/>
    <mergeCell ref="D130:D131"/>
    <mergeCell ref="B132:B133"/>
    <mergeCell ref="C132:C133"/>
    <mergeCell ref="D132:D133"/>
    <mergeCell ref="B126:B127"/>
    <mergeCell ref="C126:C127"/>
    <mergeCell ref="D126:D127"/>
    <mergeCell ref="B128:B129"/>
    <mergeCell ref="C128:C129"/>
    <mergeCell ref="D128:D129"/>
    <mergeCell ref="B138:B139"/>
    <mergeCell ref="C138:C139"/>
    <mergeCell ref="D138:D139"/>
    <mergeCell ref="B140:B141"/>
    <mergeCell ref="C140:C141"/>
    <mergeCell ref="D140:D141"/>
    <mergeCell ref="B134:B135"/>
    <mergeCell ref="C134:C135"/>
    <mergeCell ref="D134:D135"/>
    <mergeCell ref="B136:B137"/>
    <mergeCell ref="C136:C137"/>
    <mergeCell ref="D136:D137"/>
    <mergeCell ref="B146:B147"/>
    <mergeCell ref="C146:C147"/>
    <mergeCell ref="D146:D147"/>
    <mergeCell ref="B148:B149"/>
    <mergeCell ref="C148:C149"/>
    <mergeCell ref="D148:D149"/>
    <mergeCell ref="B142:B143"/>
    <mergeCell ref="C142:C143"/>
    <mergeCell ref="D142:D143"/>
    <mergeCell ref="B144:B145"/>
    <mergeCell ref="C144:C145"/>
    <mergeCell ref="D144:D145"/>
    <mergeCell ref="B154:B155"/>
    <mergeCell ref="C154:C155"/>
    <mergeCell ref="D154:D155"/>
    <mergeCell ref="B156:B157"/>
    <mergeCell ref="C156:C157"/>
    <mergeCell ref="D156:D157"/>
    <mergeCell ref="B150:B151"/>
    <mergeCell ref="C150:C151"/>
    <mergeCell ref="D150:D151"/>
    <mergeCell ref="B152:B153"/>
    <mergeCell ref="C152:C153"/>
    <mergeCell ref="D152:D153"/>
    <mergeCell ref="B162:B163"/>
    <mergeCell ref="C162:C163"/>
    <mergeCell ref="D162:D163"/>
    <mergeCell ref="B164:B165"/>
    <mergeCell ref="C164:C165"/>
    <mergeCell ref="D164:D165"/>
    <mergeCell ref="B158:B159"/>
    <mergeCell ref="C158:C159"/>
    <mergeCell ref="D158:D159"/>
    <mergeCell ref="B160:B161"/>
    <mergeCell ref="C160:C161"/>
    <mergeCell ref="D160:D161"/>
    <mergeCell ref="B170:B171"/>
    <mergeCell ref="C170:C171"/>
    <mergeCell ref="D170:D171"/>
    <mergeCell ref="B172:B173"/>
    <mergeCell ref="C172:C173"/>
    <mergeCell ref="D172:D173"/>
    <mergeCell ref="B166:B167"/>
    <mergeCell ref="C166:C167"/>
    <mergeCell ref="D166:D167"/>
    <mergeCell ref="B168:B169"/>
    <mergeCell ref="C168:C169"/>
    <mergeCell ref="D168:D169"/>
    <mergeCell ref="B178:B179"/>
    <mergeCell ref="C178:C179"/>
    <mergeCell ref="D178:D179"/>
    <mergeCell ref="B180:B181"/>
    <mergeCell ref="C180:C181"/>
    <mergeCell ref="D180:D181"/>
    <mergeCell ref="B174:B175"/>
    <mergeCell ref="C174:C175"/>
    <mergeCell ref="D174:D175"/>
    <mergeCell ref="B176:B177"/>
    <mergeCell ref="C176:C177"/>
    <mergeCell ref="D176:D177"/>
    <mergeCell ref="B186:B187"/>
    <mergeCell ref="C186:C187"/>
    <mergeCell ref="D186:D187"/>
    <mergeCell ref="B188:B189"/>
    <mergeCell ref="C188:C189"/>
    <mergeCell ref="D188:D189"/>
    <mergeCell ref="B182:B183"/>
    <mergeCell ref="C182:C183"/>
    <mergeCell ref="D182:D183"/>
    <mergeCell ref="B184:B185"/>
    <mergeCell ref="C184:C185"/>
    <mergeCell ref="D184:D185"/>
    <mergeCell ref="B194:B195"/>
    <mergeCell ref="C194:C195"/>
    <mergeCell ref="D194:D195"/>
    <mergeCell ref="B196:B197"/>
    <mergeCell ref="C196:C197"/>
    <mergeCell ref="D196:D197"/>
    <mergeCell ref="B190:B191"/>
    <mergeCell ref="C190:C191"/>
    <mergeCell ref="D190:D191"/>
    <mergeCell ref="B192:B193"/>
    <mergeCell ref="C192:C193"/>
    <mergeCell ref="D192:D193"/>
    <mergeCell ref="C202:C203"/>
    <mergeCell ref="D202:D203"/>
    <mergeCell ref="B204:B205"/>
    <mergeCell ref="C204:C205"/>
    <mergeCell ref="D204:D205"/>
    <mergeCell ref="B198:B199"/>
    <mergeCell ref="C198:C199"/>
    <mergeCell ref="D198:D199"/>
    <mergeCell ref="B200:B201"/>
    <mergeCell ref="C200:C201"/>
    <mergeCell ref="D200:D201"/>
    <mergeCell ref="AN53:AO53"/>
    <mergeCell ref="AP53:AQ53"/>
    <mergeCell ref="B218:B219"/>
    <mergeCell ref="C218:C219"/>
    <mergeCell ref="D218:D219"/>
    <mergeCell ref="B214:B215"/>
    <mergeCell ref="C214:C215"/>
    <mergeCell ref="D214:D215"/>
    <mergeCell ref="B216:B217"/>
    <mergeCell ref="C216:C217"/>
    <mergeCell ref="D216:D217"/>
    <mergeCell ref="B210:B211"/>
    <mergeCell ref="C210:C211"/>
    <mergeCell ref="D210:D211"/>
    <mergeCell ref="B212:B213"/>
    <mergeCell ref="C212:C213"/>
    <mergeCell ref="D212:D213"/>
    <mergeCell ref="B206:B207"/>
    <mergeCell ref="C206:C207"/>
    <mergeCell ref="D206:D207"/>
    <mergeCell ref="B208:B209"/>
    <mergeCell ref="C208:C209"/>
    <mergeCell ref="D208:D209"/>
    <mergeCell ref="B202:B203"/>
  </mergeCells>
  <printOptions gridLines="1"/>
  <pageMargins left="0.1" right="0.1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9"/>
  <sheetViews>
    <sheetView zoomScale="70" zoomScaleNormal="70" zoomScalePageLayoutView="70" workbookViewId="0">
      <selection activeCell="AJ1" sqref="AJ1"/>
    </sheetView>
  </sheetViews>
  <sheetFormatPr defaultColWidth="8.85546875" defaultRowHeight="15" x14ac:dyDescent="0.25"/>
  <cols>
    <col min="3" max="3" width="16.85546875" customWidth="1"/>
    <col min="4" max="4" width="17.42578125" customWidth="1"/>
    <col min="5" max="5" width="16.140625" customWidth="1"/>
    <col min="6" max="6" width="20.7109375" customWidth="1"/>
    <col min="7" max="7" width="11.42578125" customWidth="1"/>
    <col min="8" max="8" width="13.85546875" customWidth="1"/>
    <col min="9" max="9" width="9.85546875" customWidth="1"/>
    <col min="10" max="10" width="9.42578125" customWidth="1"/>
    <col min="11" max="11" width="10" customWidth="1"/>
    <col min="12" max="12" width="18.140625" customWidth="1"/>
    <col min="13" max="13" width="14.7109375" customWidth="1"/>
    <col min="22" max="22" width="14.7109375" customWidth="1"/>
    <col min="23" max="23" width="26.28515625" customWidth="1"/>
    <col min="24" max="24" width="22.7109375" customWidth="1"/>
    <col min="25" max="25" width="24.7109375" customWidth="1"/>
    <col min="26" max="26" width="11.42578125" customWidth="1"/>
    <col min="27" max="29" width="17.140625" customWidth="1"/>
    <col min="30" max="30" width="14.42578125" customWidth="1"/>
    <col min="31" max="31" width="28.140625" customWidth="1"/>
    <col min="32" max="32" width="26.140625" customWidth="1"/>
    <col min="33" max="33" width="30" customWidth="1"/>
    <col min="34" max="34" width="18.7109375" customWidth="1"/>
    <col min="35" max="35" width="15.42578125" customWidth="1"/>
    <col min="36" max="36" width="12" customWidth="1"/>
    <col min="37" max="37" width="17.42578125" customWidth="1"/>
    <col min="38" max="38" width="11.85546875" customWidth="1"/>
  </cols>
  <sheetData>
    <row r="1" spans="1:39" ht="15.75" thickBot="1" x14ac:dyDescent="0.3">
      <c r="A1" s="320" t="s">
        <v>22</v>
      </c>
      <c r="B1" s="321"/>
      <c r="C1" s="322"/>
      <c r="D1" s="323" t="s">
        <v>21</v>
      </c>
      <c r="E1" s="324"/>
      <c r="F1" s="323" t="s">
        <v>18</v>
      </c>
      <c r="G1" s="324"/>
      <c r="H1" s="18"/>
      <c r="I1" s="253" t="s">
        <v>4</v>
      </c>
      <c r="J1" s="254"/>
      <c r="K1" s="325"/>
      <c r="L1" s="315" t="s">
        <v>2</v>
      </c>
      <c r="M1" s="316"/>
      <c r="N1" s="317" t="s">
        <v>6</v>
      </c>
      <c r="O1" s="318"/>
      <c r="P1" s="319"/>
      <c r="S1" s="75" t="s">
        <v>57</v>
      </c>
      <c r="T1" s="75"/>
    </row>
    <row r="2" spans="1:39" ht="15.75" thickBot="1" x14ac:dyDescent="0.3">
      <c r="A2" s="29" t="s">
        <v>0</v>
      </c>
      <c r="B2" s="41" t="s">
        <v>17</v>
      </c>
      <c r="C2" s="42" t="s">
        <v>1</v>
      </c>
      <c r="D2" s="19" t="s">
        <v>19</v>
      </c>
      <c r="E2" s="56" t="s">
        <v>20</v>
      </c>
      <c r="F2" s="56" t="s">
        <v>19</v>
      </c>
      <c r="G2" s="19" t="s">
        <v>20</v>
      </c>
      <c r="H2" s="57" t="s">
        <v>16</v>
      </c>
      <c r="I2" s="41" t="s">
        <v>48</v>
      </c>
      <c r="J2" s="41" t="s">
        <v>47</v>
      </c>
      <c r="K2" s="51" t="s">
        <v>46</v>
      </c>
      <c r="L2" s="90" t="s">
        <v>45</v>
      </c>
      <c r="M2" s="91" t="s">
        <v>44</v>
      </c>
      <c r="N2" s="58" t="s">
        <v>7</v>
      </c>
      <c r="O2" s="59" t="s">
        <v>8</v>
      </c>
      <c r="P2" s="59" t="s">
        <v>9</v>
      </c>
      <c r="S2" s="2" t="s">
        <v>0</v>
      </c>
      <c r="T2" s="2" t="s">
        <v>17</v>
      </c>
      <c r="U2" s="2" t="s">
        <v>1</v>
      </c>
      <c r="V2" s="28" t="s">
        <v>32</v>
      </c>
      <c r="W2" s="2" t="s">
        <v>51</v>
      </c>
      <c r="X2" s="77" t="s">
        <v>52</v>
      </c>
      <c r="Y2" s="2" t="s">
        <v>50</v>
      </c>
      <c r="Z2" s="2" t="s">
        <v>12</v>
      </c>
      <c r="AA2" s="37" t="s">
        <v>29</v>
      </c>
      <c r="AB2" s="28" t="s">
        <v>49</v>
      </c>
      <c r="AC2" s="28" t="s">
        <v>55</v>
      </c>
      <c r="AD2" s="28" t="s">
        <v>40</v>
      </c>
      <c r="AE2" s="38" t="s">
        <v>33</v>
      </c>
      <c r="AF2" s="28" t="s">
        <v>42</v>
      </c>
      <c r="AG2" s="39" t="s">
        <v>43</v>
      </c>
      <c r="AH2" s="38" t="s">
        <v>41</v>
      </c>
      <c r="AI2" s="28" t="s">
        <v>39</v>
      </c>
      <c r="AJ2" s="35" t="s">
        <v>24</v>
      </c>
      <c r="AK2" s="17" t="s">
        <v>25</v>
      </c>
      <c r="AL2" s="36" t="s">
        <v>26</v>
      </c>
      <c r="AM2" s="20"/>
    </row>
    <row r="3" spans="1:39" ht="18.75" x14ac:dyDescent="0.3">
      <c r="A3" s="80">
        <v>4</v>
      </c>
      <c r="B3" s="61">
        <v>1</v>
      </c>
      <c r="C3" s="61">
        <v>1</v>
      </c>
      <c r="D3" s="61">
        <v>-119.61991</v>
      </c>
      <c r="E3" s="61">
        <v>35.115659999999998</v>
      </c>
      <c r="F3" s="61">
        <v>-119.62069</v>
      </c>
      <c r="G3" s="61">
        <v>35.115119999999997</v>
      </c>
      <c r="H3" s="54">
        <v>1.84</v>
      </c>
      <c r="I3" s="52">
        <v>2.65</v>
      </c>
      <c r="J3" s="53">
        <v>2.1800000000000002</v>
      </c>
      <c r="K3" s="54">
        <v>1.17</v>
      </c>
      <c r="L3" s="60">
        <v>8.6999999999999993</v>
      </c>
      <c r="M3" s="62" t="s">
        <v>27</v>
      </c>
      <c r="N3" s="61"/>
      <c r="O3" s="61"/>
      <c r="P3" s="79">
        <v>1</v>
      </c>
      <c r="Q3" s="76"/>
      <c r="S3" s="7">
        <v>4</v>
      </c>
      <c r="T3" s="87">
        <v>1</v>
      </c>
      <c r="U3" s="85">
        <v>1</v>
      </c>
      <c r="V3" s="88" t="s">
        <v>5</v>
      </c>
      <c r="W3" s="23">
        <v>5</v>
      </c>
      <c r="X3" s="23"/>
      <c r="Y3" s="23">
        <v>189</v>
      </c>
      <c r="Z3" s="26"/>
      <c r="AA3" s="26"/>
      <c r="AB3" s="26">
        <v>10</v>
      </c>
      <c r="AC3" s="26"/>
      <c r="AD3" s="23"/>
      <c r="AE3" s="26">
        <v>7</v>
      </c>
      <c r="AF3" s="23"/>
      <c r="AG3" s="26"/>
      <c r="AH3" s="26"/>
      <c r="AI3" s="26"/>
      <c r="AJ3" s="84">
        <f t="shared" ref="AJ3:AJ34" si="0">SUM(W3:AI3)</f>
        <v>211</v>
      </c>
      <c r="AK3" s="26">
        <v>90</v>
      </c>
      <c r="AL3" s="8">
        <f t="shared" ref="AL3:AL34" si="1">+COUNTA(W3:AI3)</f>
        <v>4</v>
      </c>
    </row>
    <row r="4" spans="1:39" x14ac:dyDescent="0.25">
      <c r="A4" s="9">
        <v>4</v>
      </c>
      <c r="B4" s="12">
        <v>1</v>
      </c>
      <c r="C4" s="12">
        <v>2</v>
      </c>
      <c r="D4" s="12"/>
      <c r="E4" s="12"/>
      <c r="F4" s="12"/>
      <c r="G4" s="12"/>
      <c r="H4" s="47">
        <v>2.31</v>
      </c>
      <c r="I4" s="46">
        <v>2.75</v>
      </c>
      <c r="J4" s="12">
        <v>3.2</v>
      </c>
      <c r="K4" s="55">
        <v>1.32</v>
      </c>
      <c r="L4" s="46">
        <v>3.35</v>
      </c>
      <c r="M4" s="47" t="s">
        <v>27</v>
      </c>
      <c r="N4" s="12"/>
      <c r="O4" s="15">
        <v>1</v>
      </c>
      <c r="P4" s="10">
        <v>4</v>
      </c>
      <c r="S4" s="9">
        <v>4</v>
      </c>
      <c r="T4" s="68">
        <v>1</v>
      </c>
      <c r="U4" s="47">
        <v>1</v>
      </c>
      <c r="V4" s="55" t="s">
        <v>3</v>
      </c>
      <c r="W4" s="12"/>
      <c r="X4" s="12">
        <v>32</v>
      </c>
      <c r="Y4" s="12">
        <v>74</v>
      </c>
      <c r="Z4" s="12"/>
      <c r="AA4" s="12"/>
      <c r="AB4" s="12"/>
      <c r="AC4" s="12"/>
      <c r="AD4" s="15"/>
      <c r="AE4" s="12"/>
      <c r="AF4" s="15"/>
      <c r="AG4" s="12"/>
      <c r="AH4" s="12"/>
      <c r="AI4" s="12"/>
      <c r="AJ4" s="46">
        <f t="shared" si="0"/>
        <v>106</v>
      </c>
      <c r="AK4" s="12">
        <v>25</v>
      </c>
      <c r="AL4" s="10">
        <f t="shared" si="1"/>
        <v>2</v>
      </c>
    </row>
    <row r="5" spans="1:39" x14ac:dyDescent="0.25">
      <c r="A5" s="9">
        <v>4</v>
      </c>
      <c r="B5" s="12">
        <v>1</v>
      </c>
      <c r="C5" s="12">
        <v>3</v>
      </c>
      <c r="D5" s="12"/>
      <c r="E5" s="12"/>
      <c r="F5" s="12"/>
      <c r="G5" s="12"/>
      <c r="H5" s="47">
        <v>10.1</v>
      </c>
      <c r="I5" s="46">
        <v>1.7</v>
      </c>
      <c r="J5" s="12">
        <v>1.64</v>
      </c>
      <c r="K5" s="55">
        <v>1.01</v>
      </c>
      <c r="L5" s="46">
        <v>4.42</v>
      </c>
      <c r="M5" s="47" t="s">
        <v>27</v>
      </c>
      <c r="N5" s="12"/>
      <c r="O5" s="12"/>
      <c r="P5" s="10">
        <v>1</v>
      </c>
      <c r="S5" s="9">
        <v>4</v>
      </c>
      <c r="T5" s="68">
        <v>1</v>
      </c>
      <c r="U5" s="47">
        <v>2</v>
      </c>
      <c r="V5" s="55" t="s">
        <v>5</v>
      </c>
      <c r="W5" s="12"/>
      <c r="X5" s="15">
        <v>9</v>
      </c>
      <c r="Y5" s="12">
        <v>127</v>
      </c>
      <c r="Z5" s="12"/>
      <c r="AA5" s="12"/>
      <c r="AB5" s="12"/>
      <c r="AC5" s="12"/>
      <c r="AD5" s="15"/>
      <c r="AE5" s="12"/>
      <c r="AF5" s="15"/>
      <c r="AG5" s="12"/>
      <c r="AH5" s="12"/>
      <c r="AI5" s="12"/>
      <c r="AJ5" s="46">
        <f t="shared" si="0"/>
        <v>136</v>
      </c>
      <c r="AK5" s="12">
        <v>65</v>
      </c>
      <c r="AL5" s="10">
        <f t="shared" si="1"/>
        <v>2</v>
      </c>
    </row>
    <row r="6" spans="1:39" x14ac:dyDescent="0.25">
      <c r="A6" s="9">
        <v>4</v>
      </c>
      <c r="B6" s="12">
        <v>1</v>
      </c>
      <c r="C6" s="12">
        <v>4</v>
      </c>
      <c r="D6" s="12"/>
      <c r="E6" s="12"/>
      <c r="F6" s="12"/>
      <c r="G6" s="12"/>
      <c r="H6" s="55">
        <v>2.91</v>
      </c>
      <c r="I6" s="46">
        <v>1.74</v>
      </c>
      <c r="J6" s="12">
        <v>1.77</v>
      </c>
      <c r="K6" s="55">
        <v>1.1399999999999999</v>
      </c>
      <c r="L6" s="48">
        <v>9.39</v>
      </c>
      <c r="M6" s="47" t="s">
        <v>27</v>
      </c>
      <c r="N6" s="12"/>
      <c r="O6" s="12"/>
      <c r="P6" s="10">
        <v>4</v>
      </c>
      <c r="S6" s="9">
        <v>4</v>
      </c>
      <c r="T6" s="68">
        <v>1</v>
      </c>
      <c r="U6" s="47">
        <v>2</v>
      </c>
      <c r="V6" s="55" t="s">
        <v>3</v>
      </c>
      <c r="W6" s="12"/>
      <c r="X6" s="15">
        <v>13</v>
      </c>
      <c r="Y6" s="15">
        <v>67</v>
      </c>
      <c r="Z6" s="12"/>
      <c r="AA6" s="12"/>
      <c r="AB6" s="12"/>
      <c r="AC6" s="12"/>
      <c r="AD6" s="15"/>
      <c r="AE6" s="12"/>
      <c r="AF6" s="15"/>
      <c r="AG6" s="12"/>
      <c r="AH6" s="12">
        <v>16</v>
      </c>
      <c r="AI6" s="12"/>
      <c r="AJ6" s="46">
        <f t="shared" si="0"/>
        <v>96</v>
      </c>
      <c r="AK6" s="15">
        <v>20</v>
      </c>
      <c r="AL6" s="10">
        <f t="shared" si="1"/>
        <v>3</v>
      </c>
    </row>
    <row r="7" spans="1:39" x14ac:dyDescent="0.25">
      <c r="A7" s="9">
        <v>4</v>
      </c>
      <c r="B7" s="12">
        <v>1</v>
      </c>
      <c r="C7" s="12">
        <v>5</v>
      </c>
      <c r="D7" s="12"/>
      <c r="E7" s="12"/>
      <c r="F7" s="12"/>
      <c r="G7" s="12"/>
      <c r="H7" s="55">
        <v>8.7200000000000006</v>
      </c>
      <c r="I7" s="48">
        <v>3.94</v>
      </c>
      <c r="J7" s="12">
        <v>2.7</v>
      </c>
      <c r="K7" s="55">
        <v>2.2200000000000002</v>
      </c>
      <c r="L7" s="48">
        <v>3.34</v>
      </c>
      <c r="M7" s="47" t="s">
        <v>27</v>
      </c>
      <c r="N7" s="12"/>
      <c r="O7" s="12"/>
      <c r="P7" s="10"/>
      <c r="S7" s="9">
        <v>4</v>
      </c>
      <c r="T7" s="68">
        <v>1</v>
      </c>
      <c r="U7" s="47">
        <v>3</v>
      </c>
      <c r="V7" s="55" t="s">
        <v>5</v>
      </c>
      <c r="W7" s="15">
        <v>1</v>
      </c>
      <c r="X7" s="15">
        <v>13</v>
      </c>
      <c r="Y7" s="12">
        <v>115</v>
      </c>
      <c r="Z7" s="12"/>
      <c r="AA7" s="12"/>
      <c r="AB7" s="12"/>
      <c r="AC7" s="12"/>
      <c r="AD7" s="15"/>
      <c r="AE7" s="12"/>
      <c r="AF7" s="15"/>
      <c r="AG7" s="12"/>
      <c r="AH7" s="12"/>
      <c r="AI7" s="12"/>
      <c r="AJ7" s="46">
        <f t="shared" si="0"/>
        <v>129</v>
      </c>
      <c r="AK7" s="15">
        <v>50</v>
      </c>
      <c r="AL7" s="10">
        <f t="shared" si="1"/>
        <v>3</v>
      </c>
    </row>
    <row r="8" spans="1:39" x14ac:dyDescent="0.25">
      <c r="A8" s="9">
        <v>4</v>
      </c>
      <c r="B8" s="12">
        <v>1</v>
      </c>
      <c r="C8" s="12">
        <v>6</v>
      </c>
      <c r="D8" s="12"/>
      <c r="E8" s="12"/>
      <c r="F8" s="12"/>
      <c r="G8" s="12"/>
      <c r="H8" s="55">
        <v>3.81</v>
      </c>
      <c r="I8" s="48">
        <v>2.73</v>
      </c>
      <c r="J8" s="12">
        <v>2.72</v>
      </c>
      <c r="K8" s="55">
        <v>1.21</v>
      </c>
      <c r="L8" s="48">
        <v>1.82</v>
      </c>
      <c r="M8" s="47" t="s">
        <v>27</v>
      </c>
      <c r="N8" s="12"/>
      <c r="O8" s="12"/>
      <c r="P8" s="10">
        <v>2</v>
      </c>
      <c r="S8" s="9">
        <v>4</v>
      </c>
      <c r="T8" s="68">
        <v>1</v>
      </c>
      <c r="U8" s="47">
        <v>3</v>
      </c>
      <c r="V8" s="55" t="s">
        <v>3</v>
      </c>
      <c r="W8" s="15"/>
      <c r="X8" s="15">
        <v>20</v>
      </c>
      <c r="Y8" s="12">
        <v>41</v>
      </c>
      <c r="Z8" s="12"/>
      <c r="AA8" s="12"/>
      <c r="AB8" s="12"/>
      <c r="AC8" s="12"/>
      <c r="AD8" s="15"/>
      <c r="AE8" s="12"/>
      <c r="AF8" s="15"/>
      <c r="AG8" s="12"/>
      <c r="AH8" s="12"/>
      <c r="AI8" s="12"/>
      <c r="AJ8" s="46">
        <f t="shared" si="0"/>
        <v>61</v>
      </c>
      <c r="AK8" s="15">
        <v>50</v>
      </c>
      <c r="AL8" s="10">
        <f t="shared" si="1"/>
        <v>2</v>
      </c>
    </row>
    <row r="9" spans="1:39" x14ac:dyDescent="0.25">
      <c r="A9" s="9">
        <v>4</v>
      </c>
      <c r="B9" s="12">
        <v>1</v>
      </c>
      <c r="C9" s="12">
        <v>7</v>
      </c>
      <c r="D9" s="12"/>
      <c r="E9" s="12"/>
      <c r="F9" s="12"/>
      <c r="G9" s="12"/>
      <c r="H9" s="55">
        <v>8.0299999999999994</v>
      </c>
      <c r="I9" s="48">
        <v>2.2200000000000002</v>
      </c>
      <c r="J9" s="12">
        <v>2.2200000000000002</v>
      </c>
      <c r="K9" s="55">
        <v>1.22</v>
      </c>
      <c r="L9" s="48">
        <v>0</v>
      </c>
      <c r="M9" s="47" t="s">
        <v>27</v>
      </c>
      <c r="N9" s="12"/>
      <c r="O9" s="12"/>
      <c r="P9" s="10">
        <v>1</v>
      </c>
      <c r="S9" s="9">
        <v>4</v>
      </c>
      <c r="T9" s="68">
        <v>1</v>
      </c>
      <c r="U9" s="47">
        <v>4</v>
      </c>
      <c r="V9" s="55" t="s">
        <v>5</v>
      </c>
      <c r="W9" s="12"/>
      <c r="X9" s="15">
        <v>20</v>
      </c>
      <c r="Y9" s="12">
        <v>67</v>
      </c>
      <c r="Z9" s="12"/>
      <c r="AA9" s="12"/>
      <c r="AB9" s="12"/>
      <c r="AC9" s="12"/>
      <c r="AD9" s="15"/>
      <c r="AE9" s="12"/>
      <c r="AF9" s="15"/>
      <c r="AG9" s="12"/>
      <c r="AH9" s="12">
        <v>8</v>
      </c>
      <c r="AI9" s="12"/>
      <c r="AJ9" s="46">
        <f t="shared" si="0"/>
        <v>95</v>
      </c>
      <c r="AK9" s="15">
        <v>30</v>
      </c>
      <c r="AL9" s="10">
        <f t="shared" si="1"/>
        <v>3</v>
      </c>
    </row>
    <row r="10" spans="1:39" x14ac:dyDescent="0.25">
      <c r="A10" s="9">
        <v>4</v>
      </c>
      <c r="B10" s="12">
        <v>1</v>
      </c>
      <c r="C10" s="12">
        <v>8</v>
      </c>
      <c r="D10" s="12"/>
      <c r="E10" s="12"/>
      <c r="F10" s="12"/>
      <c r="G10" s="12"/>
      <c r="H10" s="55">
        <v>3.03</v>
      </c>
      <c r="I10" s="48">
        <v>2.5099999999999998</v>
      </c>
      <c r="J10" s="12">
        <v>1.91</v>
      </c>
      <c r="K10" s="55">
        <v>1.04</v>
      </c>
      <c r="L10" s="48">
        <v>1.63</v>
      </c>
      <c r="M10" s="47" t="s">
        <v>27</v>
      </c>
      <c r="N10" s="12"/>
      <c r="O10" s="12"/>
      <c r="P10" s="10"/>
      <c r="S10" s="9">
        <v>4</v>
      </c>
      <c r="T10" s="68">
        <v>1</v>
      </c>
      <c r="U10" s="47">
        <v>4</v>
      </c>
      <c r="V10" s="55" t="s">
        <v>3</v>
      </c>
      <c r="W10" s="15"/>
      <c r="X10" s="15">
        <v>7</v>
      </c>
      <c r="Y10" s="12">
        <v>65</v>
      </c>
      <c r="Z10" s="12"/>
      <c r="AA10" s="12"/>
      <c r="AB10" s="12"/>
      <c r="AC10" s="12"/>
      <c r="AD10" s="15"/>
      <c r="AE10" s="12"/>
      <c r="AF10" s="15"/>
      <c r="AG10" s="12"/>
      <c r="AH10" s="12"/>
      <c r="AI10" s="12"/>
      <c r="AJ10" s="46">
        <f t="shared" si="0"/>
        <v>72</v>
      </c>
      <c r="AK10" s="15">
        <v>35</v>
      </c>
      <c r="AL10" s="10">
        <f t="shared" si="1"/>
        <v>2</v>
      </c>
    </row>
    <row r="11" spans="1:39" x14ac:dyDescent="0.25">
      <c r="A11" s="9">
        <v>4</v>
      </c>
      <c r="B11" s="12">
        <v>1</v>
      </c>
      <c r="C11" s="12">
        <v>9</v>
      </c>
      <c r="D11" s="12"/>
      <c r="E11" s="12"/>
      <c r="F11" s="12"/>
      <c r="G11" s="12"/>
      <c r="H11" s="55">
        <v>9.68</v>
      </c>
      <c r="I11" s="48">
        <v>3.71</v>
      </c>
      <c r="J11" s="12">
        <v>3.1</v>
      </c>
      <c r="K11" s="55">
        <v>1.79</v>
      </c>
      <c r="L11" s="48">
        <v>5.65</v>
      </c>
      <c r="M11" s="47" t="s">
        <v>28</v>
      </c>
      <c r="N11" s="12"/>
      <c r="O11" s="12"/>
      <c r="P11" s="10">
        <v>1</v>
      </c>
      <c r="S11" s="9">
        <v>4</v>
      </c>
      <c r="T11" s="68">
        <v>1</v>
      </c>
      <c r="U11" s="47">
        <v>5</v>
      </c>
      <c r="V11" s="55" t="s">
        <v>5</v>
      </c>
      <c r="W11" s="15"/>
      <c r="X11" s="15">
        <v>12</v>
      </c>
      <c r="Y11" s="12">
        <v>154</v>
      </c>
      <c r="Z11" s="12"/>
      <c r="AA11" s="12"/>
      <c r="AB11" s="12"/>
      <c r="AC11" s="12"/>
      <c r="AD11" s="15"/>
      <c r="AE11" s="12"/>
      <c r="AF11" s="15"/>
      <c r="AG11" s="12"/>
      <c r="AH11" s="12"/>
      <c r="AI11" s="12"/>
      <c r="AJ11" s="46">
        <f t="shared" si="0"/>
        <v>166</v>
      </c>
      <c r="AK11" s="15">
        <v>95</v>
      </c>
      <c r="AL11" s="10">
        <f t="shared" si="1"/>
        <v>2</v>
      </c>
    </row>
    <row r="12" spans="1:39" x14ac:dyDescent="0.25">
      <c r="A12" s="64">
        <v>4</v>
      </c>
      <c r="B12" s="43">
        <v>1</v>
      </c>
      <c r="C12" s="43">
        <v>10</v>
      </c>
      <c r="D12" s="43"/>
      <c r="E12" s="43"/>
      <c r="F12" s="43"/>
      <c r="G12" s="43"/>
      <c r="H12" s="50">
        <v>2.81</v>
      </c>
      <c r="I12" s="49">
        <v>2.67</v>
      </c>
      <c r="J12" s="43">
        <v>2.2799999999999998</v>
      </c>
      <c r="K12" s="50">
        <v>1.47</v>
      </c>
      <c r="L12" s="49">
        <v>0</v>
      </c>
      <c r="M12" s="50" t="s">
        <v>27</v>
      </c>
      <c r="N12" s="43"/>
      <c r="O12" s="43"/>
      <c r="P12" s="66">
        <v>2</v>
      </c>
      <c r="S12" s="9">
        <v>4</v>
      </c>
      <c r="T12" s="68">
        <v>1</v>
      </c>
      <c r="U12" s="47">
        <v>5</v>
      </c>
      <c r="V12" s="55" t="s">
        <v>3</v>
      </c>
      <c r="W12" s="12"/>
      <c r="X12" s="15">
        <v>18</v>
      </c>
      <c r="Y12" s="12">
        <v>86</v>
      </c>
      <c r="Z12" s="12"/>
      <c r="AA12" s="12"/>
      <c r="AB12" s="12"/>
      <c r="AC12" s="12"/>
      <c r="AD12" s="15"/>
      <c r="AE12" s="12"/>
      <c r="AF12" s="15"/>
      <c r="AG12" s="12"/>
      <c r="AH12" s="12">
        <v>4</v>
      </c>
      <c r="AI12" s="12"/>
      <c r="AJ12" s="46">
        <f t="shared" si="0"/>
        <v>108</v>
      </c>
      <c r="AK12" s="15">
        <v>40</v>
      </c>
      <c r="AL12" s="10">
        <f t="shared" si="1"/>
        <v>3</v>
      </c>
    </row>
    <row r="13" spans="1:39" x14ac:dyDescent="0.25">
      <c r="A13" s="80">
        <v>4</v>
      </c>
      <c r="B13" s="61">
        <v>2</v>
      </c>
      <c r="C13" s="61">
        <v>1</v>
      </c>
      <c r="D13" s="61">
        <v>-119.62179</v>
      </c>
      <c r="E13" s="61">
        <v>35.11477</v>
      </c>
      <c r="F13" s="61">
        <v>-119.62268</v>
      </c>
      <c r="G13" s="61">
        <v>35.114310000000003</v>
      </c>
      <c r="H13" s="54">
        <v>0.7</v>
      </c>
      <c r="I13" s="48">
        <v>3.3</v>
      </c>
      <c r="J13" s="15">
        <v>2.92</v>
      </c>
      <c r="K13" s="55">
        <v>1.55</v>
      </c>
      <c r="L13" s="48">
        <v>10.050000000000001</v>
      </c>
      <c r="M13" s="47" t="s">
        <v>27</v>
      </c>
      <c r="N13" s="12"/>
      <c r="O13" s="12"/>
      <c r="P13" s="10">
        <v>1</v>
      </c>
      <c r="S13" s="9">
        <v>4</v>
      </c>
      <c r="T13" s="68">
        <v>1</v>
      </c>
      <c r="U13" s="47">
        <v>6</v>
      </c>
      <c r="V13" s="55" t="s">
        <v>5</v>
      </c>
      <c r="W13" s="15"/>
      <c r="X13" s="15"/>
      <c r="Y13" s="12">
        <v>56</v>
      </c>
      <c r="Z13" s="12"/>
      <c r="AA13" s="12"/>
      <c r="AB13" s="12"/>
      <c r="AC13" s="12"/>
      <c r="AD13" s="15"/>
      <c r="AE13" s="12"/>
      <c r="AF13" s="15"/>
      <c r="AG13" s="12"/>
      <c r="AH13" s="12"/>
      <c r="AI13" s="12"/>
      <c r="AJ13" s="46">
        <f t="shared" si="0"/>
        <v>56</v>
      </c>
      <c r="AK13" s="15">
        <v>50</v>
      </c>
      <c r="AL13" s="10">
        <f t="shared" si="1"/>
        <v>1</v>
      </c>
    </row>
    <row r="14" spans="1:39" x14ac:dyDescent="0.25">
      <c r="A14" s="9">
        <v>4</v>
      </c>
      <c r="B14" s="12">
        <v>2</v>
      </c>
      <c r="C14" s="12">
        <v>2</v>
      </c>
      <c r="D14" s="12"/>
      <c r="E14" s="12"/>
      <c r="F14" s="12"/>
      <c r="G14" s="12"/>
      <c r="H14" s="55">
        <v>10.15</v>
      </c>
      <c r="I14" s="48">
        <v>1.24</v>
      </c>
      <c r="J14" s="12">
        <v>0.92</v>
      </c>
      <c r="K14" s="55">
        <v>0.86</v>
      </c>
      <c r="L14" s="48">
        <v>11</v>
      </c>
      <c r="M14" s="47" t="s">
        <v>27</v>
      </c>
      <c r="N14" s="12"/>
      <c r="O14" s="12"/>
      <c r="P14" s="10">
        <v>3</v>
      </c>
      <c r="S14" s="9">
        <v>4</v>
      </c>
      <c r="T14" s="68">
        <v>1</v>
      </c>
      <c r="U14" s="47">
        <v>6</v>
      </c>
      <c r="V14" s="55" t="s">
        <v>3</v>
      </c>
      <c r="W14" s="12"/>
      <c r="X14" s="15">
        <v>2</v>
      </c>
      <c r="Y14" s="12">
        <v>62</v>
      </c>
      <c r="Z14" s="12"/>
      <c r="AA14" s="12"/>
      <c r="AB14" s="12"/>
      <c r="AC14" s="12"/>
      <c r="AD14" s="15"/>
      <c r="AE14" s="12"/>
      <c r="AF14" s="15"/>
      <c r="AG14" s="12"/>
      <c r="AH14" s="12">
        <v>8</v>
      </c>
      <c r="AI14" s="12"/>
      <c r="AJ14" s="46">
        <f t="shared" si="0"/>
        <v>72</v>
      </c>
      <c r="AK14" s="15">
        <v>30</v>
      </c>
      <c r="AL14" s="10">
        <f t="shared" si="1"/>
        <v>3</v>
      </c>
    </row>
    <row r="15" spans="1:39" x14ac:dyDescent="0.25">
      <c r="A15" s="9">
        <v>4</v>
      </c>
      <c r="B15" s="12">
        <v>2</v>
      </c>
      <c r="C15" s="12">
        <v>3</v>
      </c>
      <c r="D15" s="12"/>
      <c r="E15" s="12"/>
      <c r="F15" s="12"/>
      <c r="G15" s="12"/>
      <c r="H15" s="55">
        <v>0.59</v>
      </c>
      <c r="I15" s="48">
        <v>3.18</v>
      </c>
      <c r="J15" s="12">
        <v>1.45</v>
      </c>
      <c r="K15" s="55">
        <v>0.96</v>
      </c>
      <c r="L15" s="48">
        <v>6.48</v>
      </c>
      <c r="M15" s="47" t="s">
        <v>27</v>
      </c>
      <c r="N15" s="12"/>
      <c r="O15" s="12"/>
      <c r="P15" s="10"/>
      <c r="S15" s="9">
        <v>4</v>
      </c>
      <c r="T15" s="68">
        <v>1</v>
      </c>
      <c r="U15" s="47">
        <v>7</v>
      </c>
      <c r="V15" s="55" t="s">
        <v>5</v>
      </c>
      <c r="W15" s="15"/>
      <c r="X15" s="15"/>
      <c r="Y15" s="12">
        <v>150</v>
      </c>
      <c r="Z15" s="15"/>
      <c r="AA15" s="12"/>
      <c r="AB15" s="12"/>
      <c r="AC15" s="12"/>
      <c r="AD15" s="15"/>
      <c r="AE15" s="12"/>
      <c r="AF15" s="15"/>
      <c r="AG15" s="12"/>
      <c r="AH15" s="12"/>
      <c r="AI15" s="12"/>
      <c r="AJ15" s="46">
        <f t="shared" si="0"/>
        <v>150</v>
      </c>
      <c r="AK15" s="15">
        <v>100</v>
      </c>
      <c r="AL15" s="10">
        <f t="shared" si="1"/>
        <v>1</v>
      </c>
    </row>
    <row r="16" spans="1:39" x14ac:dyDescent="0.25">
      <c r="A16" s="9">
        <v>4</v>
      </c>
      <c r="B16" s="12">
        <v>2</v>
      </c>
      <c r="C16" s="12">
        <v>4</v>
      </c>
      <c r="D16" s="12"/>
      <c r="E16" s="12"/>
      <c r="F16" s="12"/>
      <c r="G16" s="12"/>
      <c r="H16" s="55">
        <v>4.8899999999999997</v>
      </c>
      <c r="I16" s="48">
        <v>2.64</v>
      </c>
      <c r="J16" s="12">
        <v>2.14</v>
      </c>
      <c r="K16" s="55">
        <v>1.24</v>
      </c>
      <c r="L16" s="48">
        <v>7</v>
      </c>
      <c r="M16" s="47" t="s">
        <v>27</v>
      </c>
      <c r="N16" s="12"/>
      <c r="O16" s="12"/>
      <c r="P16" s="10">
        <v>1</v>
      </c>
      <c r="S16" s="9">
        <v>4</v>
      </c>
      <c r="T16" s="68">
        <v>1</v>
      </c>
      <c r="U16" s="47">
        <v>7</v>
      </c>
      <c r="V16" s="55" t="s">
        <v>3</v>
      </c>
      <c r="W16" s="12"/>
      <c r="X16" s="15">
        <v>12</v>
      </c>
      <c r="Y16" s="12">
        <v>63</v>
      </c>
      <c r="Z16" s="12"/>
      <c r="AA16" s="12"/>
      <c r="AB16" s="12"/>
      <c r="AC16" s="12"/>
      <c r="AD16" s="15"/>
      <c r="AE16" s="12"/>
      <c r="AF16" s="15"/>
      <c r="AG16" s="12"/>
      <c r="AH16" s="12"/>
      <c r="AI16" s="12"/>
      <c r="AJ16" s="46">
        <f t="shared" si="0"/>
        <v>75</v>
      </c>
      <c r="AK16" s="15">
        <v>60</v>
      </c>
      <c r="AL16" s="10">
        <f t="shared" si="1"/>
        <v>2</v>
      </c>
    </row>
    <row r="17" spans="1:38" x14ac:dyDescent="0.25">
      <c r="A17" s="9">
        <v>4</v>
      </c>
      <c r="B17" s="12">
        <v>2</v>
      </c>
      <c r="C17" s="12">
        <v>5</v>
      </c>
      <c r="D17" s="12"/>
      <c r="E17" s="12"/>
      <c r="F17" s="12"/>
      <c r="G17" s="12"/>
      <c r="H17" s="55">
        <v>5.34</v>
      </c>
      <c r="I17" s="48">
        <v>1.89</v>
      </c>
      <c r="J17" s="12">
        <v>1.82</v>
      </c>
      <c r="K17" s="55">
        <v>1.17</v>
      </c>
      <c r="L17" s="48">
        <v>0</v>
      </c>
      <c r="M17" s="47" t="s">
        <v>27</v>
      </c>
      <c r="N17" s="12"/>
      <c r="O17" s="12"/>
      <c r="P17" s="10">
        <v>3</v>
      </c>
      <c r="S17" s="9">
        <v>4</v>
      </c>
      <c r="T17" s="68">
        <v>1</v>
      </c>
      <c r="U17" s="47">
        <v>8</v>
      </c>
      <c r="V17" s="55" t="s">
        <v>5</v>
      </c>
      <c r="W17" s="15"/>
      <c r="X17" s="15">
        <v>11</v>
      </c>
      <c r="Y17" s="12">
        <v>68</v>
      </c>
      <c r="Z17" s="12"/>
      <c r="AA17" s="12"/>
      <c r="AB17" s="12"/>
      <c r="AC17" s="12"/>
      <c r="AD17" s="15"/>
      <c r="AE17" s="12"/>
      <c r="AF17" s="15"/>
      <c r="AG17" s="12"/>
      <c r="AH17" s="12">
        <v>1</v>
      </c>
      <c r="AI17" s="12"/>
      <c r="AJ17" s="46">
        <f t="shared" si="0"/>
        <v>80</v>
      </c>
      <c r="AK17" s="15">
        <v>60</v>
      </c>
      <c r="AL17" s="10">
        <f t="shared" si="1"/>
        <v>3</v>
      </c>
    </row>
    <row r="18" spans="1:38" x14ac:dyDescent="0.25">
      <c r="A18" s="9">
        <v>4</v>
      </c>
      <c r="B18" s="12">
        <v>2</v>
      </c>
      <c r="C18" s="12">
        <v>6</v>
      </c>
      <c r="D18" s="12"/>
      <c r="E18" s="12"/>
      <c r="F18" s="12"/>
      <c r="G18" s="12"/>
      <c r="H18" s="55">
        <v>3.32</v>
      </c>
      <c r="I18" s="48">
        <v>2.14</v>
      </c>
      <c r="J18" s="12">
        <v>2.08</v>
      </c>
      <c r="K18" s="55">
        <v>1.44</v>
      </c>
      <c r="L18" s="48">
        <v>0</v>
      </c>
      <c r="M18" s="47" t="s">
        <v>27</v>
      </c>
      <c r="N18" s="12"/>
      <c r="O18" s="12"/>
      <c r="P18" s="10">
        <v>1</v>
      </c>
      <c r="S18" s="9">
        <v>4</v>
      </c>
      <c r="T18" s="68">
        <v>1</v>
      </c>
      <c r="U18" s="47">
        <v>8</v>
      </c>
      <c r="V18" s="55" t="s">
        <v>3</v>
      </c>
      <c r="W18" s="12"/>
      <c r="X18" s="15">
        <v>22</v>
      </c>
      <c r="Y18" s="12">
        <v>52</v>
      </c>
      <c r="Z18" s="12"/>
      <c r="AA18" s="12"/>
      <c r="AB18" s="12"/>
      <c r="AC18" s="12"/>
      <c r="AD18" s="15"/>
      <c r="AE18" s="12"/>
      <c r="AF18" s="15"/>
      <c r="AG18" s="12"/>
      <c r="AH18" s="12">
        <v>3</v>
      </c>
      <c r="AI18" s="12"/>
      <c r="AJ18" s="46">
        <f t="shared" si="0"/>
        <v>77</v>
      </c>
      <c r="AK18" s="15">
        <v>55</v>
      </c>
      <c r="AL18" s="10">
        <f t="shared" si="1"/>
        <v>3</v>
      </c>
    </row>
    <row r="19" spans="1:38" x14ac:dyDescent="0.25">
      <c r="A19" s="9">
        <v>4</v>
      </c>
      <c r="B19" s="12">
        <v>2</v>
      </c>
      <c r="C19" s="12">
        <v>7</v>
      </c>
      <c r="D19" s="12"/>
      <c r="E19" s="12"/>
      <c r="F19" s="12"/>
      <c r="G19" s="12"/>
      <c r="H19" s="55">
        <v>6.25</v>
      </c>
      <c r="I19" s="48">
        <v>3.15</v>
      </c>
      <c r="J19" s="12">
        <v>2.82</v>
      </c>
      <c r="K19" s="55">
        <v>1.31</v>
      </c>
      <c r="L19" s="48">
        <v>3.9</v>
      </c>
      <c r="M19" s="47" t="s">
        <v>27</v>
      </c>
      <c r="N19" s="12"/>
      <c r="O19" s="12"/>
      <c r="P19" s="10">
        <v>1</v>
      </c>
      <c r="S19" s="9">
        <v>4</v>
      </c>
      <c r="T19" s="68">
        <v>1</v>
      </c>
      <c r="U19" s="47">
        <v>9</v>
      </c>
      <c r="V19" s="55" t="s">
        <v>5</v>
      </c>
      <c r="W19" s="15">
        <v>5</v>
      </c>
      <c r="X19" s="15">
        <v>28</v>
      </c>
      <c r="Y19" s="12">
        <v>75</v>
      </c>
      <c r="Z19" s="12"/>
      <c r="AA19" s="12"/>
      <c r="AB19" s="12"/>
      <c r="AC19" s="12"/>
      <c r="AD19" s="15"/>
      <c r="AE19" s="12"/>
      <c r="AF19" s="15"/>
      <c r="AG19" s="12"/>
      <c r="AH19" s="12">
        <v>4</v>
      </c>
      <c r="AI19" s="12"/>
      <c r="AJ19" s="46">
        <f t="shared" si="0"/>
        <v>112</v>
      </c>
      <c r="AK19" s="15">
        <v>60</v>
      </c>
      <c r="AL19" s="10">
        <f t="shared" si="1"/>
        <v>4</v>
      </c>
    </row>
    <row r="20" spans="1:38" x14ac:dyDescent="0.25">
      <c r="A20" s="9">
        <v>4</v>
      </c>
      <c r="B20" s="12">
        <v>2</v>
      </c>
      <c r="C20" s="12">
        <v>8</v>
      </c>
      <c r="D20" s="12"/>
      <c r="E20" s="12"/>
      <c r="F20" s="12"/>
      <c r="G20" s="12"/>
      <c r="H20" s="55">
        <v>3.74</v>
      </c>
      <c r="I20" s="48">
        <v>3.18</v>
      </c>
      <c r="J20" s="12">
        <v>2.87</v>
      </c>
      <c r="K20" s="55">
        <v>1.32</v>
      </c>
      <c r="L20" s="48">
        <v>0</v>
      </c>
      <c r="M20" s="47" t="s">
        <v>27</v>
      </c>
      <c r="N20" s="12"/>
      <c r="O20" s="12"/>
      <c r="P20" s="10">
        <v>5</v>
      </c>
      <c r="S20" s="9">
        <v>4</v>
      </c>
      <c r="T20" s="68">
        <v>1</v>
      </c>
      <c r="U20" s="47">
        <v>9</v>
      </c>
      <c r="V20" s="55" t="s">
        <v>3</v>
      </c>
      <c r="W20" s="12"/>
      <c r="X20" s="15">
        <v>6</v>
      </c>
      <c r="Y20" s="12">
        <v>40</v>
      </c>
      <c r="Z20" s="12"/>
      <c r="AA20" s="12"/>
      <c r="AB20" s="12"/>
      <c r="AC20" s="12"/>
      <c r="AD20" s="15"/>
      <c r="AE20" s="12"/>
      <c r="AF20" s="15"/>
      <c r="AG20" s="12"/>
      <c r="AH20" s="12">
        <v>11</v>
      </c>
      <c r="AI20" s="12"/>
      <c r="AJ20" s="46">
        <f t="shared" si="0"/>
        <v>57</v>
      </c>
      <c r="AK20" s="15">
        <v>20</v>
      </c>
      <c r="AL20" s="10">
        <f t="shared" si="1"/>
        <v>3</v>
      </c>
    </row>
    <row r="21" spans="1:38" x14ac:dyDescent="0.25">
      <c r="A21" s="9">
        <v>4</v>
      </c>
      <c r="B21" s="12">
        <v>2</v>
      </c>
      <c r="C21" s="12">
        <v>9</v>
      </c>
      <c r="D21" s="12"/>
      <c r="E21" s="12"/>
      <c r="F21" s="12"/>
      <c r="G21" s="12"/>
      <c r="H21" s="47">
        <v>4.42</v>
      </c>
      <c r="I21" s="46">
        <v>2.4500000000000002</v>
      </c>
      <c r="J21" s="12">
        <v>2.68</v>
      </c>
      <c r="K21" s="47">
        <v>1.0900000000000001</v>
      </c>
      <c r="L21" s="46">
        <v>1.2</v>
      </c>
      <c r="M21" s="47" t="s">
        <v>27</v>
      </c>
      <c r="N21" s="12"/>
      <c r="O21" s="12"/>
      <c r="P21" s="10"/>
      <c r="S21" s="9">
        <v>4</v>
      </c>
      <c r="T21" s="68">
        <v>1</v>
      </c>
      <c r="U21" s="47">
        <v>10</v>
      </c>
      <c r="V21" s="55" t="s">
        <v>5</v>
      </c>
      <c r="W21" s="15"/>
      <c r="X21" s="15">
        <v>13</v>
      </c>
      <c r="Y21" s="15">
        <v>85</v>
      </c>
      <c r="Z21" s="15"/>
      <c r="AA21" s="15"/>
      <c r="AB21" s="15"/>
      <c r="AC21" s="15"/>
      <c r="AD21" s="15"/>
      <c r="AE21" s="15"/>
      <c r="AF21" s="15"/>
      <c r="AG21" s="12"/>
      <c r="AH21" s="12">
        <v>30</v>
      </c>
      <c r="AI21" s="12"/>
      <c r="AJ21" s="46">
        <f t="shared" si="0"/>
        <v>128</v>
      </c>
      <c r="AK21" s="15">
        <v>60</v>
      </c>
      <c r="AL21" s="10">
        <f t="shared" si="1"/>
        <v>3</v>
      </c>
    </row>
    <row r="22" spans="1:38" x14ac:dyDescent="0.25">
      <c r="A22" s="64">
        <v>4</v>
      </c>
      <c r="B22" s="43">
        <v>2</v>
      </c>
      <c r="C22" s="43">
        <v>10</v>
      </c>
      <c r="D22" s="43"/>
      <c r="E22" s="43"/>
      <c r="F22" s="43"/>
      <c r="G22" s="43"/>
      <c r="H22" s="50">
        <v>2.6</v>
      </c>
      <c r="I22" s="49">
        <v>2.62</v>
      </c>
      <c r="J22" s="43">
        <v>2.48</v>
      </c>
      <c r="K22" s="50">
        <v>1.05</v>
      </c>
      <c r="L22" s="49">
        <v>1.03</v>
      </c>
      <c r="M22" s="50" t="s">
        <v>27</v>
      </c>
      <c r="N22" s="43"/>
      <c r="O22" s="43"/>
      <c r="P22" s="66"/>
      <c r="S22" s="64">
        <v>4</v>
      </c>
      <c r="T22" s="70">
        <v>1</v>
      </c>
      <c r="U22" s="50">
        <v>10</v>
      </c>
      <c r="V22" s="81" t="s">
        <v>3</v>
      </c>
      <c r="W22" s="78"/>
      <c r="X22" s="78">
        <v>8</v>
      </c>
      <c r="Y22" s="43">
        <v>37</v>
      </c>
      <c r="Z22" s="43"/>
      <c r="AA22" s="43"/>
      <c r="AB22" s="43"/>
      <c r="AC22" s="43"/>
      <c r="AD22" s="78"/>
      <c r="AE22" s="43"/>
      <c r="AF22" s="78"/>
      <c r="AG22" s="43"/>
      <c r="AH22" s="43">
        <v>4</v>
      </c>
      <c r="AI22" s="43"/>
      <c r="AJ22" s="46">
        <f t="shared" si="0"/>
        <v>49</v>
      </c>
      <c r="AK22" s="12">
        <v>30</v>
      </c>
      <c r="AL22" s="10">
        <f t="shared" si="1"/>
        <v>3</v>
      </c>
    </row>
    <row r="23" spans="1:38" x14ac:dyDescent="0.25">
      <c r="A23" s="9">
        <v>4</v>
      </c>
      <c r="B23" s="12">
        <v>3</v>
      </c>
      <c r="C23" s="12">
        <v>1</v>
      </c>
      <c r="D23" s="12">
        <v>-119.62309</v>
      </c>
      <c r="E23" s="12">
        <v>35.11401</v>
      </c>
      <c r="F23" s="12">
        <v>-119.62394</v>
      </c>
      <c r="G23" s="12">
        <v>35.114379999999997</v>
      </c>
      <c r="H23" s="15">
        <v>0.92</v>
      </c>
      <c r="I23" s="48">
        <v>3.8</v>
      </c>
      <c r="J23" s="15">
        <v>3.52</v>
      </c>
      <c r="K23" s="47">
        <v>1.69</v>
      </c>
      <c r="L23" s="48">
        <v>2.91</v>
      </c>
      <c r="M23" s="47" t="s">
        <v>27</v>
      </c>
      <c r="N23" s="60"/>
      <c r="O23" s="61"/>
      <c r="P23" s="79"/>
      <c r="S23" s="9">
        <v>4</v>
      </c>
      <c r="T23" s="68">
        <v>2</v>
      </c>
      <c r="U23" s="47">
        <v>1</v>
      </c>
      <c r="V23" s="55" t="s">
        <v>5</v>
      </c>
      <c r="W23" s="53"/>
      <c r="X23" s="53">
        <v>3</v>
      </c>
      <c r="Y23" s="53">
        <v>24</v>
      </c>
      <c r="Z23" s="61">
        <v>1</v>
      </c>
      <c r="AA23" s="61"/>
      <c r="AB23" s="61"/>
      <c r="AC23" s="61"/>
      <c r="AD23" s="53"/>
      <c r="AE23" s="61"/>
      <c r="AF23" s="53"/>
      <c r="AG23" s="61"/>
      <c r="AH23" s="61"/>
      <c r="AI23" s="61"/>
      <c r="AJ23" s="60">
        <f t="shared" si="0"/>
        <v>28</v>
      </c>
      <c r="AK23" s="61">
        <v>40</v>
      </c>
      <c r="AL23" s="79">
        <f t="shared" si="1"/>
        <v>3</v>
      </c>
    </row>
    <row r="24" spans="1:38" x14ac:dyDescent="0.25">
      <c r="A24" s="9">
        <v>4</v>
      </c>
      <c r="B24" s="12">
        <v>3</v>
      </c>
      <c r="C24" s="12">
        <v>2</v>
      </c>
      <c r="D24" s="12"/>
      <c r="E24" s="12"/>
      <c r="F24" s="12"/>
      <c r="G24" s="12"/>
      <c r="H24" s="15">
        <v>1.04</v>
      </c>
      <c r="I24" s="48">
        <v>2.61</v>
      </c>
      <c r="J24" s="12">
        <v>2.4700000000000002</v>
      </c>
      <c r="K24" s="47">
        <v>1.06</v>
      </c>
      <c r="L24" s="48">
        <v>1.1299999999999999</v>
      </c>
      <c r="M24" s="47" t="s">
        <v>28</v>
      </c>
      <c r="N24" s="46"/>
      <c r="O24" s="12"/>
      <c r="P24" s="10">
        <v>2</v>
      </c>
      <c r="S24" s="9">
        <v>4</v>
      </c>
      <c r="T24" s="68">
        <v>2</v>
      </c>
      <c r="U24" s="47">
        <v>1</v>
      </c>
      <c r="V24" s="55" t="s">
        <v>3</v>
      </c>
      <c r="W24" s="12"/>
      <c r="X24" s="12">
        <v>13</v>
      </c>
      <c r="Y24" s="12">
        <v>41</v>
      </c>
      <c r="Z24" s="12"/>
      <c r="AA24" s="12"/>
      <c r="AB24" s="12"/>
      <c r="AC24" s="12"/>
      <c r="AD24" s="15"/>
      <c r="AE24" s="12"/>
      <c r="AF24" s="15"/>
      <c r="AG24" s="12"/>
      <c r="AH24" s="12">
        <v>3</v>
      </c>
      <c r="AI24" s="12"/>
      <c r="AJ24" s="46">
        <f t="shared" si="0"/>
        <v>57</v>
      </c>
      <c r="AK24" s="12">
        <v>55</v>
      </c>
      <c r="AL24" s="10">
        <f t="shared" si="1"/>
        <v>3</v>
      </c>
    </row>
    <row r="25" spans="1:38" x14ac:dyDescent="0.25">
      <c r="A25" s="9">
        <v>4</v>
      </c>
      <c r="B25" s="12">
        <v>3</v>
      </c>
      <c r="C25" s="12">
        <v>3</v>
      </c>
      <c r="D25" s="12"/>
      <c r="E25" s="12"/>
      <c r="F25" s="12"/>
      <c r="G25" s="12"/>
      <c r="H25" s="15">
        <v>0</v>
      </c>
      <c r="I25" s="48">
        <v>2.33</v>
      </c>
      <c r="J25" s="12">
        <v>2.19</v>
      </c>
      <c r="K25" s="47">
        <v>1.17</v>
      </c>
      <c r="L25" s="48">
        <v>3.91</v>
      </c>
      <c r="M25" s="47" t="s">
        <v>27</v>
      </c>
      <c r="N25" s="46"/>
      <c r="O25" s="12"/>
      <c r="P25" s="10">
        <v>4</v>
      </c>
      <c r="S25" s="9">
        <v>4</v>
      </c>
      <c r="T25" s="68">
        <v>2</v>
      </c>
      <c r="U25" s="47">
        <v>2</v>
      </c>
      <c r="V25" s="55" t="s">
        <v>5</v>
      </c>
      <c r="W25" s="12"/>
      <c r="X25" s="15">
        <v>4</v>
      </c>
      <c r="Y25" s="12">
        <v>53</v>
      </c>
      <c r="Z25" s="12"/>
      <c r="AA25" s="12"/>
      <c r="AB25" s="12"/>
      <c r="AC25" s="12"/>
      <c r="AD25" s="15"/>
      <c r="AE25" s="12"/>
      <c r="AF25" s="15"/>
      <c r="AG25" s="12"/>
      <c r="AH25" s="12"/>
      <c r="AI25" s="12"/>
      <c r="AJ25" s="46">
        <f t="shared" si="0"/>
        <v>57</v>
      </c>
      <c r="AK25" s="12">
        <v>45</v>
      </c>
      <c r="AL25" s="10">
        <f t="shared" si="1"/>
        <v>2</v>
      </c>
    </row>
    <row r="26" spans="1:38" x14ac:dyDescent="0.25">
      <c r="A26" s="9">
        <v>4</v>
      </c>
      <c r="B26" s="12">
        <v>3</v>
      </c>
      <c r="C26" s="12">
        <v>4</v>
      </c>
      <c r="D26" s="12"/>
      <c r="E26" s="12"/>
      <c r="F26" s="12"/>
      <c r="G26" s="12"/>
      <c r="H26" s="15">
        <v>5.21</v>
      </c>
      <c r="I26" s="48">
        <v>2.0299999999999998</v>
      </c>
      <c r="J26" s="12">
        <v>1.61</v>
      </c>
      <c r="K26" s="47">
        <v>1.08</v>
      </c>
      <c r="L26" s="48">
        <v>1.07</v>
      </c>
      <c r="M26" s="47" t="s">
        <v>27</v>
      </c>
      <c r="N26" s="46"/>
      <c r="O26" s="12"/>
      <c r="P26" s="10">
        <v>2</v>
      </c>
      <c r="S26" s="9">
        <v>4</v>
      </c>
      <c r="T26" s="68">
        <v>2</v>
      </c>
      <c r="U26" s="47">
        <v>2</v>
      </c>
      <c r="V26" s="55" t="s">
        <v>3</v>
      </c>
      <c r="W26" s="12"/>
      <c r="X26" s="15">
        <v>8</v>
      </c>
      <c r="Y26" s="15">
        <v>40</v>
      </c>
      <c r="Z26" s="12"/>
      <c r="AA26" s="12"/>
      <c r="AB26" s="12">
        <v>4</v>
      </c>
      <c r="AC26" s="12"/>
      <c r="AD26" s="15"/>
      <c r="AE26" s="12"/>
      <c r="AF26" s="15"/>
      <c r="AG26" s="12"/>
      <c r="AH26" s="12">
        <v>2</v>
      </c>
      <c r="AI26" s="12"/>
      <c r="AJ26" s="46">
        <f t="shared" si="0"/>
        <v>54</v>
      </c>
      <c r="AK26" s="12">
        <v>25</v>
      </c>
      <c r="AL26" s="10">
        <f t="shared" si="1"/>
        <v>4</v>
      </c>
    </row>
    <row r="27" spans="1:38" x14ac:dyDescent="0.25">
      <c r="A27" s="9">
        <v>4</v>
      </c>
      <c r="B27" s="12">
        <v>3</v>
      </c>
      <c r="C27" s="12">
        <v>5</v>
      </c>
      <c r="D27" s="12"/>
      <c r="E27" s="12"/>
      <c r="F27" s="12"/>
      <c r="G27" s="12"/>
      <c r="H27" s="15">
        <v>1.23</v>
      </c>
      <c r="I27" s="48">
        <v>1.89</v>
      </c>
      <c r="J27" s="12">
        <v>1.79</v>
      </c>
      <c r="K27" s="47">
        <v>1.19</v>
      </c>
      <c r="L27" s="48">
        <v>3.46</v>
      </c>
      <c r="M27" s="47" t="s">
        <v>27</v>
      </c>
      <c r="N27" s="46"/>
      <c r="O27" s="12"/>
      <c r="P27" s="10">
        <v>1</v>
      </c>
      <c r="S27" s="9">
        <v>4</v>
      </c>
      <c r="T27" s="68">
        <v>2</v>
      </c>
      <c r="U27" s="47">
        <v>3</v>
      </c>
      <c r="V27" s="55" t="s">
        <v>5</v>
      </c>
      <c r="W27" s="15">
        <v>2</v>
      </c>
      <c r="X27" s="15">
        <v>14</v>
      </c>
      <c r="Y27" s="12">
        <v>110</v>
      </c>
      <c r="Z27" s="12">
        <v>7</v>
      </c>
      <c r="AA27" s="12"/>
      <c r="AB27" s="12"/>
      <c r="AC27" s="12"/>
      <c r="AD27" s="15"/>
      <c r="AE27" s="12"/>
      <c r="AF27" s="15"/>
      <c r="AG27" s="12"/>
      <c r="AH27" s="12"/>
      <c r="AI27" s="12"/>
      <c r="AJ27" s="46">
        <f t="shared" si="0"/>
        <v>133</v>
      </c>
      <c r="AK27" s="12">
        <v>95</v>
      </c>
      <c r="AL27" s="10">
        <f t="shared" si="1"/>
        <v>4</v>
      </c>
    </row>
    <row r="28" spans="1:38" x14ac:dyDescent="0.25">
      <c r="A28" s="9">
        <v>4</v>
      </c>
      <c r="B28" s="12">
        <v>3</v>
      </c>
      <c r="C28" s="12">
        <v>6</v>
      </c>
      <c r="D28" s="12"/>
      <c r="E28" s="12"/>
      <c r="F28" s="12"/>
      <c r="G28" s="12"/>
      <c r="H28" s="15">
        <v>5.53</v>
      </c>
      <c r="I28" s="48">
        <v>2.0699999999999998</v>
      </c>
      <c r="J28" s="12">
        <v>2.27</v>
      </c>
      <c r="K28" s="47">
        <v>1.28</v>
      </c>
      <c r="L28" s="48">
        <v>4</v>
      </c>
      <c r="M28" s="47" t="s">
        <v>27</v>
      </c>
      <c r="N28" s="46"/>
      <c r="O28" s="12"/>
      <c r="P28" s="10">
        <v>3</v>
      </c>
      <c r="S28" s="9">
        <v>4</v>
      </c>
      <c r="T28" s="68">
        <v>2</v>
      </c>
      <c r="U28" s="47">
        <v>3</v>
      </c>
      <c r="V28" s="55" t="s">
        <v>3</v>
      </c>
      <c r="W28" s="15"/>
      <c r="X28" s="15">
        <v>9</v>
      </c>
      <c r="Y28" s="12">
        <v>56</v>
      </c>
      <c r="Z28" s="12"/>
      <c r="AA28" s="12">
        <v>11</v>
      </c>
      <c r="AB28" s="12"/>
      <c r="AC28" s="12"/>
      <c r="AD28" s="15"/>
      <c r="AE28" s="12"/>
      <c r="AF28" s="15"/>
      <c r="AG28" s="12"/>
      <c r="AH28" s="12"/>
      <c r="AI28" s="12"/>
      <c r="AJ28" s="46">
        <f t="shared" si="0"/>
        <v>76</v>
      </c>
      <c r="AK28" s="12">
        <v>75</v>
      </c>
      <c r="AL28" s="10">
        <f t="shared" si="1"/>
        <v>3</v>
      </c>
    </row>
    <row r="29" spans="1:38" x14ac:dyDescent="0.25">
      <c r="A29" s="9">
        <v>4</v>
      </c>
      <c r="B29" s="12">
        <v>3</v>
      </c>
      <c r="C29" s="12">
        <v>7</v>
      </c>
      <c r="D29" s="12"/>
      <c r="E29" s="12"/>
      <c r="F29" s="12"/>
      <c r="G29" s="12"/>
      <c r="H29" s="15">
        <v>2.2400000000000002</v>
      </c>
      <c r="I29" s="48">
        <v>1.45</v>
      </c>
      <c r="J29" s="12">
        <v>1.19</v>
      </c>
      <c r="K29" s="47">
        <v>0.73</v>
      </c>
      <c r="L29" s="48">
        <v>0</v>
      </c>
      <c r="M29" s="47" t="s">
        <v>28</v>
      </c>
      <c r="N29" s="46"/>
      <c r="O29" s="12"/>
      <c r="P29" s="10"/>
      <c r="S29" s="9">
        <v>4</v>
      </c>
      <c r="T29" s="68">
        <v>2</v>
      </c>
      <c r="U29" s="47">
        <v>4</v>
      </c>
      <c r="V29" s="55" t="s">
        <v>5</v>
      </c>
      <c r="W29" s="12"/>
      <c r="X29" s="15">
        <v>11</v>
      </c>
      <c r="Y29" s="12">
        <v>84</v>
      </c>
      <c r="Z29" s="12"/>
      <c r="AA29" s="12"/>
      <c r="AB29" s="12"/>
      <c r="AC29" s="12"/>
      <c r="AD29" s="15"/>
      <c r="AE29" s="12"/>
      <c r="AF29" s="15"/>
      <c r="AG29" s="12"/>
      <c r="AH29" s="12"/>
      <c r="AI29" s="12"/>
      <c r="AJ29" s="46">
        <f t="shared" si="0"/>
        <v>95</v>
      </c>
      <c r="AK29" s="12">
        <v>40</v>
      </c>
      <c r="AL29" s="10">
        <f t="shared" si="1"/>
        <v>2</v>
      </c>
    </row>
    <row r="30" spans="1:38" x14ac:dyDescent="0.25">
      <c r="A30" s="9">
        <v>4</v>
      </c>
      <c r="B30" s="12">
        <v>3</v>
      </c>
      <c r="C30" s="12">
        <v>8</v>
      </c>
      <c r="D30" s="12"/>
      <c r="E30" s="12"/>
      <c r="F30" s="12"/>
      <c r="G30" s="12"/>
      <c r="H30" s="15">
        <v>0</v>
      </c>
      <c r="I30" s="48">
        <v>1.72</v>
      </c>
      <c r="J30" s="12">
        <v>1.28</v>
      </c>
      <c r="K30" s="47">
        <v>0.86</v>
      </c>
      <c r="L30" s="48">
        <v>0.68</v>
      </c>
      <c r="M30" s="47" t="s">
        <v>28</v>
      </c>
      <c r="N30" s="46"/>
      <c r="O30" s="12"/>
      <c r="P30" s="10">
        <v>1</v>
      </c>
      <c r="S30" s="9">
        <v>4</v>
      </c>
      <c r="T30" s="68">
        <v>2</v>
      </c>
      <c r="U30" s="47">
        <v>4</v>
      </c>
      <c r="V30" s="55" t="s">
        <v>3</v>
      </c>
      <c r="W30" s="15">
        <v>2</v>
      </c>
      <c r="X30" s="15">
        <v>6</v>
      </c>
      <c r="Y30" s="12">
        <v>48</v>
      </c>
      <c r="Z30" s="12"/>
      <c r="AA30" s="12">
        <v>16</v>
      </c>
      <c r="AB30" s="12"/>
      <c r="AC30" s="12"/>
      <c r="AD30" s="15"/>
      <c r="AE30" s="12"/>
      <c r="AF30" s="15"/>
      <c r="AG30" s="12"/>
      <c r="AH30" s="12"/>
      <c r="AI30" s="12"/>
      <c r="AJ30" s="46">
        <f t="shared" si="0"/>
        <v>72</v>
      </c>
      <c r="AK30" s="12">
        <v>60</v>
      </c>
      <c r="AL30" s="10">
        <f t="shared" si="1"/>
        <v>4</v>
      </c>
    </row>
    <row r="31" spans="1:38" x14ac:dyDescent="0.25">
      <c r="A31" s="9">
        <v>4</v>
      </c>
      <c r="B31" s="12">
        <v>3</v>
      </c>
      <c r="C31" s="12">
        <v>9</v>
      </c>
      <c r="D31" s="12"/>
      <c r="E31" s="12"/>
      <c r="F31" s="12"/>
      <c r="G31" s="12"/>
      <c r="H31" s="15">
        <v>4.2300000000000004</v>
      </c>
      <c r="I31" s="48">
        <v>1.94</v>
      </c>
      <c r="J31" s="12">
        <v>1.91</v>
      </c>
      <c r="K31" s="47">
        <v>1.1299999999999999</v>
      </c>
      <c r="L31" s="48">
        <v>0.5</v>
      </c>
      <c r="M31" s="47" t="s">
        <v>28</v>
      </c>
      <c r="N31" s="46"/>
      <c r="O31" s="12"/>
      <c r="P31" s="10">
        <v>2</v>
      </c>
      <c r="S31" s="9">
        <v>4</v>
      </c>
      <c r="T31" s="68">
        <v>2</v>
      </c>
      <c r="U31" s="47">
        <v>5</v>
      </c>
      <c r="V31" s="55" t="s">
        <v>5</v>
      </c>
      <c r="W31" s="15">
        <v>51</v>
      </c>
      <c r="X31" s="15">
        <v>6</v>
      </c>
      <c r="Y31" s="12">
        <v>43</v>
      </c>
      <c r="Z31" s="12"/>
      <c r="AA31" s="12"/>
      <c r="AB31" s="12"/>
      <c r="AC31" s="12"/>
      <c r="AD31" s="15"/>
      <c r="AE31" s="12"/>
      <c r="AF31" s="15"/>
      <c r="AG31" s="12"/>
      <c r="AH31" s="12"/>
      <c r="AI31" s="12"/>
      <c r="AJ31" s="46">
        <f t="shared" si="0"/>
        <v>100</v>
      </c>
      <c r="AK31" s="12">
        <v>95</v>
      </c>
      <c r="AL31" s="10">
        <f t="shared" si="1"/>
        <v>3</v>
      </c>
    </row>
    <row r="32" spans="1:38" x14ac:dyDescent="0.25">
      <c r="A32" s="9">
        <v>4</v>
      </c>
      <c r="B32" s="12">
        <v>3</v>
      </c>
      <c r="C32" s="12">
        <v>10</v>
      </c>
      <c r="D32" s="12"/>
      <c r="E32" s="12"/>
      <c r="F32" s="12"/>
      <c r="G32" s="12"/>
      <c r="H32" s="12">
        <v>3.74</v>
      </c>
      <c r="I32" s="49">
        <v>2.12</v>
      </c>
      <c r="J32" s="43">
        <v>2.0699999999999998</v>
      </c>
      <c r="K32" s="50">
        <v>1.1499999999999999</v>
      </c>
      <c r="L32" s="49">
        <v>3.45</v>
      </c>
      <c r="M32" s="50" t="s">
        <v>28</v>
      </c>
      <c r="N32" s="49"/>
      <c r="O32" s="43"/>
      <c r="P32" s="66"/>
      <c r="S32" s="9">
        <v>4</v>
      </c>
      <c r="T32" s="68">
        <v>2</v>
      </c>
      <c r="U32" s="47">
        <v>5</v>
      </c>
      <c r="V32" s="55" t="s">
        <v>3</v>
      </c>
      <c r="W32" s="12">
        <v>18</v>
      </c>
      <c r="X32" s="15"/>
      <c r="Y32" s="12">
        <v>51</v>
      </c>
      <c r="Z32" s="12"/>
      <c r="AA32" s="12">
        <v>80</v>
      </c>
      <c r="AB32" s="12"/>
      <c r="AC32" s="12"/>
      <c r="AD32" s="15"/>
      <c r="AE32" s="12"/>
      <c r="AF32" s="15"/>
      <c r="AG32" s="12"/>
      <c r="AH32" s="12"/>
      <c r="AI32" s="12"/>
      <c r="AJ32" s="46">
        <f t="shared" si="0"/>
        <v>149</v>
      </c>
      <c r="AK32" s="12">
        <v>70</v>
      </c>
      <c r="AL32" s="10">
        <f t="shared" si="1"/>
        <v>3</v>
      </c>
    </row>
    <row r="33" spans="1:38" x14ac:dyDescent="0.25">
      <c r="A33" s="80">
        <v>4</v>
      </c>
      <c r="B33" s="61">
        <v>4</v>
      </c>
      <c r="C33" s="61">
        <v>1</v>
      </c>
      <c r="D33" s="61">
        <v>-119.62282999999999</v>
      </c>
      <c r="E33" s="61">
        <v>35.114179999999998</v>
      </c>
      <c r="F33" s="61">
        <v>-119.62205</v>
      </c>
      <c r="G33" s="61">
        <v>35.113709999999998</v>
      </c>
      <c r="H33" s="62">
        <v>1.25</v>
      </c>
      <c r="I33" s="46">
        <v>1.85</v>
      </c>
      <c r="J33" s="12">
        <v>1.47</v>
      </c>
      <c r="K33" s="47">
        <v>0.97</v>
      </c>
      <c r="L33" s="60">
        <v>2.67</v>
      </c>
      <c r="M33" s="62" t="s">
        <v>27</v>
      </c>
      <c r="N33" s="12"/>
      <c r="O33" s="12"/>
      <c r="P33" s="10">
        <v>1</v>
      </c>
      <c r="S33" s="9">
        <v>4</v>
      </c>
      <c r="T33" s="68">
        <v>2</v>
      </c>
      <c r="U33" s="47">
        <v>6</v>
      </c>
      <c r="V33" s="55" t="s">
        <v>5</v>
      </c>
      <c r="W33" s="15"/>
      <c r="X33" s="15">
        <v>16</v>
      </c>
      <c r="Y33" s="12">
        <v>38</v>
      </c>
      <c r="Z33" s="12"/>
      <c r="AA33" s="12"/>
      <c r="AB33" s="12"/>
      <c r="AC33" s="12"/>
      <c r="AD33" s="15"/>
      <c r="AE33" s="12"/>
      <c r="AF33" s="15"/>
      <c r="AG33" s="12"/>
      <c r="AH33" s="12"/>
      <c r="AI33" s="12"/>
      <c r="AJ33" s="46">
        <f t="shared" si="0"/>
        <v>54</v>
      </c>
      <c r="AK33" s="12">
        <v>50</v>
      </c>
      <c r="AL33" s="10">
        <f t="shared" si="1"/>
        <v>2</v>
      </c>
    </row>
    <row r="34" spans="1:38" x14ac:dyDescent="0.25">
      <c r="A34" s="9">
        <v>4</v>
      </c>
      <c r="B34" s="12">
        <v>4</v>
      </c>
      <c r="C34" s="12">
        <v>2</v>
      </c>
      <c r="D34" s="12"/>
      <c r="E34" s="12"/>
      <c r="F34" s="12"/>
      <c r="G34" s="12"/>
      <c r="H34" s="47">
        <v>0.55000000000000004</v>
      </c>
      <c r="I34" s="46">
        <v>2.2400000000000002</v>
      </c>
      <c r="J34" s="12">
        <v>2.29</v>
      </c>
      <c r="K34" s="47">
        <v>1.1499999999999999</v>
      </c>
      <c r="L34" s="46">
        <v>2.52</v>
      </c>
      <c r="M34" s="47" t="s">
        <v>27</v>
      </c>
      <c r="N34" s="12"/>
      <c r="O34" s="12">
        <v>1</v>
      </c>
      <c r="P34" s="10"/>
      <c r="S34" s="9">
        <v>4</v>
      </c>
      <c r="T34" s="68">
        <v>2</v>
      </c>
      <c r="U34" s="47">
        <v>6</v>
      </c>
      <c r="V34" s="55" t="s">
        <v>3</v>
      </c>
      <c r="W34" s="12"/>
      <c r="X34" s="15">
        <v>23</v>
      </c>
      <c r="Y34" s="12">
        <v>41</v>
      </c>
      <c r="Z34" s="12"/>
      <c r="AA34" s="12">
        <v>6</v>
      </c>
      <c r="AB34" s="12"/>
      <c r="AC34" s="12"/>
      <c r="AD34" s="15"/>
      <c r="AE34" s="12"/>
      <c r="AF34" s="15"/>
      <c r="AG34" s="12"/>
      <c r="AH34" s="12"/>
      <c r="AI34" s="12"/>
      <c r="AJ34" s="46">
        <f t="shared" si="0"/>
        <v>70</v>
      </c>
      <c r="AK34" s="12">
        <v>40</v>
      </c>
      <c r="AL34" s="10">
        <f t="shared" si="1"/>
        <v>3</v>
      </c>
    </row>
    <row r="35" spans="1:38" x14ac:dyDescent="0.25">
      <c r="A35" s="9">
        <v>4</v>
      </c>
      <c r="B35" s="12">
        <v>4</v>
      </c>
      <c r="C35" s="12">
        <v>3</v>
      </c>
      <c r="D35" s="12"/>
      <c r="E35" s="12"/>
      <c r="F35" s="12"/>
      <c r="G35" s="12"/>
      <c r="H35" s="47">
        <v>0.93</v>
      </c>
      <c r="I35" s="46">
        <v>2.61</v>
      </c>
      <c r="J35" s="12">
        <v>2.72</v>
      </c>
      <c r="K35" s="47">
        <v>1.1100000000000001</v>
      </c>
      <c r="L35" s="46">
        <v>5</v>
      </c>
      <c r="M35" s="47" t="s">
        <v>27</v>
      </c>
      <c r="N35" s="12"/>
      <c r="O35" s="12">
        <v>3</v>
      </c>
      <c r="P35" s="10">
        <v>1</v>
      </c>
      <c r="S35" s="9">
        <v>4</v>
      </c>
      <c r="T35" s="68">
        <v>2</v>
      </c>
      <c r="U35" s="47">
        <v>7</v>
      </c>
      <c r="V35" s="55" t="s">
        <v>5</v>
      </c>
      <c r="W35" s="15"/>
      <c r="X35" s="15">
        <v>2</v>
      </c>
      <c r="Y35" s="12">
        <v>53</v>
      </c>
      <c r="Z35" s="15"/>
      <c r="AA35" s="12"/>
      <c r="AB35" s="12"/>
      <c r="AC35" s="12"/>
      <c r="AD35" s="15"/>
      <c r="AE35" s="12"/>
      <c r="AF35" s="15"/>
      <c r="AG35" s="12"/>
      <c r="AH35" s="12"/>
      <c r="AI35" s="12"/>
      <c r="AJ35" s="46">
        <f t="shared" ref="AJ35:AJ66" si="2">SUM(W35:AI35)</f>
        <v>55</v>
      </c>
      <c r="AK35" s="12">
        <v>30</v>
      </c>
      <c r="AL35" s="10">
        <f t="shared" ref="AL35:AL66" si="3">+COUNTA(W35:AI35)</f>
        <v>2</v>
      </c>
    </row>
    <row r="36" spans="1:38" x14ac:dyDescent="0.25">
      <c r="A36" s="9">
        <v>4</v>
      </c>
      <c r="B36" s="12">
        <v>4</v>
      </c>
      <c r="C36" s="12">
        <v>4</v>
      </c>
      <c r="D36" s="12"/>
      <c r="E36" s="12"/>
      <c r="F36" s="12"/>
      <c r="G36" s="12"/>
      <c r="H36" s="47">
        <v>4.3099999999999996</v>
      </c>
      <c r="I36" s="46">
        <v>1.84</v>
      </c>
      <c r="J36" s="12">
        <v>1.57</v>
      </c>
      <c r="K36" s="47">
        <v>0.65</v>
      </c>
      <c r="L36" s="46">
        <v>1.1100000000000001</v>
      </c>
      <c r="M36" s="47" t="s">
        <v>27</v>
      </c>
      <c r="N36" s="12"/>
      <c r="O36" s="12"/>
      <c r="P36" s="10">
        <v>1</v>
      </c>
      <c r="S36" s="9">
        <v>4</v>
      </c>
      <c r="T36" s="68">
        <v>2</v>
      </c>
      <c r="U36" s="47">
        <v>7</v>
      </c>
      <c r="V36" s="55" t="s">
        <v>3</v>
      </c>
      <c r="W36" s="12"/>
      <c r="X36" s="15">
        <v>34</v>
      </c>
      <c r="Y36" s="12">
        <v>16</v>
      </c>
      <c r="Z36" s="12"/>
      <c r="AA36" s="12">
        <v>42</v>
      </c>
      <c r="AB36" s="12"/>
      <c r="AC36" s="12"/>
      <c r="AD36" s="15"/>
      <c r="AE36" s="12"/>
      <c r="AF36" s="15"/>
      <c r="AG36" s="12"/>
      <c r="AH36" s="12"/>
      <c r="AI36" s="12"/>
      <c r="AJ36" s="46">
        <f t="shared" si="2"/>
        <v>92</v>
      </c>
      <c r="AK36" s="12">
        <v>30</v>
      </c>
      <c r="AL36" s="10">
        <f t="shared" si="3"/>
        <v>3</v>
      </c>
    </row>
    <row r="37" spans="1:38" x14ac:dyDescent="0.25">
      <c r="A37" s="9">
        <v>4</v>
      </c>
      <c r="B37" s="12">
        <v>4</v>
      </c>
      <c r="C37" s="12">
        <v>5</v>
      </c>
      <c r="D37" s="12"/>
      <c r="E37" s="12"/>
      <c r="F37" s="12"/>
      <c r="G37" s="12"/>
      <c r="H37" s="47">
        <v>1.48</v>
      </c>
      <c r="I37" s="46">
        <v>2.39</v>
      </c>
      <c r="J37" s="12">
        <v>2.4500000000000002</v>
      </c>
      <c r="K37" s="47">
        <v>1.54</v>
      </c>
      <c r="L37" s="46">
        <v>10</v>
      </c>
      <c r="M37" s="47" t="s">
        <v>27</v>
      </c>
      <c r="N37" s="12"/>
      <c r="O37" s="12"/>
      <c r="P37" s="10">
        <v>1</v>
      </c>
      <c r="S37" s="9">
        <v>4</v>
      </c>
      <c r="T37" s="68">
        <v>2</v>
      </c>
      <c r="U37" s="47">
        <v>8</v>
      </c>
      <c r="V37" s="55" t="s">
        <v>5</v>
      </c>
      <c r="W37" s="15"/>
      <c r="X37" s="15">
        <v>9</v>
      </c>
      <c r="Y37" s="12">
        <v>66</v>
      </c>
      <c r="Z37" s="12"/>
      <c r="AA37" s="12"/>
      <c r="AB37" s="12"/>
      <c r="AC37" s="12"/>
      <c r="AD37" s="15"/>
      <c r="AE37" s="12"/>
      <c r="AF37" s="15"/>
      <c r="AG37" s="12"/>
      <c r="AH37" s="12"/>
      <c r="AI37" s="12"/>
      <c r="AJ37" s="46">
        <f t="shared" si="2"/>
        <v>75</v>
      </c>
      <c r="AK37" s="12">
        <v>45</v>
      </c>
      <c r="AL37" s="10">
        <f t="shared" si="3"/>
        <v>2</v>
      </c>
    </row>
    <row r="38" spans="1:38" x14ac:dyDescent="0.25">
      <c r="A38" s="9">
        <v>4</v>
      </c>
      <c r="B38" s="12">
        <v>4</v>
      </c>
      <c r="C38" s="12">
        <v>6</v>
      </c>
      <c r="D38" s="12"/>
      <c r="E38" s="12"/>
      <c r="F38" s="12"/>
      <c r="G38" s="12"/>
      <c r="H38" s="47">
        <v>3.88</v>
      </c>
      <c r="I38" s="46">
        <v>2.58</v>
      </c>
      <c r="J38" s="12">
        <v>3.01</v>
      </c>
      <c r="K38" s="47">
        <v>1.05</v>
      </c>
      <c r="L38" s="46">
        <v>1.1100000000000001</v>
      </c>
      <c r="M38" s="47" t="s">
        <v>27</v>
      </c>
      <c r="N38" s="12"/>
      <c r="O38" s="12">
        <v>1</v>
      </c>
      <c r="P38" s="10">
        <v>1</v>
      </c>
      <c r="S38" s="9">
        <v>4</v>
      </c>
      <c r="T38" s="68">
        <v>2</v>
      </c>
      <c r="U38" s="47">
        <v>8</v>
      </c>
      <c r="V38" s="55" t="s">
        <v>3</v>
      </c>
      <c r="W38" s="12"/>
      <c r="X38" s="15">
        <v>11</v>
      </c>
      <c r="Y38" s="12">
        <v>87</v>
      </c>
      <c r="Z38" s="12"/>
      <c r="AA38" s="12">
        <v>10</v>
      </c>
      <c r="AB38" s="12"/>
      <c r="AC38" s="12"/>
      <c r="AD38" s="15"/>
      <c r="AE38" s="12"/>
      <c r="AF38" s="15"/>
      <c r="AG38" s="12"/>
      <c r="AH38" s="12"/>
      <c r="AI38" s="12"/>
      <c r="AJ38" s="46">
        <f t="shared" si="2"/>
        <v>108</v>
      </c>
      <c r="AK38" s="15">
        <v>80</v>
      </c>
      <c r="AL38" s="10">
        <f t="shared" si="3"/>
        <v>3</v>
      </c>
    </row>
    <row r="39" spans="1:38" x14ac:dyDescent="0.25">
      <c r="A39" s="9">
        <v>4</v>
      </c>
      <c r="B39" s="12">
        <v>4</v>
      </c>
      <c r="C39" s="12">
        <v>7</v>
      </c>
      <c r="D39" s="12"/>
      <c r="E39" s="12"/>
      <c r="F39" s="12"/>
      <c r="G39" s="12"/>
      <c r="H39" s="47">
        <v>4.33</v>
      </c>
      <c r="I39" s="46">
        <v>3.24</v>
      </c>
      <c r="J39" s="12">
        <v>3.31</v>
      </c>
      <c r="K39" s="47">
        <v>1.36</v>
      </c>
      <c r="L39" s="46">
        <v>0</v>
      </c>
      <c r="M39" s="47" t="s">
        <v>27</v>
      </c>
      <c r="N39" s="12"/>
      <c r="O39" s="12"/>
      <c r="P39" s="10">
        <v>4</v>
      </c>
      <c r="S39" s="9">
        <v>4</v>
      </c>
      <c r="T39" s="68">
        <v>2</v>
      </c>
      <c r="U39" s="47">
        <v>9</v>
      </c>
      <c r="V39" s="55" t="s">
        <v>5</v>
      </c>
      <c r="W39" s="15"/>
      <c r="X39" s="15"/>
      <c r="Y39" s="12"/>
      <c r="Z39" s="12"/>
      <c r="AA39" s="12"/>
      <c r="AB39" s="12"/>
      <c r="AC39" s="12"/>
      <c r="AD39" s="15"/>
      <c r="AE39" s="12"/>
      <c r="AF39" s="15"/>
      <c r="AG39" s="12"/>
      <c r="AH39" s="12"/>
      <c r="AI39" s="12"/>
      <c r="AJ39" s="46">
        <f t="shared" si="2"/>
        <v>0</v>
      </c>
      <c r="AK39" s="15">
        <v>75</v>
      </c>
      <c r="AL39" s="10">
        <f t="shared" si="3"/>
        <v>0</v>
      </c>
    </row>
    <row r="40" spans="1:38" x14ac:dyDescent="0.25">
      <c r="A40" s="9">
        <v>4</v>
      </c>
      <c r="B40" s="12">
        <v>4</v>
      </c>
      <c r="C40" s="12">
        <v>8</v>
      </c>
      <c r="D40" s="12"/>
      <c r="E40" s="12"/>
      <c r="F40" s="12"/>
      <c r="G40" s="12"/>
      <c r="H40" s="47">
        <v>2.14</v>
      </c>
      <c r="I40" s="46">
        <v>2.89</v>
      </c>
      <c r="J40" s="12">
        <v>2.7</v>
      </c>
      <c r="K40" s="47">
        <v>0.96</v>
      </c>
      <c r="L40" s="46">
        <v>4.33</v>
      </c>
      <c r="M40" s="47" t="s">
        <v>27</v>
      </c>
      <c r="N40" s="12"/>
      <c r="O40" s="12"/>
      <c r="P40" s="10">
        <v>2</v>
      </c>
      <c r="S40" s="9">
        <v>4</v>
      </c>
      <c r="T40" s="68">
        <v>2</v>
      </c>
      <c r="U40" s="47">
        <v>9</v>
      </c>
      <c r="V40" s="55" t="s">
        <v>3</v>
      </c>
      <c r="W40" s="12"/>
      <c r="X40" s="15"/>
      <c r="Y40" s="12"/>
      <c r="Z40" s="12"/>
      <c r="AA40" s="12"/>
      <c r="AB40" s="12"/>
      <c r="AC40" s="12"/>
      <c r="AD40" s="15"/>
      <c r="AE40" s="12"/>
      <c r="AF40" s="15"/>
      <c r="AG40" s="12"/>
      <c r="AH40" s="12"/>
      <c r="AI40" s="12"/>
      <c r="AJ40" s="46">
        <f t="shared" si="2"/>
        <v>0</v>
      </c>
      <c r="AK40" s="15">
        <v>50</v>
      </c>
      <c r="AL40" s="10">
        <f t="shared" si="3"/>
        <v>0</v>
      </c>
    </row>
    <row r="41" spans="1:38" x14ac:dyDescent="0.25">
      <c r="A41" s="9">
        <v>4</v>
      </c>
      <c r="B41" s="12">
        <v>4</v>
      </c>
      <c r="C41" s="12">
        <v>9</v>
      </c>
      <c r="D41" s="12"/>
      <c r="E41" s="12"/>
      <c r="F41" s="12"/>
      <c r="G41" s="12"/>
      <c r="H41" s="47">
        <v>4.07</v>
      </c>
      <c r="I41" s="46">
        <v>1.76</v>
      </c>
      <c r="J41" s="12">
        <v>1.62</v>
      </c>
      <c r="K41" s="47">
        <v>0.84</v>
      </c>
      <c r="L41" s="46">
        <v>0.41</v>
      </c>
      <c r="M41" s="47" t="s">
        <v>27</v>
      </c>
      <c r="N41" s="12"/>
      <c r="O41" s="12"/>
      <c r="P41" s="10">
        <v>2</v>
      </c>
      <c r="S41" s="9">
        <v>4</v>
      </c>
      <c r="T41" s="68">
        <v>2</v>
      </c>
      <c r="U41" s="47">
        <v>10</v>
      </c>
      <c r="V41" s="55" t="s">
        <v>5</v>
      </c>
      <c r="W41" s="15">
        <v>2</v>
      </c>
      <c r="X41" s="15">
        <v>34</v>
      </c>
      <c r="Y41" s="15">
        <v>150</v>
      </c>
      <c r="Z41" s="15"/>
      <c r="AA41" s="15"/>
      <c r="AB41" s="15">
        <v>3</v>
      </c>
      <c r="AC41" s="15"/>
      <c r="AD41" s="15"/>
      <c r="AE41" s="15"/>
      <c r="AF41" s="15"/>
      <c r="AG41" s="12"/>
      <c r="AH41" s="12"/>
      <c r="AI41" s="12"/>
      <c r="AJ41" s="46">
        <f t="shared" si="2"/>
        <v>189</v>
      </c>
      <c r="AK41" s="15">
        <v>100</v>
      </c>
      <c r="AL41" s="10">
        <f t="shared" si="3"/>
        <v>4</v>
      </c>
    </row>
    <row r="42" spans="1:38" x14ac:dyDescent="0.25">
      <c r="A42" s="64">
        <v>4</v>
      </c>
      <c r="B42" s="43">
        <v>4</v>
      </c>
      <c r="C42" s="43">
        <v>10</v>
      </c>
      <c r="D42" s="43"/>
      <c r="E42" s="43"/>
      <c r="F42" s="43"/>
      <c r="G42" s="43"/>
      <c r="H42" s="50">
        <v>0.99</v>
      </c>
      <c r="I42" s="49">
        <v>3.69</v>
      </c>
      <c r="J42" s="43">
        <v>3.55</v>
      </c>
      <c r="K42" s="50">
        <v>1.1499999999999999</v>
      </c>
      <c r="L42" s="49">
        <v>6.1</v>
      </c>
      <c r="M42" s="50" t="s">
        <v>27</v>
      </c>
      <c r="N42" s="43"/>
      <c r="O42" s="43"/>
      <c r="P42" s="66"/>
      <c r="S42" s="9">
        <v>4</v>
      </c>
      <c r="T42" s="68">
        <v>2</v>
      </c>
      <c r="U42" s="47">
        <v>10</v>
      </c>
      <c r="V42" s="55" t="s">
        <v>3</v>
      </c>
      <c r="W42" s="78"/>
      <c r="X42" s="78">
        <v>38</v>
      </c>
      <c r="Y42" s="43">
        <v>52</v>
      </c>
      <c r="Z42" s="43"/>
      <c r="AA42" s="43">
        <v>9</v>
      </c>
      <c r="AB42" s="43"/>
      <c r="AC42" s="43"/>
      <c r="AD42" s="78"/>
      <c r="AE42" s="43"/>
      <c r="AF42" s="78"/>
      <c r="AG42" s="43"/>
      <c r="AH42" s="43"/>
      <c r="AI42" s="43"/>
      <c r="AJ42" s="49">
        <f t="shared" si="2"/>
        <v>99</v>
      </c>
      <c r="AK42" s="78">
        <v>35</v>
      </c>
      <c r="AL42" s="66">
        <f t="shared" si="3"/>
        <v>3</v>
      </c>
    </row>
    <row r="43" spans="1:38" x14ac:dyDescent="0.25">
      <c r="A43" s="9">
        <v>4</v>
      </c>
      <c r="B43" s="12">
        <v>5</v>
      </c>
      <c r="C43" s="12">
        <v>1</v>
      </c>
      <c r="D43" s="12">
        <v>-119.62296000000001</v>
      </c>
      <c r="E43" s="12">
        <v>35.113959999999999</v>
      </c>
      <c r="F43" s="12">
        <v>-119.6228</v>
      </c>
      <c r="G43" s="12">
        <v>35.113120000000002</v>
      </c>
      <c r="H43" s="12">
        <v>1.1499999999999999</v>
      </c>
      <c r="I43" s="46">
        <v>2.4</v>
      </c>
      <c r="J43" s="12">
        <v>2.37</v>
      </c>
      <c r="K43" s="47">
        <v>1.03</v>
      </c>
      <c r="L43" s="46">
        <v>6.59</v>
      </c>
      <c r="M43" s="47" t="s">
        <v>27</v>
      </c>
      <c r="N43" s="12"/>
      <c r="O43" s="12"/>
      <c r="P43" s="10"/>
      <c r="S43" s="80">
        <v>4</v>
      </c>
      <c r="T43" s="71">
        <v>3</v>
      </c>
      <c r="U43" s="62">
        <v>1</v>
      </c>
      <c r="V43" s="54" t="s">
        <v>5</v>
      </c>
      <c r="W43" s="15">
        <v>1</v>
      </c>
      <c r="X43" s="15"/>
      <c r="Y43" s="15">
        <v>38</v>
      </c>
      <c r="Z43" s="12"/>
      <c r="AA43" s="12"/>
      <c r="AB43" s="12"/>
      <c r="AC43" s="12"/>
      <c r="AD43" s="15"/>
      <c r="AE43" s="12"/>
      <c r="AF43" s="15"/>
      <c r="AG43" s="12"/>
      <c r="AH43" s="12"/>
      <c r="AI43" s="12"/>
      <c r="AJ43" s="46">
        <f t="shared" si="2"/>
        <v>39</v>
      </c>
      <c r="AK43" s="15">
        <v>30</v>
      </c>
      <c r="AL43" s="10">
        <f t="shared" si="3"/>
        <v>2</v>
      </c>
    </row>
    <row r="44" spans="1:38" x14ac:dyDescent="0.25">
      <c r="A44" s="9">
        <v>4</v>
      </c>
      <c r="B44" s="12">
        <v>5</v>
      </c>
      <c r="C44" s="12">
        <v>2</v>
      </c>
      <c r="D44" s="12"/>
      <c r="E44" s="12"/>
      <c r="F44" s="12"/>
      <c r="G44" s="12"/>
      <c r="H44" s="12">
        <v>1.63</v>
      </c>
      <c r="I44" s="46">
        <v>2.9</v>
      </c>
      <c r="J44" s="12">
        <v>3.11</v>
      </c>
      <c r="K44" s="47">
        <v>1.21</v>
      </c>
      <c r="L44" s="46">
        <v>0.5</v>
      </c>
      <c r="M44" s="47" t="s">
        <v>27</v>
      </c>
      <c r="N44" s="12"/>
      <c r="O44" s="12"/>
      <c r="P44" s="10">
        <v>2</v>
      </c>
      <c r="S44" s="9">
        <v>4</v>
      </c>
      <c r="T44" s="68">
        <v>3</v>
      </c>
      <c r="U44" s="47">
        <v>1</v>
      </c>
      <c r="V44" s="55" t="s">
        <v>3</v>
      </c>
      <c r="W44" s="12"/>
      <c r="X44" s="12">
        <v>2</v>
      </c>
      <c r="Y44" s="12">
        <v>110</v>
      </c>
      <c r="Z44" s="12"/>
      <c r="AA44" s="12"/>
      <c r="AB44" s="12"/>
      <c r="AC44" s="12"/>
      <c r="AD44" s="15"/>
      <c r="AE44" s="12"/>
      <c r="AF44" s="15"/>
      <c r="AG44" s="12"/>
      <c r="AH44" s="12"/>
      <c r="AI44" s="12"/>
      <c r="AJ44" s="46">
        <f t="shared" si="2"/>
        <v>112</v>
      </c>
      <c r="AK44" s="15">
        <v>95</v>
      </c>
      <c r="AL44" s="10">
        <f t="shared" si="3"/>
        <v>2</v>
      </c>
    </row>
    <row r="45" spans="1:38" x14ac:dyDescent="0.25">
      <c r="A45" s="9">
        <v>4</v>
      </c>
      <c r="B45" s="12">
        <v>5</v>
      </c>
      <c r="C45" s="12">
        <v>3</v>
      </c>
      <c r="D45" s="12"/>
      <c r="E45" s="12"/>
      <c r="F45" s="12"/>
      <c r="G45" s="12"/>
      <c r="H45" s="12">
        <v>4.71</v>
      </c>
      <c r="I45" s="46">
        <v>1.21</v>
      </c>
      <c r="J45" s="12">
        <v>1.1399999999999999</v>
      </c>
      <c r="K45" s="47">
        <v>0.72</v>
      </c>
      <c r="L45" s="46">
        <v>2.13</v>
      </c>
      <c r="M45" s="47" t="s">
        <v>27</v>
      </c>
      <c r="N45" s="12"/>
      <c r="O45" s="12"/>
      <c r="P45" s="10">
        <v>1</v>
      </c>
      <c r="S45" s="9">
        <v>4</v>
      </c>
      <c r="T45" s="68">
        <v>3</v>
      </c>
      <c r="U45" s="47">
        <v>2</v>
      </c>
      <c r="V45" s="55" t="s">
        <v>5</v>
      </c>
      <c r="W45" s="12"/>
      <c r="X45" s="15">
        <v>9</v>
      </c>
      <c r="Y45" s="12">
        <v>44</v>
      </c>
      <c r="Z45" s="12"/>
      <c r="AA45" s="12"/>
      <c r="AB45" s="12"/>
      <c r="AC45" s="12"/>
      <c r="AD45" s="15"/>
      <c r="AE45" s="12"/>
      <c r="AF45" s="15"/>
      <c r="AG45" s="12"/>
      <c r="AH45" s="12"/>
      <c r="AI45" s="12"/>
      <c r="AJ45" s="46">
        <f t="shared" si="2"/>
        <v>53</v>
      </c>
      <c r="AK45" s="15">
        <v>70</v>
      </c>
      <c r="AL45" s="10">
        <f t="shared" si="3"/>
        <v>2</v>
      </c>
    </row>
    <row r="46" spans="1:38" x14ac:dyDescent="0.25">
      <c r="A46" s="9">
        <v>4</v>
      </c>
      <c r="B46" s="12">
        <v>5</v>
      </c>
      <c r="C46" s="12">
        <v>4</v>
      </c>
      <c r="D46" s="12"/>
      <c r="E46" s="12"/>
      <c r="F46" s="12"/>
      <c r="G46" s="12"/>
      <c r="H46" s="12">
        <v>2.21</v>
      </c>
      <c r="I46" s="46">
        <v>2.2000000000000002</v>
      </c>
      <c r="J46" s="12">
        <v>2.0499999999999998</v>
      </c>
      <c r="K46" s="47">
        <v>0.94</v>
      </c>
      <c r="L46" s="46">
        <v>9.8000000000000007</v>
      </c>
      <c r="M46" s="47" t="s">
        <v>27</v>
      </c>
      <c r="N46" s="12"/>
      <c r="O46" s="12"/>
      <c r="P46" s="10">
        <v>1</v>
      </c>
      <c r="S46" s="9">
        <v>4</v>
      </c>
      <c r="T46" s="68">
        <v>3</v>
      </c>
      <c r="U46" s="47">
        <v>2</v>
      </c>
      <c r="V46" s="55" t="s">
        <v>3</v>
      </c>
      <c r="W46" s="12"/>
      <c r="X46" s="15">
        <v>10</v>
      </c>
      <c r="Y46" s="15">
        <v>35</v>
      </c>
      <c r="Z46" s="12"/>
      <c r="AA46" s="12"/>
      <c r="AB46" s="12"/>
      <c r="AC46" s="12"/>
      <c r="AD46" s="15"/>
      <c r="AE46" s="12"/>
      <c r="AF46" s="15"/>
      <c r="AG46" s="12"/>
      <c r="AH46" s="12"/>
      <c r="AI46" s="12"/>
      <c r="AJ46" s="46">
        <f t="shared" si="2"/>
        <v>45</v>
      </c>
      <c r="AK46" s="15">
        <v>50</v>
      </c>
      <c r="AL46" s="10">
        <f t="shared" si="3"/>
        <v>2</v>
      </c>
    </row>
    <row r="47" spans="1:38" x14ac:dyDescent="0.25">
      <c r="A47" s="9">
        <v>4</v>
      </c>
      <c r="B47" s="12">
        <v>5</v>
      </c>
      <c r="C47" s="12">
        <v>5</v>
      </c>
      <c r="D47" s="12"/>
      <c r="E47" s="12"/>
      <c r="F47" s="12"/>
      <c r="G47" s="12"/>
      <c r="H47" s="12">
        <v>1.05</v>
      </c>
      <c r="I47" s="46">
        <v>1.87</v>
      </c>
      <c r="J47" s="12">
        <v>2</v>
      </c>
      <c r="K47" s="47">
        <v>1.04</v>
      </c>
      <c r="L47" s="46">
        <v>10</v>
      </c>
      <c r="M47" s="47" t="s">
        <v>27</v>
      </c>
      <c r="N47" s="12"/>
      <c r="O47" s="12"/>
      <c r="P47" s="10">
        <v>5</v>
      </c>
      <c r="S47" s="9">
        <v>4</v>
      </c>
      <c r="T47" s="68">
        <v>3</v>
      </c>
      <c r="U47" s="47">
        <v>3</v>
      </c>
      <c r="V47" s="55" t="s">
        <v>5</v>
      </c>
      <c r="W47" s="15">
        <v>6</v>
      </c>
      <c r="X47" s="15">
        <v>24</v>
      </c>
      <c r="Y47" s="12">
        <v>104</v>
      </c>
      <c r="Z47" s="12"/>
      <c r="AA47" s="12"/>
      <c r="AB47" s="12"/>
      <c r="AC47" s="12"/>
      <c r="AD47" s="15"/>
      <c r="AE47" s="12"/>
      <c r="AF47" s="15"/>
      <c r="AG47" s="12"/>
      <c r="AH47" s="12"/>
      <c r="AI47" s="12"/>
      <c r="AJ47" s="46">
        <f t="shared" si="2"/>
        <v>134</v>
      </c>
      <c r="AK47" s="15">
        <v>95</v>
      </c>
      <c r="AL47" s="10">
        <f t="shared" si="3"/>
        <v>3</v>
      </c>
    </row>
    <row r="48" spans="1:38" x14ac:dyDescent="0.25">
      <c r="A48" s="9">
        <v>4</v>
      </c>
      <c r="B48" s="12">
        <v>5</v>
      </c>
      <c r="C48" s="12">
        <v>6</v>
      </c>
      <c r="D48" s="12"/>
      <c r="E48" s="12"/>
      <c r="F48" s="12"/>
      <c r="G48" s="12"/>
      <c r="H48" s="12">
        <v>3.47</v>
      </c>
      <c r="I48" s="46">
        <v>2.75</v>
      </c>
      <c r="J48" s="12">
        <v>2.93</v>
      </c>
      <c r="K48" s="47">
        <v>1.35</v>
      </c>
      <c r="L48" s="46">
        <v>2.48</v>
      </c>
      <c r="M48" s="47" t="s">
        <v>27</v>
      </c>
      <c r="N48" s="12"/>
      <c r="O48" s="12"/>
      <c r="P48" s="10"/>
      <c r="S48" s="9">
        <v>4</v>
      </c>
      <c r="T48" s="68">
        <v>3</v>
      </c>
      <c r="U48" s="47">
        <v>3</v>
      </c>
      <c r="V48" s="55" t="s">
        <v>3</v>
      </c>
      <c r="W48" s="15"/>
      <c r="X48" s="15">
        <v>13</v>
      </c>
      <c r="Y48" s="12">
        <v>32</v>
      </c>
      <c r="Z48" s="12"/>
      <c r="AA48" s="12"/>
      <c r="AB48" s="12"/>
      <c r="AC48" s="12"/>
      <c r="AD48" s="15"/>
      <c r="AE48" s="12"/>
      <c r="AF48" s="15"/>
      <c r="AG48" s="12"/>
      <c r="AH48" s="12"/>
      <c r="AI48" s="12"/>
      <c r="AJ48" s="46">
        <f t="shared" si="2"/>
        <v>45</v>
      </c>
      <c r="AK48" s="15">
        <v>40</v>
      </c>
      <c r="AL48" s="10">
        <f t="shared" si="3"/>
        <v>2</v>
      </c>
    </row>
    <row r="49" spans="1:38" x14ac:dyDescent="0.25">
      <c r="A49" s="9">
        <v>4</v>
      </c>
      <c r="B49" s="12">
        <v>5</v>
      </c>
      <c r="C49" s="12">
        <v>7</v>
      </c>
      <c r="D49" s="12"/>
      <c r="E49" s="12"/>
      <c r="F49" s="12"/>
      <c r="G49" s="12"/>
      <c r="H49" s="12">
        <v>5.81</v>
      </c>
      <c r="I49" s="46">
        <v>2.44</v>
      </c>
      <c r="J49" s="12">
        <v>2.59</v>
      </c>
      <c r="K49" s="47">
        <v>1.17</v>
      </c>
      <c r="L49" s="46">
        <v>1.2</v>
      </c>
      <c r="M49" s="47" t="s">
        <v>27</v>
      </c>
      <c r="N49" s="12"/>
      <c r="O49" s="12"/>
      <c r="P49" s="10"/>
      <c r="S49" s="9">
        <v>4</v>
      </c>
      <c r="T49" s="68">
        <v>3</v>
      </c>
      <c r="U49" s="47">
        <v>4</v>
      </c>
      <c r="V49" s="55" t="s">
        <v>5</v>
      </c>
      <c r="W49" s="12"/>
      <c r="X49" s="15">
        <v>4</v>
      </c>
      <c r="Y49" s="12">
        <v>27</v>
      </c>
      <c r="Z49" s="12"/>
      <c r="AA49" s="12"/>
      <c r="AB49" s="12"/>
      <c r="AC49" s="12"/>
      <c r="AD49" s="15"/>
      <c r="AE49" s="12"/>
      <c r="AF49" s="15"/>
      <c r="AG49" s="12"/>
      <c r="AH49" s="12"/>
      <c r="AI49" s="12"/>
      <c r="AJ49" s="46">
        <f t="shared" si="2"/>
        <v>31</v>
      </c>
      <c r="AK49" s="15">
        <v>35</v>
      </c>
      <c r="AL49" s="10">
        <f t="shared" si="3"/>
        <v>2</v>
      </c>
    </row>
    <row r="50" spans="1:38" x14ac:dyDescent="0.25">
      <c r="A50" s="9">
        <v>4</v>
      </c>
      <c r="B50" s="12">
        <v>5</v>
      </c>
      <c r="C50" s="12">
        <v>8</v>
      </c>
      <c r="D50" s="12"/>
      <c r="E50" s="12"/>
      <c r="F50" s="12"/>
      <c r="G50" s="12"/>
      <c r="H50" s="12">
        <v>5.2</v>
      </c>
      <c r="I50" s="46">
        <v>3.35</v>
      </c>
      <c r="J50" s="12">
        <v>3.08</v>
      </c>
      <c r="K50" s="47">
        <v>1.0900000000000001</v>
      </c>
      <c r="L50" s="46">
        <v>7</v>
      </c>
      <c r="M50" s="47" t="s">
        <v>27</v>
      </c>
      <c r="N50" s="12"/>
      <c r="O50" s="12"/>
      <c r="P50" s="10">
        <v>3</v>
      </c>
      <c r="S50" s="9">
        <v>4</v>
      </c>
      <c r="T50" s="68">
        <v>3</v>
      </c>
      <c r="U50" s="47">
        <v>4</v>
      </c>
      <c r="V50" s="55" t="s">
        <v>3</v>
      </c>
      <c r="W50" s="15"/>
      <c r="X50" s="15">
        <v>5</v>
      </c>
      <c r="Y50" s="12">
        <v>38</v>
      </c>
      <c r="Z50" s="12"/>
      <c r="AA50" s="12"/>
      <c r="AB50" s="12"/>
      <c r="AC50" s="12"/>
      <c r="AD50" s="15"/>
      <c r="AE50" s="12"/>
      <c r="AF50" s="15"/>
      <c r="AG50" s="12"/>
      <c r="AH50" s="12"/>
      <c r="AI50" s="12"/>
      <c r="AJ50" s="46">
        <f t="shared" si="2"/>
        <v>43</v>
      </c>
      <c r="AK50" s="15">
        <v>40</v>
      </c>
      <c r="AL50" s="10">
        <f t="shared" si="3"/>
        <v>2</v>
      </c>
    </row>
    <row r="51" spans="1:38" x14ac:dyDescent="0.25">
      <c r="A51" s="9">
        <v>4</v>
      </c>
      <c r="B51" s="12">
        <v>5</v>
      </c>
      <c r="C51" s="12">
        <v>9</v>
      </c>
      <c r="D51" s="12"/>
      <c r="E51" s="12"/>
      <c r="F51" s="12"/>
      <c r="G51" s="12"/>
      <c r="H51" s="12">
        <v>2.52</v>
      </c>
      <c r="I51" s="46">
        <v>1.92</v>
      </c>
      <c r="J51" s="12">
        <v>2.11</v>
      </c>
      <c r="K51" s="47">
        <v>1.03</v>
      </c>
      <c r="L51" s="46">
        <v>0</v>
      </c>
      <c r="M51" s="47" t="s">
        <v>27</v>
      </c>
      <c r="N51" s="12"/>
      <c r="O51" s="12"/>
      <c r="P51" s="10">
        <v>8</v>
      </c>
      <c r="S51" s="9">
        <v>4</v>
      </c>
      <c r="T51" s="68">
        <v>3</v>
      </c>
      <c r="U51" s="47">
        <v>5</v>
      </c>
      <c r="V51" s="55" t="s">
        <v>5</v>
      </c>
      <c r="W51" s="15">
        <v>6</v>
      </c>
      <c r="X51" s="15">
        <v>5</v>
      </c>
      <c r="Y51" s="12">
        <v>42</v>
      </c>
      <c r="Z51" s="12"/>
      <c r="AA51" s="12"/>
      <c r="AB51" s="12"/>
      <c r="AC51" s="12"/>
      <c r="AD51" s="15"/>
      <c r="AE51" s="12"/>
      <c r="AF51" s="15"/>
      <c r="AG51" s="12"/>
      <c r="AH51" s="12"/>
      <c r="AI51" s="12"/>
      <c r="AJ51" s="46">
        <f t="shared" si="2"/>
        <v>53</v>
      </c>
      <c r="AK51" s="15">
        <v>60</v>
      </c>
      <c r="AL51" s="10">
        <f t="shared" si="3"/>
        <v>3</v>
      </c>
    </row>
    <row r="52" spans="1:38" x14ac:dyDescent="0.25">
      <c r="A52" s="9">
        <v>4</v>
      </c>
      <c r="B52" s="12">
        <v>5</v>
      </c>
      <c r="C52" s="12">
        <v>10</v>
      </c>
      <c r="D52" s="12"/>
      <c r="E52" s="12"/>
      <c r="F52" s="12"/>
      <c r="G52" s="12"/>
      <c r="H52" s="12">
        <v>1.39</v>
      </c>
      <c r="I52" s="49">
        <v>2.0299999999999998</v>
      </c>
      <c r="J52" s="43">
        <v>2.25</v>
      </c>
      <c r="K52" s="50">
        <v>1.3</v>
      </c>
      <c r="L52" s="49">
        <v>0</v>
      </c>
      <c r="M52" s="50" t="s">
        <v>27</v>
      </c>
      <c r="N52" s="43"/>
      <c r="O52" s="43"/>
      <c r="P52" s="66">
        <v>6</v>
      </c>
      <c r="S52" s="9">
        <v>4</v>
      </c>
      <c r="T52" s="68">
        <v>3</v>
      </c>
      <c r="U52" s="47">
        <v>5</v>
      </c>
      <c r="V52" s="55" t="s">
        <v>3</v>
      </c>
      <c r="W52" s="12"/>
      <c r="X52" s="15">
        <v>9</v>
      </c>
      <c r="Y52" s="12">
        <v>28</v>
      </c>
      <c r="Z52" s="12"/>
      <c r="AA52" s="12"/>
      <c r="AB52" s="12"/>
      <c r="AC52" s="12"/>
      <c r="AD52" s="15"/>
      <c r="AE52" s="12"/>
      <c r="AF52" s="15"/>
      <c r="AG52" s="12"/>
      <c r="AH52" s="12"/>
      <c r="AI52" s="12"/>
      <c r="AJ52" s="46">
        <f t="shared" si="2"/>
        <v>37</v>
      </c>
      <c r="AK52" s="15">
        <v>40</v>
      </c>
      <c r="AL52" s="10">
        <f t="shared" si="3"/>
        <v>2</v>
      </c>
    </row>
    <row r="53" spans="1:38" x14ac:dyDescent="0.25">
      <c r="A53" s="80">
        <v>4</v>
      </c>
      <c r="B53" s="61">
        <v>6</v>
      </c>
      <c r="C53" s="61">
        <v>1</v>
      </c>
      <c r="D53" s="61">
        <v>-119.62403</v>
      </c>
      <c r="E53" s="61">
        <v>35.114519999999999</v>
      </c>
      <c r="F53" s="61">
        <v>-119.62508</v>
      </c>
      <c r="G53" s="61">
        <v>35.114579999999997</v>
      </c>
      <c r="H53" s="62">
        <v>0</v>
      </c>
      <c r="I53" s="46">
        <v>4.47</v>
      </c>
      <c r="J53" s="12">
        <v>3.71</v>
      </c>
      <c r="K53" s="47">
        <v>1.61</v>
      </c>
      <c r="L53" s="46">
        <v>0.46</v>
      </c>
      <c r="M53" s="47" t="s">
        <v>27</v>
      </c>
      <c r="N53" s="12"/>
      <c r="O53" s="12"/>
      <c r="P53" s="10">
        <v>6</v>
      </c>
      <c r="S53" s="9">
        <v>4</v>
      </c>
      <c r="T53" s="68">
        <v>3</v>
      </c>
      <c r="U53" s="47">
        <v>6</v>
      </c>
      <c r="V53" s="55" t="s">
        <v>5</v>
      </c>
      <c r="W53" s="15"/>
      <c r="X53" s="15">
        <v>9</v>
      </c>
      <c r="Y53" s="12">
        <v>34</v>
      </c>
      <c r="Z53" s="12"/>
      <c r="AA53" s="12"/>
      <c r="AB53" s="12"/>
      <c r="AC53" s="12"/>
      <c r="AD53" s="15"/>
      <c r="AE53" s="12"/>
      <c r="AF53" s="15"/>
      <c r="AG53" s="12"/>
      <c r="AH53" s="12"/>
      <c r="AI53" s="12"/>
      <c r="AJ53" s="46">
        <f t="shared" si="2"/>
        <v>43</v>
      </c>
      <c r="AK53" s="15">
        <v>40</v>
      </c>
      <c r="AL53" s="10">
        <f t="shared" si="3"/>
        <v>2</v>
      </c>
    </row>
    <row r="54" spans="1:38" x14ac:dyDescent="0.25">
      <c r="A54" s="9">
        <v>4</v>
      </c>
      <c r="B54" s="12">
        <v>6</v>
      </c>
      <c r="C54" s="12">
        <v>2</v>
      </c>
      <c r="D54" s="12"/>
      <c r="E54" s="12"/>
      <c r="F54" s="12"/>
      <c r="G54" s="12"/>
      <c r="H54" s="47">
        <v>3.72</v>
      </c>
      <c r="I54" s="46">
        <v>1.85</v>
      </c>
      <c r="J54" s="12">
        <v>1.93</v>
      </c>
      <c r="K54" s="47">
        <v>1.18</v>
      </c>
      <c r="L54" s="46">
        <v>4.33</v>
      </c>
      <c r="M54" s="47" t="s">
        <v>28</v>
      </c>
      <c r="N54" s="12"/>
      <c r="O54" s="12"/>
      <c r="P54" s="10"/>
      <c r="S54" s="9">
        <v>4</v>
      </c>
      <c r="T54" s="68">
        <v>3</v>
      </c>
      <c r="U54" s="47">
        <v>6</v>
      </c>
      <c r="V54" s="55" t="s">
        <v>3</v>
      </c>
      <c r="W54" s="12"/>
      <c r="X54" s="15">
        <v>89</v>
      </c>
      <c r="Y54" s="12"/>
      <c r="Z54" s="12"/>
      <c r="AA54" s="12"/>
      <c r="AB54" s="12"/>
      <c r="AC54" s="12"/>
      <c r="AD54" s="15"/>
      <c r="AE54" s="12"/>
      <c r="AF54" s="15"/>
      <c r="AG54" s="12"/>
      <c r="AH54" s="12"/>
      <c r="AI54" s="12"/>
      <c r="AJ54" s="46">
        <f t="shared" si="2"/>
        <v>89</v>
      </c>
      <c r="AK54" s="15">
        <v>90</v>
      </c>
      <c r="AL54" s="10">
        <f t="shared" si="3"/>
        <v>1</v>
      </c>
    </row>
    <row r="55" spans="1:38" x14ac:dyDescent="0.25">
      <c r="A55" s="9">
        <v>4</v>
      </c>
      <c r="B55" s="12">
        <v>6</v>
      </c>
      <c r="C55" s="12">
        <v>3</v>
      </c>
      <c r="D55" s="12"/>
      <c r="E55" s="12"/>
      <c r="F55" s="12"/>
      <c r="G55" s="12"/>
      <c r="H55" s="47">
        <v>2.0699999999999998</v>
      </c>
      <c r="I55" s="46">
        <v>2.95</v>
      </c>
      <c r="J55" s="12">
        <v>2.54</v>
      </c>
      <c r="K55" s="47">
        <v>127</v>
      </c>
      <c r="L55" s="46">
        <v>2.09</v>
      </c>
      <c r="M55" s="47" t="s">
        <v>27</v>
      </c>
      <c r="N55" s="12"/>
      <c r="O55" s="12"/>
      <c r="P55" s="10">
        <v>1</v>
      </c>
      <c r="S55" s="9">
        <v>4</v>
      </c>
      <c r="T55" s="68">
        <v>3</v>
      </c>
      <c r="U55" s="47">
        <v>7</v>
      </c>
      <c r="V55" s="55" t="s">
        <v>5</v>
      </c>
      <c r="W55" s="15"/>
      <c r="X55" s="15">
        <v>10</v>
      </c>
      <c r="Y55" s="12">
        <v>38</v>
      </c>
      <c r="Z55" s="15"/>
      <c r="AA55" s="12"/>
      <c r="AB55" s="12"/>
      <c r="AC55" s="12"/>
      <c r="AD55" s="15"/>
      <c r="AE55" s="12"/>
      <c r="AF55" s="15"/>
      <c r="AG55" s="12"/>
      <c r="AH55" s="12"/>
      <c r="AI55" s="12"/>
      <c r="AJ55" s="46">
        <f t="shared" si="2"/>
        <v>48</v>
      </c>
      <c r="AK55" s="15">
        <v>45</v>
      </c>
      <c r="AL55" s="10">
        <f t="shared" si="3"/>
        <v>2</v>
      </c>
    </row>
    <row r="56" spans="1:38" x14ac:dyDescent="0.25">
      <c r="A56" s="9">
        <v>4</v>
      </c>
      <c r="B56" s="12">
        <v>6</v>
      </c>
      <c r="C56" s="12">
        <v>4</v>
      </c>
      <c r="D56" s="12"/>
      <c r="E56" s="12"/>
      <c r="F56" s="12"/>
      <c r="G56" s="12"/>
      <c r="H56" s="47">
        <v>6.74</v>
      </c>
      <c r="I56" s="46">
        <v>2.71</v>
      </c>
      <c r="J56" s="12">
        <v>3.44</v>
      </c>
      <c r="K56" s="47">
        <v>1.33</v>
      </c>
      <c r="L56" s="46">
        <v>0.23</v>
      </c>
      <c r="M56" s="47" t="s">
        <v>28</v>
      </c>
      <c r="N56" s="12"/>
      <c r="O56" s="12"/>
      <c r="P56" s="10"/>
      <c r="S56" s="9">
        <v>4</v>
      </c>
      <c r="T56" s="68">
        <v>3</v>
      </c>
      <c r="U56" s="47">
        <v>7</v>
      </c>
      <c r="V56" s="55" t="s">
        <v>3</v>
      </c>
      <c r="W56" s="12"/>
      <c r="X56" s="15">
        <v>5</v>
      </c>
      <c r="Y56" s="12">
        <v>63</v>
      </c>
      <c r="Z56" s="12"/>
      <c r="AA56" s="12"/>
      <c r="AB56" s="12"/>
      <c r="AC56" s="12"/>
      <c r="AD56" s="15"/>
      <c r="AE56" s="12"/>
      <c r="AF56" s="15"/>
      <c r="AG56" s="12"/>
      <c r="AH56" s="12"/>
      <c r="AI56" s="12"/>
      <c r="AJ56" s="46">
        <f t="shared" si="2"/>
        <v>68</v>
      </c>
      <c r="AK56" s="15">
        <v>95</v>
      </c>
      <c r="AL56" s="10">
        <f t="shared" si="3"/>
        <v>2</v>
      </c>
    </row>
    <row r="57" spans="1:38" x14ac:dyDescent="0.25">
      <c r="A57" s="9">
        <v>4</v>
      </c>
      <c r="B57" s="12">
        <v>6</v>
      </c>
      <c r="C57" s="12">
        <v>5</v>
      </c>
      <c r="D57" s="12"/>
      <c r="E57" s="12"/>
      <c r="F57" s="12"/>
      <c r="G57" s="12"/>
      <c r="H57" s="47">
        <v>2.27</v>
      </c>
      <c r="I57" s="46">
        <v>2.2599999999999998</v>
      </c>
      <c r="J57" s="12">
        <v>2.0499999999999998</v>
      </c>
      <c r="K57" s="47">
        <v>0.99</v>
      </c>
      <c r="L57" s="46">
        <v>0.33</v>
      </c>
      <c r="M57" s="47" t="s">
        <v>28</v>
      </c>
      <c r="N57" s="12"/>
      <c r="O57" s="12">
        <v>1</v>
      </c>
      <c r="P57" s="10">
        <v>1</v>
      </c>
      <c r="S57" s="9">
        <v>4</v>
      </c>
      <c r="T57" s="68">
        <v>3</v>
      </c>
      <c r="U57" s="47">
        <v>8</v>
      </c>
      <c r="V57" s="55" t="s">
        <v>5</v>
      </c>
      <c r="W57" s="15"/>
      <c r="X57" s="15">
        <v>7</v>
      </c>
      <c r="Y57" s="12">
        <v>74</v>
      </c>
      <c r="Z57" s="12"/>
      <c r="AA57" s="12"/>
      <c r="AB57" s="12"/>
      <c r="AC57" s="12"/>
      <c r="AD57" s="15"/>
      <c r="AE57" s="12"/>
      <c r="AF57" s="15"/>
      <c r="AG57" s="12"/>
      <c r="AH57" s="12"/>
      <c r="AI57" s="12"/>
      <c r="AJ57" s="46">
        <f t="shared" si="2"/>
        <v>81</v>
      </c>
      <c r="AK57" s="15">
        <v>70</v>
      </c>
      <c r="AL57" s="10">
        <f t="shared" si="3"/>
        <v>2</v>
      </c>
    </row>
    <row r="58" spans="1:38" x14ac:dyDescent="0.25">
      <c r="A58" s="9">
        <v>4</v>
      </c>
      <c r="B58" s="12">
        <v>6</v>
      </c>
      <c r="C58" s="12">
        <v>6</v>
      </c>
      <c r="D58" s="12"/>
      <c r="E58" s="12"/>
      <c r="F58" s="12"/>
      <c r="G58" s="12"/>
      <c r="H58" s="47">
        <v>1.41</v>
      </c>
      <c r="I58" s="46">
        <v>2.56</v>
      </c>
      <c r="J58" s="12">
        <v>3.08</v>
      </c>
      <c r="K58" s="47">
        <v>1.51</v>
      </c>
      <c r="L58" s="46">
        <v>1.82</v>
      </c>
      <c r="M58" s="47" t="s">
        <v>27</v>
      </c>
      <c r="N58" s="12"/>
      <c r="O58" s="12"/>
      <c r="P58" s="10"/>
      <c r="S58" s="9">
        <v>4</v>
      </c>
      <c r="T58" s="68">
        <v>3</v>
      </c>
      <c r="U58" s="47">
        <v>8</v>
      </c>
      <c r="V58" s="55" t="s">
        <v>3</v>
      </c>
      <c r="W58" s="12"/>
      <c r="X58" s="15">
        <v>4</v>
      </c>
      <c r="Y58" s="12">
        <v>103</v>
      </c>
      <c r="Z58" s="12"/>
      <c r="AA58" s="12"/>
      <c r="AB58" s="12"/>
      <c r="AC58" s="12"/>
      <c r="AD58" s="15"/>
      <c r="AE58" s="12"/>
      <c r="AF58" s="15"/>
      <c r="AG58" s="12"/>
      <c r="AH58" s="12"/>
      <c r="AI58" s="12"/>
      <c r="AJ58" s="46">
        <f t="shared" si="2"/>
        <v>107</v>
      </c>
      <c r="AK58" s="15">
        <v>90</v>
      </c>
      <c r="AL58" s="10">
        <f t="shared" si="3"/>
        <v>2</v>
      </c>
    </row>
    <row r="59" spans="1:38" x14ac:dyDescent="0.25">
      <c r="A59" s="9">
        <v>4</v>
      </c>
      <c r="B59" s="12">
        <v>6</v>
      </c>
      <c r="C59" s="12">
        <v>7</v>
      </c>
      <c r="D59" s="12"/>
      <c r="E59" s="12"/>
      <c r="F59" s="12"/>
      <c r="G59" s="12"/>
      <c r="H59" s="47">
        <v>2.35</v>
      </c>
      <c r="I59" s="46">
        <v>2.63</v>
      </c>
      <c r="J59" s="12">
        <v>2.39</v>
      </c>
      <c r="K59" s="47">
        <v>1.37</v>
      </c>
      <c r="L59" s="46">
        <v>3.64</v>
      </c>
      <c r="M59" s="47" t="s">
        <v>27</v>
      </c>
      <c r="N59" s="12"/>
      <c r="O59" s="12"/>
      <c r="P59" s="10"/>
      <c r="S59" s="9">
        <v>4</v>
      </c>
      <c r="T59" s="68">
        <v>3</v>
      </c>
      <c r="U59" s="47">
        <v>9</v>
      </c>
      <c r="V59" s="55" t="s">
        <v>5</v>
      </c>
      <c r="W59" s="15"/>
      <c r="X59" s="15">
        <v>1</v>
      </c>
      <c r="Y59" s="12">
        <v>27</v>
      </c>
      <c r="Z59" s="12"/>
      <c r="AA59" s="12"/>
      <c r="AB59" s="12"/>
      <c r="AC59" s="12"/>
      <c r="AD59" s="15"/>
      <c r="AE59" s="12"/>
      <c r="AF59" s="15"/>
      <c r="AG59" s="12"/>
      <c r="AH59" s="12"/>
      <c r="AI59" s="12"/>
      <c r="AJ59" s="46">
        <f t="shared" si="2"/>
        <v>28</v>
      </c>
      <c r="AK59" s="15">
        <v>40</v>
      </c>
      <c r="AL59" s="10">
        <f t="shared" si="3"/>
        <v>2</v>
      </c>
    </row>
    <row r="60" spans="1:38" x14ac:dyDescent="0.25">
      <c r="A60" s="9">
        <v>4</v>
      </c>
      <c r="B60" s="12">
        <v>6</v>
      </c>
      <c r="C60" s="12">
        <v>8</v>
      </c>
      <c r="D60" s="12"/>
      <c r="E60" s="12"/>
      <c r="F60" s="12"/>
      <c r="G60" s="12"/>
      <c r="H60" s="47">
        <v>1.22</v>
      </c>
      <c r="I60" s="46">
        <v>1.42</v>
      </c>
      <c r="J60" s="12">
        <v>1.37</v>
      </c>
      <c r="K60" s="47">
        <v>1.29</v>
      </c>
      <c r="L60" s="46">
        <v>4</v>
      </c>
      <c r="M60" s="47" t="s">
        <v>27</v>
      </c>
      <c r="N60" s="12"/>
      <c r="O60" s="12"/>
      <c r="P60" s="10"/>
      <c r="S60" s="9">
        <v>4</v>
      </c>
      <c r="T60" s="68">
        <v>3</v>
      </c>
      <c r="U60" s="47">
        <v>9</v>
      </c>
      <c r="V60" s="55" t="s">
        <v>3</v>
      </c>
      <c r="W60" s="12"/>
      <c r="X60" s="15">
        <v>7</v>
      </c>
      <c r="Y60" s="12">
        <v>57</v>
      </c>
      <c r="Z60" s="12"/>
      <c r="AA60" s="12"/>
      <c r="AB60" s="12"/>
      <c r="AC60" s="12"/>
      <c r="AD60" s="15"/>
      <c r="AE60" s="12"/>
      <c r="AF60" s="15"/>
      <c r="AG60" s="12"/>
      <c r="AH60" s="12"/>
      <c r="AI60" s="12"/>
      <c r="AJ60" s="46">
        <f t="shared" si="2"/>
        <v>64</v>
      </c>
      <c r="AK60" s="15">
        <v>70</v>
      </c>
      <c r="AL60" s="10">
        <f t="shared" si="3"/>
        <v>2</v>
      </c>
    </row>
    <row r="61" spans="1:38" x14ac:dyDescent="0.25">
      <c r="A61" s="9">
        <v>4</v>
      </c>
      <c r="B61" s="12">
        <v>6</v>
      </c>
      <c r="C61" s="12">
        <v>9</v>
      </c>
      <c r="D61" s="12"/>
      <c r="E61" s="12"/>
      <c r="F61" s="12"/>
      <c r="G61" s="12"/>
      <c r="H61" s="47">
        <v>3.11</v>
      </c>
      <c r="I61" s="46">
        <v>2.81</v>
      </c>
      <c r="J61" s="12">
        <v>2.46</v>
      </c>
      <c r="K61" s="47">
        <v>1.27</v>
      </c>
      <c r="L61" s="46">
        <v>4.9000000000000004</v>
      </c>
      <c r="M61" s="47" t="s">
        <v>27</v>
      </c>
      <c r="N61" s="12"/>
      <c r="O61" s="12"/>
      <c r="P61" s="10"/>
      <c r="S61" s="9">
        <v>4</v>
      </c>
      <c r="T61" s="68">
        <v>3</v>
      </c>
      <c r="U61" s="47">
        <v>10</v>
      </c>
      <c r="V61" s="55" t="s">
        <v>5</v>
      </c>
      <c r="W61" s="15"/>
      <c r="X61" s="15">
        <v>8</v>
      </c>
      <c r="Y61" s="15">
        <v>41</v>
      </c>
      <c r="Z61" s="15"/>
      <c r="AA61" s="15"/>
      <c r="AB61" s="15"/>
      <c r="AC61" s="15"/>
      <c r="AD61" s="15"/>
      <c r="AE61" s="15"/>
      <c r="AF61" s="15"/>
      <c r="AG61" s="12"/>
      <c r="AH61" s="12"/>
      <c r="AI61" s="12"/>
      <c r="AJ61" s="46">
        <f t="shared" si="2"/>
        <v>49</v>
      </c>
      <c r="AK61" s="15">
        <v>60</v>
      </c>
      <c r="AL61" s="10">
        <f t="shared" si="3"/>
        <v>2</v>
      </c>
    </row>
    <row r="62" spans="1:38" ht="15.75" thickBot="1" x14ac:dyDescent="0.3">
      <c r="A62" s="1">
        <v>4</v>
      </c>
      <c r="B62" s="24">
        <v>6</v>
      </c>
      <c r="C62" s="24">
        <v>10</v>
      </c>
      <c r="D62" s="24"/>
      <c r="E62" s="24"/>
      <c r="F62" s="24"/>
      <c r="G62" s="24"/>
      <c r="H62" s="83">
        <v>4.5599999999999996</v>
      </c>
      <c r="I62" s="82">
        <v>3.45</v>
      </c>
      <c r="J62" s="24">
        <v>3.37</v>
      </c>
      <c r="K62" s="83">
        <v>1.62</v>
      </c>
      <c r="L62" s="82">
        <v>0</v>
      </c>
      <c r="M62" s="83" t="s">
        <v>27</v>
      </c>
      <c r="N62" s="24"/>
      <c r="O62" s="24"/>
      <c r="P62" s="11">
        <v>1</v>
      </c>
      <c r="S62" s="64">
        <v>4</v>
      </c>
      <c r="T62" s="70">
        <v>3</v>
      </c>
      <c r="U62" s="50">
        <v>10</v>
      </c>
      <c r="V62" s="81" t="s">
        <v>3</v>
      </c>
      <c r="W62" s="15"/>
      <c r="X62" s="15">
        <v>22</v>
      </c>
      <c r="Y62" s="12">
        <v>71</v>
      </c>
      <c r="Z62" s="12"/>
      <c r="AA62" s="12"/>
      <c r="AB62" s="12"/>
      <c r="AC62" s="12"/>
      <c r="AD62" s="15"/>
      <c r="AE62" s="12"/>
      <c r="AF62" s="15"/>
      <c r="AG62" s="12"/>
      <c r="AH62" s="12"/>
      <c r="AI62" s="12"/>
      <c r="AJ62" s="46">
        <f t="shared" si="2"/>
        <v>93</v>
      </c>
      <c r="AK62" s="15">
        <v>90</v>
      </c>
      <c r="AL62" s="10">
        <f t="shared" si="3"/>
        <v>2</v>
      </c>
    </row>
    <row r="63" spans="1:38" x14ac:dyDescent="0.25">
      <c r="S63" s="9">
        <v>4</v>
      </c>
      <c r="T63" s="68">
        <v>4</v>
      </c>
      <c r="U63" s="47">
        <v>1</v>
      </c>
      <c r="V63" s="55" t="s">
        <v>5</v>
      </c>
      <c r="W63" s="53">
        <v>3</v>
      </c>
      <c r="X63" s="53">
        <v>25</v>
      </c>
      <c r="Y63" s="53">
        <v>28</v>
      </c>
      <c r="Z63" s="61"/>
      <c r="AA63" s="61"/>
      <c r="AB63" s="61"/>
      <c r="AC63" s="61"/>
      <c r="AD63" s="53"/>
      <c r="AE63" s="61"/>
      <c r="AF63" s="53"/>
      <c r="AG63" s="61"/>
      <c r="AH63" s="61"/>
      <c r="AI63" s="61"/>
      <c r="AJ63" s="60">
        <f t="shared" si="2"/>
        <v>56</v>
      </c>
      <c r="AK63" s="53">
        <v>70</v>
      </c>
      <c r="AL63" s="79">
        <f t="shared" si="3"/>
        <v>3</v>
      </c>
    </row>
    <row r="64" spans="1:38" x14ac:dyDescent="0.25">
      <c r="S64" s="9">
        <v>4</v>
      </c>
      <c r="T64" s="68">
        <v>4</v>
      </c>
      <c r="U64" s="47">
        <v>1</v>
      </c>
      <c r="V64" s="55" t="s">
        <v>3</v>
      </c>
      <c r="W64" s="12"/>
      <c r="X64" s="12">
        <v>5</v>
      </c>
      <c r="Y64" s="12">
        <v>47</v>
      </c>
      <c r="Z64" s="12"/>
      <c r="AA64" s="12"/>
      <c r="AB64" s="12"/>
      <c r="AC64" s="12"/>
      <c r="AD64" s="15"/>
      <c r="AE64" s="12"/>
      <c r="AF64" s="15"/>
      <c r="AG64" s="12"/>
      <c r="AH64" s="12"/>
      <c r="AI64" s="12"/>
      <c r="AJ64" s="46">
        <f t="shared" si="2"/>
        <v>52</v>
      </c>
      <c r="AK64" s="15">
        <v>45</v>
      </c>
      <c r="AL64" s="10">
        <f t="shared" si="3"/>
        <v>2</v>
      </c>
    </row>
    <row r="65" spans="1:38" x14ac:dyDescent="0.25">
      <c r="S65" s="9">
        <v>4</v>
      </c>
      <c r="T65" s="68">
        <v>4</v>
      </c>
      <c r="U65" s="47">
        <v>2</v>
      </c>
      <c r="V65" s="55" t="s">
        <v>5</v>
      </c>
      <c r="W65" s="12"/>
      <c r="X65" s="15">
        <v>17</v>
      </c>
      <c r="Y65" s="12">
        <v>61</v>
      </c>
      <c r="Z65" s="12"/>
      <c r="AA65" s="12"/>
      <c r="AB65" s="12"/>
      <c r="AC65" s="12"/>
      <c r="AD65" s="15"/>
      <c r="AE65" s="12"/>
      <c r="AF65" s="15"/>
      <c r="AG65" s="12"/>
      <c r="AH65" s="12"/>
      <c r="AI65" s="12"/>
      <c r="AJ65" s="46">
        <f t="shared" si="2"/>
        <v>78</v>
      </c>
      <c r="AK65" s="15">
        <v>55</v>
      </c>
      <c r="AL65" s="10">
        <f t="shared" si="3"/>
        <v>2</v>
      </c>
    </row>
    <row r="66" spans="1:38" x14ac:dyDescent="0.25">
      <c r="S66" s="9">
        <v>4</v>
      </c>
      <c r="T66" s="68">
        <v>4</v>
      </c>
      <c r="U66" s="47">
        <v>2</v>
      </c>
      <c r="V66" s="55" t="s">
        <v>3</v>
      </c>
      <c r="W66" s="12">
        <v>1</v>
      </c>
      <c r="X66" s="15">
        <v>3</v>
      </c>
      <c r="Y66" s="15">
        <v>51</v>
      </c>
      <c r="Z66" s="12"/>
      <c r="AA66" s="12"/>
      <c r="AB66" s="12"/>
      <c r="AC66" s="12"/>
      <c r="AD66" s="15"/>
      <c r="AE66" s="12"/>
      <c r="AF66" s="15"/>
      <c r="AG66" s="12"/>
      <c r="AH66" s="12"/>
      <c r="AI66" s="12"/>
      <c r="AJ66" s="46">
        <f t="shared" si="2"/>
        <v>55</v>
      </c>
      <c r="AK66" s="15">
        <v>25</v>
      </c>
      <c r="AL66" s="10">
        <f t="shared" si="3"/>
        <v>3</v>
      </c>
    </row>
    <row r="67" spans="1:38" x14ac:dyDescent="0.25">
      <c r="S67" s="9">
        <v>4</v>
      </c>
      <c r="T67" s="68">
        <v>4</v>
      </c>
      <c r="U67" s="47">
        <v>3</v>
      </c>
      <c r="V67" s="55" t="s">
        <v>5</v>
      </c>
      <c r="W67" s="15">
        <v>7</v>
      </c>
      <c r="X67" s="15">
        <v>8</v>
      </c>
      <c r="Y67" s="12">
        <v>160</v>
      </c>
      <c r="Z67" s="12"/>
      <c r="AA67" s="12"/>
      <c r="AB67" s="12"/>
      <c r="AC67" s="12"/>
      <c r="AD67" s="15"/>
      <c r="AE67" s="12"/>
      <c r="AF67" s="15"/>
      <c r="AG67" s="12"/>
      <c r="AH67" s="12"/>
      <c r="AI67" s="12"/>
      <c r="AJ67" s="46">
        <f t="shared" ref="AJ67:AJ98" si="4">SUM(W67:AI67)</f>
        <v>175</v>
      </c>
      <c r="AK67" s="15">
        <v>95</v>
      </c>
      <c r="AL67" s="10">
        <f t="shared" ref="AL67:AL98" si="5">+COUNTA(W67:AI67)</f>
        <v>3</v>
      </c>
    </row>
    <row r="68" spans="1:38" x14ac:dyDescent="0.25">
      <c r="A68" s="314" t="s">
        <v>61</v>
      </c>
      <c r="B68" s="314"/>
      <c r="S68" s="9">
        <v>4</v>
      </c>
      <c r="T68" s="68">
        <v>4</v>
      </c>
      <c r="U68" s="47">
        <v>3</v>
      </c>
      <c r="V68" s="55" t="s">
        <v>3</v>
      </c>
      <c r="W68" s="15"/>
      <c r="X68" s="15">
        <v>1</v>
      </c>
      <c r="Y68" s="12">
        <v>67</v>
      </c>
      <c r="Z68" s="12"/>
      <c r="AA68" s="12"/>
      <c r="AB68" s="12"/>
      <c r="AC68" s="12"/>
      <c r="AD68" s="15"/>
      <c r="AE68" s="12"/>
      <c r="AF68" s="15"/>
      <c r="AG68" s="12"/>
      <c r="AH68" s="12"/>
      <c r="AI68" s="12"/>
      <c r="AJ68" s="46">
        <f t="shared" si="4"/>
        <v>68</v>
      </c>
      <c r="AK68" s="15">
        <v>50</v>
      </c>
      <c r="AL68" s="10">
        <f t="shared" si="5"/>
        <v>2</v>
      </c>
    </row>
    <row r="69" spans="1:38" x14ac:dyDescent="0.25">
      <c r="A69" s="92" t="s">
        <v>0</v>
      </c>
      <c r="B69" s="93" t="s">
        <v>60</v>
      </c>
      <c r="C69" s="92" t="s">
        <v>19</v>
      </c>
      <c r="D69" s="93" t="s">
        <v>20</v>
      </c>
      <c r="E69" s="92" t="s">
        <v>35</v>
      </c>
      <c r="F69" s="94" t="s">
        <v>63</v>
      </c>
      <c r="S69" s="9">
        <v>4</v>
      </c>
      <c r="T69" s="68">
        <v>4</v>
      </c>
      <c r="U69" s="47">
        <v>4</v>
      </c>
      <c r="V69" s="55" t="s">
        <v>5</v>
      </c>
      <c r="W69" s="12">
        <v>1</v>
      </c>
      <c r="X69" s="15">
        <v>3</v>
      </c>
      <c r="Y69" s="12">
        <v>200</v>
      </c>
      <c r="Z69" s="12"/>
      <c r="AA69" s="12"/>
      <c r="AB69" s="12"/>
      <c r="AC69" s="12"/>
      <c r="AD69" s="15"/>
      <c r="AE69" s="12"/>
      <c r="AF69" s="15"/>
      <c r="AG69" s="12"/>
      <c r="AH69" s="12"/>
      <c r="AI69" s="12"/>
      <c r="AJ69" s="46">
        <f t="shared" si="4"/>
        <v>204</v>
      </c>
      <c r="AK69" s="15">
        <v>95</v>
      </c>
      <c r="AL69" s="10">
        <f t="shared" si="5"/>
        <v>3</v>
      </c>
    </row>
    <row r="70" spans="1:38" x14ac:dyDescent="0.25">
      <c r="A70" s="95">
        <v>4</v>
      </c>
      <c r="B70" s="272">
        <v>1</v>
      </c>
      <c r="C70" s="273"/>
      <c r="D70" s="274"/>
      <c r="E70" s="93" t="s">
        <v>5</v>
      </c>
      <c r="F70" s="92">
        <v>7.6</v>
      </c>
      <c r="S70" s="9">
        <v>4</v>
      </c>
      <c r="T70" s="68">
        <v>4</v>
      </c>
      <c r="U70" s="47">
        <v>4</v>
      </c>
      <c r="V70" s="55" t="s">
        <v>3</v>
      </c>
      <c r="W70" s="15">
        <v>1</v>
      </c>
      <c r="X70" s="15">
        <v>16</v>
      </c>
      <c r="Y70" s="12">
        <v>143</v>
      </c>
      <c r="Z70" s="12"/>
      <c r="AA70" s="12"/>
      <c r="AB70" s="12"/>
      <c r="AC70" s="12"/>
      <c r="AD70" s="15"/>
      <c r="AE70" s="12"/>
      <c r="AF70" s="15"/>
      <c r="AG70" s="12"/>
      <c r="AH70" s="12"/>
      <c r="AI70" s="12"/>
      <c r="AJ70" s="46">
        <f t="shared" si="4"/>
        <v>160</v>
      </c>
      <c r="AK70" s="15">
        <v>75</v>
      </c>
      <c r="AL70" s="10">
        <f t="shared" si="5"/>
        <v>3</v>
      </c>
    </row>
    <row r="71" spans="1:38" x14ac:dyDescent="0.25">
      <c r="A71" s="96"/>
      <c r="B71" s="264"/>
      <c r="C71" s="266"/>
      <c r="D71" s="268"/>
      <c r="E71" s="40" t="s">
        <v>3</v>
      </c>
      <c r="F71" s="97">
        <v>12.2</v>
      </c>
      <c r="S71" s="9">
        <v>4</v>
      </c>
      <c r="T71" s="68">
        <v>4</v>
      </c>
      <c r="U71" s="47">
        <v>5</v>
      </c>
      <c r="V71" s="55" t="s">
        <v>5</v>
      </c>
      <c r="W71" s="15"/>
      <c r="X71" s="15">
        <v>2</v>
      </c>
      <c r="Y71" s="12">
        <v>176</v>
      </c>
      <c r="Z71" s="12"/>
      <c r="AA71" s="12"/>
      <c r="AB71" s="12">
        <v>3</v>
      </c>
      <c r="AC71" s="12"/>
      <c r="AD71" s="15"/>
      <c r="AE71" s="12"/>
      <c r="AF71" s="15"/>
      <c r="AG71" s="12"/>
      <c r="AH71" s="12"/>
      <c r="AI71" s="12"/>
      <c r="AJ71" s="46">
        <f t="shared" si="4"/>
        <v>181</v>
      </c>
      <c r="AK71" s="15">
        <v>90</v>
      </c>
      <c r="AL71" s="10">
        <f t="shared" si="5"/>
        <v>3</v>
      </c>
    </row>
    <row r="72" spans="1:38" x14ac:dyDescent="0.25">
      <c r="A72" s="96"/>
      <c r="B72" s="264">
        <f>1+SUM(B70)</f>
        <v>2</v>
      </c>
      <c r="C72" s="266"/>
      <c r="D72" s="268"/>
      <c r="E72" s="40" t="s">
        <v>5</v>
      </c>
      <c r="F72" s="97">
        <v>10.199999999999999</v>
      </c>
      <c r="S72" s="9">
        <v>4</v>
      </c>
      <c r="T72" s="68">
        <v>4</v>
      </c>
      <c r="U72" s="47">
        <v>5</v>
      </c>
      <c r="V72" s="55" t="s">
        <v>3</v>
      </c>
      <c r="W72" s="12">
        <v>1</v>
      </c>
      <c r="X72" s="15">
        <v>9</v>
      </c>
      <c r="Y72" s="12">
        <v>61</v>
      </c>
      <c r="Z72" s="12"/>
      <c r="AA72" s="12">
        <v>2</v>
      </c>
      <c r="AB72" s="12"/>
      <c r="AC72" s="12"/>
      <c r="AD72" s="15"/>
      <c r="AE72" s="12"/>
      <c r="AF72" s="15"/>
      <c r="AG72" s="12"/>
      <c r="AH72" s="12"/>
      <c r="AI72" s="12"/>
      <c r="AJ72" s="46">
        <f t="shared" si="4"/>
        <v>73</v>
      </c>
      <c r="AK72" s="15">
        <v>100</v>
      </c>
      <c r="AL72" s="10">
        <f t="shared" si="5"/>
        <v>4</v>
      </c>
    </row>
    <row r="73" spans="1:38" x14ac:dyDescent="0.25">
      <c r="A73" s="96"/>
      <c r="B73" s="264"/>
      <c r="C73" s="266"/>
      <c r="D73" s="268"/>
      <c r="E73" s="40" t="s">
        <v>3</v>
      </c>
      <c r="F73" s="97">
        <v>10.8</v>
      </c>
      <c r="S73" s="9">
        <v>4</v>
      </c>
      <c r="T73" s="68">
        <v>4</v>
      </c>
      <c r="U73" s="47">
        <v>6</v>
      </c>
      <c r="V73" s="55" t="s">
        <v>5</v>
      </c>
      <c r="W73" s="15">
        <v>6</v>
      </c>
      <c r="X73" s="15">
        <v>57</v>
      </c>
      <c r="Y73" s="12">
        <v>100</v>
      </c>
      <c r="Z73" s="12">
        <v>2</v>
      </c>
      <c r="AA73" s="12"/>
      <c r="AB73" s="12"/>
      <c r="AC73" s="12"/>
      <c r="AD73" s="15"/>
      <c r="AE73" s="12"/>
      <c r="AF73" s="15"/>
      <c r="AG73" s="12"/>
      <c r="AH73" s="12"/>
      <c r="AI73" s="12"/>
      <c r="AJ73" s="46">
        <f t="shared" si="4"/>
        <v>165</v>
      </c>
      <c r="AK73" s="15">
        <v>100</v>
      </c>
      <c r="AL73" s="10">
        <f t="shared" si="5"/>
        <v>4</v>
      </c>
    </row>
    <row r="74" spans="1:38" x14ac:dyDescent="0.25">
      <c r="A74" s="96"/>
      <c r="B74" s="264">
        <f>1+SUM(B72)</f>
        <v>3</v>
      </c>
      <c r="C74" s="266"/>
      <c r="D74" s="268"/>
      <c r="E74" s="40" t="s">
        <v>5</v>
      </c>
      <c r="F74" s="97">
        <v>14.2</v>
      </c>
      <c r="S74" s="9">
        <v>4</v>
      </c>
      <c r="T74" s="68">
        <v>4</v>
      </c>
      <c r="U74" s="47">
        <v>6</v>
      </c>
      <c r="V74" s="55" t="s">
        <v>3</v>
      </c>
      <c r="W74" s="12"/>
      <c r="X74" s="15">
        <v>14</v>
      </c>
      <c r="Y74" s="12">
        <v>45</v>
      </c>
      <c r="Z74" s="12"/>
      <c r="AA74" s="12">
        <v>5</v>
      </c>
      <c r="AB74" s="12"/>
      <c r="AC74" s="12"/>
      <c r="AD74" s="15"/>
      <c r="AE74" s="12"/>
      <c r="AF74" s="15"/>
      <c r="AG74" s="12"/>
      <c r="AH74" s="12"/>
      <c r="AI74" s="12"/>
      <c r="AJ74" s="46">
        <f t="shared" si="4"/>
        <v>64</v>
      </c>
      <c r="AK74" s="15">
        <v>50</v>
      </c>
      <c r="AL74" s="10">
        <f t="shared" si="5"/>
        <v>3</v>
      </c>
    </row>
    <row r="75" spans="1:38" x14ac:dyDescent="0.25">
      <c r="A75" s="96"/>
      <c r="B75" s="264"/>
      <c r="C75" s="266"/>
      <c r="D75" s="268"/>
      <c r="E75" s="40" t="s">
        <v>3</v>
      </c>
      <c r="F75" s="97">
        <v>16.399999999999999</v>
      </c>
      <c r="S75" s="9">
        <v>4</v>
      </c>
      <c r="T75" s="68">
        <v>4</v>
      </c>
      <c r="U75" s="47">
        <v>7</v>
      </c>
      <c r="V75" s="55" t="s">
        <v>5</v>
      </c>
      <c r="W75" s="15"/>
      <c r="X75" s="15">
        <v>1</v>
      </c>
      <c r="Y75" s="12">
        <v>200</v>
      </c>
      <c r="Z75" s="15"/>
      <c r="AA75" s="12"/>
      <c r="AB75" s="12">
        <v>6</v>
      </c>
      <c r="AC75" s="12"/>
      <c r="AD75" s="15"/>
      <c r="AE75" s="12"/>
      <c r="AF75" s="15"/>
      <c r="AG75" s="12"/>
      <c r="AH75" s="12"/>
      <c r="AI75" s="12"/>
      <c r="AJ75" s="46">
        <f t="shared" si="4"/>
        <v>207</v>
      </c>
      <c r="AK75" s="15">
        <v>90</v>
      </c>
      <c r="AL75" s="10">
        <f t="shared" si="5"/>
        <v>3</v>
      </c>
    </row>
    <row r="76" spans="1:38" x14ac:dyDescent="0.25">
      <c r="A76" s="96"/>
      <c r="B76" s="264">
        <f>1+SUM(B74)</f>
        <v>4</v>
      </c>
      <c r="C76" s="266"/>
      <c r="D76" s="268"/>
      <c r="E76" s="40" t="s">
        <v>5</v>
      </c>
      <c r="F76" s="97">
        <v>11</v>
      </c>
      <c r="S76" s="9">
        <v>4</v>
      </c>
      <c r="T76" s="68">
        <v>4</v>
      </c>
      <c r="U76" s="47">
        <v>7</v>
      </c>
      <c r="V76" s="55" t="s">
        <v>3</v>
      </c>
      <c r="W76" s="12"/>
      <c r="X76" s="15">
        <v>20</v>
      </c>
      <c r="Y76" s="12">
        <v>34</v>
      </c>
      <c r="Z76" s="12"/>
      <c r="AA76" s="12"/>
      <c r="AB76" s="12"/>
      <c r="AC76" s="12"/>
      <c r="AD76" s="15"/>
      <c r="AE76" s="12"/>
      <c r="AF76" s="15"/>
      <c r="AG76" s="12"/>
      <c r="AH76" s="12"/>
      <c r="AI76" s="12"/>
      <c r="AJ76" s="46">
        <f t="shared" si="4"/>
        <v>54</v>
      </c>
      <c r="AK76" s="15">
        <v>50</v>
      </c>
      <c r="AL76" s="10">
        <f t="shared" si="5"/>
        <v>2</v>
      </c>
    </row>
    <row r="77" spans="1:38" x14ac:dyDescent="0.25">
      <c r="A77" s="96"/>
      <c r="B77" s="264"/>
      <c r="C77" s="266"/>
      <c r="D77" s="268"/>
      <c r="E77" s="40" t="s">
        <v>3</v>
      </c>
      <c r="F77" s="97">
        <v>14.4</v>
      </c>
      <c r="S77" s="9">
        <v>4</v>
      </c>
      <c r="T77" s="68">
        <v>4</v>
      </c>
      <c r="U77" s="47">
        <v>8</v>
      </c>
      <c r="V77" s="55" t="s">
        <v>5</v>
      </c>
      <c r="W77" s="15">
        <v>6</v>
      </c>
      <c r="X77" s="15">
        <v>1</v>
      </c>
      <c r="Y77" s="12">
        <v>145</v>
      </c>
      <c r="Z77" s="12">
        <v>3</v>
      </c>
      <c r="AA77" s="12"/>
      <c r="AB77" s="12"/>
      <c r="AC77" s="12"/>
      <c r="AD77" s="15"/>
      <c r="AE77" s="12"/>
      <c r="AF77" s="15"/>
      <c r="AG77" s="12"/>
      <c r="AH77" s="12"/>
      <c r="AI77" s="12"/>
      <c r="AJ77" s="46">
        <f t="shared" si="4"/>
        <v>155</v>
      </c>
      <c r="AK77" s="15">
        <v>80</v>
      </c>
      <c r="AL77" s="10">
        <f t="shared" si="5"/>
        <v>4</v>
      </c>
    </row>
    <row r="78" spans="1:38" x14ac:dyDescent="0.25">
      <c r="A78" s="96"/>
      <c r="B78" s="264">
        <f>1+SUM(B76)</f>
        <v>5</v>
      </c>
      <c r="C78" s="266"/>
      <c r="D78" s="268"/>
      <c r="E78" s="40" t="s">
        <v>5</v>
      </c>
      <c r="F78" s="97">
        <v>10</v>
      </c>
      <c r="S78" s="9">
        <v>4</v>
      </c>
      <c r="T78" s="68">
        <v>4</v>
      </c>
      <c r="U78" s="47">
        <v>8</v>
      </c>
      <c r="V78" s="55" t="s">
        <v>3</v>
      </c>
      <c r="W78" s="12"/>
      <c r="X78" s="15">
        <v>8</v>
      </c>
      <c r="Y78" s="12">
        <v>37</v>
      </c>
      <c r="Z78" s="12"/>
      <c r="AA78" s="12"/>
      <c r="AB78" s="12"/>
      <c r="AC78" s="12"/>
      <c r="AD78" s="15"/>
      <c r="AE78" s="12"/>
      <c r="AF78" s="15"/>
      <c r="AG78" s="12"/>
      <c r="AH78" s="12"/>
      <c r="AI78" s="12"/>
      <c r="AJ78" s="46">
        <f t="shared" si="4"/>
        <v>45</v>
      </c>
      <c r="AK78" s="15">
        <v>30</v>
      </c>
      <c r="AL78" s="10">
        <f t="shared" si="5"/>
        <v>2</v>
      </c>
    </row>
    <row r="79" spans="1:38" x14ac:dyDescent="0.25">
      <c r="A79" s="96"/>
      <c r="B79" s="264"/>
      <c r="C79" s="266"/>
      <c r="D79" s="268"/>
      <c r="E79" s="40" t="s">
        <v>3</v>
      </c>
      <c r="F79" s="97">
        <v>16.399999999999999</v>
      </c>
      <c r="S79" s="9">
        <v>4</v>
      </c>
      <c r="T79" s="68">
        <v>4</v>
      </c>
      <c r="U79" s="47">
        <v>9</v>
      </c>
      <c r="V79" s="55" t="s">
        <v>5</v>
      </c>
      <c r="W79" s="15">
        <v>8</v>
      </c>
      <c r="X79" s="15">
        <v>43</v>
      </c>
      <c r="Y79" s="12"/>
      <c r="Z79" s="12"/>
      <c r="AA79" s="12"/>
      <c r="AB79" s="12"/>
      <c r="AC79" s="12"/>
      <c r="AD79" s="15"/>
      <c r="AE79" s="12"/>
      <c r="AF79" s="15"/>
      <c r="AG79" s="12"/>
      <c r="AH79" s="12"/>
      <c r="AI79" s="12"/>
      <c r="AJ79" s="46">
        <f t="shared" si="4"/>
        <v>51</v>
      </c>
      <c r="AK79" s="15">
        <v>90</v>
      </c>
      <c r="AL79" s="10">
        <f t="shared" si="5"/>
        <v>2</v>
      </c>
    </row>
    <row r="80" spans="1:38" x14ac:dyDescent="0.25">
      <c r="A80" s="96"/>
      <c r="B80" s="264">
        <f>1+SUM(B78)</f>
        <v>6</v>
      </c>
      <c r="C80" s="266"/>
      <c r="D80" s="268"/>
      <c r="E80" s="40" t="s">
        <v>5</v>
      </c>
      <c r="F80" s="97">
        <v>12.7</v>
      </c>
      <c r="S80" s="9">
        <v>4</v>
      </c>
      <c r="T80" s="68">
        <v>4</v>
      </c>
      <c r="U80" s="47">
        <v>9</v>
      </c>
      <c r="V80" s="55" t="s">
        <v>3</v>
      </c>
      <c r="W80" s="12">
        <v>1</v>
      </c>
      <c r="X80" s="15">
        <v>5</v>
      </c>
      <c r="Y80" s="12">
        <v>30</v>
      </c>
      <c r="Z80" s="12"/>
      <c r="AA80" s="12"/>
      <c r="AB80" s="12"/>
      <c r="AC80" s="12"/>
      <c r="AD80" s="15"/>
      <c r="AE80" s="12"/>
      <c r="AF80" s="15"/>
      <c r="AG80" s="12"/>
      <c r="AH80" s="12"/>
      <c r="AI80" s="12"/>
      <c r="AJ80" s="46">
        <f t="shared" si="4"/>
        <v>36</v>
      </c>
      <c r="AK80" s="15">
        <v>20</v>
      </c>
      <c r="AL80" s="10">
        <f t="shared" si="5"/>
        <v>3</v>
      </c>
    </row>
    <row r="81" spans="1:38" x14ac:dyDescent="0.25">
      <c r="A81" s="96"/>
      <c r="B81" s="264"/>
      <c r="C81" s="266"/>
      <c r="D81" s="268"/>
      <c r="E81" s="40" t="s">
        <v>3</v>
      </c>
      <c r="F81" s="97">
        <v>10.7</v>
      </c>
      <c r="S81" s="9">
        <v>4</v>
      </c>
      <c r="T81" s="68">
        <v>4</v>
      </c>
      <c r="U81" s="47">
        <v>10</v>
      </c>
      <c r="V81" s="55" t="s">
        <v>5</v>
      </c>
      <c r="W81" s="15">
        <v>12</v>
      </c>
      <c r="X81" s="15">
        <v>11</v>
      </c>
      <c r="Y81" s="15">
        <v>58</v>
      </c>
      <c r="Z81" s="15"/>
      <c r="AA81" s="15"/>
      <c r="AB81" s="15">
        <v>7</v>
      </c>
      <c r="AC81" s="15"/>
      <c r="AD81" s="15"/>
      <c r="AE81" s="15"/>
      <c r="AF81" s="15"/>
      <c r="AG81" s="12"/>
      <c r="AH81" s="12"/>
      <c r="AI81" s="12"/>
      <c r="AJ81" s="46">
        <f t="shared" si="4"/>
        <v>88</v>
      </c>
      <c r="AK81" s="15">
        <v>65</v>
      </c>
      <c r="AL81" s="10">
        <f t="shared" si="5"/>
        <v>4</v>
      </c>
    </row>
    <row r="82" spans="1:38" x14ac:dyDescent="0.25">
      <c r="A82" s="96"/>
      <c r="B82" s="264">
        <f>1+SUM(B80)</f>
        <v>7</v>
      </c>
      <c r="C82" s="266"/>
      <c r="D82" s="268"/>
      <c r="E82" s="40" t="s">
        <v>5</v>
      </c>
      <c r="F82" s="97">
        <v>11</v>
      </c>
      <c r="S82" s="9">
        <v>4</v>
      </c>
      <c r="T82" s="68">
        <v>4</v>
      </c>
      <c r="U82" s="47">
        <v>10</v>
      </c>
      <c r="V82" s="55" t="s">
        <v>3</v>
      </c>
      <c r="W82" s="78"/>
      <c r="X82" s="78">
        <v>3</v>
      </c>
      <c r="Y82" s="43">
        <v>6</v>
      </c>
      <c r="Z82" s="43"/>
      <c r="AA82" s="43"/>
      <c r="AB82" s="43"/>
      <c r="AC82" s="43"/>
      <c r="AD82" s="78"/>
      <c r="AE82" s="43"/>
      <c r="AF82" s="78"/>
      <c r="AG82" s="43"/>
      <c r="AH82" s="43"/>
      <c r="AI82" s="43"/>
      <c r="AJ82" s="49">
        <f t="shared" si="4"/>
        <v>9</v>
      </c>
      <c r="AK82" s="43">
        <v>55</v>
      </c>
      <c r="AL82" s="66">
        <f t="shared" si="5"/>
        <v>2</v>
      </c>
    </row>
    <row r="83" spans="1:38" x14ac:dyDescent="0.25">
      <c r="A83" s="96"/>
      <c r="B83" s="264"/>
      <c r="C83" s="266"/>
      <c r="D83" s="268"/>
      <c r="E83" s="40" t="s">
        <v>3</v>
      </c>
      <c r="F83" s="97">
        <v>17.7</v>
      </c>
      <c r="S83" s="80">
        <v>4</v>
      </c>
      <c r="T83" s="71">
        <v>5</v>
      </c>
      <c r="U83" s="62">
        <v>1</v>
      </c>
      <c r="V83" s="54" t="s">
        <v>5</v>
      </c>
      <c r="W83" s="15"/>
      <c r="X83" s="15">
        <v>12</v>
      </c>
      <c r="Y83" s="15">
        <v>91</v>
      </c>
      <c r="Z83" s="12">
        <v>3</v>
      </c>
      <c r="AA83" s="12"/>
      <c r="AB83" s="12"/>
      <c r="AC83" s="12"/>
      <c r="AD83" s="15"/>
      <c r="AE83" s="12"/>
      <c r="AF83" s="15"/>
      <c r="AG83" s="12"/>
      <c r="AH83" s="12"/>
      <c r="AI83" s="12"/>
      <c r="AJ83" s="46">
        <f t="shared" si="4"/>
        <v>106</v>
      </c>
      <c r="AK83" s="15">
        <v>70</v>
      </c>
      <c r="AL83" s="10">
        <f t="shared" si="5"/>
        <v>3</v>
      </c>
    </row>
    <row r="84" spans="1:38" x14ac:dyDescent="0.25">
      <c r="A84" s="96"/>
      <c r="B84" s="264">
        <f>1+SUM(B82)</f>
        <v>8</v>
      </c>
      <c r="C84" s="266"/>
      <c r="D84" s="268"/>
      <c r="E84" s="40" t="s">
        <v>5</v>
      </c>
      <c r="F84" s="97">
        <v>5.2</v>
      </c>
      <c r="S84" s="9">
        <v>4</v>
      </c>
      <c r="T84" s="68">
        <v>5</v>
      </c>
      <c r="U84" s="47">
        <v>1</v>
      </c>
      <c r="V84" s="55" t="s">
        <v>3</v>
      </c>
      <c r="W84" s="12"/>
      <c r="X84" s="12"/>
      <c r="Y84" s="12">
        <v>200</v>
      </c>
      <c r="Z84" s="12"/>
      <c r="AA84" s="12"/>
      <c r="AB84" s="12"/>
      <c r="AC84" s="12"/>
      <c r="AD84" s="15"/>
      <c r="AE84" s="12"/>
      <c r="AF84" s="15"/>
      <c r="AG84" s="12"/>
      <c r="AH84" s="12"/>
      <c r="AI84" s="12"/>
      <c r="AJ84" s="46">
        <f t="shared" si="4"/>
        <v>200</v>
      </c>
      <c r="AK84" s="15">
        <v>95</v>
      </c>
      <c r="AL84" s="10">
        <f t="shared" si="5"/>
        <v>1</v>
      </c>
    </row>
    <row r="85" spans="1:38" x14ac:dyDescent="0.25">
      <c r="A85" s="96"/>
      <c r="B85" s="264"/>
      <c r="C85" s="266"/>
      <c r="D85" s="268"/>
      <c r="E85" s="40" t="s">
        <v>3</v>
      </c>
      <c r="F85" s="97">
        <v>15.8</v>
      </c>
      <c r="S85" s="9">
        <v>4</v>
      </c>
      <c r="T85" s="68">
        <v>5</v>
      </c>
      <c r="U85" s="47">
        <v>2</v>
      </c>
      <c r="V85" s="55" t="s">
        <v>5</v>
      </c>
      <c r="W85" s="12">
        <v>1</v>
      </c>
      <c r="X85" s="15">
        <v>19</v>
      </c>
      <c r="Y85" s="12">
        <v>78</v>
      </c>
      <c r="Z85" s="12"/>
      <c r="AA85" s="12"/>
      <c r="AB85" s="12">
        <v>1</v>
      </c>
      <c r="AC85" s="12"/>
      <c r="AD85" s="15"/>
      <c r="AE85" s="12"/>
      <c r="AF85" s="15"/>
      <c r="AG85" s="12"/>
      <c r="AH85" s="12"/>
      <c r="AI85" s="12"/>
      <c r="AJ85" s="46">
        <f t="shared" si="4"/>
        <v>99</v>
      </c>
      <c r="AK85" s="15">
        <v>85</v>
      </c>
      <c r="AL85" s="10">
        <f t="shared" si="5"/>
        <v>4</v>
      </c>
    </row>
    <row r="86" spans="1:38" x14ac:dyDescent="0.25">
      <c r="A86" s="96"/>
      <c r="B86" s="264">
        <f>1+SUM(B84)</f>
        <v>9</v>
      </c>
      <c r="C86" s="266"/>
      <c r="D86" s="268"/>
      <c r="E86" s="40" t="s">
        <v>5</v>
      </c>
      <c r="F86" s="97">
        <v>16.100000000000001</v>
      </c>
      <c r="S86" s="9">
        <v>4</v>
      </c>
      <c r="T86" s="68">
        <v>5</v>
      </c>
      <c r="U86" s="47">
        <v>2</v>
      </c>
      <c r="V86" s="55" t="s">
        <v>3</v>
      </c>
      <c r="W86" s="12"/>
      <c r="X86" s="15">
        <v>6</v>
      </c>
      <c r="Y86" s="15">
        <v>53</v>
      </c>
      <c r="Z86" s="12"/>
      <c r="AA86" s="12"/>
      <c r="AB86" s="12"/>
      <c r="AC86" s="12"/>
      <c r="AD86" s="15"/>
      <c r="AE86" s="12"/>
      <c r="AF86" s="15"/>
      <c r="AG86" s="12"/>
      <c r="AH86" s="12"/>
      <c r="AI86" s="12"/>
      <c r="AJ86" s="46">
        <f t="shared" si="4"/>
        <v>59</v>
      </c>
      <c r="AK86" s="15">
        <v>60</v>
      </c>
      <c r="AL86" s="10">
        <f t="shared" si="5"/>
        <v>2</v>
      </c>
    </row>
    <row r="87" spans="1:38" x14ac:dyDescent="0.25">
      <c r="A87" s="96"/>
      <c r="B87" s="264"/>
      <c r="C87" s="266"/>
      <c r="D87" s="268"/>
      <c r="E87" s="40" t="s">
        <v>3</v>
      </c>
      <c r="F87" s="97">
        <v>13.8</v>
      </c>
      <c r="S87" s="9">
        <v>4</v>
      </c>
      <c r="T87" s="68">
        <v>5</v>
      </c>
      <c r="U87" s="47">
        <v>3</v>
      </c>
      <c r="V87" s="55" t="s">
        <v>5</v>
      </c>
      <c r="W87" s="15"/>
      <c r="X87" s="15">
        <v>15</v>
      </c>
      <c r="Y87" s="12">
        <v>47</v>
      </c>
      <c r="Z87" s="12"/>
      <c r="AA87" s="12"/>
      <c r="AB87" s="12"/>
      <c r="AC87" s="12"/>
      <c r="AD87" s="15"/>
      <c r="AE87" s="12"/>
      <c r="AF87" s="15"/>
      <c r="AG87" s="12"/>
      <c r="AH87" s="12"/>
      <c r="AI87" s="12"/>
      <c r="AJ87" s="46">
        <f t="shared" si="4"/>
        <v>62</v>
      </c>
      <c r="AK87" s="15">
        <v>70</v>
      </c>
      <c r="AL87" s="10">
        <f t="shared" si="5"/>
        <v>2</v>
      </c>
    </row>
    <row r="88" spans="1:38" x14ac:dyDescent="0.25">
      <c r="A88" s="96"/>
      <c r="B88" s="264">
        <f>1+SUM(B86)</f>
        <v>10</v>
      </c>
      <c r="C88" s="266"/>
      <c r="D88" s="268"/>
      <c r="E88" s="40" t="s">
        <v>5</v>
      </c>
      <c r="F88" s="97">
        <v>11.9</v>
      </c>
      <c r="S88" s="9">
        <v>4</v>
      </c>
      <c r="T88" s="68">
        <v>5</v>
      </c>
      <c r="U88" s="47">
        <v>3</v>
      </c>
      <c r="V88" s="55" t="s">
        <v>3</v>
      </c>
      <c r="W88" s="15">
        <v>5</v>
      </c>
      <c r="X88" s="15"/>
      <c r="Y88" s="12">
        <v>200</v>
      </c>
      <c r="Z88" s="12"/>
      <c r="AA88" s="12"/>
      <c r="AB88" s="12"/>
      <c r="AC88" s="12"/>
      <c r="AD88" s="15"/>
      <c r="AE88" s="12"/>
      <c r="AF88" s="15"/>
      <c r="AG88" s="12"/>
      <c r="AH88" s="12"/>
      <c r="AI88" s="12"/>
      <c r="AJ88" s="46">
        <f t="shared" si="4"/>
        <v>205</v>
      </c>
      <c r="AK88" s="15">
        <v>95</v>
      </c>
      <c r="AL88" s="10">
        <f t="shared" si="5"/>
        <v>2</v>
      </c>
    </row>
    <row r="89" spans="1:38" x14ac:dyDescent="0.25">
      <c r="A89" s="96"/>
      <c r="B89" s="264"/>
      <c r="C89" s="266"/>
      <c r="D89" s="268"/>
      <c r="E89" s="40" t="s">
        <v>3</v>
      </c>
      <c r="F89" s="97">
        <v>12.6</v>
      </c>
      <c r="S89" s="9">
        <v>4</v>
      </c>
      <c r="T89" s="68">
        <v>5</v>
      </c>
      <c r="U89" s="47">
        <v>4</v>
      </c>
      <c r="V89" s="55" t="s">
        <v>5</v>
      </c>
      <c r="W89" s="12">
        <v>2</v>
      </c>
      <c r="X89" s="15"/>
      <c r="Y89" s="12">
        <v>82</v>
      </c>
      <c r="Z89" s="12"/>
      <c r="AA89" s="12"/>
      <c r="AB89" s="12"/>
      <c r="AC89" s="12"/>
      <c r="AD89" s="15"/>
      <c r="AE89" s="12"/>
      <c r="AF89" s="15"/>
      <c r="AG89" s="12"/>
      <c r="AH89" s="12"/>
      <c r="AI89" s="12"/>
      <c r="AJ89" s="46">
        <f t="shared" si="4"/>
        <v>84</v>
      </c>
      <c r="AK89" s="15">
        <v>55</v>
      </c>
      <c r="AL89" s="10">
        <f t="shared" si="5"/>
        <v>2</v>
      </c>
    </row>
    <row r="90" spans="1:38" x14ac:dyDescent="0.25">
      <c r="A90" s="96"/>
      <c r="B90" s="264">
        <f>1+SUM(B88)</f>
        <v>11</v>
      </c>
      <c r="C90" s="266"/>
      <c r="D90" s="268"/>
      <c r="E90" s="40" t="s">
        <v>5</v>
      </c>
      <c r="F90" s="97">
        <v>12.1</v>
      </c>
      <c r="S90" s="9">
        <v>4</v>
      </c>
      <c r="T90" s="68">
        <v>5</v>
      </c>
      <c r="U90" s="47">
        <v>4</v>
      </c>
      <c r="V90" s="55" t="s">
        <v>3</v>
      </c>
      <c r="W90" s="15"/>
      <c r="X90" s="15"/>
      <c r="Y90" s="12">
        <v>105</v>
      </c>
      <c r="Z90" s="12"/>
      <c r="AA90" s="12"/>
      <c r="AB90" s="12"/>
      <c r="AC90" s="12">
        <v>1</v>
      </c>
      <c r="AD90" s="15"/>
      <c r="AE90" s="12"/>
      <c r="AF90" s="15"/>
      <c r="AG90" s="12"/>
      <c r="AH90" s="12"/>
      <c r="AI90" s="12"/>
      <c r="AJ90" s="46">
        <f t="shared" si="4"/>
        <v>106</v>
      </c>
      <c r="AK90" s="12">
        <v>65</v>
      </c>
      <c r="AL90" s="10">
        <f t="shared" si="5"/>
        <v>2</v>
      </c>
    </row>
    <row r="91" spans="1:38" x14ac:dyDescent="0.25">
      <c r="A91" s="96"/>
      <c r="B91" s="264"/>
      <c r="C91" s="266"/>
      <c r="D91" s="268"/>
      <c r="E91" s="40" t="s">
        <v>3</v>
      </c>
      <c r="F91" s="97">
        <v>13.2</v>
      </c>
      <c r="S91" s="9">
        <v>4</v>
      </c>
      <c r="T91" s="68">
        <v>5</v>
      </c>
      <c r="U91" s="47">
        <v>5</v>
      </c>
      <c r="V91" s="55" t="s">
        <v>5</v>
      </c>
      <c r="W91" s="15"/>
      <c r="X91" s="15">
        <v>8</v>
      </c>
      <c r="Y91" s="12">
        <v>62</v>
      </c>
      <c r="Z91" s="12"/>
      <c r="AA91" s="12"/>
      <c r="AB91" s="12"/>
      <c r="AC91" s="12">
        <v>2</v>
      </c>
      <c r="AD91" s="15"/>
      <c r="AE91" s="12"/>
      <c r="AF91" s="15"/>
      <c r="AG91" s="12"/>
      <c r="AH91" s="12"/>
      <c r="AI91" s="12"/>
      <c r="AJ91" s="46">
        <f t="shared" si="4"/>
        <v>72</v>
      </c>
      <c r="AK91" s="12">
        <v>35</v>
      </c>
      <c r="AL91" s="10">
        <f t="shared" si="5"/>
        <v>3</v>
      </c>
    </row>
    <row r="92" spans="1:38" x14ac:dyDescent="0.25">
      <c r="A92" s="96"/>
      <c r="B92" s="264">
        <f>1+SUM(B90)</f>
        <v>12</v>
      </c>
      <c r="C92" s="266"/>
      <c r="D92" s="268"/>
      <c r="E92" s="40" t="s">
        <v>5</v>
      </c>
      <c r="F92" s="97">
        <v>10</v>
      </c>
      <c r="S92" s="9">
        <v>4</v>
      </c>
      <c r="T92" s="68">
        <v>5</v>
      </c>
      <c r="U92" s="47">
        <v>5</v>
      </c>
      <c r="V92" s="55" t="s">
        <v>3</v>
      </c>
      <c r="W92" s="12">
        <v>1</v>
      </c>
      <c r="X92" s="15">
        <v>4</v>
      </c>
      <c r="Y92" s="12">
        <v>127</v>
      </c>
      <c r="Z92" s="12"/>
      <c r="AA92" s="12">
        <v>3</v>
      </c>
      <c r="AB92" s="12"/>
      <c r="AC92" s="12"/>
      <c r="AD92" s="15"/>
      <c r="AE92" s="12"/>
      <c r="AF92" s="15"/>
      <c r="AG92" s="12"/>
      <c r="AH92" s="12"/>
      <c r="AI92" s="12"/>
      <c r="AJ92" s="46">
        <f t="shared" si="4"/>
        <v>135</v>
      </c>
      <c r="AK92" s="12">
        <v>55</v>
      </c>
      <c r="AL92" s="10">
        <f t="shared" si="5"/>
        <v>4</v>
      </c>
    </row>
    <row r="93" spans="1:38" x14ac:dyDescent="0.25">
      <c r="A93" s="96"/>
      <c r="B93" s="264"/>
      <c r="C93" s="266"/>
      <c r="D93" s="268"/>
      <c r="E93" s="40" t="s">
        <v>3</v>
      </c>
      <c r="F93" s="97">
        <v>13.4</v>
      </c>
      <c r="S93" s="9">
        <v>4</v>
      </c>
      <c r="T93" s="68">
        <v>5</v>
      </c>
      <c r="U93" s="47">
        <v>6</v>
      </c>
      <c r="V93" s="55" t="s">
        <v>5</v>
      </c>
      <c r="W93" s="15"/>
      <c r="X93" s="15">
        <v>1</v>
      </c>
      <c r="Y93" s="12">
        <v>6</v>
      </c>
      <c r="Z93" s="12"/>
      <c r="AA93" s="12"/>
      <c r="AB93" s="12"/>
      <c r="AC93" s="12"/>
      <c r="AD93" s="15"/>
      <c r="AE93" s="12"/>
      <c r="AF93" s="15"/>
      <c r="AG93" s="12"/>
      <c r="AH93" s="12"/>
      <c r="AI93" s="12"/>
      <c r="AJ93" s="46">
        <f t="shared" si="4"/>
        <v>7</v>
      </c>
      <c r="AK93" s="12">
        <v>5</v>
      </c>
      <c r="AL93" s="10">
        <f t="shared" si="5"/>
        <v>2</v>
      </c>
    </row>
    <row r="94" spans="1:38" x14ac:dyDescent="0.25">
      <c r="A94" s="96"/>
      <c r="B94" s="264">
        <f>1+SUM(B92)</f>
        <v>13</v>
      </c>
      <c r="C94" s="266"/>
      <c r="D94" s="268"/>
      <c r="E94" s="40" t="s">
        <v>5</v>
      </c>
      <c r="F94" s="97">
        <v>8</v>
      </c>
      <c r="S94" s="9">
        <v>4</v>
      </c>
      <c r="T94" s="68">
        <v>5</v>
      </c>
      <c r="U94" s="47">
        <v>6</v>
      </c>
      <c r="V94" s="55" t="s">
        <v>3</v>
      </c>
      <c r="W94" s="12"/>
      <c r="X94" s="15">
        <v>3</v>
      </c>
      <c r="Y94" s="12">
        <v>44</v>
      </c>
      <c r="Z94" s="12">
        <v>1</v>
      </c>
      <c r="AA94" s="12"/>
      <c r="AB94" s="12"/>
      <c r="AC94" s="12"/>
      <c r="AD94" s="15"/>
      <c r="AE94" s="12"/>
      <c r="AF94" s="15"/>
      <c r="AG94" s="12"/>
      <c r="AH94" s="12"/>
      <c r="AI94" s="12"/>
      <c r="AJ94" s="46">
        <f t="shared" si="4"/>
        <v>48</v>
      </c>
      <c r="AK94" s="12">
        <v>40</v>
      </c>
      <c r="AL94" s="10">
        <f t="shared" si="5"/>
        <v>3</v>
      </c>
    </row>
    <row r="95" spans="1:38" x14ac:dyDescent="0.25">
      <c r="A95" s="96"/>
      <c r="B95" s="264"/>
      <c r="C95" s="266"/>
      <c r="D95" s="268"/>
      <c r="E95" s="40" t="s">
        <v>3</v>
      </c>
      <c r="F95" s="97">
        <v>17.600000000000001</v>
      </c>
      <c r="S95" s="9">
        <v>4</v>
      </c>
      <c r="T95" s="68">
        <v>5</v>
      </c>
      <c r="U95" s="47">
        <v>7</v>
      </c>
      <c r="V95" s="55" t="s">
        <v>5</v>
      </c>
      <c r="W95" s="15"/>
      <c r="X95" s="15">
        <v>2</v>
      </c>
      <c r="Y95" s="12">
        <v>189</v>
      </c>
      <c r="Z95" s="15"/>
      <c r="AA95" s="12"/>
      <c r="AB95" s="12"/>
      <c r="AC95" s="12"/>
      <c r="AD95" s="15"/>
      <c r="AE95" s="12"/>
      <c r="AF95" s="15"/>
      <c r="AG95" s="12"/>
      <c r="AH95" s="12"/>
      <c r="AI95" s="12"/>
      <c r="AJ95" s="46">
        <f t="shared" si="4"/>
        <v>191</v>
      </c>
      <c r="AK95" s="12">
        <v>100</v>
      </c>
      <c r="AL95" s="10">
        <f t="shared" si="5"/>
        <v>2</v>
      </c>
    </row>
    <row r="96" spans="1:38" x14ac:dyDescent="0.25">
      <c r="A96" s="96"/>
      <c r="B96" s="264">
        <f>1+SUM(B94)</f>
        <v>14</v>
      </c>
      <c r="C96" s="266"/>
      <c r="D96" s="268"/>
      <c r="E96" s="40" t="s">
        <v>5</v>
      </c>
      <c r="F96" s="97">
        <v>7.6</v>
      </c>
      <c r="S96" s="9">
        <v>4</v>
      </c>
      <c r="T96" s="68">
        <v>5</v>
      </c>
      <c r="U96" s="47">
        <v>7</v>
      </c>
      <c r="V96" s="55" t="s">
        <v>3</v>
      </c>
      <c r="W96" s="12">
        <v>1</v>
      </c>
      <c r="X96" s="15">
        <v>2</v>
      </c>
      <c r="Y96" s="12">
        <v>59</v>
      </c>
      <c r="Z96" s="12">
        <v>2</v>
      </c>
      <c r="AA96" s="12"/>
      <c r="AB96" s="12"/>
      <c r="AC96" s="12">
        <v>1</v>
      </c>
      <c r="AD96" s="15"/>
      <c r="AE96" s="12"/>
      <c r="AF96" s="15"/>
      <c r="AG96" s="12"/>
      <c r="AH96" s="12"/>
      <c r="AI96" s="12"/>
      <c r="AJ96" s="46">
        <f t="shared" si="4"/>
        <v>65</v>
      </c>
      <c r="AK96" s="12">
        <v>60</v>
      </c>
      <c r="AL96" s="10">
        <f t="shared" si="5"/>
        <v>5</v>
      </c>
    </row>
    <row r="97" spans="1:38" x14ac:dyDescent="0.25">
      <c r="A97" s="96"/>
      <c r="B97" s="264"/>
      <c r="C97" s="266"/>
      <c r="D97" s="268"/>
      <c r="E97" s="40" t="s">
        <v>3</v>
      </c>
      <c r="F97" s="97">
        <v>13</v>
      </c>
      <c r="S97" s="9">
        <v>4</v>
      </c>
      <c r="T97" s="68">
        <v>5</v>
      </c>
      <c r="U97" s="47">
        <v>8</v>
      </c>
      <c r="V97" s="55" t="s">
        <v>5</v>
      </c>
      <c r="W97" s="15"/>
      <c r="X97" s="15">
        <v>12</v>
      </c>
      <c r="Y97" s="12">
        <v>47</v>
      </c>
      <c r="Z97" s="12"/>
      <c r="AA97" s="12"/>
      <c r="AB97" s="12"/>
      <c r="AC97" s="12">
        <v>3</v>
      </c>
      <c r="AD97" s="15"/>
      <c r="AE97" s="12"/>
      <c r="AF97" s="15"/>
      <c r="AG97" s="12"/>
      <c r="AH97" s="12"/>
      <c r="AI97" s="12"/>
      <c r="AJ97" s="46">
        <f t="shared" si="4"/>
        <v>62</v>
      </c>
      <c r="AK97" s="12">
        <v>85</v>
      </c>
      <c r="AL97" s="10">
        <f t="shared" si="5"/>
        <v>3</v>
      </c>
    </row>
    <row r="98" spans="1:38" x14ac:dyDescent="0.25">
      <c r="A98" s="96"/>
      <c r="B98" s="264">
        <f>1+SUM(B96)</f>
        <v>15</v>
      </c>
      <c r="C98" s="266"/>
      <c r="D98" s="268"/>
      <c r="E98" s="40" t="s">
        <v>5</v>
      </c>
      <c r="F98" s="97">
        <v>12.2</v>
      </c>
      <c r="S98" s="9">
        <v>4</v>
      </c>
      <c r="T98" s="68">
        <v>5</v>
      </c>
      <c r="U98" s="47">
        <v>8</v>
      </c>
      <c r="V98" s="55" t="s">
        <v>3</v>
      </c>
      <c r="W98" s="12">
        <v>2</v>
      </c>
      <c r="X98" s="15">
        <v>16</v>
      </c>
      <c r="Y98" s="12">
        <v>98</v>
      </c>
      <c r="Z98" s="12"/>
      <c r="AA98" s="12"/>
      <c r="AB98" s="12">
        <v>1</v>
      </c>
      <c r="AC98" s="12"/>
      <c r="AD98" s="15"/>
      <c r="AE98" s="12"/>
      <c r="AF98" s="15"/>
      <c r="AG98" s="12"/>
      <c r="AH98" s="12"/>
      <c r="AI98" s="12"/>
      <c r="AJ98" s="46">
        <f t="shared" si="4"/>
        <v>117</v>
      </c>
      <c r="AK98" s="12">
        <v>75</v>
      </c>
      <c r="AL98" s="10">
        <f t="shared" si="5"/>
        <v>4</v>
      </c>
    </row>
    <row r="99" spans="1:38" x14ac:dyDescent="0.25">
      <c r="A99" s="96"/>
      <c r="B99" s="264"/>
      <c r="C99" s="266"/>
      <c r="D99" s="268"/>
      <c r="E99" s="40" t="s">
        <v>3</v>
      </c>
      <c r="F99" s="97">
        <v>16</v>
      </c>
      <c r="S99" s="9">
        <v>4</v>
      </c>
      <c r="T99" s="68">
        <v>5</v>
      </c>
      <c r="U99" s="47">
        <v>9</v>
      </c>
      <c r="V99" s="55" t="s">
        <v>5</v>
      </c>
      <c r="W99" s="15">
        <v>2</v>
      </c>
      <c r="X99" s="15">
        <v>31</v>
      </c>
      <c r="Y99" s="12">
        <v>135</v>
      </c>
      <c r="Z99" s="12"/>
      <c r="AA99" s="12"/>
      <c r="AB99" s="12"/>
      <c r="AC99" s="12"/>
      <c r="AD99" s="15"/>
      <c r="AE99" s="12"/>
      <c r="AF99" s="15"/>
      <c r="AG99" s="12"/>
      <c r="AH99" s="12"/>
      <c r="AI99" s="12"/>
      <c r="AJ99" s="46">
        <f t="shared" ref="AJ99:AJ122" si="6">SUM(W99:AI99)</f>
        <v>168</v>
      </c>
      <c r="AK99" s="12">
        <v>95</v>
      </c>
      <c r="AL99" s="10">
        <f t="shared" ref="AL99:AL122" si="7">+COUNTA(W99:AI99)</f>
        <v>3</v>
      </c>
    </row>
    <row r="100" spans="1:38" x14ac:dyDescent="0.25">
      <c r="A100" s="96"/>
      <c r="B100" s="264">
        <f>1+SUM(B98)</f>
        <v>16</v>
      </c>
      <c r="C100" s="266"/>
      <c r="D100" s="268"/>
      <c r="E100" s="40" t="s">
        <v>5</v>
      </c>
      <c r="F100" s="97">
        <v>9.6</v>
      </c>
      <c r="S100" s="9">
        <v>4</v>
      </c>
      <c r="T100" s="68">
        <v>5</v>
      </c>
      <c r="U100" s="47">
        <v>9</v>
      </c>
      <c r="V100" s="55" t="s">
        <v>3</v>
      </c>
      <c r="W100" s="12">
        <v>3</v>
      </c>
      <c r="X100" s="15"/>
      <c r="Y100" s="12">
        <v>75</v>
      </c>
      <c r="Z100" s="12">
        <v>4</v>
      </c>
      <c r="AA100" s="12"/>
      <c r="AB100" s="12"/>
      <c r="AC100" s="12"/>
      <c r="AD100" s="15"/>
      <c r="AE100" s="12"/>
      <c r="AF100" s="15"/>
      <c r="AG100" s="12"/>
      <c r="AH100" s="12"/>
      <c r="AI100" s="12"/>
      <c r="AJ100" s="46">
        <f t="shared" si="6"/>
        <v>82</v>
      </c>
      <c r="AK100" s="12">
        <v>75</v>
      </c>
      <c r="AL100" s="10">
        <f t="shared" si="7"/>
        <v>3</v>
      </c>
    </row>
    <row r="101" spans="1:38" x14ac:dyDescent="0.25">
      <c r="A101" s="96"/>
      <c r="B101" s="264"/>
      <c r="C101" s="266"/>
      <c r="D101" s="268"/>
      <c r="E101" s="40" t="s">
        <v>3</v>
      </c>
      <c r="F101" s="97">
        <v>12.2</v>
      </c>
      <c r="S101" s="9">
        <v>4</v>
      </c>
      <c r="T101" s="68">
        <v>5</v>
      </c>
      <c r="U101" s="47">
        <v>10</v>
      </c>
      <c r="V101" s="55" t="s">
        <v>5</v>
      </c>
      <c r="W101" s="15">
        <v>1</v>
      </c>
      <c r="X101" s="15"/>
      <c r="Y101" s="15">
        <v>200</v>
      </c>
      <c r="Z101" s="15"/>
      <c r="AA101" s="15"/>
      <c r="AB101" s="15">
        <v>1</v>
      </c>
      <c r="AC101" s="15"/>
      <c r="AD101" s="15"/>
      <c r="AE101" s="15"/>
      <c r="AF101" s="15"/>
      <c r="AG101" s="12"/>
      <c r="AH101" s="12"/>
      <c r="AI101" s="12"/>
      <c r="AJ101" s="46">
        <f t="shared" si="6"/>
        <v>202</v>
      </c>
      <c r="AK101" s="12">
        <v>100</v>
      </c>
      <c r="AL101" s="10">
        <f t="shared" si="7"/>
        <v>3</v>
      </c>
    </row>
    <row r="102" spans="1:38" x14ac:dyDescent="0.25">
      <c r="A102" s="96"/>
      <c r="B102" s="264">
        <f>1+SUM(B100)</f>
        <v>17</v>
      </c>
      <c r="C102" s="266"/>
      <c r="D102" s="268"/>
      <c r="E102" s="40" t="s">
        <v>5</v>
      </c>
      <c r="F102" s="97">
        <v>3.2</v>
      </c>
      <c r="S102" s="64">
        <v>4</v>
      </c>
      <c r="T102" s="70">
        <v>5</v>
      </c>
      <c r="U102" s="50">
        <v>10</v>
      </c>
      <c r="V102" s="81" t="s">
        <v>3</v>
      </c>
      <c r="W102" s="15"/>
      <c r="X102" s="15"/>
      <c r="Y102" s="12">
        <v>68</v>
      </c>
      <c r="Z102" s="12"/>
      <c r="AA102" s="12"/>
      <c r="AB102" s="12">
        <v>1</v>
      </c>
      <c r="AC102" s="12"/>
      <c r="AD102" s="15"/>
      <c r="AE102" s="12"/>
      <c r="AF102" s="15"/>
      <c r="AG102" s="12"/>
      <c r="AH102" s="12"/>
      <c r="AI102" s="12"/>
      <c r="AJ102" s="46">
        <f t="shared" si="6"/>
        <v>69</v>
      </c>
      <c r="AK102" s="12">
        <v>50</v>
      </c>
      <c r="AL102" s="10">
        <f t="shared" si="7"/>
        <v>2</v>
      </c>
    </row>
    <row r="103" spans="1:38" x14ac:dyDescent="0.25">
      <c r="A103" s="96"/>
      <c r="B103" s="264"/>
      <c r="C103" s="266"/>
      <c r="D103" s="268"/>
      <c r="E103" s="40" t="s">
        <v>3</v>
      </c>
      <c r="F103" s="97">
        <v>11.7</v>
      </c>
      <c r="S103" s="9">
        <v>4</v>
      </c>
      <c r="T103" s="68">
        <v>6</v>
      </c>
      <c r="U103" s="47">
        <v>1</v>
      </c>
      <c r="V103" s="55" t="s">
        <v>5</v>
      </c>
      <c r="W103" s="53"/>
      <c r="X103" s="53">
        <v>9</v>
      </c>
      <c r="Y103" s="53">
        <v>38</v>
      </c>
      <c r="Z103" s="61"/>
      <c r="AA103" s="61"/>
      <c r="AB103" s="61"/>
      <c r="AC103" s="61"/>
      <c r="AD103" s="53"/>
      <c r="AE103" s="61"/>
      <c r="AF103" s="53"/>
      <c r="AG103" s="61"/>
      <c r="AH103" s="61"/>
      <c r="AI103" s="61"/>
      <c r="AJ103" s="60">
        <f t="shared" si="6"/>
        <v>47</v>
      </c>
      <c r="AK103" s="61">
        <v>15</v>
      </c>
      <c r="AL103" s="79">
        <f t="shared" si="7"/>
        <v>2</v>
      </c>
    </row>
    <row r="104" spans="1:38" x14ac:dyDescent="0.25">
      <c r="A104" s="96"/>
      <c r="B104" s="264">
        <f>1+SUM(B102)</f>
        <v>18</v>
      </c>
      <c r="C104" s="266"/>
      <c r="D104" s="268"/>
      <c r="E104" s="40" t="s">
        <v>5</v>
      </c>
      <c r="F104" s="97">
        <v>12.6</v>
      </c>
      <c r="S104" s="9">
        <v>4</v>
      </c>
      <c r="T104" s="68">
        <v>6</v>
      </c>
      <c r="U104" s="47">
        <v>1</v>
      </c>
      <c r="V104" s="55" t="s">
        <v>3</v>
      </c>
      <c r="W104" s="12"/>
      <c r="X104" s="12">
        <v>12</v>
      </c>
      <c r="Y104" s="12">
        <v>149</v>
      </c>
      <c r="Z104" s="12"/>
      <c r="AA104" s="12"/>
      <c r="AB104" s="12"/>
      <c r="AC104" s="12"/>
      <c r="AD104" s="15"/>
      <c r="AE104" s="12"/>
      <c r="AF104" s="15"/>
      <c r="AG104" s="12"/>
      <c r="AH104" s="12"/>
      <c r="AI104" s="12"/>
      <c r="AJ104" s="46">
        <f t="shared" si="6"/>
        <v>161</v>
      </c>
      <c r="AK104" s="12">
        <v>95</v>
      </c>
      <c r="AL104" s="10">
        <f t="shared" si="7"/>
        <v>2</v>
      </c>
    </row>
    <row r="105" spans="1:38" x14ac:dyDescent="0.25">
      <c r="A105" s="96"/>
      <c r="B105" s="264"/>
      <c r="C105" s="266"/>
      <c r="D105" s="268"/>
      <c r="E105" s="40" t="s">
        <v>3</v>
      </c>
      <c r="F105" s="97">
        <v>15.4</v>
      </c>
      <c r="S105" s="9">
        <v>4</v>
      </c>
      <c r="T105" s="68">
        <v>6</v>
      </c>
      <c r="U105" s="47">
        <v>2</v>
      </c>
      <c r="V105" s="55" t="s">
        <v>5</v>
      </c>
      <c r="W105" s="12">
        <v>1</v>
      </c>
      <c r="X105" s="15">
        <v>31</v>
      </c>
      <c r="Y105" s="12">
        <v>86</v>
      </c>
      <c r="Z105" s="12">
        <v>3</v>
      </c>
      <c r="AA105" s="12"/>
      <c r="AB105" s="12"/>
      <c r="AC105" s="12"/>
      <c r="AD105" s="15"/>
      <c r="AE105" s="12">
        <v>1</v>
      </c>
      <c r="AF105" s="15"/>
      <c r="AG105" s="12"/>
      <c r="AH105" s="12"/>
      <c r="AI105" s="12"/>
      <c r="AJ105" s="46">
        <f t="shared" si="6"/>
        <v>122</v>
      </c>
      <c r="AK105" s="12">
        <v>90</v>
      </c>
      <c r="AL105" s="10">
        <f t="shared" si="7"/>
        <v>5</v>
      </c>
    </row>
    <row r="106" spans="1:38" x14ac:dyDescent="0.25">
      <c r="A106" s="96"/>
      <c r="B106" s="264">
        <f>1+SUM(B104)</f>
        <v>19</v>
      </c>
      <c r="C106" s="266"/>
      <c r="D106" s="268"/>
      <c r="E106" s="40" t="s">
        <v>5</v>
      </c>
      <c r="F106" s="97">
        <v>7.4</v>
      </c>
      <c r="S106" s="9">
        <v>4</v>
      </c>
      <c r="T106" s="68">
        <v>6</v>
      </c>
      <c r="U106" s="47">
        <v>2</v>
      </c>
      <c r="V106" s="55" t="s">
        <v>3</v>
      </c>
      <c r="W106" s="12">
        <v>1</v>
      </c>
      <c r="X106" s="15">
        <v>6</v>
      </c>
      <c r="Y106" s="15">
        <v>59</v>
      </c>
      <c r="Z106" s="12"/>
      <c r="AA106" s="12"/>
      <c r="AB106" s="12"/>
      <c r="AC106" s="12"/>
      <c r="AD106" s="15"/>
      <c r="AE106" s="12"/>
      <c r="AF106" s="15"/>
      <c r="AG106" s="12"/>
      <c r="AH106" s="12"/>
      <c r="AI106" s="12"/>
      <c r="AJ106" s="46">
        <f t="shared" si="6"/>
        <v>66</v>
      </c>
      <c r="AK106" s="15">
        <v>50</v>
      </c>
      <c r="AL106" s="10">
        <f t="shared" si="7"/>
        <v>3</v>
      </c>
    </row>
    <row r="107" spans="1:38" x14ac:dyDescent="0.25">
      <c r="A107" s="96"/>
      <c r="B107" s="264"/>
      <c r="C107" s="266"/>
      <c r="D107" s="268"/>
      <c r="E107" s="40" t="s">
        <v>3</v>
      </c>
      <c r="F107" s="97">
        <v>15.9</v>
      </c>
      <c r="S107" s="9">
        <v>4</v>
      </c>
      <c r="T107" s="68">
        <v>6</v>
      </c>
      <c r="U107" s="47">
        <v>3</v>
      </c>
      <c r="V107" s="55" t="s">
        <v>5</v>
      </c>
      <c r="W107" s="15"/>
      <c r="X107" s="15">
        <v>17</v>
      </c>
      <c r="Y107" s="12">
        <v>102</v>
      </c>
      <c r="Z107" s="12"/>
      <c r="AA107" s="12"/>
      <c r="AB107" s="12"/>
      <c r="AC107" s="12"/>
      <c r="AD107" s="15"/>
      <c r="AE107" s="12"/>
      <c r="AF107" s="15"/>
      <c r="AG107" s="12"/>
      <c r="AH107" s="12"/>
      <c r="AI107" s="12"/>
      <c r="AJ107" s="46">
        <f t="shared" si="6"/>
        <v>119</v>
      </c>
      <c r="AK107" s="15">
        <v>70</v>
      </c>
      <c r="AL107" s="10">
        <f t="shared" si="7"/>
        <v>2</v>
      </c>
    </row>
    <row r="108" spans="1:38" x14ac:dyDescent="0.25">
      <c r="A108" s="96"/>
      <c r="B108" s="264">
        <f>1+SUM(B106)</f>
        <v>20</v>
      </c>
      <c r="C108" s="266"/>
      <c r="D108" s="268"/>
      <c r="E108" s="40" t="s">
        <v>5</v>
      </c>
      <c r="F108" s="97">
        <v>14.2</v>
      </c>
      <c r="S108" s="9">
        <v>4</v>
      </c>
      <c r="T108" s="68">
        <v>6</v>
      </c>
      <c r="U108" s="47">
        <v>3</v>
      </c>
      <c r="V108" s="55" t="s">
        <v>3</v>
      </c>
      <c r="W108" s="15"/>
      <c r="X108" s="15">
        <v>19</v>
      </c>
      <c r="Y108" s="12">
        <v>87</v>
      </c>
      <c r="Z108" s="12"/>
      <c r="AA108" s="12"/>
      <c r="AB108" s="12"/>
      <c r="AC108" s="12"/>
      <c r="AD108" s="15"/>
      <c r="AE108" s="12"/>
      <c r="AF108" s="15"/>
      <c r="AG108" s="12"/>
      <c r="AH108" s="12"/>
      <c r="AI108" s="12"/>
      <c r="AJ108" s="46">
        <f t="shared" si="6"/>
        <v>106</v>
      </c>
      <c r="AK108" s="15">
        <v>80</v>
      </c>
      <c r="AL108" s="10">
        <f t="shared" si="7"/>
        <v>2</v>
      </c>
    </row>
    <row r="109" spans="1:38" x14ac:dyDescent="0.25">
      <c r="A109" s="96"/>
      <c r="B109" s="264"/>
      <c r="C109" s="266"/>
      <c r="D109" s="268"/>
      <c r="E109" s="40" t="s">
        <v>3</v>
      </c>
      <c r="F109" s="97">
        <v>14.4</v>
      </c>
      <c r="S109" s="9">
        <v>4</v>
      </c>
      <c r="T109" s="68">
        <v>6</v>
      </c>
      <c r="U109" s="47">
        <v>4</v>
      </c>
      <c r="V109" s="55" t="s">
        <v>5</v>
      </c>
      <c r="W109" s="12"/>
      <c r="X109" s="15">
        <v>23</v>
      </c>
      <c r="Y109" s="12">
        <v>136</v>
      </c>
      <c r="Z109" s="12"/>
      <c r="AA109" s="12"/>
      <c r="AB109" s="12"/>
      <c r="AC109" s="12"/>
      <c r="AD109" s="15"/>
      <c r="AE109" s="12"/>
      <c r="AF109" s="15"/>
      <c r="AG109" s="12"/>
      <c r="AH109" s="12"/>
      <c r="AI109" s="12"/>
      <c r="AJ109" s="46">
        <f t="shared" si="6"/>
        <v>159</v>
      </c>
      <c r="AK109" s="15">
        <v>85</v>
      </c>
      <c r="AL109" s="10">
        <f t="shared" si="7"/>
        <v>2</v>
      </c>
    </row>
    <row r="110" spans="1:38" x14ac:dyDescent="0.25">
      <c r="A110" s="96"/>
      <c r="B110" s="264">
        <f>1+SUM(B108)</f>
        <v>21</v>
      </c>
      <c r="C110" s="266"/>
      <c r="D110" s="268"/>
      <c r="E110" s="40" t="s">
        <v>5</v>
      </c>
      <c r="F110" s="97">
        <v>14.7</v>
      </c>
      <c r="S110" s="9">
        <v>4</v>
      </c>
      <c r="T110" s="68">
        <v>6</v>
      </c>
      <c r="U110" s="47">
        <v>4</v>
      </c>
      <c r="V110" s="55" t="s">
        <v>3</v>
      </c>
      <c r="W110" s="15"/>
      <c r="X110" s="15">
        <v>2</v>
      </c>
      <c r="Y110" s="12">
        <v>114</v>
      </c>
      <c r="Z110" s="12"/>
      <c r="AA110" s="12"/>
      <c r="AB110" s="12"/>
      <c r="AC110" s="12"/>
      <c r="AD110" s="15"/>
      <c r="AE110" s="12"/>
      <c r="AF110" s="15"/>
      <c r="AG110" s="12"/>
      <c r="AH110" s="12"/>
      <c r="AI110" s="12"/>
      <c r="AJ110" s="46">
        <f t="shared" si="6"/>
        <v>116</v>
      </c>
      <c r="AK110" s="15">
        <v>95</v>
      </c>
      <c r="AL110" s="10">
        <f t="shared" si="7"/>
        <v>2</v>
      </c>
    </row>
    <row r="111" spans="1:38" x14ac:dyDescent="0.25">
      <c r="A111" s="96"/>
      <c r="B111" s="264"/>
      <c r="C111" s="266"/>
      <c r="D111" s="268"/>
      <c r="E111" s="40" t="s">
        <v>3</v>
      </c>
      <c r="F111" s="97">
        <v>13.1</v>
      </c>
      <c r="S111" s="9">
        <v>4</v>
      </c>
      <c r="T111" s="68">
        <v>6</v>
      </c>
      <c r="U111" s="47">
        <v>5</v>
      </c>
      <c r="V111" s="55" t="s">
        <v>5</v>
      </c>
      <c r="W111" s="15"/>
      <c r="X111" s="15">
        <v>11</v>
      </c>
      <c r="Y111" s="12">
        <v>147</v>
      </c>
      <c r="Z111" s="12"/>
      <c r="AA111" s="12"/>
      <c r="AB111" s="12"/>
      <c r="AC111" s="12"/>
      <c r="AD111" s="15"/>
      <c r="AE111" s="12"/>
      <c r="AF111" s="15"/>
      <c r="AG111" s="12"/>
      <c r="AH111" s="12"/>
      <c r="AI111" s="12"/>
      <c r="AJ111" s="46">
        <f t="shared" si="6"/>
        <v>158</v>
      </c>
      <c r="AK111" s="15">
        <v>95</v>
      </c>
      <c r="AL111" s="10">
        <f t="shared" si="7"/>
        <v>2</v>
      </c>
    </row>
    <row r="112" spans="1:38" x14ac:dyDescent="0.25">
      <c r="A112" s="96"/>
      <c r="B112" s="264">
        <f>1+SUM(B110)</f>
        <v>22</v>
      </c>
      <c r="C112" s="266"/>
      <c r="D112" s="268"/>
      <c r="E112" s="40" t="s">
        <v>5</v>
      </c>
      <c r="F112" s="97">
        <v>13.4</v>
      </c>
      <c r="S112" s="9">
        <v>4</v>
      </c>
      <c r="T112" s="68">
        <v>6</v>
      </c>
      <c r="U112" s="47">
        <v>5</v>
      </c>
      <c r="V112" s="55" t="s">
        <v>3</v>
      </c>
      <c r="W112" s="12"/>
      <c r="X112" s="15">
        <v>14</v>
      </c>
      <c r="Y112" s="12">
        <v>121</v>
      </c>
      <c r="Z112" s="12"/>
      <c r="AA112" s="12"/>
      <c r="AB112" s="12"/>
      <c r="AC112" s="12"/>
      <c r="AD112" s="15"/>
      <c r="AE112" s="12"/>
      <c r="AF112" s="15"/>
      <c r="AG112" s="12"/>
      <c r="AH112" s="12"/>
      <c r="AI112" s="12"/>
      <c r="AJ112" s="46">
        <f t="shared" si="6"/>
        <v>135</v>
      </c>
      <c r="AK112" s="15">
        <v>90</v>
      </c>
      <c r="AL112" s="10">
        <f t="shared" si="7"/>
        <v>2</v>
      </c>
    </row>
    <row r="113" spans="1:38" x14ac:dyDescent="0.25">
      <c r="A113" s="96"/>
      <c r="B113" s="264"/>
      <c r="C113" s="266"/>
      <c r="D113" s="268"/>
      <c r="E113" s="40" t="s">
        <v>3</v>
      </c>
      <c r="F113" s="97">
        <v>14.6</v>
      </c>
      <c r="S113" s="9">
        <v>4</v>
      </c>
      <c r="T113" s="68">
        <v>6</v>
      </c>
      <c r="U113" s="47">
        <v>6</v>
      </c>
      <c r="V113" s="55" t="s">
        <v>5</v>
      </c>
      <c r="W113" s="15"/>
      <c r="X113" s="15">
        <v>21</v>
      </c>
      <c r="Y113" s="12">
        <v>114</v>
      </c>
      <c r="Z113" s="12"/>
      <c r="AA113" s="12"/>
      <c r="AB113" s="12"/>
      <c r="AC113" s="12"/>
      <c r="AD113" s="15"/>
      <c r="AE113" s="12"/>
      <c r="AF113" s="15"/>
      <c r="AG113" s="12"/>
      <c r="AH113" s="12"/>
      <c r="AI113" s="12"/>
      <c r="AJ113" s="46">
        <f t="shared" si="6"/>
        <v>135</v>
      </c>
      <c r="AK113" s="15">
        <v>90</v>
      </c>
      <c r="AL113" s="10">
        <f t="shared" si="7"/>
        <v>2</v>
      </c>
    </row>
    <row r="114" spans="1:38" x14ac:dyDescent="0.25">
      <c r="A114" s="96"/>
      <c r="B114" s="264">
        <f>1+SUM(B112)</f>
        <v>23</v>
      </c>
      <c r="C114" s="266"/>
      <c r="D114" s="268"/>
      <c r="E114" s="40" t="s">
        <v>5</v>
      </c>
      <c r="F114" s="97">
        <v>14.1</v>
      </c>
      <c r="S114" s="9">
        <v>4</v>
      </c>
      <c r="T114" s="68">
        <v>6</v>
      </c>
      <c r="U114" s="47">
        <v>6</v>
      </c>
      <c r="V114" s="55" t="s">
        <v>3</v>
      </c>
      <c r="W114" s="12"/>
      <c r="X114" s="15">
        <v>5</v>
      </c>
      <c r="Y114" s="12">
        <v>45</v>
      </c>
      <c r="Z114" s="12"/>
      <c r="AA114" s="12"/>
      <c r="AB114" s="12"/>
      <c r="AC114" s="12"/>
      <c r="AD114" s="15"/>
      <c r="AE114" s="12"/>
      <c r="AF114" s="15"/>
      <c r="AG114" s="12"/>
      <c r="AH114" s="12"/>
      <c r="AI114" s="12"/>
      <c r="AJ114" s="46">
        <f t="shared" si="6"/>
        <v>50</v>
      </c>
      <c r="AK114" s="15">
        <v>45</v>
      </c>
      <c r="AL114" s="10">
        <f t="shared" si="7"/>
        <v>2</v>
      </c>
    </row>
    <row r="115" spans="1:38" x14ac:dyDescent="0.25">
      <c r="A115" s="96"/>
      <c r="B115" s="264"/>
      <c r="C115" s="266"/>
      <c r="D115" s="268"/>
      <c r="E115" s="40" t="s">
        <v>3</v>
      </c>
      <c r="F115" s="97">
        <v>15.8</v>
      </c>
      <c r="S115" s="9">
        <v>4</v>
      </c>
      <c r="T115" s="68">
        <v>6</v>
      </c>
      <c r="U115" s="47">
        <v>7</v>
      </c>
      <c r="V115" s="55" t="s">
        <v>5</v>
      </c>
      <c r="W115" s="15"/>
      <c r="X115" s="15">
        <v>19</v>
      </c>
      <c r="Y115" s="12">
        <v>127</v>
      </c>
      <c r="Z115" s="15"/>
      <c r="AA115" s="12"/>
      <c r="AB115" s="12"/>
      <c r="AC115" s="12"/>
      <c r="AD115" s="15"/>
      <c r="AE115" s="12"/>
      <c r="AF115" s="15"/>
      <c r="AG115" s="12"/>
      <c r="AH115" s="12"/>
      <c r="AI115" s="12"/>
      <c r="AJ115" s="46">
        <f t="shared" si="6"/>
        <v>146</v>
      </c>
      <c r="AK115" s="15">
        <v>95</v>
      </c>
      <c r="AL115" s="10">
        <f t="shared" si="7"/>
        <v>2</v>
      </c>
    </row>
    <row r="116" spans="1:38" x14ac:dyDescent="0.25">
      <c r="A116" s="96"/>
      <c r="B116" s="264">
        <f>1+SUM(B114)</f>
        <v>24</v>
      </c>
      <c r="C116" s="266"/>
      <c r="D116" s="268"/>
      <c r="E116" s="40" t="s">
        <v>5</v>
      </c>
      <c r="F116" s="97">
        <v>16</v>
      </c>
      <c r="S116" s="9">
        <v>4</v>
      </c>
      <c r="T116" s="68">
        <v>6</v>
      </c>
      <c r="U116" s="47">
        <v>7</v>
      </c>
      <c r="V116" s="55" t="s">
        <v>3</v>
      </c>
      <c r="W116" s="12">
        <v>2</v>
      </c>
      <c r="X116" s="15">
        <v>47</v>
      </c>
      <c r="Y116" s="12">
        <v>201</v>
      </c>
      <c r="Z116" s="12"/>
      <c r="AA116" s="12"/>
      <c r="AB116" s="12"/>
      <c r="AC116" s="12"/>
      <c r="AD116" s="15"/>
      <c r="AE116" s="12"/>
      <c r="AF116" s="15"/>
      <c r="AG116" s="12"/>
      <c r="AH116" s="12"/>
      <c r="AI116" s="12"/>
      <c r="AJ116" s="46">
        <f t="shared" si="6"/>
        <v>250</v>
      </c>
      <c r="AK116" s="15">
        <v>100</v>
      </c>
      <c r="AL116" s="10">
        <f t="shared" si="7"/>
        <v>3</v>
      </c>
    </row>
    <row r="117" spans="1:38" x14ac:dyDescent="0.25">
      <c r="A117" s="96"/>
      <c r="B117" s="264"/>
      <c r="C117" s="266"/>
      <c r="D117" s="268"/>
      <c r="E117" s="40" t="s">
        <v>3</v>
      </c>
      <c r="F117" s="97">
        <v>17.399999999999999</v>
      </c>
      <c r="S117" s="9">
        <v>4</v>
      </c>
      <c r="T117" s="68">
        <v>6</v>
      </c>
      <c r="U117" s="47">
        <v>8</v>
      </c>
      <c r="V117" s="55" t="s">
        <v>5</v>
      </c>
      <c r="W117" s="15"/>
      <c r="X117" s="15">
        <v>2</v>
      </c>
      <c r="Y117" s="12">
        <v>60</v>
      </c>
      <c r="Z117" s="12">
        <v>2</v>
      </c>
      <c r="AA117" s="12"/>
      <c r="AB117" s="12"/>
      <c r="AC117" s="12"/>
      <c r="AD117" s="15"/>
      <c r="AE117" s="12"/>
      <c r="AF117" s="15"/>
      <c r="AG117" s="12"/>
      <c r="AH117" s="12"/>
      <c r="AI117" s="12"/>
      <c r="AJ117" s="46">
        <f t="shared" si="6"/>
        <v>64</v>
      </c>
      <c r="AK117" s="15">
        <v>45</v>
      </c>
      <c r="AL117" s="10">
        <f t="shared" si="7"/>
        <v>3</v>
      </c>
    </row>
    <row r="118" spans="1:38" x14ac:dyDescent="0.25">
      <c r="A118" s="96"/>
      <c r="B118" s="264">
        <f>1+SUM(B116)</f>
        <v>25</v>
      </c>
      <c r="C118" s="266"/>
      <c r="D118" s="268"/>
      <c r="E118" s="40" t="s">
        <v>5</v>
      </c>
      <c r="F118" s="97">
        <v>8.4</v>
      </c>
      <c r="S118" s="9">
        <v>4</v>
      </c>
      <c r="T118" s="68">
        <v>6</v>
      </c>
      <c r="U118" s="47">
        <v>8</v>
      </c>
      <c r="V118" s="55" t="s">
        <v>3</v>
      </c>
      <c r="W118" s="12">
        <v>5</v>
      </c>
      <c r="X118" s="15">
        <v>8</v>
      </c>
      <c r="Y118" s="12">
        <v>62</v>
      </c>
      <c r="Z118" s="12"/>
      <c r="AA118" s="12"/>
      <c r="AB118" s="12"/>
      <c r="AC118" s="12"/>
      <c r="AD118" s="15"/>
      <c r="AE118" s="12"/>
      <c r="AF118" s="15"/>
      <c r="AG118" s="12"/>
      <c r="AH118" s="12"/>
      <c r="AI118" s="12"/>
      <c r="AJ118" s="46">
        <f t="shared" si="6"/>
        <v>75</v>
      </c>
      <c r="AK118" s="15">
        <v>60</v>
      </c>
      <c r="AL118" s="10">
        <f t="shared" si="7"/>
        <v>3</v>
      </c>
    </row>
    <row r="119" spans="1:38" x14ac:dyDescent="0.25">
      <c r="A119" s="96"/>
      <c r="B119" s="264"/>
      <c r="C119" s="266"/>
      <c r="D119" s="268"/>
      <c r="E119" s="40" t="s">
        <v>3</v>
      </c>
      <c r="F119" s="97">
        <v>15.4</v>
      </c>
      <c r="S119" s="9">
        <v>4</v>
      </c>
      <c r="T119" s="68">
        <v>6</v>
      </c>
      <c r="U119" s="47">
        <v>9</v>
      </c>
      <c r="V119" s="55" t="s">
        <v>5</v>
      </c>
      <c r="W119" s="15"/>
      <c r="X119" s="15"/>
      <c r="Y119" s="12">
        <v>132</v>
      </c>
      <c r="Z119" s="12"/>
      <c r="AA119" s="12"/>
      <c r="AB119" s="12"/>
      <c r="AC119" s="12"/>
      <c r="AD119" s="15"/>
      <c r="AE119" s="12"/>
      <c r="AF119" s="15"/>
      <c r="AG119" s="12"/>
      <c r="AH119" s="12"/>
      <c r="AI119" s="12"/>
      <c r="AJ119" s="46">
        <f t="shared" si="6"/>
        <v>132</v>
      </c>
      <c r="AK119" s="15">
        <v>70</v>
      </c>
      <c r="AL119" s="10">
        <f t="shared" si="7"/>
        <v>1</v>
      </c>
    </row>
    <row r="120" spans="1:38" x14ac:dyDescent="0.25">
      <c r="A120" s="96"/>
      <c r="B120" s="264">
        <f>1+SUM(B118)</f>
        <v>26</v>
      </c>
      <c r="C120" s="266"/>
      <c r="D120" s="268"/>
      <c r="E120" s="40" t="s">
        <v>5</v>
      </c>
      <c r="F120" s="97">
        <v>20.399999999999999</v>
      </c>
      <c r="S120" s="9">
        <v>4</v>
      </c>
      <c r="T120" s="68">
        <v>6</v>
      </c>
      <c r="U120" s="47">
        <v>9</v>
      </c>
      <c r="V120" s="55" t="s">
        <v>3</v>
      </c>
      <c r="W120" s="12"/>
      <c r="X120" s="15">
        <v>4</v>
      </c>
      <c r="Y120" s="12">
        <v>97</v>
      </c>
      <c r="Z120" s="12"/>
      <c r="AA120" s="12"/>
      <c r="AB120" s="12"/>
      <c r="AC120" s="12"/>
      <c r="AD120" s="15"/>
      <c r="AE120" s="12"/>
      <c r="AF120" s="15"/>
      <c r="AG120" s="12"/>
      <c r="AH120" s="12"/>
      <c r="AI120" s="12"/>
      <c r="AJ120" s="46">
        <f t="shared" si="6"/>
        <v>101</v>
      </c>
      <c r="AK120" s="15">
        <v>70</v>
      </c>
      <c r="AL120" s="10">
        <f t="shared" si="7"/>
        <v>2</v>
      </c>
    </row>
    <row r="121" spans="1:38" x14ac:dyDescent="0.25">
      <c r="A121" s="96"/>
      <c r="B121" s="264"/>
      <c r="C121" s="266"/>
      <c r="D121" s="268"/>
      <c r="E121" s="40" t="s">
        <v>3</v>
      </c>
      <c r="F121" s="97">
        <v>12.2</v>
      </c>
      <c r="S121" s="9">
        <v>4</v>
      </c>
      <c r="T121" s="68">
        <v>6</v>
      </c>
      <c r="U121" s="47">
        <v>10</v>
      </c>
      <c r="V121" s="55" t="s">
        <v>5</v>
      </c>
      <c r="W121" s="15"/>
      <c r="X121" s="15">
        <v>8</v>
      </c>
      <c r="Y121" s="15">
        <v>62</v>
      </c>
      <c r="Z121" s="15"/>
      <c r="AA121" s="15"/>
      <c r="AB121" s="15">
        <v>2</v>
      </c>
      <c r="AC121" s="15"/>
      <c r="AD121" s="15"/>
      <c r="AE121" s="15"/>
      <c r="AF121" s="15"/>
      <c r="AG121" s="12"/>
      <c r="AH121" s="12"/>
      <c r="AI121" s="12"/>
      <c r="AJ121" s="46">
        <f t="shared" si="6"/>
        <v>72</v>
      </c>
      <c r="AK121" s="15">
        <v>55</v>
      </c>
      <c r="AL121" s="10">
        <f t="shared" si="7"/>
        <v>3</v>
      </c>
    </row>
    <row r="122" spans="1:38" ht="15.75" thickBot="1" x14ac:dyDescent="0.3">
      <c r="A122" s="96"/>
      <c r="B122" s="264">
        <f t="shared" ref="B122:B184" si="8">1+SUM(B120)</f>
        <v>27</v>
      </c>
      <c r="C122" s="266"/>
      <c r="D122" s="268"/>
      <c r="E122" s="40" t="s">
        <v>5</v>
      </c>
      <c r="F122" s="97">
        <v>12.2</v>
      </c>
      <c r="S122" s="1">
        <v>4</v>
      </c>
      <c r="T122" s="89">
        <v>6</v>
      </c>
      <c r="U122" s="83">
        <v>10</v>
      </c>
      <c r="V122" s="86" t="s">
        <v>3</v>
      </c>
      <c r="W122" s="27">
        <v>76</v>
      </c>
      <c r="X122" s="27">
        <v>5</v>
      </c>
      <c r="Y122" s="24">
        <v>64</v>
      </c>
      <c r="Z122" s="24"/>
      <c r="AA122" s="24"/>
      <c r="AB122" s="24"/>
      <c r="AC122" s="24"/>
      <c r="AD122" s="27"/>
      <c r="AE122" s="24"/>
      <c r="AF122" s="27"/>
      <c r="AG122" s="24"/>
      <c r="AH122" s="24"/>
      <c r="AI122" s="24"/>
      <c r="AJ122" s="82">
        <f t="shared" si="6"/>
        <v>145</v>
      </c>
      <c r="AK122" s="24">
        <v>30</v>
      </c>
      <c r="AL122" s="11">
        <f t="shared" si="7"/>
        <v>3</v>
      </c>
    </row>
    <row r="123" spans="1:38" x14ac:dyDescent="0.25">
      <c r="A123" s="96"/>
      <c r="B123" s="264"/>
      <c r="C123" s="266"/>
      <c r="D123" s="268"/>
      <c r="E123" s="40" t="s">
        <v>3</v>
      </c>
      <c r="F123" s="97">
        <v>11.9</v>
      </c>
    </row>
    <row r="124" spans="1:38" x14ac:dyDescent="0.25">
      <c r="A124" s="96"/>
      <c r="B124" s="264">
        <f t="shared" si="8"/>
        <v>28</v>
      </c>
      <c r="C124" s="266"/>
      <c r="D124" s="268"/>
      <c r="E124" s="40" t="s">
        <v>5</v>
      </c>
      <c r="F124" s="97">
        <v>11.6</v>
      </c>
    </row>
    <row r="125" spans="1:38" x14ac:dyDescent="0.25">
      <c r="A125" s="96"/>
      <c r="B125" s="264"/>
      <c r="C125" s="266"/>
      <c r="D125" s="268"/>
      <c r="E125" s="40" t="s">
        <v>3</v>
      </c>
      <c r="F125" s="97">
        <v>11.5</v>
      </c>
    </row>
    <row r="126" spans="1:38" x14ac:dyDescent="0.25">
      <c r="A126" s="96"/>
      <c r="B126" s="264">
        <f t="shared" si="8"/>
        <v>29</v>
      </c>
      <c r="C126" s="266"/>
      <c r="D126" s="268"/>
      <c r="E126" s="40" t="s">
        <v>5</v>
      </c>
      <c r="F126" s="97">
        <v>13.2</v>
      </c>
    </row>
    <row r="127" spans="1:38" x14ac:dyDescent="0.25">
      <c r="A127" s="96"/>
      <c r="B127" s="264"/>
      <c r="C127" s="266"/>
      <c r="D127" s="268"/>
      <c r="E127" s="40" t="s">
        <v>3</v>
      </c>
      <c r="F127" s="97">
        <v>11.4</v>
      </c>
    </row>
    <row r="128" spans="1:38" x14ac:dyDescent="0.25">
      <c r="A128" s="96"/>
      <c r="B128" s="264">
        <f t="shared" si="8"/>
        <v>30</v>
      </c>
      <c r="C128" s="266"/>
      <c r="D128" s="268"/>
      <c r="E128" s="40" t="s">
        <v>5</v>
      </c>
      <c r="F128" s="97">
        <v>15.5</v>
      </c>
    </row>
    <row r="129" spans="1:6" x14ac:dyDescent="0.25">
      <c r="A129" s="96"/>
      <c r="B129" s="264"/>
      <c r="C129" s="266"/>
      <c r="D129" s="268"/>
      <c r="E129" s="40" t="s">
        <v>3</v>
      </c>
      <c r="F129" s="97">
        <v>14.4</v>
      </c>
    </row>
    <row r="130" spans="1:6" x14ac:dyDescent="0.25">
      <c r="A130" s="96"/>
      <c r="B130" s="264">
        <f t="shared" si="8"/>
        <v>31</v>
      </c>
      <c r="C130" s="266"/>
      <c r="D130" s="268"/>
      <c r="E130" s="40" t="s">
        <v>5</v>
      </c>
      <c r="F130" s="97">
        <v>9.1</v>
      </c>
    </row>
    <row r="131" spans="1:6" x14ac:dyDescent="0.25">
      <c r="A131" s="96"/>
      <c r="B131" s="264"/>
      <c r="C131" s="266"/>
      <c r="D131" s="268"/>
      <c r="E131" s="40" t="s">
        <v>3</v>
      </c>
      <c r="F131" s="97">
        <v>14.7</v>
      </c>
    </row>
    <row r="132" spans="1:6" x14ac:dyDescent="0.25">
      <c r="A132" s="96"/>
      <c r="B132" s="264">
        <f t="shared" si="8"/>
        <v>32</v>
      </c>
      <c r="C132" s="266"/>
      <c r="D132" s="268"/>
      <c r="E132" s="40" t="s">
        <v>5</v>
      </c>
      <c r="F132" s="97">
        <v>14.2</v>
      </c>
    </row>
    <row r="133" spans="1:6" x14ac:dyDescent="0.25">
      <c r="A133" s="96"/>
      <c r="B133" s="264"/>
      <c r="C133" s="266"/>
      <c r="D133" s="268"/>
      <c r="E133" s="40" t="s">
        <v>3</v>
      </c>
      <c r="F133" s="97">
        <v>15.2</v>
      </c>
    </row>
    <row r="134" spans="1:6" x14ac:dyDescent="0.25">
      <c r="A134" s="96"/>
      <c r="B134" s="264">
        <f t="shared" si="8"/>
        <v>33</v>
      </c>
      <c r="C134" s="266"/>
      <c r="D134" s="268"/>
      <c r="E134" s="40" t="s">
        <v>5</v>
      </c>
      <c r="F134" s="97">
        <v>10.6</v>
      </c>
    </row>
    <row r="135" spans="1:6" x14ac:dyDescent="0.25">
      <c r="A135" s="96"/>
      <c r="B135" s="264"/>
      <c r="C135" s="266"/>
      <c r="D135" s="268"/>
      <c r="E135" s="40" t="s">
        <v>3</v>
      </c>
      <c r="F135" s="97">
        <v>15.4</v>
      </c>
    </row>
    <row r="136" spans="1:6" x14ac:dyDescent="0.25">
      <c r="A136" s="96"/>
      <c r="B136" s="264">
        <f t="shared" si="8"/>
        <v>34</v>
      </c>
      <c r="C136" s="266"/>
      <c r="D136" s="268"/>
      <c r="E136" s="40" t="s">
        <v>5</v>
      </c>
      <c r="F136" s="97">
        <v>4.0999999999999996</v>
      </c>
    </row>
    <row r="137" spans="1:6" x14ac:dyDescent="0.25">
      <c r="A137" s="96"/>
      <c r="B137" s="264"/>
      <c r="C137" s="266"/>
      <c r="D137" s="268"/>
      <c r="E137" s="40" t="s">
        <v>3</v>
      </c>
      <c r="F137" s="97">
        <v>14.6</v>
      </c>
    </row>
    <row r="138" spans="1:6" x14ac:dyDescent="0.25">
      <c r="A138" s="96"/>
      <c r="B138" s="264">
        <f t="shared" si="8"/>
        <v>35</v>
      </c>
      <c r="C138" s="266"/>
      <c r="D138" s="268"/>
      <c r="E138" s="40" t="s">
        <v>5</v>
      </c>
      <c r="F138" s="97">
        <v>9.8000000000000007</v>
      </c>
    </row>
    <row r="139" spans="1:6" x14ac:dyDescent="0.25">
      <c r="A139" s="96"/>
      <c r="B139" s="264"/>
      <c r="C139" s="266"/>
      <c r="D139" s="268"/>
      <c r="E139" s="40" t="s">
        <v>3</v>
      </c>
      <c r="F139" s="97">
        <v>6.8</v>
      </c>
    </row>
    <row r="140" spans="1:6" x14ac:dyDescent="0.25">
      <c r="A140" s="96"/>
      <c r="B140" s="264">
        <f t="shared" si="8"/>
        <v>36</v>
      </c>
      <c r="C140" s="266"/>
      <c r="D140" s="268"/>
      <c r="E140" s="40" t="s">
        <v>5</v>
      </c>
      <c r="F140" s="97">
        <v>8.8000000000000007</v>
      </c>
    </row>
    <row r="141" spans="1:6" x14ac:dyDescent="0.25">
      <c r="A141" s="96"/>
      <c r="B141" s="264"/>
      <c r="C141" s="266"/>
      <c r="D141" s="268"/>
      <c r="E141" s="40" t="s">
        <v>3</v>
      </c>
      <c r="F141" s="97">
        <v>10.5</v>
      </c>
    </row>
    <row r="142" spans="1:6" x14ac:dyDescent="0.25">
      <c r="A142" s="96"/>
      <c r="B142" s="264">
        <f t="shared" si="8"/>
        <v>37</v>
      </c>
      <c r="C142" s="266"/>
      <c r="D142" s="268"/>
      <c r="E142" s="40" t="s">
        <v>5</v>
      </c>
      <c r="F142" s="97">
        <v>11</v>
      </c>
    </row>
    <row r="143" spans="1:6" x14ac:dyDescent="0.25">
      <c r="A143" s="96"/>
      <c r="B143" s="264"/>
      <c r="C143" s="266"/>
      <c r="D143" s="268"/>
      <c r="E143" s="40" t="s">
        <v>3</v>
      </c>
      <c r="F143" s="97">
        <v>11.4</v>
      </c>
    </row>
    <row r="144" spans="1:6" x14ac:dyDescent="0.25">
      <c r="A144" s="96"/>
      <c r="B144" s="264">
        <f t="shared" si="8"/>
        <v>38</v>
      </c>
      <c r="C144" s="266"/>
      <c r="D144" s="268"/>
      <c r="E144" s="40" t="s">
        <v>5</v>
      </c>
      <c r="F144" s="97">
        <v>11.2</v>
      </c>
    </row>
    <row r="145" spans="1:6" x14ac:dyDescent="0.25">
      <c r="A145" s="96"/>
      <c r="B145" s="264"/>
      <c r="C145" s="266"/>
      <c r="D145" s="268"/>
      <c r="E145" s="40" t="s">
        <v>3</v>
      </c>
      <c r="F145" s="97">
        <v>15.6</v>
      </c>
    </row>
    <row r="146" spans="1:6" x14ac:dyDescent="0.25">
      <c r="A146" s="96"/>
      <c r="B146" s="264">
        <f t="shared" si="8"/>
        <v>39</v>
      </c>
      <c r="C146" s="266"/>
      <c r="D146" s="268"/>
      <c r="E146" s="40" t="s">
        <v>5</v>
      </c>
      <c r="F146" s="97">
        <v>6.8</v>
      </c>
    </row>
    <row r="147" spans="1:6" x14ac:dyDescent="0.25">
      <c r="A147" s="96"/>
      <c r="B147" s="264"/>
      <c r="C147" s="266"/>
      <c r="D147" s="268"/>
      <c r="E147" s="40" t="s">
        <v>3</v>
      </c>
      <c r="F147" s="97">
        <v>13.8</v>
      </c>
    </row>
    <row r="148" spans="1:6" x14ac:dyDescent="0.25">
      <c r="A148" s="96"/>
      <c r="B148" s="264">
        <f t="shared" si="8"/>
        <v>40</v>
      </c>
      <c r="C148" s="266"/>
      <c r="D148" s="268"/>
      <c r="E148" s="40" t="s">
        <v>5</v>
      </c>
      <c r="F148" s="97">
        <v>6</v>
      </c>
    </row>
    <row r="149" spans="1:6" x14ac:dyDescent="0.25">
      <c r="A149" s="96"/>
      <c r="B149" s="264"/>
      <c r="C149" s="266"/>
      <c r="D149" s="268"/>
      <c r="E149" s="40" t="s">
        <v>3</v>
      </c>
      <c r="F149" s="97">
        <v>14.1</v>
      </c>
    </row>
    <row r="150" spans="1:6" x14ac:dyDescent="0.25">
      <c r="A150" s="96"/>
      <c r="B150" s="264">
        <f t="shared" si="8"/>
        <v>41</v>
      </c>
      <c r="C150" s="266"/>
      <c r="D150" s="268"/>
      <c r="E150" s="40" t="s">
        <v>5</v>
      </c>
      <c r="F150" s="97">
        <v>11</v>
      </c>
    </row>
    <row r="151" spans="1:6" x14ac:dyDescent="0.25">
      <c r="A151" s="96"/>
      <c r="B151" s="264"/>
      <c r="C151" s="266"/>
      <c r="D151" s="268"/>
      <c r="E151" s="40" t="s">
        <v>3</v>
      </c>
      <c r="F151" s="97">
        <v>15.2</v>
      </c>
    </row>
    <row r="152" spans="1:6" x14ac:dyDescent="0.25">
      <c r="A152" s="96"/>
      <c r="B152" s="264">
        <f t="shared" si="8"/>
        <v>42</v>
      </c>
      <c r="C152" s="266"/>
      <c r="D152" s="268"/>
      <c r="E152" s="40" t="s">
        <v>5</v>
      </c>
      <c r="F152" s="97">
        <v>9.6</v>
      </c>
    </row>
    <row r="153" spans="1:6" x14ac:dyDescent="0.25">
      <c r="A153" s="96"/>
      <c r="B153" s="264"/>
      <c r="C153" s="266"/>
      <c r="D153" s="268"/>
      <c r="E153" s="40" t="s">
        <v>3</v>
      </c>
      <c r="F153" s="97">
        <v>13.6</v>
      </c>
    </row>
    <row r="154" spans="1:6" x14ac:dyDescent="0.25">
      <c r="A154" s="96"/>
      <c r="B154" s="264">
        <f t="shared" si="8"/>
        <v>43</v>
      </c>
      <c r="C154" s="266"/>
      <c r="D154" s="268"/>
      <c r="E154" s="40" t="s">
        <v>5</v>
      </c>
      <c r="F154" s="97">
        <v>10.1</v>
      </c>
    </row>
    <row r="155" spans="1:6" x14ac:dyDescent="0.25">
      <c r="A155" s="96"/>
      <c r="B155" s="264"/>
      <c r="C155" s="266"/>
      <c r="D155" s="268"/>
      <c r="E155" s="40" t="s">
        <v>3</v>
      </c>
      <c r="F155" s="97">
        <v>7.9</v>
      </c>
    </row>
    <row r="156" spans="1:6" x14ac:dyDescent="0.25">
      <c r="A156" s="96"/>
      <c r="B156" s="264">
        <f t="shared" si="8"/>
        <v>44</v>
      </c>
      <c r="C156" s="266"/>
      <c r="D156" s="268"/>
      <c r="E156" s="40" t="s">
        <v>5</v>
      </c>
      <c r="F156" s="97">
        <v>8.6</v>
      </c>
    </row>
    <row r="157" spans="1:6" x14ac:dyDescent="0.25">
      <c r="A157" s="96"/>
      <c r="B157" s="264"/>
      <c r="C157" s="266"/>
      <c r="D157" s="268"/>
      <c r="E157" s="40" t="s">
        <v>3</v>
      </c>
      <c r="F157" s="97">
        <v>13.4</v>
      </c>
    </row>
    <row r="158" spans="1:6" x14ac:dyDescent="0.25">
      <c r="A158" s="96"/>
      <c r="B158" s="264">
        <f t="shared" si="8"/>
        <v>45</v>
      </c>
      <c r="C158" s="266"/>
      <c r="D158" s="268"/>
      <c r="E158" s="40" t="s">
        <v>5</v>
      </c>
      <c r="F158" s="97">
        <v>9.5</v>
      </c>
    </row>
    <row r="159" spans="1:6" x14ac:dyDescent="0.25">
      <c r="A159" s="96"/>
      <c r="B159" s="264"/>
      <c r="C159" s="266"/>
      <c r="D159" s="268"/>
      <c r="E159" s="40" t="s">
        <v>3</v>
      </c>
      <c r="F159" s="97">
        <v>7.6</v>
      </c>
    </row>
    <row r="160" spans="1:6" x14ac:dyDescent="0.25">
      <c r="A160" s="96"/>
      <c r="B160" s="264">
        <f t="shared" si="8"/>
        <v>46</v>
      </c>
      <c r="C160" s="266"/>
      <c r="D160" s="268"/>
      <c r="E160" s="40" t="s">
        <v>5</v>
      </c>
      <c r="F160" s="97">
        <v>7</v>
      </c>
    </row>
    <row r="161" spans="1:6" x14ac:dyDescent="0.25">
      <c r="A161" s="96"/>
      <c r="B161" s="264"/>
      <c r="C161" s="266"/>
      <c r="D161" s="268"/>
      <c r="E161" s="40" t="s">
        <v>3</v>
      </c>
      <c r="F161" s="97">
        <v>15</v>
      </c>
    </row>
    <row r="162" spans="1:6" x14ac:dyDescent="0.25">
      <c r="A162" s="96"/>
      <c r="B162" s="264">
        <f t="shared" si="8"/>
        <v>47</v>
      </c>
      <c r="C162" s="266"/>
      <c r="D162" s="268"/>
      <c r="E162" s="40" t="s">
        <v>5</v>
      </c>
      <c r="F162" s="97">
        <v>6.6</v>
      </c>
    </row>
    <row r="163" spans="1:6" x14ac:dyDescent="0.25">
      <c r="A163" s="96"/>
      <c r="B163" s="264"/>
      <c r="C163" s="266"/>
      <c r="D163" s="268"/>
      <c r="E163" s="40" t="s">
        <v>3</v>
      </c>
      <c r="F163" s="97">
        <v>12.8</v>
      </c>
    </row>
    <row r="164" spans="1:6" x14ac:dyDescent="0.25">
      <c r="A164" s="96"/>
      <c r="B164" s="264">
        <f t="shared" si="8"/>
        <v>48</v>
      </c>
      <c r="C164" s="266"/>
      <c r="D164" s="268"/>
      <c r="E164" s="40" t="s">
        <v>5</v>
      </c>
      <c r="F164" s="97">
        <v>10.1</v>
      </c>
    </row>
    <row r="165" spans="1:6" x14ac:dyDescent="0.25">
      <c r="A165" s="96"/>
      <c r="B165" s="264"/>
      <c r="C165" s="266"/>
      <c r="D165" s="268"/>
      <c r="E165" s="40" t="s">
        <v>3</v>
      </c>
      <c r="F165" s="97">
        <v>10.199999999999999</v>
      </c>
    </row>
    <row r="166" spans="1:6" x14ac:dyDescent="0.25">
      <c r="A166" s="96"/>
      <c r="B166" s="264">
        <f t="shared" si="8"/>
        <v>49</v>
      </c>
      <c r="C166" s="266"/>
      <c r="D166" s="268"/>
      <c r="E166" s="40" t="s">
        <v>5</v>
      </c>
      <c r="F166" s="97">
        <v>6.4</v>
      </c>
    </row>
    <row r="167" spans="1:6" x14ac:dyDescent="0.25">
      <c r="A167" s="96"/>
      <c r="B167" s="264"/>
      <c r="C167" s="266"/>
      <c r="D167" s="268"/>
      <c r="E167" s="40" t="s">
        <v>3</v>
      </c>
      <c r="F167" s="97">
        <v>11.7</v>
      </c>
    </row>
    <row r="168" spans="1:6" x14ac:dyDescent="0.25">
      <c r="A168" s="96"/>
      <c r="B168" s="264">
        <f t="shared" si="8"/>
        <v>50</v>
      </c>
      <c r="C168" s="266"/>
      <c r="D168" s="268"/>
      <c r="E168" s="40" t="s">
        <v>5</v>
      </c>
      <c r="F168" s="97">
        <v>9.8000000000000007</v>
      </c>
    </row>
    <row r="169" spans="1:6" x14ac:dyDescent="0.25">
      <c r="A169" s="96"/>
      <c r="B169" s="264"/>
      <c r="C169" s="266"/>
      <c r="D169" s="268"/>
      <c r="E169" s="40" t="s">
        <v>3</v>
      </c>
      <c r="F169" s="97">
        <v>17.600000000000001</v>
      </c>
    </row>
    <row r="170" spans="1:6" x14ac:dyDescent="0.25">
      <c r="A170" s="96"/>
      <c r="B170" s="264">
        <f t="shared" si="8"/>
        <v>51</v>
      </c>
      <c r="C170" s="266"/>
      <c r="D170" s="268"/>
      <c r="E170" s="40" t="s">
        <v>5</v>
      </c>
      <c r="F170" s="97">
        <v>11.4</v>
      </c>
    </row>
    <row r="171" spans="1:6" x14ac:dyDescent="0.25">
      <c r="A171" s="96"/>
      <c r="B171" s="264"/>
      <c r="C171" s="266"/>
      <c r="D171" s="268"/>
      <c r="E171" s="40" t="s">
        <v>3</v>
      </c>
      <c r="F171" s="97">
        <v>16.399999999999999</v>
      </c>
    </row>
    <row r="172" spans="1:6" x14ac:dyDescent="0.25">
      <c r="A172" s="96"/>
      <c r="B172" s="264">
        <f t="shared" si="8"/>
        <v>52</v>
      </c>
      <c r="C172" s="266"/>
      <c r="D172" s="268"/>
      <c r="E172" s="40" t="s">
        <v>5</v>
      </c>
      <c r="F172" s="97">
        <v>7.4</v>
      </c>
    </row>
    <row r="173" spans="1:6" x14ac:dyDescent="0.25">
      <c r="A173" s="96"/>
      <c r="B173" s="264"/>
      <c r="C173" s="266"/>
      <c r="D173" s="268"/>
      <c r="E173" s="40" t="s">
        <v>3</v>
      </c>
      <c r="F173" s="97">
        <v>17</v>
      </c>
    </row>
    <row r="174" spans="1:6" x14ac:dyDescent="0.25">
      <c r="A174" s="96"/>
      <c r="B174" s="264">
        <f t="shared" si="8"/>
        <v>53</v>
      </c>
      <c r="C174" s="266"/>
      <c r="D174" s="268"/>
      <c r="E174" s="40" t="s">
        <v>5</v>
      </c>
      <c r="F174" s="97">
        <v>4</v>
      </c>
    </row>
    <row r="175" spans="1:6" x14ac:dyDescent="0.25">
      <c r="A175" s="96"/>
      <c r="B175" s="264"/>
      <c r="C175" s="266"/>
      <c r="D175" s="268"/>
      <c r="E175" s="40" t="s">
        <v>3</v>
      </c>
      <c r="F175" s="97">
        <v>16.399999999999999</v>
      </c>
    </row>
    <row r="176" spans="1:6" x14ac:dyDescent="0.25">
      <c r="A176" s="96"/>
      <c r="B176" s="264">
        <f t="shared" si="8"/>
        <v>54</v>
      </c>
      <c r="C176" s="266"/>
      <c r="D176" s="268"/>
      <c r="E176" s="40" t="s">
        <v>5</v>
      </c>
      <c r="F176" s="97">
        <v>7.8</v>
      </c>
    </row>
    <row r="177" spans="1:6" x14ac:dyDescent="0.25">
      <c r="A177" s="96"/>
      <c r="B177" s="264"/>
      <c r="C177" s="266"/>
      <c r="D177" s="268"/>
      <c r="E177" s="40" t="s">
        <v>3</v>
      </c>
      <c r="F177" s="97">
        <v>16</v>
      </c>
    </row>
    <row r="178" spans="1:6" x14ac:dyDescent="0.25">
      <c r="A178" s="96"/>
      <c r="B178" s="264">
        <f t="shared" si="8"/>
        <v>55</v>
      </c>
      <c r="C178" s="266"/>
      <c r="D178" s="268"/>
      <c r="E178" s="40" t="s">
        <v>5</v>
      </c>
      <c r="F178" s="97">
        <v>14</v>
      </c>
    </row>
    <row r="179" spans="1:6" x14ac:dyDescent="0.25">
      <c r="A179" s="96"/>
      <c r="B179" s="264"/>
      <c r="C179" s="266"/>
      <c r="D179" s="268"/>
      <c r="E179" s="40" t="s">
        <v>3</v>
      </c>
      <c r="F179" s="97">
        <v>16.399999999999999</v>
      </c>
    </row>
    <row r="180" spans="1:6" x14ac:dyDescent="0.25">
      <c r="A180" s="96"/>
      <c r="B180" s="264">
        <f t="shared" si="8"/>
        <v>56</v>
      </c>
      <c r="C180" s="266"/>
      <c r="D180" s="268"/>
      <c r="E180" s="40" t="s">
        <v>5</v>
      </c>
      <c r="F180" s="97">
        <v>13.9</v>
      </c>
    </row>
    <row r="181" spans="1:6" x14ac:dyDescent="0.25">
      <c r="A181" s="96"/>
      <c r="B181" s="264"/>
      <c r="C181" s="266"/>
      <c r="D181" s="268"/>
      <c r="E181" s="40" t="s">
        <v>3</v>
      </c>
      <c r="F181" s="97">
        <v>20</v>
      </c>
    </row>
    <row r="182" spans="1:6" x14ac:dyDescent="0.25">
      <c r="A182" s="96"/>
      <c r="B182" s="264">
        <f t="shared" si="8"/>
        <v>57</v>
      </c>
      <c r="C182" s="266"/>
      <c r="D182" s="268"/>
      <c r="E182" s="40" t="s">
        <v>5</v>
      </c>
      <c r="F182" s="97">
        <v>10.8</v>
      </c>
    </row>
    <row r="183" spans="1:6" x14ac:dyDescent="0.25">
      <c r="A183" s="96"/>
      <c r="B183" s="264"/>
      <c r="C183" s="266"/>
      <c r="D183" s="268"/>
      <c r="E183" s="40" t="s">
        <v>3</v>
      </c>
      <c r="F183" s="97">
        <v>18.8</v>
      </c>
    </row>
    <row r="184" spans="1:6" x14ac:dyDescent="0.25">
      <c r="A184" s="96"/>
      <c r="B184" s="264">
        <f t="shared" si="8"/>
        <v>58</v>
      </c>
      <c r="C184" s="266"/>
      <c r="D184" s="268"/>
      <c r="E184" s="40" t="s">
        <v>5</v>
      </c>
      <c r="F184" s="97">
        <v>10</v>
      </c>
    </row>
    <row r="185" spans="1:6" x14ac:dyDescent="0.25">
      <c r="A185" s="96"/>
      <c r="B185" s="264"/>
      <c r="C185" s="266"/>
      <c r="D185" s="268"/>
      <c r="E185" s="40" t="s">
        <v>3</v>
      </c>
      <c r="F185" s="97">
        <v>13.2</v>
      </c>
    </row>
    <row r="186" spans="1:6" x14ac:dyDescent="0.25">
      <c r="A186" s="96"/>
      <c r="B186" s="264">
        <f t="shared" ref="B186:B218" si="9">1+SUM(B184)</f>
        <v>59</v>
      </c>
      <c r="C186" s="266"/>
      <c r="D186" s="268"/>
      <c r="E186" s="40" t="s">
        <v>5</v>
      </c>
      <c r="F186" s="97">
        <v>8.8000000000000007</v>
      </c>
    </row>
    <row r="187" spans="1:6" x14ac:dyDescent="0.25">
      <c r="A187" s="96"/>
      <c r="B187" s="264"/>
      <c r="C187" s="266"/>
      <c r="D187" s="268"/>
      <c r="E187" s="40" t="s">
        <v>3</v>
      </c>
      <c r="F187" s="97">
        <v>14.6</v>
      </c>
    </row>
    <row r="188" spans="1:6" x14ac:dyDescent="0.25">
      <c r="A188" s="96"/>
      <c r="B188" s="264">
        <f t="shared" si="9"/>
        <v>60</v>
      </c>
      <c r="C188" s="266"/>
      <c r="D188" s="268"/>
      <c r="E188" s="40" t="s">
        <v>5</v>
      </c>
      <c r="F188" s="97">
        <v>15.5</v>
      </c>
    </row>
    <row r="189" spans="1:6" x14ac:dyDescent="0.25">
      <c r="A189" s="96"/>
      <c r="B189" s="264"/>
      <c r="C189" s="266"/>
      <c r="D189" s="268"/>
      <c r="E189" s="40" t="s">
        <v>3</v>
      </c>
      <c r="F189" s="97">
        <v>17.2</v>
      </c>
    </row>
    <row r="190" spans="1:6" x14ac:dyDescent="0.25">
      <c r="A190" s="96"/>
      <c r="B190" s="264">
        <f t="shared" si="9"/>
        <v>61</v>
      </c>
      <c r="C190" s="266"/>
      <c r="D190" s="268"/>
      <c r="E190" s="40" t="s">
        <v>5</v>
      </c>
      <c r="F190" s="97">
        <v>9.4</v>
      </c>
    </row>
    <row r="191" spans="1:6" x14ac:dyDescent="0.25">
      <c r="A191" s="96"/>
      <c r="B191" s="264"/>
      <c r="C191" s="266"/>
      <c r="D191" s="268"/>
      <c r="E191" s="40" t="s">
        <v>3</v>
      </c>
      <c r="F191" s="97">
        <v>19.3</v>
      </c>
    </row>
    <row r="192" spans="1:6" x14ac:dyDescent="0.25">
      <c r="A192" s="96"/>
      <c r="B192" s="264">
        <f t="shared" si="9"/>
        <v>62</v>
      </c>
      <c r="C192" s="266"/>
      <c r="D192" s="268"/>
      <c r="E192" s="40" t="s">
        <v>5</v>
      </c>
      <c r="F192" s="97">
        <v>8.6</v>
      </c>
    </row>
    <row r="193" spans="1:6" x14ac:dyDescent="0.25">
      <c r="A193" s="96"/>
      <c r="B193" s="264"/>
      <c r="C193" s="266"/>
      <c r="D193" s="268"/>
      <c r="E193" s="40" t="s">
        <v>3</v>
      </c>
      <c r="F193" s="97">
        <v>15.4</v>
      </c>
    </row>
    <row r="194" spans="1:6" x14ac:dyDescent="0.25">
      <c r="A194" s="96"/>
      <c r="B194" s="264">
        <f t="shared" si="9"/>
        <v>63</v>
      </c>
      <c r="C194" s="266"/>
      <c r="D194" s="268"/>
      <c r="E194" s="40" t="s">
        <v>5</v>
      </c>
      <c r="F194" s="97">
        <v>8</v>
      </c>
    </row>
    <row r="195" spans="1:6" x14ac:dyDescent="0.25">
      <c r="A195" s="96"/>
      <c r="B195" s="264"/>
      <c r="C195" s="266"/>
      <c r="D195" s="268"/>
      <c r="E195" s="40" t="s">
        <v>3</v>
      </c>
      <c r="F195" s="97">
        <v>12.6</v>
      </c>
    </row>
    <row r="196" spans="1:6" x14ac:dyDescent="0.25">
      <c r="A196" s="96"/>
      <c r="B196" s="264">
        <f t="shared" si="9"/>
        <v>64</v>
      </c>
      <c r="C196" s="266"/>
      <c r="D196" s="268"/>
      <c r="E196" s="40" t="s">
        <v>5</v>
      </c>
      <c r="F196" s="97">
        <v>13.6</v>
      </c>
    </row>
    <row r="197" spans="1:6" x14ac:dyDescent="0.25">
      <c r="A197" s="96"/>
      <c r="B197" s="264"/>
      <c r="C197" s="266"/>
      <c r="D197" s="268"/>
      <c r="E197" s="40" t="s">
        <v>3</v>
      </c>
      <c r="F197" s="97">
        <v>10.8</v>
      </c>
    </row>
    <row r="198" spans="1:6" x14ac:dyDescent="0.25">
      <c r="A198" s="96"/>
      <c r="B198" s="264">
        <f t="shared" si="9"/>
        <v>65</v>
      </c>
      <c r="C198" s="266"/>
      <c r="D198" s="268"/>
      <c r="E198" s="40" t="s">
        <v>5</v>
      </c>
      <c r="F198" s="97">
        <v>10.3</v>
      </c>
    </row>
    <row r="199" spans="1:6" x14ac:dyDescent="0.25">
      <c r="A199" s="96"/>
      <c r="B199" s="264"/>
      <c r="C199" s="266"/>
      <c r="D199" s="268"/>
      <c r="E199" s="40" t="s">
        <v>3</v>
      </c>
      <c r="F199" s="97">
        <v>18.8</v>
      </c>
    </row>
    <row r="200" spans="1:6" x14ac:dyDescent="0.25">
      <c r="A200" s="96"/>
      <c r="B200" s="264">
        <f t="shared" si="9"/>
        <v>66</v>
      </c>
      <c r="C200" s="266"/>
      <c r="D200" s="268"/>
      <c r="E200" s="40" t="s">
        <v>5</v>
      </c>
      <c r="F200" s="97">
        <v>19.2</v>
      </c>
    </row>
    <row r="201" spans="1:6" x14ac:dyDescent="0.25">
      <c r="A201" s="96"/>
      <c r="B201" s="264"/>
      <c r="C201" s="266"/>
      <c r="D201" s="268"/>
      <c r="E201" s="40" t="s">
        <v>3</v>
      </c>
      <c r="F201" s="97">
        <v>16.399999999999999</v>
      </c>
    </row>
    <row r="202" spans="1:6" x14ac:dyDescent="0.25">
      <c r="A202" s="96"/>
      <c r="B202" s="264">
        <f t="shared" si="9"/>
        <v>67</v>
      </c>
      <c r="C202" s="266"/>
      <c r="D202" s="268"/>
      <c r="E202" s="40" t="s">
        <v>5</v>
      </c>
      <c r="F202" s="97">
        <v>14.6</v>
      </c>
    </row>
    <row r="203" spans="1:6" x14ac:dyDescent="0.25">
      <c r="A203" s="96"/>
      <c r="B203" s="264"/>
      <c r="C203" s="266"/>
      <c r="D203" s="268"/>
      <c r="E203" s="40" t="s">
        <v>3</v>
      </c>
      <c r="F203" s="97">
        <v>16.8</v>
      </c>
    </row>
    <row r="204" spans="1:6" x14ac:dyDescent="0.25">
      <c r="A204" s="96"/>
      <c r="B204" s="264">
        <f t="shared" si="9"/>
        <v>68</v>
      </c>
      <c r="C204" s="266"/>
      <c r="D204" s="268"/>
      <c r="E204" s="40" t="s">
        <v>5</v>
      </c>
      <c r="F204" s="97">
        <v>21.2</v>
      </c>
    </row>
    <row r="205" spans="1:6" x14ac:dyDescent="0.25">
      <c r="A205" s="96"/>
      <c r="B205" s="264"/>
      <c r="C205" s="266"/>
      <c r="D205" s="268"/>
      <c r="E205" s="40" t="s">
        <v>3</v>
      </c>
      <c r="F205" s="97">
        <v>15</v>
      </c>
    </row>
    <row r="206" spans="1:6" x14ac:dyDescent="0.25">
      <c r="A206" s="96"/>
      <c r="B206" s="264">
        <f t="shared" si="9"/>
        <v>69</v>
      </c>
      <c r="C206" s="266"/>
      <c r="D206" s="268"/>
      <c r="E206" s="40" t="s">
        <v>5</v>
      </c>
      <c r="F206" s="97">
        <v>4.2</v>
      </c>
    </row>
    <row r="207" spans="1:6" x14ac:dyDescent="0.25">
      <c r="A207" s="96"/>
      <c r="B207" s="264"/>
      <c r="C207" s="266"/>
      <c r="D207" s="268"/>
      <c r="E207" s="40" t="s">
        <v>3</v>
      </c>
      <c r="F207" s="97" t="s">
        <v>62</v>
      </c>
    </row>
    <row r="208" spans="1:6" x14ac:dyDescent="0.25">
      <c r="A208" s="96"/>
      <c r="B208" s="264">
        <f t="shared" si="9"/>
        <v>70</v>
      </c>
      <c r="C208" s="266"/>
      <c r="D208" s="268"/>
      <c r="E208" s="40" t="s">
        <v>5</v>
      </c>
      <c r="F208" s="97">
        <v>14.1</v>
      </c>
    </row>
    <row r="209" spans="1:6" x14ac:dyDescent="0.25">
      <c r="A209" s="96"/>
      <c r="B209" s="264"/>
      <c r="C209" s="266"/>
      <c r="D209" s="268"/>
      <c r="E209" s="40" t="s">
        <v>3</v>
      </c>
      <c r="F209" s="97">
        <v>14.7</v>
      </c>
    </row>
    <row r="210" spans="1:6" x14ac:dyDescent="0.25">
      <c r="A210" s="96"/>
      <c r="B210" s="264">
        <f t="shared" si="9"/>
        <v>71</v>
      </c>
      <c r="C210" s="266"/>
      <c r="D210" s="268"/>
      <c r="E210" s="40" t="s">
        <v>5</v>
      </c>
      <c r="F210" s="97">
        <v>12.6</v>
      </c>
    </row>
    <row r="211" spans="1:6" x14ac:dyDescent="0.25">
      <c r="A211" s="96"/>
      <c r="B211" s="264"/>
      <c r="C211" s="266"/>
      <c r="D211" s="268"/>
      <c r="E211" s="40" t="s">
        <v>3</v>
      </c>
      <c r="F211" s="97">
        <v>15.2</v>
      </c>
    </row>
    <row r="212" spans="1:6" x14ac:dyDescent="0.25">
      <c r="A212" s="96"/>
      <c r="B212" s="264">
        <f t="shared" si="9"/>
        <v>72</v>
      </c>
      <c r="C212" s="266"/>
      <c r="D212" s="268"/>
      <c r="E212" s="40" t="s">
        <v>5</v>
      </c>
      <c r="F212" s="97">
        <v>12.8</v>
      </c>
    </row>
    <row r="213" spans="1:6" x14ac:dyDescent="0.25">
      <c r="A213" s="96"/>
      <c r="B213" s="264"/>
      <c r="C213" s="266"/>
      <c r="D213" s="268"/>
      <c r="E213" s="40" t="s">
        <v>3</v>
      </c>
      <c r="F213" s="97">
        <v>13.8</v>
      </c>
    </row>
    <row r="214" spans="1:6" x14ac:dyDescent="0.25">
      <c r="A214" s="96"/>
      <c r="B214" s="264">
        <f t="shared" si="9"/>
        <v>73</v>
      </c>
      <c r="C214" s="266"/>
      <c r="D214" s="268"/>
      <c r="E214" s="40" t="s">
        <v>5</v>
      </c>
      <c r="F214" s="97">
        <v>9.9</v>
      </c>
    </row>
    <row r="215" spans="1:6" x14ac:dyDescent="0.25">
      <c r="A215" s="96"/>
      <c r="B215" s="264"/>
      <c r="C215" s="266"/>
      <c r="D215" s="268"/>
      <c r="E215" s="40" t="s">
        <v>3</v>
      </c>
      <c r="F215" s="97">
        <v>9.1999999999999993</v>
      </c>
    </row>
    <row r="216" spans="1:6" x14ac:dyDescent="0.25">
      <c r="A216" s="96"/>
      <c r="B216" s="264">
        <f t="shared" si="9"/>
        <v>74</v>
      </c>
      <c r="C216" s="266"/>
      <c r="D216" s="268"/>
      <c r="E216" s="40" t="s">
        <v>5</v>
      </c>
      <c r="F216" s="97">
        <v>7.5</v>
      </c>
    </row>
    <row r="217" spans="1:6" x14ac:dyDescent="0.25">
      <c r="A217" s="96"/>
      <c r="B217" s="264"/>
      <c r="C217" s="266"/>
      <c r="D217" s="268"/>
      <c r="E217" s="40" t="s">
        <v>3</v>
      </c>
      <c r="F217" s="97">
        <v>12.5</v>
      </c>
    </row>
    <row r="218" spans="1:6" x14ac:dyDescent="0.25">
      <c r="A218" s="96"/>
      <c r="B218" s="264">
        <f t="shared" si="9"/>
        <v>75</v>
      </c>
      <c r="C218" s="266"/>
      <c r="D218" s="268"/>
      <c r="E218" s="40" t="s">
        <v>5</v>
      </c>
      <c r="F218" s="97">
        <v>6.8</v>
      </c>
    </row>
    <row r="219" spans="1:6" x14ac:dyDescent="0.25">
      <c r="A219" s="98"/>
      <c r="B219" s="265"/>
      <c r="C219" s="267"/>
      <c r="D219" s="269"/>
      <c r="E219" s="99" t="s">
        <v>3</v>
      </c>
      <c r="F219" s="100">
        <v>11</v>
      </c>
    </row>
  </sheetData>
  <mergeCells count="232">
    <mergeCell ref="L1:M1"/>
    <mergeCell ref="N1:P1"/>
    <mergeCell ref="B70:B71"/>
    <mergeCell ref="B72:B73"/>
    <mergeCell ref="B74:B75"/>
    <mergeCell ref="B76:B77"/>
    <mergeCell ref="B78:B79"/>
    <mergeCell ref="A1:C1"/>
    <mergeCell ref="D1:E1"/>
    <mergeCell ref="F1:G1"/>
    <mergeCell ref="I1:K1"/>
    <mergeCell ref="B90:B91"/>
    <mergeCell ref="B92:B93"/>
    <mergeCell ref="B94:B95"/>
    <mergeCell ref="B96:B97"/>
    <mergeCell ref="B98:B99"/>
    <mergeCell ref="B80:B81"/>
    <mergeCell ref="B82:B83"/>
    <mergeCell ref="B84:B85"/>
    <mergeCell ref="B86:B87"/>
    <mergeCell ref="B88:B89"/>
    <mergeCell ref="B110:B111"/>
    <mergeCell ref="B112:B113"/>
    <mergeCell ref="B114:B115"/>
    <mergeCell ref="B116:B117"/>
    <mergeCell ref="B118:B119"/>
    <mergeCell ref="B100:B101"/>
    <mergeCell ref="B102:B103"/>
    <mergeCell ref="B104:B105"/>
    <mergeCell ref="B106:B107"/>
    <mergeCell ref="B108:B109"/>
    <mergeCell ref="B130:B131"/>
    <mergeCell ref="B132:B133"/>
    <mergeCell ref="B134:B135"/>
    <mergeCell ref="B136:B137"/>
    <mergeCell ref="B138:B139"/>
    <mergeCell ref="B120:B121"/>
    <mergeCell ref="B122:B123"/>
    <mergeCell ref="B124:B125"/>
    <mergeCell ref="B126:B127"/>
    <mergeCell ref="B128:B129"/>
    <mergeCell ref="B150:B151"/>
    <mergeCell ref="B152:B153"/>
    <mergeCell ref="B154:B155"/>
    <mergeCell ref="B156:B157"/>
    <mergeCell ref="B158:B159"/>
    <mergeCell ref="B140:B141"/>
    <mergeCell ref="B142:B143"/>
    <mergeCell ref="B144:B145"/>
    <mergeCell ref="B146:B147"/>
    <mergeCell ref="B148:B149"/>
    <mergeCell ref="B170:B171"/>
    <mergeCell ref="B172:B173"/>
    <mergeCell ref="B174:B175"/>
    <mergeCell ref="B176:B177"/>
    <mergeCell ref="B178:B179"/>
    <mergeCell ref="B160:B161"/>
    <mergeCell ref="B162:B163"/>
    <mergeCell ref="B164:B165"/>
    <mergeCell ref="B166:B167"/>
    <mergeCell ref="B168:B169"/>
    <mergeCell ref="B190:B191"/>
    <mergeCell ref="B192:B193"/>
    <mergeCell ref="B194:B195"/>
    <mergeCell ref="B196:B197"/>
    <mergeCell ref="B198:B199"/>
    <mergeCell ref="B180:B181"/>
    <mergeCell ref="B182:B183"/>
    <mergeCell ref="B184:B185"/>
    <mergeCell ref="B186:B187"/>
    <mergeCell ref="B188:B189"/>
    <mergeCell ref="B210:B211"/>
    <mergeCell ref="B212:B213"/>
    <mergeCell ref="B214:B215"/>
    <mergeCell ref="B216:B217"/>
    <mergeCell ref="B218:B219"/>
    <mergeCell ref="B200:B201"/>
    <mergeCell ref="B202:B203"/>
    <mergeCell ref="B204:B205"/>
    <mergeCell ref="B206:B207"/>
    <mergeCell ref="B208:B209"/>
    <mergeCell ref="C84:C85"/>
    <mergeCell ref="D84:D85"/>
    <mergeCell ref="C86:C87"/>
    <mergeCell ref="D86:D87"/>
    <mergeCell ref="C88:C89"/>
    <mergeCell ref="D88:D89"/>
    <mergeCell ref="C70:C71"/>
    <mergeCell ref="D70:D71"/>
    <mergeCell ref="C72:C73"/>
    <mergeCell ref="D72:D73"/>
    <mergeCell ref="C74:C75"/>
    <mergeCell ref="D74:D75"/>
    <mergeCell ref="C76:C77"/>
    <mergeCell ref="D76:D77"/>
    <mergeCell ref="C78:C79"/>
    <mergeCell ref="D78:D79"/>
    <mergeCell ref="C80:C81"/>
    <mergeCell ref="D80:D81"/>
    <mergeCell ref="C82:C83"/>
    <mergeCell ref="D82:D83"/>
    <mergeCell ref="C96:C97"/>
    <mergeCell ref="D96:D97"/>
    <mergeCell ref="C98:C99"/>
    <mergeCell ref="D98:D99"/>
    <mergeCell ref="C100:C101"/>
    <mergeCell ref="D100:D101"/>
    <mergeCell ref="C90:C91"/>
    <mergeCell ref="D90:D91"/>
    <mergeCell ref="C92:C93"/>
    <mergeCell ref="D92:D93"/>
    <mergeCell ref="C94:C95"/>
    <mergeCell ref="D94:D95"/>
    <mergeCell ref="C108:C109"/>
    <mergeCell ref="D108:D109"/>
    <mergeCell ref="C110:C111"/>
    <mergeCell ref="D110:D111"/>
    <mergeCell ref="C112:C113"/>
    <mergeCell ref="D112:D113"/>
    <mergeCell ref="C102:C103"/>
    <mergeCell ref="D102:D103"/>
    <mergeCell ref="C104:C105"/>
    <mergeCell ref="D104:D105"/>
    <mergeCell ref="C106:C107"/>
    <mergeCell ref="D106:D107"/>
    <mergeCell ref="C120:C121"/>
    <mergeCell ref="D120:D121"/>
    <mergeCell ref="C122:C123"/>
    <mergeCell ref="D122:D123"/>
    <mergeCell ref="C124:C125"/>
    <mergeCell ref="D124:D125"/>
    <mergeCell ref="C114:C115"/>
    <mergeCell ref="D114:D115"/>
    <mergeCell ref="C116:C117"/>
    <mergeCell ref="D116:D117"/>
    <mergeCell ref="C118:C119"/>
    <mergeCell ref="D118:D119"/>
    <mergeCell ref="C132:C133"/>
    <mergeCell ref="D132:D133"/>
    <mergeCell ref="C134:C135"/>
    <mergeCell ref="D134:D135"/>
    <mergeCell ref="C136:C137"/>
    <mergeCell ref="D136:D137"/>
    <mergeCell ref="C126:C127"/>
    <mergeCell ref="D126:D127"/>
    <mergeCell ref="C128:C129"/>
    <mergeCell ref="D128:D129"/>
    <mergeCell ref="C130:C131"/>
    <mergeCell ref="D130:D131"/>
    <mergeCell ref="C144:C145"/>
    <mergeCell ref="D144:D145"/>
    <mergeCell ref="C146:C147"/>
    <mergeCell ref="D146:D147"/>
    <mergeCell ref="C148:C149"/>
    <mergeCell ref="D148:D149"/>
    <mergeCell ref="C138:C139"/>
    <mergeCell ref="D138:D139"/>
    <mergeCell ref="C140:C141"/>
    <mergeCell ref="D140:D141"/>
    <mergeCell ref="C142:C143"/>
    <mergeCell ref="D142:D143"/>
    <mergeCell ref="C156:C157"/>
    <mergeCell ref="D156:D157"/>
    <mergeCell ref="C158:C159"/>
    <mergeCell ref="D158:D159"/>
    <mergeCell ref="C160:C161"/>
    <mergeCell ref="D160:D161"/>
    <mergeCell ref="C150:C151"/>
    <mergeCell ref="D150:D151"/>
    <mergeCell ref="C152:C153"/>
    <mergeCell ref="D152:D153"/>
    <mergeCell ref="C154:C155"/>
    <mergeCell ref="D154:D155"/>
    <mergeCell ref="C168:C169"/>
    <mergeCell ref="D168:D169"/>
    <mergeCell ref="C170:C171"/>
    <mergeCell ref="D170:D171"/>
    <mergeCell ref="C172:C173"/>
    <mergeCell ref="D172:D173"/>
    <mergeCell ref="C162:C163"/>
    <mergeCell ref="D162:D163"/>
    <mergeCell ref="C164:C165"/>
    <mergeCell ref="D164:D165"/>
    <mergeCell ref="C166:C167"/>
    <mergeCell ref="D166:D167"/>
    <mergeCell ref="C180:C181"/>
    <mergeCell ref="D180:D181"/>
    <mergeCell ref="C182:C183"/>
    <mergeCell ref="D182:D183"/>
    <mergeCell ref="C184:C185"/>
    <mergeCell ref="D184:D185"/>
    <mergeCell ref="C174:C175"/>
    <mergeCell ref="D174:D175"/>
    <mergeCell ref="C176:C177"/>
    <mergeCell ref="D176:D177"/>
    <mergeCell ref="C178:C179"/>
    <mergeCell ref="D178:D179"/>
    <mergeCell ref="D192:D193"/>
    <mergeCell ref="C194:C195"/>
    <mergeCell ref="D194:D195"/>
    <mergeCell ref="C196:C197"/>
    <mergeCell ref="D196:D197"/>
    <mergeCell ref="C186:C187"/>
    <mergeCell ref="D186:D187"/>
    <mergeCell ref="C188:C189"/>
    <mergeCell ref="D188:D189"/>
    <mergeCell ref="C190:C191"/>
    <mergeCell ref="D190:D191"/>
    <mergeCell ref="C216:C217"/>
    <mergeCell ref="D216:D217"/>
    <mergeCell ref="C218:C219"/>
    <mergeCell ref="D218:D219"/>
    <mergeCell ref="A68:B68"/>
    <mergeCell ref="C210:C211"/>
    <mergeCell ref="D210:D211"/>
    <mergeCell ref="C212:C213"/>
    <mergeCell ref="D212:D213"/>
    <mergeCell ref="C214:C215"/>
    <mergeCell ref="D214:D215"/>
    <mergeCell ref="C204:C205"/>
    <mergeCell ref="D204:D205"/>
    <mergeCell ref="C206:C207"/>
    <mergeCell ref="D206:D207"/>
    <mergeCell ref="C208:C209"/>
    <mergeCell ref="D208:D209"/>
    <mergeCell ref="C198:C199"/>
    <mergeCell ref="D198:D199"/>
    <mergeCell ref="C200:C201"/>
    <mergeCell ref="D200:D201"/>
    <mergeCell ref="C202:C203"/>
    <mergeCell ref="D202:D203"/>
    <mergeCell ref="C192:C19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2"/>
  <sheetViews>
    <sheetView topLeftCell="G1" workbookViewId="0">
      <selection sqref="A1:B1"/>
    </sheetView>
  </sheetViews>
  <sheetFormatPr defaultRowHeight="15" x14ac:dyDescent="0.25"/>
  <cols>
    <col min="2" max="2" width="23.28515625" customWidth="1"/>
  </cols>
  <sheetData>
    <row r="1" spans="1:41" ht="105.75" x14ac:dyDescent="0.25">
      <c r="A1" s="349" t="s">
        <v>22</v>
      </c>
      <c r="B1" s="350"/>
      <c r="C1" s="351" t="s">
        <v>153</v>
      </c>
      <c r="D1" s="352"/>
      <c r="E1" s="339" t="s">
        <v>4</v>
      </c>
      <c r="F1" s="340"/>
      <c r="G1" s="341"/>
      <c r="H1" s="244"/>
      <c r="I1" s="141"/>
      <c r="J1" s="339" t="s">
        <v>154</v>
      </c>
      <c r="K1" s="340"/>
      <c r="L1" s="341"/>
      <c r="S1" s="353" t="s">
        <v>155</v>
      </c>
      <c r="T1" s="354" t="s">
        <v>23</v>
      </c>
      <c r="U1" s="354" t="s">
        <v>11</v>
      </c>
      <c r="V1" s="354" t="s">
        <v>156</v>
      </c>
      <c r="W1" s="354" t="s">
        <v>157</v>
      </c>
      <c r="X1" s="354" t="s">
        <v>158</v>
      </c>
      <c r="Y1" s="354" t="s">
        <v>159</v>
      </c>
      <c r="Z1" s="354" t="s">
        <v>160</v>
      </c>
      <c r="AA1" s="354" t="s">
        <v>92</v>
      </c>
      <c r="AB1" s="354" t="s">
        <v>161</v>
      </c>
      <c r="AC1" s="354" t="s">
        <v>162</v>
      </c>
      <c r="AD1" s="354" t="s">
        <v>163</v>
      </c>
      <c r="AE1" s="354" t="s">
        <v>164</v>
      </c>
      <c r="AF1" s="354" t="s">
        <v>165</v>
      </c>
      <c r="AG1" s="354" t="s">
        <v>166</v>
      </c>
      <c r="AH1" s="355" t="s">
        <v>167</v>
      </c>
      <c r="AI1" s="355" t="s">
        <v>168</v>
      </c>
      <c r="AJ1" s="355" t="s">
        <v>169</v>
      </c>
      <c r="AK1" s="355" t="s">
        <v>170</v>
      </c>
      <c r="AL1" s="355" t="s">
        <v>171</v>
      </c>
      <c r="AM1" s="355" t="s">
        <v>86</v>
      </c>
      <c r="AN1" s="355" t="s">
        <v>172</v>
      </c>
      <c r="AO1" s="355" t="s">
        <v>173</v>
      </c>
    </row>
    <row r="2" spans="1:41" ht="90.75" x14ac:dyDescent="0.25">
      <c r="A2" t="s">
        <v>174</v>
      </c>
      <c r="B2" t="s">
        <v>175</v>
      </c>
      <c r="C2" t="s">
        <v>176</v>
      </c>
      <c r="D2" s="210" t="s">
        <v>177</v>
      </c>
      <c r="E2" s="356" t="s">
        <v>178</v>
      </c>
      <c r="F2" s="211" t="s">
        <v>179</v>
      </c>
      <c r="G2" s="357" t="s">
        <v>180</v>
      </c>
      <c r="H2" s="358" t="s">
        <v>13</v>
      </c>
      <c r="I2" s="359" t="s">
        <v>15</v>
      </c>
      <c r="J2" s="360" t="s">
        <v>14</v>
      </c>
      <c r="K2" s="359" t="s">
        <v>181</v>
      </c>
      <c r="L2" s="208" t="s">
        <v>182</v>
      </c>
      <c r="M2" s="358" t="s">
        <v>75</v>
      </c>
      <c r="N2" s="359" t="s">
        <v>65</v>
      </c>
      <c r="O2" s="360" t="s">
        <v>66</v>
      </c>
      <c r="P2" s="353" t="s">
        <v>183</v>
      </c>
      <c r="Q2" s="353" t="s">
        <v>176</v>
      </c>
      <c r="R2" s="353" t="s">
        <v>177</v>
      </c>
      <c r="S2" s="353" t="s">
        <v>155</v>
      </c>
      <c r="T2" s="354" t="s">
        <v>23</v>
      </c>
      <c r="U2" s="354" t="s">
        <v>11</v>
      </c>
      <c r="V2" s="354" t="s">
        <v>156</v>
      </c>
      <c r="W2" s="354" t="s">
        <v>157</v>
      </c>
      <c r="X2" s="354" t="s">
        <v>158</v>
      </c>
      <c r="Y2" s="354" t="s">
        <v>159</v>
      </c>
      <c r="Z2" s="354" t="s">
        <v>160</v>
      </c>
      <c r="AA2" s="354" t="s">
        <v>92</v>
      </c>
      <c r="AB2" s="354" t="s">
        <v>161</v>
      </c>
      <c r="AC2" s="354" t="s">
        <v>162</v>
      </c>
      <c r="AD2" s="354" t="s">
        <v>163</v>
      </c>
      <c r="AE2" s="354" t="s">
        <v>164</v>
      </c>
      <c r="AF2" s="354" t="s">
        <v>165</v>
      </c>
      <c r="AG2" s="354" t="s">
        <v>166</v>
      </c>
      <c r="AH2" s="355" t="s">
        <v>167</v>
      </c>
      <c r="AI2" s="355" t="s">
        <v>168</v>
      </c>
      <c r="AJ2" s="355" t="s">
        <v>169</v>
      </c>
      <c r="AK2" s="355" t="s">
        <v>170</v>
      </c>
    </row>
    <row r="3" spans="1:41" x14ac:dyDescent="0.25">
      <c r="A3">
        <v>5</v>
      </c>
      <c r="B3" t="s">
        <v>184</v>
      </c>
      <c r="C3">
        <v>1</v>
      </c>
      <c r="D3">
        <v>1</v>
      </c>
      <c r="E3">
        <v>119.6606</v>
      </c>
      <c r="F3">
        <v>35.072830000000003</v>
      </c>
      <c r="G3">
        <v>4</v>
      </c>
      <c r="H3">
        <v>2.5099999999999998</v>
      </c>
      <c r="I3">
        <v>2.12</v>
      </c>
      <c r="J3">
        <v>0.94</v>
      </c>
      <c r="K3">
        <v>5</v>
      </c>
      <c r="L3">
        <v>2</v>
      </c>
      <c r="M3">
        <v>1.25</v>
      </c>
      <c r="N3">
        <v>8</v>
      </c>
      <c r="O3">
        <v>9</v>
      </c>
      <c r="P3" t="s">
        <v>76</v>
      </c>
      <c r="Q3">
        <v>1</v>
      </c>
      <c r="R3">
        <v>1</v>
      </c>
      <c r="S3">
        <v>1</v>
      </c>
      <c r="U3">
        <v>230</v>
      </c>
      <c r="AO3">
        <v>80</v>
      </c>
    </row>
    <row r="4" spans="1:41" x14ac:dyDescent="0.25">
      <c r="A4">
        <v>5</v>
      </c>
      <c r="C4">
        <v>1</v>
      </c>
      <c r="D4">
        <v>2</v>
      </c>
      <c r="G4">
        <v>8</v>
      </c>
      <c r="H4">
        <v>4.58</v>
      </c>
      <c r="I4">
        <v>3.67</v>
      </c>
      <c r="J4">
        <v>1.98</v>
      </c>
      <c r="K4">
        <v>7</v>
      </c>
      <c r="L4">
        <v>0</v>
      </c>
      <c r="M4">
        <v>2.5</v>
      </c>
      <c r="N4">
        <v>12</v>
      </c>
      <c r="O4">
        <v>13</v>
      </c>
      <c r="P4" t="s">
        <v>76</v>
      </c>
      <c r="Q4">
        <v>1</v>
      </c>
      <c r="R4">
        <v>1</v>
      </c>
      <c r="T4">
        <v>35</v>
      </c>
      <c r="U4">
        <v>97</v>
      </c>
      <c r="AO4">
        <v>60</v>
      </c>
    </row>
    <row r="5" spans="1:41" x14ac:dyDescent="0.25">
      <c r="A5">
        <v>5</v>
      </c>
      <c r="C5">
        <v>1</v>
      </c>
      <c r="D5">
        <v>3</v>
      </c>
      <c r="G5">
        <v>1.5</v>
      </c>
      <c r="H5">
        <v>3.04</v>
      </c>
      <c r="I5">
        <v>1.47</v>
      </c>
      <c r="J5">
        <v>1.39</v>
      </c>
      <c r="K5">
        <v>5</v>
      </c>
      <c r="L5">
        <v>3</v>
      </c>
      <c r="M5">
        <v>0.5</v>
      </c>
      <c r="N5">
        <v>6</v>
      </c>
      <c r="O5">
        <v>16</v>
      </c>
      <c r="Q5">
        <v>1</v>
      </c>
      <c r="R5">
        <v>2</v>
      </c>
      <c r="U5">
        <v>49</v>
      </c>
      <c r="W5">
        <v>15</v>
      </c>
      <c r="AO5">
        <v>60</v>
      </c>
    </row>
    <row r="6" spans="1:41" x14ac:dyDescent="0.25">
      <c r="A6">
        <v>5</v>
      </c>
      <c r="C6">
        <v>1</v>
      </c>
      <c r="D6">
        <v>4</v>
      </c>
      <c r="G6">
        <v>7</v>
      </c>
      <c r="H6">
        <v>5.52</v>
      </c>
      <c r="I6">
        <v>2.13</v>
      </c>
      <c r="J6">
        <v>1.64</v>
      </c>
      <c r="K6">
        <v>10</v>
      </c>
      <c r="L6">
        <v>1</v>
      </c>
      <c r="M6">
        <v>9</v>
      </c>
      <c r="N6">
        <v>11</v>
      </c>
      <c r="O6">
        <v>12</v>
      </c>
      <c r="Q6">
        <v>1</v>
      </c>
      <c r="R6">
        <v>2</v>
      </c>
      <c r="T6">
        <v>26</v>
      </c>
      <c r="U6">
        <v>72</v>
      </c>
      <c r="AO6">
        <v>35</v>
      </c>
    </row>
    <row r="7" spans="1:41" x14ac:dyDescent="0.25">
      <c r="A7">
        <v>5</v>
      </c>
      <c r="C7">
        <v>1</v>
      </c>
      <c r="D7">
        <v>5</v>
      </c>
      <c r="G7">
        <v>11</v>
      </c>
      <c r="H7">
        <v>5.45</v>
      </c>
      <c r="I7">
        <v>2.46</v>
      </c>
      <c r="J7">
        <v>1.25</v>
      </c>
      <c r="K7">
        <v>5</v>
      </c>
      <c r="L7">
        <v>2</v>
      </c>
      <c r="M7">
        <v>2</v>
      </c>
      <c r="N7">
        <v>4</v>
      </c>
      <c r="O7">
        <v>9</v>
      </c>
      <c r="Q7">
        <v>1</v>
      </c>
      <c r="R7">
        <v>3</v>
      </c>
      <c r="T7">
        <v>25</v>
      </c>
      <c r="U7">
        <v>39</v>
      </c>
      <c r="W7">
        <v>9</v>
      </c>
      <c r="X7">
        <v>4</v>
      </c>
      <c r="AJ7">
        <v>14</v>
      </c>
      <c r="AO7">
        <v>75</v>
      </c>
    </row>
    <row r="8" spans="1:41" x14ac:dyDescent="0.25">
      <c r="A8">
        <v>5</v>
      </c>
      <c r="C8">
        <v>1</v>
      </c>
      <c r="D8">
        <v>6</v>
      </c>
      <c r="G8">
        <v>12</v>
      </c>
      <c r="H8">
        <v>3.45</v>
      </c>
      <c r="I8">
        <v>2.83</v>
      </c>
      <c r="J8">
        <v>1.07</v>
      </c>
      <c r="K8">
        <v>5</v>
      </c>
      <c r="L8">
        <v>1</v>
      </c>
      <c r="M8">
        <v>1.5</v>
      </c>
      <c r="N8">
        <v>2</v>
      </c>
      <c r="O8">
        <v>2.5</v>
      </c>
      <c r="Q8">
        <v>1</v>
      </c>
      <c r="R8">
        <v>3</v>
      </c>
      <c r="T8">
        <v>37</v>
      </c>
      <c r="U8">
        <v>60</v>
      </c>
      <c r="AO8">
        <v>30</v>
      </c>
    </row>
    <row r="9" spans="1:41" x14ac:dyDescent="0.25">
      <c r="A9">
        <v>5</v>
      </c>
      <c r="C9">
        <v>1</v>
      </c>
      <c r="D9">
        <v>7</v>
      </c>
      <c r="G9">
        <v>15</v>
      </c>
      <c r="H9">
        <v>4.16</v>
      </c>
      <c r="I9">
        <v>3.38</v>
      </c>
      <c r="J9">
        <v>1.58</v>
      </c>
      <c r="K9">
        <v>6</v>
      </c>
      <c r="L9">
        <v>2</v>
      </c>
      <c r="M9">
        <v>15</v>
      </c>
      <c r="N9">
        <v>18</v>
      </c>
      <c r="O9">
        <v>21</v>
      </c>
      <c r="P9" t="s">
        <v>101</v>
      </c>
      <c r="Q9">
        <v>1</v>
      </c>
      <c r="R9">
        <v>4</v>
      </c>
      <c r="T9">
        <v>20</v>
      </c>
      <c r="U9">
        <v>45</v>
      </c>
      <c r="W9">
        <v>35</v>
      </c>
      <c r="AO9">
        <v>70</v>
      </c>
    </row>
    <row r="10" spans="1:41" x14ac:dyDescent="0.25">
      <c r="A10">
        <v>5</v>
      </c>
      <c r="C10">
        <v>1</v>
      </c>
      <c r="D10">
        <v>8</v>
      </c>
      <c r="G10">
        <v>14</v>
      </c>
      <c r="H10">
        <v>4.0599999999999996</v>
      </c>
      <c r="I10">
        <v>2.68</v>
      </c>
      <c r="J10">
        <v>1.65</v>
      </c>
      <c r="K10">
        <v>7</v>
      </c>
      <c r="L10">
        <v>2</v>
      </c>
      <c r="M10">
        <v>6</v>
      </c>
      <c r="N10">
        <v>8</v>
      </c>
      <c r="O10">
        <v>12</v>
      </c>
      <c r="Q10">
        <v>1</v>
      </c>
      <c r="R10">
        <v>4</v>
      </c>
      <c r="T10">
        <v>13</v>
      </c>
      <c r="U10">
        <v>55</v>
      </c>
      <c r="AO10">
        <v>15</v>
      </c>
    </row>
    <row r="11" spans="1:41" x14ac:dyDescent="0.25">
      <c r="A11">
        <v>5</v>
      </c>
      <c r="C11">
        <v>1</v>
      </c>
      <c r="D11">
        <v>9</v>
      </c>
      <c r="G11">
        <v>6</v>
      </c>
      <c r="H11">
        <v>3.78</v>
      </c>
      <c r="I11">
        <v>2.65</v>
      </c>
      <c r="J11">
        <v>2.17</v>
      </c>
      <c r="K11">
        <v>3</v>
      </c>
      <c r="L11">
        <v>1</v>
      </c>
      <c r="M11">
        <v>9</v>
      </c>
      <c r="N11">
        <v>11</v>
      </c>
      <c r="O11">
        <v>18</v>
      </c>
      <c r="P11" t="s">
        <v>185</v>
      </c>
      <c r="Q11">
        <v>1</v>
      </c>
      <c r="R11">
        <v>5</v>
      </c>
      <c r="U11">
        <v>36</v>
      </c>
      <c r="W11">
        <v>45</v>
      </c>
      <c r="AO11">
        <v>85</v>
      </c>
    </row>
    <row r="12" spans="1:41" x14ac:dyDescent="0.25">
      <c r="A12">
        <v>5</v>
      </c>
      <c r="B12" t="s">
        <v>186</v>
      </c>
      <c r="C12">
        <v>1</v>
      </c>
      <c r="D12">
        <v>10</v>
      </c>
      <c r="E12">
        <v>119.66087</v>
      </c>
      <c r="F12">
        <v>35.072069999999997</v>
      </c>
      <c r="G12">
        <v>5</v>
      </c>
      <c r="H12">
        <v>3.56</v>
      </c>
      <c r="I12">
        <v>3.14</v>
      </c>
      <c r="J12">
        <v>1.37</v>
      </c>
      <c r="K12">
        <v>5</v>
      </c>
      <c r="L12">
        <v>2</v>
      </c>
      <c r="M12">
        <v>10</v>
      </c>
      <c r="N12">
        <v>12</v>
      </c>
      <c r="O12">
        <v>14</v>
      </c>
      <c r="Q12">
        <v>1</v>
      </c>
      <c r="R12">
        <v>5</v>
      </c>
      <c r="T12">
        <v>49</v>
      </c>
      <c r="U12">
        <v>77</v>
      </c>
      <c r="AO12">
        <v>35</v>
      </c>
    </row>
    <row r="13" spans="1:41" x14ac:dyDescent="0.25">
      <c r="A13">
        <v>5</v>
      </c>
      <c r="B13" t="s">
        <v>187</v>
      </c>
      <c r="C13">
        <v>2</v>
      </c>
      <c r="D13">
        <v>1</v>
      </c>
      <c r="E13">
        <v>119.66106000000001</v>
      </c>
      <c r="F13">
        <v>35.072409999999998</v>
      </c>
      <c r="G13">
        <v>7</v>
      </c>
      <c r="H13">
        <v>3.72</v>
      </c>
      <c r="I13">
        <v>3.12</v>
      </c>
      <c r="J13">
        <v>1.48</v>
      </c>
      <c r="K13">
        <v>6</v>
      </c>
      <c r="L13">
        <v>2</v>
      </c>
      <c r="M13">
        <v>14</v>
      </c>
      <c r="N13">
        <v>15</v>
      </c>
      <c r="O13">
        <v>15</v>
      </c>
      <c r="Q13">
        <v>1</v>
      </c>
      <c r="R13">
        <v>6</v>
      </c>
      <c r="T13">
        <v>37</v>
      </c>
      <c r="U13">
        <v>70</v>
      </c>
      <c r="W13">
        <v>9</v>
      </c>
      <c r="AL13">
        <v>7</v>
      </c>
      <c r="AO13">
        <v>65</v>
      </c>
    </row>
    <row r="14" spans="1:41" x14ac:dyDescent="0.25">
      <c r="A14">
        <v>5</v>
      </c>
      <c r="C14">
        <v>2</v>
      </c>
      <c r="D14">
        <v>2</v>
      </c>
      <c r="G14">
        <v>8</v>
      </c>
      <c r="H14">
        <v>2.86</v>
      </c>
      <c r="I14">
        <v>2.54</v>
      </c>
      <c r="J14">
        <v>1.61</v>
      </c>
      <c r="K14">
        <v>5</v>
      </c>
      <c r="L14">
        <v>2</v>
      </c>
      <c r="M14">
        <v>0.75</v>
      </c>
      <c r="N14">
        <v>10</v>
      </c>
      <c r="O14">
        <v>9</v>
      </c>
      <c r="Q14">
        <v>1</v>
      </c>
      <c r="R14">
        <v>6</v>
      </c>
      <c r="T14">
        <v>29</v>
      </c>
      <c r="U14">
        <v>57</v>
      </c>
      <c r="AO14">
        <v>40</v>
      </c>
    </row>
    <row r="15" spans="1:41" x14ac:dyDescent="0.25">
      <c r="A15">
        <v>5</v>
      </c>
      <c r="C15">
        <v>2</v>
      </c>
      <c r="D15">
        <v>3</v>
      </c>
      <c r="G15">
        <v>4</v>
      </c>
      <c r="H15">
        <v>2.56</v>
      </c>
      <c r="I15">
        <v>3.58</v>
      </c>
      <c r="J15">
        <v>1.38</v>
      </c>
      <c r="K15">
        <v>11</v>
      </c>
      <c r="L15">
        <v>3</v>
      </c>
      <c r="M15">
        <v>0.5</v>
      </c>
      <c r="N15">
        <v>0.75</v>
      </c>
      <c r="O15">
        <v>9</v>
      </c>
      <c r="Q15">
        <v>1</v>
      </c>
      <c r="R15">
        <v>7</v>
      </c>
      <c r="T15">
        <v>20</v>
      </c>
      <c r="U15">
        <v>69</v>
      </c>
      <c r="W15">
        <v>7</v>
      </c>
      <c r="AL15">
        <v>6</v>
      </c>
      <c r="AO15">
        <v>70</v>
      </c>
    </row>
    <row r="16" spans="1:41" x14ac:dyDescent="0.25">
      <c r="A16">
        <v>5</v>
      </c>
      <c r="C16">
        <v>2</v>
      </c>
      <c r="D16">
        <v>4</v>
      </c>
      <c r="G16">
        <v>6</v>
      </c>
      <c r="H16">
        <v>3.38</v>
      </c>
      <c r="I16">
        <v>3.37</v>
      </c>
      <c r="J16">
        <v>1.65</v>
      </c>
      <c r="K16">
        <v>8</v>
      </c>
      <c r="L16">
        <v>1</v>
      </c>
      <c r="M16">
        <v>0.5</v>
      </c>
      <c r="N16">
        <v>0.75</v>
      </c>
      <c r="O16">
        <v>11</v>
      </c>
      <c r="Q16">
        <v>1</v>
      </c>
      <c r="R16">
        <v>7</v>
      </c>
      <c r="T16">
        <v>7</v>
      </c>
      <c r="U16">
        <v>52</v>
      </c>
      <c r="AO16">
        <v>35</v>
      </c>
    </row>
    <row r="17" spans="1:41" x14ac:dyDescent="0.25">
      <c r="A17">
        <v>5</v>
      </c>
      <c r="C17">
        <v>2</v>
      </c>
      <c r="D17">
        <v>5</v>
      </c>
      <c r="G17">
        <v>9</v>
      </c>
      <c r="H17">
        <v>4.3499999999999996</v>
      </c>
      <c r="I17">
        <v>3.37</v>
      </c>
      <c r="J17">
        <v>1.31</v>
      </c>
      <c r="K17">
        <v>8</v>
      </c>
      <c r="L17">
        <v>3</v>
      </c>
      <c r="M17">
        <v>10</v>
      </c>
      <c r="N17">
        <v>0.5</v>
      </c>
      <c r="O17">
        <v>15</v>
      </c>
      <c r="P17" t="s">
        <v>188</v>
      </c>
      <c r="Q17">
        <v>1</v>
      </c>
      <c r="R17">
        <v>8</v>
      </c>
      <c r="T17">
        <v>44</v>
      </c>
      <c r="U17">
        <v>32</v>
      </c>
      <c r="V17">
        <v>16</v>
      </c>
      <c r="W17">
        <v>2</v>
      </c>
      <c r="X17">
        <v>11</v>
      </c>
      <c r="AL17">
        <v>4</v>
      </c>
      <c r="AO17">
        <v>55</v>
      </c>
    </row>
    <row r="18" spans="1:41" x14ac:dyDescent="0.25">
      <c r="A18">
        <v>5</v>
      </c>
      <c r="C18">
        <v>2</v>
      </c>
      <c r="D18">
        <v>6</v>
      </c>
      <c r="G18">
        <v>9</v>
      </c>
      <c r="H18">
        <v>4.08</v>
      </c>
      <c r="I18">
        <v>4.1500000000000004</v>
      </c>
      <c r="J18">
        <v>1.59</v>
      </c>
      <c r="K18">
        <v>7</v>
      </c>
      <c r="L18">
        <v>2</v>
      </c>
      <c r="M18">
        <v>15</v>
      </c>
      <c r="N18">
        <v>18</v>
      </c>
      <c r="O18">
        <v>20</v>
      </c>
      <c r="P18" t="s">
        <v>76</v>
      </c>
      <c r="Q18">
        <v>1</v>
      </c>
      <c r="R18">
        <v>8</v>
      </c>
      <c r="T18">
        <v>4</v>
      </c>
      <c r="U18">
        <v>75</v>
      </c>
      <c r="AO18">
        <v>25</v>
      </c>
    </row>
    <row r="19" spans="1:41" x14ac:dyDescent="0.25">
      <c r="A19">
        <v>5</v>
      </c>
      <c r="C19">
        <v>2</v>
      </c>
      <c r="D19">
        <v>7</v>
      </c>
      <c r="G19">
        <v>14</v>
      </c>
      <c r="H19">
        <v>3.76</v>
      </c>
      <c r="I19">
        <v>3.02</v>
      </c>
      <c r="J19">
        <v>1.78</v>
      </c>
      <c r="K19">
        <v>5</v>
      </c>
      <c r="L19">
        <v>2</v>
      </c>
      <c r="M19">
        <v>12</v>
      </c>
      <c r="N19">
        <v>13</v>
      </c>
      <c r="O19">
        <v>17</v>
      </c>
      <c r="Q19">
        <v>1</v>
      </c>
      <c r="R19">
        <v>9</v>
      </c>
      <c r="T19">
        <v>7</v>
      </c>
      <c r="U19">
        <v>51</v>
      </c>
      <c r="W19">
        <v>38</v>
      </c>
      <c r="AO19">
        <v>75</v>
      </c>
    </row>
    <row r="20" spans="1:41" x14ac:dyDescent="0.25">
      <c r="A20">
        <v>5</v>
      </c>
      <c r="C20">
        <v>2</v>
      </c>
      <c r="D20">
        <v>8</v>
      </c>
      <c r="G20">
        <v>12</v>
      </c>
      <c r="H20">
        <v>3.56</v>
      </c>
      <c r="I20">
        <v>3.45</v>
      </c>
      <c r="J20">
        <v>1.79</v>
      </c>
      <c r="K20">
        <v>5</v>
      </c>
      <c r="L20">
        <v>3</v>
      </c>
      <c r="M20">
        <v>5</v>
      </c>
      <c r="N20">
        <v>17</v>
      </c>
      <c r="O20">
        <v>23</v>
      </c>
      <c r="P20" t="s">
        <v>188</v>
      </c>
      <c r="Q20">
        <v>1</v>
      </c>
      <c r="R20">
        <v>9</v>
      </c>
      <c r="T20">
        <v>30</v>
      </c>
      <c r="U20">
        <v>56</v>
      </c>
      <c r="X20">
        <v>4</v>
      </c>
      <c r="AO20">
        <v>25</v>
      </c>
    </row>
    <row r="21" spans="1:41" x14ac:dyDescent="0.25">
      <c r="A21">
        <v>5</v>
      </c>
      <c r="C21">
        <v>2</v>
      </c>
      <c r="D21">
        <v>9</v>
      </c>
      <c r="G21">
        <v>3.5</v>
      </c>
      <c r="H21">
        <v>3.94</v>
      </c>
      <c r="I21">
        <v>4.37</v>
      </c>
      <c r="J21">
        <v>2.08</v>
      </c>
      <c r="K21">
        <v>7</v>
      </c>
      <c r="L21">
        <v>2</v>
      </c>
      <c r="M21">
        <v>5</v>
      </c>
      <c r="N21">
        <v>13</v>
      </c>
      <c r="O21">
        <v>20</v>
      </c>
      <c r="P21" t="s">
        <v>189</v>
      </c>
      <c r="Q21">
        <v>1</v>
      </c>
      <c r="R21">
        <v>10</v>
      </c>
      <c r="T21">
        <v>29</v>
      </c>
      <c r="U21">
        <v>45</v>
      </c>
      <c r="V21">
        <v>8</v>
      </c>
      <c r="X21">
        <v>10</v>
      </c>
      <c r="AL21">
        <v>18</v>
      </c>
      <c r="AO21">
        <v>80</v>
      </c>
    </row>
    <row r="22" spans="1:41" x14ac:dyDescent="0.25">
      <c r="A22">
        <v>5</v>
      </c>
      <c r="B22" t="s">
        <v>190</v>
      </c>
      <c r="C22">
        <v>2</v>
      </c>
      <c r="D22">
        <v>10</v>
      </c>
      <c r="E22">
        <v>119.66146999999999</v>
      </c>
      <c r="F22">
        <v>35.071899999999999</v>
      </c>
      <c r="G22">
        <v>11</v>
      </c>
      <c r="H22">
        <v>3.75</v>
      </c>
      <c r="I22">
        <v>4.97</v>
      </c>
      <c r="J22">
        <v>1.58</v>
      </c>
      <c r="K22">
        <v>5</v>
      </c>
      <c r="L22">
        <v>3</v>
      </c>
      <c r="M22">
        <v>13</v>
      </c>
      <c r="N22">
        <v>15</v>
      </c>
      <c r="O22">
        <v>17</v>
      </c>
      <c r="Q22">
        <v>1</v>
      </c>
      <c r="R22">
        <v>10</v>
      </c>
      <c r="T22">
        <v>32</v>
      </c>
      <c r="U22">
        <v>66</v>
      </c>
      <c r="AO22">
        <v>30</v>
      </c>
    </row>
    <row r="23" spans="1:41" x14ac:dyDescent="0.25">
      <c r="A23">
        <v>5</v>
      </c>
      <c r="B23" t="s">
        <v>191</v>
      </c>
      <c r="C23">
        <v>3</v>
      </c>
      <c r="D23">
        <v>1</v>
      </c>
      <c r="E23">
        <v>119.66177999999999</v>
      </c>
      <c r="F23">
        <v>35.072029999999998</v>
      </c>
      <c r="G23">
        <v>7</v>
      </c>
      <c r="H23">
        <v>5.65</v>
      </c>
      <c r="I23">
        <v>2.97</v>
      </c>
      <c r="J23">
        <v>1.66</v>
      </c>
      <c r="K23">
        <v>9</v>
      </c>
      <c r="L23">
        <v>5</v>
      </c>
      <c r="M23">
        <v>10</v>
      </c>
      <c r="N23">
        <v>12</v>
      </c>
      <c r="O23">
        <v>17</v>
      </c>
      <c r="P23" t="s">
        <v>76</v>
      </c>
      <c r="Q23">
        <v>2</v>
      </c>
      <c r="R23">
        <v>1</v>
      </c>
      <c r="T23">
        <v>28</v>
      </c>
      <c r="U23">
        <v>40</v>
      </c>
      <c r="V23">
        <v>2</v>
      </c>
      <c r="W23">
        <v>6</v>
      </c>
      <c r="AL23">
        <v>1</v>
      </c>
      <c r="AO23">
        <v>40</v>
      </c>
    </row>
    <row r="24" spans="1:41" x14ac:dyDescent="0.25">
      <c r="A24">
        <v>5</v>
      </c>
      <c r="C24">
        <v>3</v>
      </c>
      <c r="D24">
        <v>2</v>
      </c>
      <c r="G24">
        <v>6</v>
      </c>
      <c r="H24">
        <v>3.05</v>
      </c>
      <c r="I24">
        <v>3.64</v>
      </c>
      <c r="J24">
        <v>1.25</v>
      </c>
      <c r="K24">
        <v>11</v>
      </c>
      <c r="L24">
        <v>5</v>
      </c>
      <c r="M24">
        <v>11</v>
      </c>
      <c r="N24">
        <v>12</v>
      </c>
      <c r="O24">
        <v>18</v>
      </c>
      <c r="P24" t="s">
        <v>78</v>
      </c>
      <c r="Q24">
        <v>2</v>
      </c>
      <c r="R24">
        <v>1</v>
      </c>
      <c r="T24">
        <v>28</v>
      </c>
      <c r="U24">
        <v>60</v>
      </c>
      <c r="AO24">
        <v>35</v>
      </c>
    </row>
    <row r="25" spans="1:41" x14ac:dyDescent="0.25">
      <c r="A25">
        <v>5</v>
      </c>
      <c r="C25">
        <v>3</v>
      </c>
      <c r="D25">
        <v>3</v>
      </c>
      <c r="G25">
        <v>7</v>
      </c>
      <c r="H25">
        <v>4.92</v>
      </c>
      <c r="I25">
        <v>4.4400000000000004</v>
      </c>
      <c r="J25">
        <v>1.63</v>
      </c>
      <c r="K25">
        <v>8</v>
      </c>
      <c r="L25">
        <v>4</v>
      </c>
      <c r="M25">
        <v>11</v>
      </c>
      <c r="N25">
        <v>12</v>
      </c>
      <c r="O25">
        <v>12</v>
      </c>
      <c r="P25" t="s">
        <v>101</v>
      </c>
      <c r="Q25">
        <v>2</v>
      </c>
      <c r="R25">
        <v>2</v>
      </c>
      <c r="T25">
        <v>6</v>
      </c>
      <c r="U25">
        <v>7</v>
      </c>
      <c r="V25">
        <v>29</v>
      </c>
      <c r="AL25">
        <v>5</v>
      </c>
      <c r="AO25">
        <v>60</v>
      </c>
    </row>
    <row r="26" spans="1:41" x14ac:dyDescent="0.25">
      <c r="A26">
        <v>5</v>
      </c>
      <c r="C26">
        <v>3</v>
      </c>
      <c r="D26">
        <v>4</v>
      </c>
      <c r="G26">
        <v>9</v>
      </c>
      <c r="H26">
        <v>2.77</v>
      </c>
      <c r="I26">
        <v>3.34</v>
      </c>
      <c r="J26">
        <v>1.73</v>
      </c>
      <c r="K26">
        <v>4</v>
      </c>
      <c r="L26">
        <v>2</v>
      </c>
      <c r="M26">
        <v>1.25</v>
      </c>
      <c r="N26">
        <v>12</v>
      </c>
      <c r="O26">
        <v>16</v>
      </c>
      <c r="Q26">
        <v>2</v>
      </c>
      <c r="R26">
        <v>2</v>
      </c>
      <c r="T26">
        <v>16</v>
      </c>
      <c r="U26">
        <v>72</v>
      </c>
      <c r="AG26">
        <v>2</v>
      </c>
      <c r="AO26">
        <v>40</v>
      </c>
    </row>
    <row r="27" spans="1:41" x14ac:dyDescent="0.25">
      <c r="A27">
        <v>5</v>
      </c>
      <c r="C27">
        <v>3</v>
      </c>
      <c r="D27">
        <v>5</v>
      </c>
      <c r="G27">
        <v>3.25</v>
      </c>
      <c r="H27">
        <v>3.08</v>
      </c>
      <c r="I27">
        <v>4.75</v>
      </c>
      <c r="J27">
        <v>1.66</v>
      </c>
      <c r="K27">
        <v>6</v>
      </c>
      <c r="L27">
        <v>3</v>
      </c>
      <c r="M27">
        <v>6</v>
      </c>
      <c r="N27">
        <v>8</v>
      </c>
      <c r="O27">
        <v>10</v>
      </c>
      <c r="Q27">
        <v>2</v>
      </c>
      <c r="R27">
        <v>3</v>
      </c>
      <c r="T27">
        <v>11</v>
      </c>
      <c r="U27">
        <v>22</v>
      </c>
      <c r="V27">
        <v>11</v>
      </c>
      <c r="AL27">
        <v>1</v>
      </c>
      <c r="AO27">
        <v>45</v>
      </c>
    </row>
    <row r="28" spans="1:41" x14ac:dyDescent="0.25">
      <c r="A28">
        <v>5</v>
      </c>
      <c r="C28">
        <v>3</v>
      </c>
      <c r="D28">
        <v>6</v>
      </c>
      <c r="G28">
        <v>4</v>
      </c>
      <c r="H28">
        <v>2.61</v>
      </c>
      <c r="I28">
        <v>2.78</v>
      </c>
      <c r="J28">
        <v>1.44</v>
      </c>
      <c r="K28">
        <v>4</v>
      </c>
      <c r="L28">
        <v>5</v>
      </c>
      <c r="M28">
        <v>6</v>
      </c>
      <c r="N28">
        <v>8</v>
      </c>
      <c r="O28">
        <v>10</v>
      </c>
      <c r="Q28">
        <v>2</v>
      </c>
      <c r="R28">
        <v>3</v>
      </c>
      <c r="U28">
        <v>43</v>
      </c>
      <c r="V28">
        <v>72</v>
      </c>
      <c r="AO28">
        <v>40</v>
      </c>
    </row>
    <row r="29" spans="1:41" x14ac:dyDescent="0.25">
      <c r="A29">
        <v>5</v>
      </c>
      <c r="C29">
        <v>3</v>
      </c>
      <c r="D29">
        <v>7</v>
      </c>
      <c r="G29">
        <v>8</v>
      </c>
      <c r="H29">
        <v>1.86</v>
      </c>
      <c r="I29">
        <v>2.64</v>
      </c>
      <c r="J29">
        <v>1.25</v>
      </c>
      <c r="K29">
        <v>6</v>
      </c>
      <c r="L29">
        <v>4</v>
      </c>
      <c r="M29">
        <v>0.25</v>
      </c>
      <c r="N29">
        <v>1.25</v>
      </c>
      <c r="O29">
        <v>9</v>
      </c>
      <c r="P29" t="s">
        <v>76</v>
      </c>
      <c r="Q29">
        <v>2</v>
      </c>
      <c r="R29">
        <v>4</v>
      </c>
      <c r="T29">
        <v>70</v>
      </c>
      <c r="U29">
        <v>3</v>
      </c>
      <c r="V29">
        <v>12</v>
      </c>
      <c r="AO29">
        <v>66</v>
      </c>
    </row>
    <row r="30" spans="1:41" x14ac:dyDescent="0.25">
      <c r="A30">
        <v>5</v>
      </c>
      <c r="C30">
        <v>3</v>
      </c>
      <c r="D30">
        <v>8</v>
      </c>
      <c r="G30">
        <v>9</v>
      </c>
      <c r="H30">
        <v>4.1500000000000004</v>
      </c>
      <c r="I30">
        <v>3.42</v>
      </c>
      <c r="J30">
        <v>1.84</v>
      </c>
      <c r="K30">
        <v>6</v>
      </c>
      <c r="L30">
        <v>3</v>
      </c>
      <c r="M30">
        <v>10</v>
      </c>
      <c r="N30">
        <v>10</v>
      </c>
      <c r="O30">
        <v>13</v>
      </c>
      <c r="Q30">
        <v>2</v>
      </c>
      <c r="R30">
        <v>4</v>
      </c>
      <c r="T30">
        <v>45</v>
      </c>
      <c r="U30">
        <v>49</v>
      </c>
      <c r="V30">
        <v>56</v>
      </c>
      <c r="AO30">
        <v>45</v>
      </c>
    </row>
    <row r="31" spans="1:41" x14ac:dyDescent="0.25">
      <c r="A31">
        <v>5</v>
      </c>
      <c r="C31">
        <v>3</v>
      </c>
      <c r="D31">
        <v>9</v>
      </c>
      <c r="G31">
        <v>2.25</v>
      </c>
      <c r="H31">
        <v>4.07</v>
      </c>
      <c r="I31">
        <v>3.14</v>
      </c>
      <c r="J31">
        <v>1.93</v>
      </c>
      <c r="K31">
        <v>8</v>
      </c>
      <c r="L31">
        <v>4</v>
      </c>
      <c r="M31">
        <v>8</v>
      </c>
      <c r="N31">
        <v>9</v>
      </c>
      <c r="O31">
        <v>11</v>
      </c>
      <c r="P31" t="s">
        <v>192</v>
      </c>
      <c r="Q31">
        <v>2</v>
      </c>
      <c r="R31">
        <v>5</v>
      </c>
      <c r="T31">
        <v>31</v>
      </c>
      <c r="U31">
        <v>188</v>
      </c>
      <c r="W31">
        <v>7</v>
      </c>
      <c r="AO31">
        <v>35</v>
      </c>
    </row>
    <row r="32" spans="1:41" x14ac:dyDescent="0.25">
      <c r="A32">
        <v>5</v>
      </c>
      <c r="B32" t="s">
        <v>193</v>
      </c>
      <c r="C32">
        <v>3</v>
      </c>
      <c r="D32">
        <v>10</v>
      </c>
      <c r="E32">
        <v>119.6622</v>
      </c>
      <c r="F32">
        <v>35.071530000000003</v>
      </c>
      <c r="G32">
        <v>3.5</v>
      </c>
      <c r="H32">
        <v>2.87</v>
      </c>
      <c r="I32">
        <v>3.23</v>
      </c>
      <c r="J32">
        <v>1.97</v>
      </c>
      <c r="K32">
        <v>7</v>
      </c>
      <c r="L32">
        <v>5</v>
      </c>
      <c r="M32">
        <v>2.25</v>
      </c>
      <c r="N32">
        <v>2.5</v>
      </c>
      <c r="O32">
        <v>7</v>
      </c>
      <c r="P32" t="s">
        <v>76</v>
      </c>
      <c r="Q32">
        <v>2</v>
      </c>
      <c r="R32">
        <v>5</v>
      </c>
      <c r="T32">
        <v>45</v>
      </c>
      <c r="U32">
        <v>49</v>
      </c>
      <c r="AO32">
        <v>10</v>
      </c>
    </row>
    <row r="33" spans="1:41" x14ac:dyDescent="0.25">
      <c r="A33">
        <v>5</v>
      </c>
      <c r="B33" t="s">
        <v>194</v>
      </c>
      <c r="C33">
        <v>4</v>
      </c>
      <c r="D33">
        <v>1</v>
      </c>
      <c r="E33">
        <v>119.66121</v>
      </c>
      <c r="F33">
        <v>35.073650000000001</v>
      </c>
      <c r="G33">
        <v>6</v>
      </c>
      <c r="H33">
        <v>4.74</v>
      </c>
      <c r="I33">
        <v>3.12</v>
      </c>
      <c r="J33">
        <v>1.27</v>
      </c>
      <c r="K33">
        <v>4</v>
      </c>
      <c r="L33">
        <v>2</v>
      </c>
      <c r="M33">
        <v>7</v>
      </c>
      <c r="N33">
        <v>11</v>
      </c>
      <c r="O33">
        <v>10</v>
      </c>
      <c r="Q33">
        <v>2</v>
      </c>
      <c r="R33">
        <v>6</v>
      </c>
      <c r="T33">
        <v>23</v>
      </c>
      <c r="U33">
        <v>45</v>
      </c>
      <c r="AL33">
        <v>1</v>
      </c>
      <c r="AO33">
        <v>40</v>
      </c>
    </row>
    <row r="34" spans="1:41" x14ac:dyDescent="0.25">
      <c r="A34">
        <v>5</v>
      </c>
      <c r="C34">
        <v>4</v>
      </c>
      <c r="D34">
        <v>2</v>
      </c>
      <c r="G34">
        <v>4</v>
      </c>
      <c r="H34">
        <v>3.24</v>
      </c>
      <c r="I34">
        <v>3.28</v>
      </c>
      <c r="J34">
        <v>1.23</v>
      </c>
      <c r="K34">
        <v>7</v>
      </c>
      <c r="L34">
        <v>3</v>
      </c>
      <c r="M34">
        <v>6</v>
      </c>
      <c r="N34">
        <v>7</v>
      </c>
      <c r="O34">
        <v>10</v>
      </c>
      <c r="P34" t="s">
        <v>76</v>
      </c>
      <c r="Q34">
        <v>2</v>
      </c>
      <c r="R34">
        <v>6</v>
      </c>
      <c r="T34">
        <v>19</v>
      </c>
      <c r="U34">
        <v>66</v>
      </c>
      <c r="AO34">
        <v>45</v>
      </c>
    </row>
    <row r="35" spans="1:41" x14ac:dyDescent="0.25">
      <c r="A35">
        <v>5</v>
      </c>
      <c r="C35">
        <v>4</v>
      </c>
      <c r="D35">
        <v>3</v>
      </c>
      <c r="G35">
        <v>11</v>
      </c>
      <c r="H35">
        <v>3.46</v>
      </c>
      <c r="I35">
        <v>3.04</v>
      </c>
      <c r="J35">
        <v>1.56</v>
      </c>
      <c r="K35">
        <v>5</v>
      </c>
      <c r="L35">
        <v>4</v>
      </c>
      <c r="M35">
        <v>0.25</v>
      </c>
      <c r="N35">
        <v>7</v>
      </c>
      <c r="O35">
        <v>8</v>
      </c>
      <c r="P35" t="s">
        <v>76</v>
      </c>
      <c r="Q35">
        <v>2</v>
      </c>
      <c r="R35">
        <v>7</v>
      </c>
      <c r="T35">
        <v>8</v>
      </c>
      <c r="U35">
        <v>24</v>
      </c>
      <c r="V35">
        <v>32</v>
      </c>
      <c r="AO35">
        <v>85</v>
      </c>
    </row>
    <row r="36" spans="1:41" x14ac:dyDescent="0.25">
      <c r="A36">
        <v>5</v>
      </c>
      <c r="C36">
        <v>4</v>
      </c>
      <c r="D36">
        <v>4</v>
      </c>
      <c r="G36">
        <v>7</v>
      </c>
      <c r="H36">
        <v>1.63</v>
      </c>
      <c r="I36">
        <v>1.54</v>
      </c>
      <c r="J36">
        <v>0.87</v>
      </c>
      <c r="K36">
        <v>1</v>
      </c>
      <c r="L36">
        <v>3</v>
      </c>
      <c r="M36">
        <v>1.25</v>
      </c>
      <c r="N36">
        <v>9</v>
      </c>
      <c r="O36">
        <v>9</v>
      </c>
      <c r="Q36">
        <v>2</v>
      </c>
      <c r="R36">
        <v>7</v>
      </c>
      <c r="T36">
        <v>42</v>
      </c>
      <c r="U36">
        <v>39</v>
      </c>
      <c r="AG36">
        <v>3</v>
      </c>
      <c r="AO36">
        <v>15</v>
      </c>
    </row>
    <row r="37" spans="1:41" x14ac:dyDescent="0.25">
      <c r="A37">
        <v>5</v>
      </c>
      <c r="C37">
        <v>4</v>
      </c>
      <c r="D37">
        <v>5</v>
      </c>
      <c r="G37">
        <v>6</v>
      </c>
      <c r="H37">
        <v>2.85</v>
      </c>
      <c r="I37">
        <v>2.12</v>
      </c>
      <c r="J37">
        <v>1.25</v>
      </c>
      <c r="K37">
        <v>6</v>
      </c>
      <c r="L37">
        <v>4</v>
      </c>
      <c r="M37">
        <v>9</v>
      </c>
      <c r="N37">
        <v>10</v>
      </c>
      <c r="O37">
        <v>11</v>
      </c>
      <c r="P37" t="s">
        <v>76</v>
      </c>
      <c r="Q37">
        <v>2</v>
      </c>
      <c r="R37">
        <v>8</v>
      </c>
      <c r="T37">
        <v>13</v>
      </c>
      <c r="U37">
        <v>12</v>
      </c>
      <c r="V37">
        <v>14</v>
      </c>
      <c r="AL37">
        <v>3</v>
      </c>
      <c r="AO37">
        <v>30</v>
      </c>
    </row>
    <row r="38" spans="1:41" x14ac:dyDescent="0.25">
      <c r="A38">
        <v>5</v>
      </c>
      <c r="C38">
        <v>4</v>
      </c>
      <c r="D38">
        <v>6</v>
      </c>
      <c r="G38">
        <v>10</v>
      </c>
      <c r="H38">
        <v>3.28</v>
      </c>
      <c r="I38">
        <v>2.73</v>
      </c>
      <c r="J38">
        <v>1.1499999999999999</v>
      </c>
      <c r="K38">
        <v>14</v>
      </c>
      <c r="L38">
        <v>6</v>
      </c>
      <c r="M38">
        <v>1.25</v>
      </c>
      <c r="N38">
        <v>7</v>
      </c>
      <c r="O38">
        <v>12</v>
      </c>
      <c r="Q38">
        <v>2</v>
      </c>
      <c r="R38">
        <v>8</v>
      </c>
      <c r="T38">
        <v>42</v>
      </c>
      <c r="U38">
        <v>58</v>
      </c>
      <c r="X38">
        <v>7</v>
      </c>
      <c r="AG38">
        <v>3</v>
      </c>
      <c r="AO38">
        <v>15</v>
      </c>
    </row>
    <row r="39" spans="1:41" x14ac:dyDescent="0.25">
      <c r="A39">
        <v>5</v>
      </c>
      <c r="C39">
        <v>4</v>
      </c>
      <c r="D39">
        <v>7</v>
      </c>
      <c r="G39">
        <v>7</v>
      </c>
      <c r="H39">
        <v>3.65</v>
      </c>
      <c r="I39">
        <v>3.27</v>
      </c>
      <c r="J39">
        <v>2.21</v>
      </c>
      <c r="K39">
        <v>6</v>
      </c>
      <c r="L39">
        <v>4</v>
      </c>
      <c r="M39">
        <v>9</v>
      </c>
      <c r="N39">
        <v>13</v>
      </c>
      <c r="O39">
        <v>14</v>
      </c>
      <c r="P39" t="s">
        <v>76</v>
      </c>
      <c r="Q39">
        <v>2</v>
      </c>
      <c r="R39">
        <v>9</v>
      </c>
      <c r="T39">
        <v>18</v>
      </c>
      <c r="U39">
        <v>39</v>
      </c>
      <c r="X39">
        <v>6</v>
      </c>
      <c r="AL39">
        <v>8</v>
      </c>
      <c r="AO39">
        <v>80</v>
      </c>
    </row>
    <row r="40" spans="1:41" x14ac:dyDescent="0.25">
      <c r="A40">
        <v>5</v>
      </c>
      <c r="C40">
        <v>4</v>
      </c>
      <c r="D40">
        <v>8</v>
      </c>
      <c r="G40">
        <v>10</v>
      </c>
      <c r="H40">
        <v>3.22</v>
      </c>
      <c r="I40">
        <v>3.11</v>
      </c>
      <c r="J40">
        <v>1.34</v>
      </c>
      <c r="K40">
        <v>6</v>
      </c>
      <c r="L40">
        <v>6</v>
      </c>
      <c r="M40">
        <v>0.75</v>
      </c>
      <c r="N40">
        <v>7</v>
      </c>
      <c r="O40">
        <v>15</v>
      </c>
      <c r="P40" t="s">
        <v>76</v>
      </c>
      <c r="Q40">
        <v>2</v>
      </c>
      <c r="R40">
        <v>9</v>
      </c>
      <c r="T40">
        <v>45</v>
      </c>
      <c r="U40">
        <v>56</v>
      </c>
      <c r="X40">
        <v>6</v>
      </c>
      <c r="AO40">
        <v>15</v>
      </c>
    </row>
    <row r="41" spans="1:41" x14ac:dyDescent="0.25">
      <c r="A41">
        <v>5</v>
      </c>
      <c r="C41">
        <v>4</v>
      </c>
      <c r="D41">
        <v>9</v>
      </c>
      <c r="G41">
        <v>11</v>
      </c>
      <c r="H41">
        <v>4.25</v>
      </c>
      <c r="I41">
        <v>3.83</v>
      </c>
      <c r="J41">
        <v>1.22</v>
      </c>
      <c r="K41">
        <v>5</v>
      </c>
      <c r="L41">
        <v>4</v>
      </c>
      <c r="M41">
        <v>8</v>
      </c>
      <c r="N41">
        <v>12</v>
      </c>
      <c r="O41">
        <v>16</v>
      </c>
      <c r="Q41">
        <v>2</v>
      </c>
      <c r="R41">
        <v>10</v>
      </c>
      <c r="T41">
        <v>13</v>
      </c>
      <c r="U41">
        <v>24</v>
      </c>
      <c r="V41">
        <v>7</v>
      </c>
      <c r="AL41">
        <v>1</v>
      </c>
      <c r="AO41">
        <v>15</v>
      </c>
    </row>
    <row r="42" spans="1:41" x14ac:dyDescent="0.25">
      <c r="A42">
        <v>5</v>
      </c>
      <c r="C42">
        <v>4</v>
      </c>
      <c r="D42">
        <v>10</v>
      </c>
      <c r="E42">
        <v>119.66164999999999</v>
      </c>
      <c r="F42">
        <v>35.072920000000003</v>
      </c>
      <c r="G42">
        <v>5</v>
      </c>
      <c r="H42">
        <v>2.5299999999999998</v>
      </c>
      <c r="I42">
        <v>1.88</v>
      </c>
      <c r="J42">
        <v>0.77</v>
      </c>
      <c r="K42">
        <v>4</v>
      </c>
      <c r="L42">
        <v>5</v>
      </c>
      <c r="M42">
        <v>10</v>
      </c>
      <c r="N42">
        <v>12</v>
      </c>
      <c r="O42">
        <v>12</v>
      </c>
      <c r="P42" t="s">
        <v>76</v>
      </c>
      <c r="Q42">
        <v>2</v>
      </c>
      <c r="R42">
        <v>10</v>
      </c>
      <c r="T42">
        <v>31</v>
      </c>
      <c r="U42">
        <v>35</v>
      </c>
      <c r="AO42">
        <v>10</v>
      </c>
    </row>
    <row r="43" spans="1:41" x14ac:dyDescent="0.25">
      <c r="A43">
        <v>5</v>
      </c>
      <c r="C43">
        <v>5</v>
      </c>
      <c r="D43">
        <v>1</v>
      </c>
      <c r="E43">
        <v>119.66194</v>
      </c>
      <c r="F43">
        <v>35.072920000000003</v>
      </c>
      <c r="G43">
        <v>4</v>
      </c>
      <c r="H43">
        <v>1.91</v>
      </c>
      <c r="I43">
        <v>1.97</v>
      </c>
      <c r="J43">
        <v>1.07</v>
      </c>
      <c r="K43">
        <v>1</v>
      </c>
      <c r="L43">
        <v>4</v>
      </c>
      <c r="M43">
        <v>5</v>
      </c>
      <c r="N43">
        <v>7</v>
      </c>
      <c r="O43">
        <v>8</v>
      </c>
      <c r="Q43">
        <v>3</v>
      </c>
      <c r="R43">
        <v>1</v>
      </c>
      <c r="S43">
        <v>8</v>
      </c>
      <c r="T43">
        <v>13</v>
      </c>
      <c r="U43">
        <v>35</v>
      </c>
      <c r="V43">
        <v>23</v>
      </c>
      <c r="AO43">
        <v>70</v>
      </c>
    </row>
    <row r="44" spans="1:41" x14ac:dyDescent="0.25">
      <c r="A44">
        <v>5</v>
      </c>
      <c r="C44">
        <v>5</v>
      </c>
      <c r="D44">
        <v>2</v>
      </c>
      <c r="G44">
        <v>3</v>
      </c>
      <c r="H44">
        <v>4.88</v>
      </c>
      <c r="I44">
        <v>4.3499999999999996</v>
      </c>
      <c r="J44">
        <v>1.45</v>
      </c>
      <c r="K44">
        <v>7</v>
      </c>
      <c r="L44">
        <v>6</v>
      </c>
      <c r="M44">
        <v>7</v>
      </c>
      <c r="N44">
        <v>7</v>
      </c>
      <c r="O44">
        <v>10</v>
      </c>
      <c r="P44" t="s">
        <v>76</v>
      </c>
      <c r="Q44">
        <v>3</v>
      </c>
      <c r="R44">
        <v>1</v>
      </c>
      <c r="T44">
        <v>36</v>
      </c>
      <c r="U44">
        <v>48</v>
      </c>
      <c r="AO44">
        <v>45</v>
      </c>
    </row>
    <row r="45" spans="1:41" x14ac:dyDescent="0.25">
      <c r="A45">
        <v>5</v>
      </c>
      <c r="C45">
        <v>5</v>
      </c>
      <c r="D45">
        <v>3</v>
      </c>
      <c r="G45">
        <v>5</v>
      </c>
      <c r="H45">
        <v>5.73</v>
      </c>
      <c r="I45">
        <v>2.44</v>
      </c>
      <c r="J45">
        <v>1.17</v>
      </c>
      <c r="K45">
        <v>7</v>
      </c>
      <c r="L45">
        <v>3</v>
      </c>
      <c r="M45">
        <v>4</v>
      </c>
      <c r="N45">
        <v>13</v>
      </c>
      <c r="O45">
        <v>14</v>
      </c>
      <c r="P45" t="s">
        <v>101</v>
      </c>
      <c r="Q45">
        <v>3</v>
      </c>
      <c r="R45">
        <v>2</v>
      </c>
      <c r="S45">
        <v>8</v>
      </c>
      <c r="T45">
        <v>13</v>
      </c>
      <c r="U45">
        <v>14</v>
      </c>
      <c r="V45">
        <v>36</v>
      </c>
      <c r="AO45">
        <v>70</v>
      </c>
    </row>
    <row r="46" spans="1:41" x14ac:dyDescent="0.25">
      <c r="A46">
        <v>5</v>
      </c>
      <c r="C46">
        <v>5</v>
      </c>
      <c r="D46">
        <v>4</v>
      </c>
      <c r="G46">
        <v>5</v>
      </c>
      <c r="H46">
        <v>3.71</v>
      </c>
      <c r="I46">
        <v>2.62</v>
      </c>
      <c r="J46">
        <v>1.84</v>
      </c>
      <c r="K46">
        <v>6</v>
      </c>
      <c r="L46">
        <v>3</v>
      </c>
      <c r="M46">
        <v>4</v>
      </c>
      <c r="N46">
        <v>11</v>
      </c>
      <c r="O46">
        <v>13</v>
      </c>
      <c r="P46" t="s">
        <v>76</v>
      </c>
      <c r="Q46">
        <v>3</v>
      </c>
      <c r="R46">
        <v>2</v>
      </c>
      <c r="S46">
        <v>1</v>
      </c>
      <c r="T46">
        <v>38</v>
      </c>
      <c r="U46">
        <v>56</v>
      </c>
      <c r="AO46">
        <v>60</v>
      </c>
    </row>
    <row r="47" spans="1:41" x14ac:dyDescent="0.25">
      <c r="A47">
        <v>5</v>
      </c>
      <c r="C47">
        <v>5</v>
      </c>
      <c r="D47">
        <v>5</v>
      </c>
      <c r="G47">
        <v>10</v>
      </c>
      <c r="H47">
        <v>4.22</v>
      </c>
      <c r="I47">
        <v>2.2200000000000002</v>
      </c>
      <c r="J47">
        <v>1.17</v>
      </c>
      <c r="K47">
        <v>2</v>
      </c>
      <c r="L47">
        <v>2</v>
      </c>
      <c r="M47">
        <v>0.25</v>
      </c>
      <c r="N47">
        <v>0.75</v>
      </c>
      <c r="O47">
        <v>7</v>
      </c>
      <c r="Q47">
        <v>3</v>
      </c>
      <c r="R47">
        <v>3</v>
      </c>
      <c r="S47">
        <v>7</v>
      </c>
      <c r="T47">
        <v>34</v>
      </c>
      <c r="U47">
        <v>42</v>
      </c>
      <c r="V47">
        <v>22</v>
      </c>
      <c r="AL47">
        <v>1</v>
      </c>
      <c r="AO47">
        <v>70</v>
      </c>
    </row>
    <row r="48" spans="1:41" x14ac:dyDescent="0.25">
      <c r="A48">
        <v>5</v>
      </c>
      <c r="C48">
        <v>5</v>
      </c>
      <c r="D48">
        <v>6</v>
      </c>
      <c r="G48">
        <v>10</v>
      </c>
      <c r="H48">
        <v>8.0500000000000007</v>
      </c>
      <c r="I48">
        <v>4.83</v>
      </c>
      <c r="J48">
        <v>2.4700000000000002</v>
      </c>
      <c r="K48">
        <v>8</v>
      </c>
      <c r="L48">
        <v>3</v>
      </c>
      <c r="M48">
        <v>0.25</v>
      </c>
      <c r="N48">
        <v>0.25</v>
      </c>
      <c r="O48">
        <v>2.5</v>
      </c>
      <c r="Q48">
        <v>3</v>
      </c>
      <c r="R48">
        <v>3</v>
      </c>
      <c r="S48">
        <v>3</v>
      </c>
      <c r="T48">
        <v>18</v>
      </c>
      <c r="U48">
        <v>47</v>
      </c>
      <c r="AO48">
        <v>25</v>
      </c>
    </row>
    <row r="49" spans="1:41" x14ac:dyDescent="0.25">
      <c r="A49">
        <v>5</v>
      </c>
      <c r="C49">
        <v>5</v>
      </c>
      <c r="D49">
        <v>7</v>
      </c>
      <c r="G49">
        <v>8</v>
      </c>
      <c r="H49">
        <v>3.34</v>
      </c>
      <c r="I49">
        <v>2.4700000000000002</v>
      </c>
      <c r="J49">
        <v>1.45</v>
      </c>
      <c r="K49">
        <v>5</v>
      </c>
      <c r="L49">
        <v>3</v>
      </c>
      <c r="M49">
        <v>10</v>
      </c>
      <c r="N49">
        <v>14</v>
      </c>
      <c r="O49">
        <v>17</v>
      </c>
      <c r="Q49">
        <v>3</v>
      </c>
      <c r="R49">
        <v>4</v>
      </c>
      <c r="S49">
        <v>5</v>
      </c>
      <c r="T49">
        <v>19</v>
      </c>
      <c r="U49">
        <v>67</v>
      </c>
      <c r="V49">
        <v>12</v>
      </c>
      <c r="AO49">
        <v>70</v>
      </c>
    </row>
    <row r="50" spans="1:41" x14ac:dyDescent="0.25">
      <c r="A50">
        <v>5</v>
      </c>
      <c r="C50">
        <v>5</v>
      </c>
      <c r="D50">
        <v>8</v>
      </c>
      <c r="G50">
        <v>12</v>
      </c>
      <c r="H50">
        <v>2.62</v>
      </c>
      <c r="I50">
        <v>2.4700000000000002</v>
      </c>
      <c r="J50">
        <v>1.26</v>
      </c>
      <c r="K50">
        <v>3</v>
      </c>
      <c r="L50">
        <v>2</v>
      </c>
      <c r="M50">
        <v>0.25</v>
      </c>
      <c r="N50">
        <v>10</v>
      </c>
      <c r="O50">
        <v>14</v>
      </c>
      <c r="P50" t="s">
        <v>78</v>
      </c>
      <c r="Q50">
        <v>3</v>
      </c>
      <c r="R50">
        <v>4</v>
      </c>
      <c r="T50">
        <v>29</v>
      </c>
      <c r="U50">
        <v>35</v>
      </c>
      <c r="AO50">
        <v>30</v>
      </c>
    </row>
    <row r="51" spans="1:41" x14ac:dyDescent="0.25">
      <c r="A51">
        <v>5</v>
      </c>
      <c r="C51">
        <v>5</v>
      </c>
      <c r="D51">
        <v>9</v>
      </c>
      <c r="G51">
        <v>9</v>
      </c>
      <c r="H51">
        <v>2.48</v>
      </c>
      <c r="I51">
        <v>2.3199999999999998</v>
      </c>
      <c r="J51">
        <v>1.33</v>
      </c>
      <c r="K51">
        <v>4</v>
      </c>
      <c r="L51">
        <v>2</v>
      </c>
      <c r="M51">
        <v>13</v>
      </c>
      <c r="N51">
        <v>17</v>
      </c>
      <c r="O51">
        <v>2</v>
      </c>
      <c r="P51" t="s">
        <v>195</v>
      </c>
      <c r="Q51">
        <v>3</v>
      </c>
      <c r="R51">
        <v>5</v>
      </c>
      <c r="T51">
        <v>39</v>
      </c>
      <c r="U51">
        <v>22</v>
      </c>
      <c r="V51">
        <v>7</v>
      </c>
      <c r="AL51">
        <v>3</v>
      </c>
      <c r="AO51">
        <v>45</v>
      </c>
    </row>
    <row r="52" spans="1:41" x14ac:dyDescent="0.25">
      <c r="A52">
        <v>5</v>
      </c>
      <c r="C52">
        <v>5</v>
      </c>
      <c r="D52">
        <v>10</v>
      </c>
      <c r="E52">
        <v>119.66246</v>
      </c>
      <c r="F52">
        <v>35.072380000000003</v>
      </c>
      <c r="G52">
        <v>10</v>
      </c>
      <c r="H52">
        <v>3.62</v>
      </c>
      <c r="I52">
        <v>2.68</v>
      </c>
      <c r="J52">
        <v>1.67</v>
      </c>
      <c r="K52">
        <v>5</v>
      </c>
      <c r="L52">
        <v>4</v>
      </c>
      <c r="M52">
        <v>10</v>
      </c>
      <c r="N52">
        <v>10</v>
      </c>
      <c r="O52">
        <v>18</v>
      </c>
      <c r="Q52">
        <v>3</v>
      </c>
      <c r="R52">
        <v>5</v>
      </c>
      <c r="T52">
        <v>30</v>
      </c>
      <c r="U52">
        <v>39</v>
      </c>
      <c r="AO52">
        <v>15</v>
      </c>
    </row>
    <row r="53" spans="1:41" x14ac:dyDescent="0.25">
      <c r="A53">
        <v>5</v>
      </c>
      <c r="C53">
        <v>6</v>
      </c>
      <c r="D53">
        <v>1</v>
      </c>
      <c r="E53">
        <v>119.66304</v>
      </c>
      <c r="F53">
        <v>35.072560000000003</v>
      </c>
      <c r="G53">
        <v>5</v>
      </c>
      <c r="H53">
        <v>3.12</v>
      </c>
      <c r="I53">
        <v>2.76</v>
      </c>
      <c r="J53">
        <v>1.56</v>
      </c>
      <c r="K53">
        <v>3</v>
      </c>
      <c r="L53">
        <v>3</v>
      </c>
      <c r="M53">
        <v>9</v>
      </c>
      <c r="N53">
        <v>9</v>
      </c>
      <c r="O53">
        <v>11</v>
      </c>
      <c r="Q53">
        <v>3</v>
      </c>
      <c r="R53">
        <v>6</v>
      </c>
      <c r="T53">
        <v>13</v>
      </c>
      <c r="U53">
        <v>47</v>
      </c>
      <c r="V53">
        <v>13</v>
      </c>
      <c r="AO53">
        <v>40</v>
      </c>
    </row>
    <row r="54" spans="1:41" x14ac:dyDescent="0.25">
      <c r="A54">
        <v>5</v>
      </c>
      <c r="C54">
        <v>6</v>
      </c>
      <c r="D54">
        <v>2</v>
      </c>
      <c r="G54">
        <v>6</v>
      </c>
      <c r="H54">
        <v>4.25</v>
      </c>
      <c r="I54">
        <v>3.96</v>
      </c>
      <c r="J54">
        <v>2.2400000000000002</v>
      </c>
      <c r="K54">
        <v>4</v>
      </c>
      <c r="L54">
        <v>4</v>
      </c>
      <c r="M54">
        <v>1.25</v>
      </c>
      <c r="N54">
        <v>9</v>
      </c>
      <c r="O54">
        <v>13</v>
      </c>
      <c r="P54" t="s">
        <v>189</v>
      </c>
      <c r="Q54">
        <v>3</v>
      </c>
      <c r="R54">
        <v>6</v>
      </c>
      <c r="T54">
        <v>22</v>
      </c>
      <c r="U54">
        <v>31</v>
      </c>
      <c r="AO54">
        <v>15</v>
      </c>
    </row>
    <row r="55" spans="1:41" x14ac:dyDescent="0.25">
      <c r="A55">
        <v>5</v>
      </c>
      <c r="C55">
        <v>6</v>
      </c>
      <c r="D55">
        <v>3</v>
      </c>
      <c r="G55">
        <v>9</v>
      </c>
      <c r="H55">
        <v>2.72</v>
      </c>
      <c r="I55">
        <v>2.42</v>
      </c>
      <c r="J55">
        <v>1.68</v>
      </c>
      <c r="K55">
        <v>4</v>
      </c>
      <c r="L55">
        <v>7</v>
      </c>
      <c r="M55">
        <v>0.25</v>
      </c>
      <c r="N55">
        <v>10</v>
      </c>
      <c r="O55">
        <v>11</v>
      </c>
      <c r="Q55">
        <v>3</v>
      </c>
      <c r="R55">
        <v>7</v>
      </c>
      <c r="T55">
        <v>9</v>
      </c>
      <c r="U55">
        <v>70</v>
      </c>
      <c r="V55">
        <v>14</v>
      </c>
      <c r="AO55">
        <v>45</v>
      </c>
    </row>
    <row r="56" spans="1:41" x14ac:dyDescent="0.25">
      <c r="A56">
        <v>5</v>
      </c>
      <c r="C56">
        <v>6</v>
      </c>
      <c r="D56">
        <v>4</v>
      </c>
      <c r="G56">
        <v>8</v>
      </c>
      <c r="H56">
        <v>4.05</v>
      </c>
      <c r="I56">
        <v>4.12</v>
      </c>
      <c r="J56">
        <v>1.94</v>
      </c>
      <c r="K56">
        <v>3</v>
      </c>
      <c r="L56">
        <v>4</v>
      </c>
      <c r="M56">
        <v>6</v>
      </c>
      <c r="N56">
        <v>8</v>
      </c>
      <c r="O56">
        <v>15</v>
      </c>
      <c r="Q56">
        <v>3</v>
      </c>
      <c r="R56">
        <v>7</v>
      </c>
      <c r="T56">
        <v>30</v>
      </c>
      <c r="U56">
        <v>32</v>
      </c>
      <c r="AO56">
        <v>10</v>
      </c>
    </row>
    <row r="57" spans="1:41" x14ac:dyDescent="0.25">
      <c r="A57">
        <v>5</v>
      </c>
      <c r="C57">
        <v>6</v>
      </c>
      <c r="D57">
        <v>5</v>
      </c>
      <c r="G57">
        <v>4</v>
      </c>
      <c r="H57">
        <v>2.2799999999999998</v>
      </c>
      <c r="I57">
        <v>2.85</v>
      </c>
      <c r="J57">
        <v>1.27</v>
      </c>
      <c r="K57">
        <v>3</v>
      </c>
      <c r="L57">
        <v>5</v>
      </c>
      <c r="M57">
        <v>8</v>
      </c>
      <c r="N57">
        <v>8</v>
      </c>
      <c r="O57">
        <v>11</v>
      </c>
      <c r="Q57">
        <v>3</v>
      </c>
      <c r="R57">
        <v>8</v>
      </c>
      <c r="T57">
        <v>8</v>
      </c>
      <c r="U57">
        <v>20</v>
      </c>
      <c r="V57">
        <v>39</v>
      </c>
      <c r="W57">
        <v>1</v>
      </c>
      <c r="AO57">
        <v>75</v>
      </c>
    </row>
    <row r="58" spans="1:41" x14ac:dyDescent="0.25">
      <c r="A58">
        <v>5</v>
      </c>
      <c r="C58">
        <v>6</v>
      </c>
      <c r="D58">
        <v>6</v>
      </c>
      <c r="G58">
        <v>8</v>
      </c>
      <c r="H58">
        <v>3.67</v>
      </c>
      <c r="I58">
        <v>3.33</v>
      </c>
      <c r="J58">
        <v>2.09</v>
      </c>
      <c r="K58">
        <v>6</v>
      </c>
      <c r="L58">
        <v>3</v>
      </c>
      <c r="M58">
        <v>8</v>
      </c>
      <c r="N58">
        <v>11</v>
      </c>
      <c r="O58">
        <v>16</v>
      </c>
      <c r="Q58">
        <v>3</v>
      </c>
      <c r="R58">
        <v>8</v>
      </c>
      <c r="T58">
        <v>34</v>
      </c>
      <c r="U58">
        <v>50</v>
      </c>
      <c r="AL58">
        <v>19</v>
      </c>
      <c r="AO58">
        <v>15</v>
      </c>
    </row>
    <row r="59" spans="1:41" x14ac:dyDescent="0.25">
      <c r="A59">
        <v>5</v>
      </c>
      <c r="C59">
        <v>6</v>
      </c>
      <c r="D59">
        <v>7</v>
      </c>
      <c r="G59">
        <v>11</v>
      </c>
      <c r="H59">
        <v>3.06</v>
      </c>
      <c r="I59">
        <v>2.4300000000000002</v>
      </c>
      <c r="J59">
        <v>0.89</v>
      </c>
      <c r="K59">
        <v>4</v>
      </c>
      <c r="L59">
        <v>6</v>
      </c>
      <c r="M59">
        <v>11</v>
      </c>
      <c r="N59">
        <v>12</v>
      </c>
      <c r="O59">
        <v>15</v>
      </c>
      <c r="Q59">
        <v>3</v>
      </c>
      <c r="R59">
        <v>9</v>
      </c>
      <c r="T59">
        <v>26</v>
      </c>
      <c r="U59">
        <v>75</v>
      </c>
      <c r="V59">
        <v>2</v>
      </c>
      <c r="AO59">
        <v>80</v>
      </c>
    </row>
    <row r="60" spans="1:41" x14ac:dyDescent="0.25">
      <c r="A60">
        <v>5</v>
      </c>
      <c r="C60">
        <v>6</v>
      </c>
      <c r="D60">
        <v>8</v>
      </c>
      <c r="G60">
        <v>10</v>
      </c>
      <c r="H60">
        <v>4.38</v>
      </c>
      <c r="I60">
        <v>3.24</v>
      </c>
      <c r="J60">
        <v>1.74</v>
      </c>
      <c r="K60">
        <v>6</v>
      </c>
      <c r="L60">
        <v>3</v>
      </c>
      <c r="M60">
        <v>12</v>
      </c>
      <c r="N60">
        <v>13</v>
      </c>
      <c r="O60">
        <v>13</v>
      </c>
      <c r="P60" t="s">
        <v>76</v>
      </c>
      <c r="Q60">
        <v>3</v>
      </c>
      <c r="R60">
        <v>9</v>
      </c>
      <c r="T60">
        <v>25</v>
      </c>
      <c r="U60">
        <v>63</v>
      </c>
      <c r="AL60">
        <v>15</v>
      </c>
      <c r="AO60">
        <v>10</v>
      </c>
    </row>
    <row r="61" spans="1:41" x14ac:dyDescent="0.25">
      <c r="A61">
        <v>5</v>
      </c>
      <c r="C61">
        <v>6</v>
      </c>
      <c r="D61">
        <v>9</v>
      </c>
      <c r="G61">
        <v>11</v>
      </c>
      <c r="H61">
        <v>4.42</v>
      </c>
      <c r="I61">
        <v>2.85</v>
      </c>
      <c r="J61">
        <v>1.92</v>
      </c>
      <c r="K61">
        <v>6</v>
      </c>
      <c r="L61">
        <v>2</v>
      </c>
      <c r="M61">
        <v>6</v>
      </c>
      <c r="N61">
        <v>9</v>
      </c>
      <c r="O61">
        <v>15</v>
      </c>
      <c r="Q61">
        <v>3</v>
      </c>
      <c r="R61">
        <v>10</v>
      </c>
      <c r="T61">
        <v>33</v>
      </c>
      <c r="U61">
        <v>60</v>
      </c>
      <c r="V61">
        <v>17</v>
      </c>
      <c r="AG61">
        <v>1</v>
      </c>
      <c r="AO61">
        <v>82</v>
      </c>
    </row>
    <row r="62" spans="1:41" x14ac:dyDescent="0.25">
      <c r="A62">
        <v>5</v>
      </c>
      <c r="C62">
        <v>6</v>
      </c>
      <c r="D62">
        <v>10</v>
      </c>
      <c r="E62">
        <v>119.66235</v>
      </c>
      <c r="F62">
        <v>35.073099999999997</v>
      </c>
      <c r="G62">
        <v>11</v>
      </c>
      <c r="H62">
        <v>2.15</v>
      </c>
      <c r="I62">
        <v>2.31</v>
      </c>
      <c r="J62">
        <v>1.27</v>
      </c>
      <c r="K62">
        <v>3</v>
      </c>
      <c r="L62">
        <v>2</v>
      </c>
      <c r="M62">
        <v>1.25</v>
      </c>
      <c r="N62">
        <v>10</v>
      </c>
      <c r="O62">
        <v>16</v>
      </c>
      <c r="P62" t="s">
        <v>76</v>
      </c>
      <c r="Q62">
        <v>3</v>
      </c>
      <c r="R62">
        <v>10</v>
      </c>
      <c r="T62">
        <v>32</v>
      </c>
      <c r="U62">
        <v>104</v>
      </c>
      <c r="AO62">
        <v>55</v>
      </c>
    </row>
    <row r="63" spans="1:41" x14ac:dyDescent="0.25">
      <c r="Q63">
        <v>4</v>
      </c>
      <c r="R63">
        <v>1</v>
      </c>
      <c r="T63">
        <v>9</v>
      </c>
      <c r="U63">
        <v>89</v>
      </c>
      <c r="V63">
        <v>3</v>
      </c>
      <c r="AO63">
        <v>60</v>
      </c>
    </row>
    <row r="64" spans="1:41" x14ac:dyDescent="0.25">
      <c r="Q64">
        <v>4</v>
      </c>
      <c r="R64">
        <v>1</v>
      </c>
      <c r="S64">
        <v>1</v>
      </c>
      <c r="T64">
        <v>34</v>
      </c>
      <c r="U64">
        <v>15</v>
      </c>
      <c r="AO64">
        <v>30</v>
      </c>
    </row>
    <row r="65" spans="17:41" x14ac:dyDescent="0.25">
      <c r="Q65">
        <v>4</v>
      </c>
      <c r="R65">
        <v>2</v>
      </c>
      <c r="T65">
        <v>5</v>
      </c>
      <c r="U65">
        <v>39</v>
      </c>
      <c r="V65">
        <v>5</v>
      </c>
      <c r="AO65">
        <v>15</v>
      </c>
    </row>
    <row r="66" spans="17:41" x14ac:dyDescent="0.25">
      <c r="Q66">
        <v>4</v>
      </c>
      <c r="R66">
        <v>2</v>
      </c>
      <c r="S66">
        <v>4</v>
      </c>
      <c r="T66">
        <v>14</v>
      </c>
      <c r="U66">
        <v>54</v>
      </c>
      <c r="AC66">
        <v>15</v>
      </c>
      <c r="AO66">
        <v>25</v>
      </c>
    </row>
    <row r="67" spans="17:41" x14ac:dyDescent="0.25">
      <c r="Q67">
        <v>4</v>
      </c>
      <c r="R67">
        <v>3</v>
      </c>
      <c r="S67">
        <v>3</v>
      </c>
      <c r="T67">
        <v>3</v>
      </c>
      <c r="U67">
        <v>84</v>
      </c>
      <c r="V67">
        <v>14</v>
      </c>
      <c r="AO67">
        <v>60</v>
      </c>
    </row>
    <row r="68" spans="17:41" x14ac:dyDescent="0.25">
      <c r="Q68">
        <v>4</v>
      </c>
      <c r="R68">
        <v>3</v>
      </c>
      <c r="T68">
        <v>15</v>
      </c>
      <c r="U68">
        <v>124</v>
      </c>
      <c r="AC68">
        <v>13</v>
      </c>
      <c r="AG68">
        <v>1</v>
      </c>
      <c r="AO68">
        <v>15</v>
      </c>
    </row>
    <row r="69" spans="17:41" x14ac:dyDescent="0.25">
      <c r="Q69">
        <v>4</v>
      </c>
      <c r="R69">
        <v>4</v>
      </c>
      <c r="T69">
        <v>9</v>
      </c>
      <c r="U69">
        <v>134</v>
      </c>
      <c r="V69">
        <v>18</v>
      </c>
      <c r="X69">
        <v>4</v>
      </c>
      <c r="AL69">
        <v>5</v>
      </c>
      <c r="AO69">
        <v>80</v>
      </c>
    </row>
    <row r="70" spans="17:41" x14ac:dyDescent="0.25">
      <c r="Q70">
        <v>4</v>
      </c>
      <c r="R70">
        <v>4</v>
      </c>
      <c r="T70">
        <v>25</v>
      </c>
      <c r="U70">
        <v>129</v>
      </c>
      <c r="AC70">
        <v>11</v>
      </c>
      <c r="AO70">
        <v>20</v>
      </c>
    </row>
    <row r="71" spans="17:41" x14ac:dyDescent="0.25">
      <c r="Q71">
        <v>4</v>
      </c>
      <c r="R71">
        <v>5</v>
      </c>
      <c r="S71">
        <v>7</v>
      </c>
      <c r="T71">
        <v>30</v>
      </c>
      <c r="U71">
        <v>64</v>
      </c>
      <c r="V71">
        <v>29</v>
      </c>
      <c r="X71">
        <v>4</v>
      </c>
      <c r="AG71">
        <v>3</v>
      </c>
      <c r="AO71">
        <v>70</v>
      </c>
    </row>
    <row r="72" spans="17:41" x14ac:dyDescent="0.25">
      <c r="Q72">
        <v>4</v>
      </c>
      <c r="R72">
        <v>5</v>
      </c>
      <c r="T72">
        <v>58</v>
      </c>
      <c r="U72">
        <v>77</v>
      </c>
      <c r="AO72">
        <v>25</v>
      </c>
    </row>
    <row r="73" spans="17:41" x14ac:dyDescent="0.25">
      <c r="Q73">
        <v>4</v>
      </c>
      <c r="R73">
        <v>6</v>
      </c>
      <c r="S73">
        <v>2</v>
      </c>
      <c r="T73">
        <v>15</v>
      </c>
      <c r="U73">
        <v>64</v>
      </c>
      <c r="V73">
        <v>12</v>
      </c>
      <c r="W73">
        <v>2</v>
      </c>
      <c r="AO73">
        <v>70</v>
      </c>
    </row>
    <row r="74" spans="17:41" x14ac:dyDescent="0.25">
      <c r="Q74">
        <v>4</v>
      </c>
      <c r="R74">
        <v>6</v>
      </c>
      <c r="T74">
        <v>77</v>
      </c>
      <c r="U74">
        <v>54</v>
      </c>
      <c r="AO74">
        <v>20</v>
      </c>
    </row>
    <row r="75" spans="17:41" x14ac:dyDescent="0.25">
      <c r="Q75">
        <v>4</v>
      </c>
      <c r="R75">
        <v>7</v>
      </c>
      <c r="S75">
        <v>7</v>
      </c>
      <c r="T75">
        <v>9</v>
      </c>
      <c r="U75">
        <v>26</v>
      </c>
      <c r="V75">
        <v>24</v>
      </c>
      <c r="AO75">
        <v>45</v>
      </c>
    </row>
    <row r="76" spans="17:41" x14ac:dyDescent="0.25">
      <c r="Q76">
        <v>4</v>
      </c>
      <c r="R76">
        <v>7</v>
      </c>
      <c r="T76">
        <v>43</v>
      </c>
      <c r="U76">
        <v>68</v>
      </c>
      <c r="AC76">
        <v>7</v>
      </c>
      <c r="AL76">
        <v>1</v>
      </c>
      <c r="AO76">
        <v>20</v>
      </c>
    </row>
    <row r="77" spans="17:41" x14ac:dyDescent="0.25">
      <c r="Q77">
        <v>4</v>
      </c>
      <c r="R77">
        <v>8</v>
      </c>
      <c r="T77">
        <v>8</v>
      </c>
      <c r="U77">
        <v>63</v>
      </c>
      <c r="V77">
        <v>8</v>
      </c>
      <c r="W77">
        <v>5</v>
      </c>
      <c r="AO77">
        <v>35</v>
      </c>
    </row>
    <row r="78" spans="17:41" x14ac:dyDescent="0.25">
      <c r="Q78">
        <v>4</v>
      </c>
      <c r="R78">
        <v>8</v>
      </c>
      <c r="S78">
        <v>1</v>
      </c>
      <c r="T78">
        <v>31</v>
      </c>
      <c r="U78">
        <v>50</v>
      </c>
      <c r="AO78">
        <v>20</v>
      </c>
    </row>
    <row r="79" spans="17:41" x14ac:dyDescent="0.25">
      <c r="Q79">
        <v>4</v>
      </c>
      <c r="R79">
        <v>9</v>
      </c>
      <c r="T79">
        <v>38</v>
      </c>
      <c r="U79">
        <v>52</v>
      </c>
      <c r="V79">
        <v>17</v>
      </c>
      <c r="W79">
        <v>2</v>
      </c>
      <c r="AC79">
        <v>8</v>
      </c>
      <c r="AL79">
        <v>8</v>
      </c>
      <c r="AO79">
        <v>60</v>
      </c>
    </row>
    <row r="80" spans="17:41" x14ac:dyDescent="0.25">
      <c r="Q80">
        <v>4</v>
      </c>
      <c r="R80">
        <v>9</v>
      </c>
      <c r="T80">
        <v>44</v>
      </c>
      <c r="U80">
        <v>55</v>
      </c>
      <c r="AC80">
        <v>21</v>
      </c>
      <c r="AG80">
        <v>1</v>
      </c>
      <c r="AO80">
        <v>25</v>
      </c>
    </row>
    <row r="81" spans="17:41" x14ac:dyDescent="0.25">
      <c r="Q81">
        <v>4</v>
      </c>
      <c r="R81">
        <v>10</v>
      </c>
      <c r="T81">
        <v>5</v>
      </c>
      <c r="U81">
        <v>47</v>
      </c>
      <c r="V81">
        <v>5</v>
      </c>
      <c r="AO81">
        <v>15</v>
      </c>
    </row>
    <row r="82" spans="17:41" x14ac:dyDescent="0.25">
      <c r="Q82">
        <v>4</v>
      </c>
      <c r="R82">
        <v>10</v>
      </c>
      <c r="T82">
        <v>30</v>
      </c>
      <c r="U82">
        <v>49</v>
      </c>
      <c r="AC82">
        <v>20</v>
      </c>
      <c r="AO82">
        <v>15</v>
      </c>
    </row>
    <row r="83" spans="17:41" x14ac:dyDescent="0.25">
      <c r="Q83">
        <v>5</v>
      </c>
      <c r="R83">
        <v>1</v>
      </c>
      <c r="S83">
        <v>3</v>
      </c>
      <c r="T83">
        <v>12</v>
      </c>
      <c r="U83">
        <v>37</v>
      </c>
      <c r="V83">
        <v>18</v>
      </c>
      <c r="X83">
        <v>5</v>
      </c>
      <c r="AO83">
        <v>55</v>
      </c>
    </row>
    <row r="84" spans="17:41" x14ac:dyDescent="0.25">
      <c r="Q84">
        <v>5</v>
      </c>
      <c r="R84">
        <v>1</v>
      </c>
      <c r="T84">
        <v>32</v>
      </c>
      <c r="U84">
        <v>39</v>
      </c>
      <c r="X84">
        <v>3</v>
      </c>
      <c r="AC84">
        <v>10</v>
      </c>
      <c r="AO84">
        <v>10</v>
      </c>
    </row>
    <row r="85" spans="17:41" x14ac:dyDescent="0.25">
      <c r="Q85">
        <v>5</v>
      </c>
      <c r="R85">
        <v>2</v>
      </c>
      <c r="U85">
        <v>168</v>
      </c>
      <c r="V85">
        <v>3</v>
      </c>
      <c r="AO85">
        <v>90</v>
      </c>
    </row>
    <row r="86" spans="17:41" x14ac:dyDescent="0.25">
      <c r="Q86">
        <v>5</v>
      </c>
      <c r="R86">
        <v>2</v>
      </c>
      <c r="T86">
        <v>36</v>
      </c>
      <c r="U86">
        <v>50</v>
      </c>
      <c r="AC86">
        <v>15</v>
      </c>
      <c r="AG86">
        <v>1</v>
      </c>
      <c r="AO86">
        <v>15</v>
      </c>
    </row>
    <row r="87" spans="17:41" x14ac:dyDescent="0.25">
      <c r="Q87">
        <v>5</v>
      </c>
      <c r="R87">
        <v>3</v>
      </c>
      <c r="S87">
        <v>13</v>
      </c>
      <c r="T87">
        <v>13</v>
      </c>
      <c r="U87">
        <v>47</v>
      </c>
      <c r="V87">
        <v>60</v>
      </c>
      <c r="X87">
        <v>9</v>
      </c>
      <c r="AC87">
        <v>5</v>
      </c>
      <c r="AL87">
        <v>4</v>
      </c>
      <c r="AO87">
        <v>95</v>
      </c>
    </row>
    <row r="88" spans="17:41" x14ac:dyDescent="0.25">
      <c r="Q88">
        <v>5</v>
      </c>
      <c r="R88">
        <v>3</v>
      </c>
      <c r="T88">
        <v>39</v>
      </c>
      <c r="U88">
        <v>69</v>
      </c>
      <c r="X88">
        <v>4</v>
      </c>
      <c r="AC88">
        <v>14</v>
      </c>
      <c r="AG88">
        <v>2</v>
      </c>
      <c r="AO88">
        <v>15</v>
      </c>
    </row>
    <row r="89" spans="17:41" x14ac:dyDescent="0.25">
      <c r="Q89">
        <v>5</v>
      </c>
      <c r="R89">
        <v>4</v>
      </c>
      <c r="T89">
        <v>5</v>
      </c>
      <c r="U89">
        <v>30</v>
      </c>
      <c r="V89">
        <v>46</v>
      </c>
      <c r="W89">
        <v>3</v>
      </c>
      <c r="AO89">
        <v>80</v>
      </c>
    </row>
    <row r="90" spans="17:41" x14ac:dyDescent="0.25">
      <c r="Q90">
        <v>5</v>
      </c>
      <c r="R90">
        <v>4</v>
      </c>
      <c r="T90">
        <v>44</v>
      </c>
      <c r="U90">
        <v>57</v>
      </c>
      <c r="AC90">
        <v>21</v>
      </c>
      <c r="AO90">
        <v>15</v>
      </c>
    </row>
    <row r="91" spans="17:41" x14ac:dyDescent="0.25">
      <c r="Q91">
        <v>5</v>
      </c>
      <c r="R91">
        <v>5</v>
      </c>
      <c r="U91">
        <v>60</v>
      </c>
      <c r="V91">
        <v>2</v>
      </c>
      <c r="AG91">
        <v>1</v>
      </c>
      <c r="AM91">
        <v>1</v>
      </c>
      <c r="AO91">
        <v>33</v>
      </c>
    </row>
    <row r="92" spans="17:41" x14ac:dyDescent="0.25">
      <c r="Q92">
        <v>5</v>
      </c>
      <c r="R92">
        <v>5</v>
      </c>
      <c r="T92">
        <v>29</v>
      </c>
      <c r="U92">
        <v>51</v>
      </c>
      <c r="AO92">
        <v>10</v>
      </c>
    </row>
    <row r="93" spans="17:41" x14ac:dyDescent="0.25">
      <c r="Q93">
        <v>5</v>
      </c>
      <c r="R93">
        <v>6</v>
      </c>
      <c r="T93">
        <v>4</v>
      </c>
      <c r="U93">
        <v>34</v>
      </c>
      <c r="V93">
        <v>24</v>
      </c>
      <c r="X93">
        <v>3</v>
      </c>
      <c r="AO93">
        <v>40</v>
      </c>
    </row>
    <row r="94" spans="17:41" x14ac:dyDescent="0.25">
      <c r="Q94">
        <v>5</v>
      </c>
      <c r="R94">
        <v>6</v>
      </c>
      <c r="T94">
        <v>39</v>
      </c>
      <c r="U94">
        <v>65</v>
      </c>
      <c r="AC94">
        <v>15</v>
      </c>
      <c r="AO94">
        <v>20</v>
      </c>
    </row>
    <row r="95" spans="17:41" x14ac:dyDescent="0.25">
      <c r="Q95">
        <v>5</v>
      </c>
      <c r="R95">
        <v>7</v>
      </c>
      <c r="S95">
        <v>1</v>
      </c>
      <c r="T95">
        <v>13</v>
      </c>
      <c r="U95">
        <v>88</v>
      </c>
      <c r="V95">
        <v>16</v>
      </c>
      <c r="AO95">
        <v>55</v>
      </c>
    </row>
    <row r="96" spans="17:41" x14ac:dyDescent="0.25">
      <c r="Q96">
        <v>5</v>
      </c>
      <c r="R96">
        <v>7</v>
      </c>
      <c r="T96">
        <v>52</v>
      </c>
      <c r="U96">
        <v>60</v>
      </c>
      <c r="X96">
        <v>11</v>
      </c>
      <c r="AC96">
        <v>29</v>
      </c>
      <c r="AO96">
        <v>20</v>
      </c>
    </row>
    <row r="97" spans="17:41" x14ac:dyDescent="0.25">
      <c r="Q97">
        <v>5</v>
      </c>
      <c r="R97">
        <v>8</v>
      </c>
      <c r="T97">
        <v>29</v>
      </c>
      <c r="U97">
        <v>77</v>
      </c>
      <c r="V97">
        <v>7</v>
      </c>
      <c r="AO97">
        <v>55</v>
      </c>
    </row>
    <row r="98" spans="17:41" x14ac:dyDescent="0.25">
      <c r="Q98">
        <v>5</v>
      </c>
      <c r="R98">
        <v>8</v>
      </c>
      <c r="T98">
        <v>32</v>
      </c>
      <c r="U98">
        <v>37</v>
      </c>
      <c r="X98">
        <v>4</v>
      </c>
      <c r="AC98">
        <v>24</v>
      </c>
      <c r="AO98">
        <v>10</v>
      </c>
    </row>
    <row r="99" spans="17:41" x14ac:dyDescent="0.25">
      <c r="Q99">
        <v>5</v>
      </c>
      <c r="R99">
        <v>9</v>
      </c>
      <c r="S99">
        <v>7</v>
      </c>
      <c r="T99">
        <v>4</v>
      </c>
      <c r="U99">
        <v>38</v>
      </c>
      <c r="V99">
        <v>19</v>
      </c>
      <c r="AO99">
        <v>33</v>
      </c>
    </row>
    <row r="100" spans="17:41" x14ac:dyDescent="0.25">
      <c r="Q100">
        <v>5</v>
      </c>
      <c r="R100">
        <v>9</v>
      </c>
      <c r="T100">
        <v>15</v>
      </c>
      <c r="U100">
        <v>52</v>
      </c>
      <c r="X100">
        <v>6</v>
      </c>
      <c r="AC100">
        <v>10</v>
      </c>
      <c r="AO100">
        <v>25</v>
      </c>
    </row>
    <row r="101" spans="17:41" x14ac:dyDescent="0.25">
      <c r="Q101">
        <v>5</v>
      </c>
      <c r="R101">
        <v>10</v>
      </c>
      <c r="T101">
        <v>9</v>
      </c>
      <c r="U101">
        <v>30</v>
      </c>
      <c r="V101">
        <v>44</v>
      </c>
      <c r="X101">
        <v>9</v>
      </c>
      <c r="AO101">
        <v>80</v>
      </c>
    </row>
    <row r="102" spans="17:41" x14ac:dyDescent="0.25">
      <c r="Q102">
        <v>5</v>
      </c>
      <c r="R102">
        <v>10</v>
      </c>
      <c r="T102">
        <v>40</v>
      </c>
      <c r="U102">
        <v>59</v>
      </c>
      <c r="AO102">
        <v>35</v>
      </c>
    </row>
    <row r="103" spans="17:41" x14ac:dyDescent="0.25">
      <c r="Q103">
        <v>6</v>
      </c>
      <c r="R103">
        <v>1</v>
      </c>
      <c r="T103">
        <v>24</v>
      </c>
      <c r="U103">
        <v>49</v>
      </c>
      <c r="V103">
        <v>24</v>
      </c>
      <c r="AO103">
        <v>45</v>
      </c>
    </row>
    <row r="104" spans="17:41" x14ac:dyDescent="0.25">
      <c r="Q104">
        <v>6</v>
      </c>
      <c r="R104">
        <v>1</v>
      </c>
      <c r="T104">
        <v>38</v>
      </c>
      <c r="U104">
        <v>32</v>
      </c>
      <c r="AO104">
        <v>15</v>
      </c>
    </row>
    <row r="105" spans="17:41" x14ac:dyDescent="0.25">
      <c r="Q105">
        <v>6</v>
      </c>
      <c r="R105">
        <v>2</v>
      </c>
      <c r="S105">
        <v>1</v>
      </c>
      <c r="U105">
        <v>28</v>
      </c>
      <c r="V105">
        <v>18</v>
      </c>
      <c r="AO105">
        <v>20</v>
      </c>
    </row>
    <row r="106" spans="17:41" x14ac:dyDescent="0.25">
      <c r="Q106">
        <v>6</v>
      </c>
      <c r="R106">
        <v>2</v>
      </c>
      <c r="T106">
        <v>52</v>
      </c>
      <c r="U106">
        <v>62</v>
      </c>
      <c r="AC106">
        <v>3</v>
      </c>
      <c r="AO106">
        <v>25</v>
      </c>
    </row>
    <row r="107" spans="17:41" x14ac:dyDescent="0.25">
      <c r="Q107">
        <v>6</v>
      </c>
      <c r="R107">
        <v>3</v>
      </c>
      <c r="S107">
        <v>11</v>
      </c>
      <c r="T107">
        <v>47</v>
      </c>
      <c r="U107">
        <v>88</v>
      </c>
      <c r="V107">
        <v>20</v>
      </c>
      <c r="AO107">
        <v>85</v>
      </c>
    </row>
    <row r="108" spans="17:41" x14ac:dyDescent="0.25">
      <c r="Q108">
        <v>6</v>
      </c>
      <c r="R108">
        <v>3</v>
      </c>
      <c r="S108">
        <v>1</v>
      </c>
      <c r="T108">
        <v>39</v>
      </c>
      <c r="U108">
        <v>39</v>
      </c>
      <c r="AC108">
        <v>13</v>
      </c>
      <c r="AO108">
        <v>20</v>
      </c>
    </row>
    <row r="109" spans="17:41" x14ac:dyDescent="0.25">
      <c r="Q109">
        <v>6</v>
      </c>
      <c r="R109">
        <v>4</v>
      </c>
      <c r="T109">
        <v>12</v>
      </c>
      <c r="U109">
        <v>58</v>
      </c>
      <c r="V109">
        <v>18</v>
      </c>
      <c r="AL109">
        <v>8</v>
      </c>
      <c r="AO109">
        <v>80</v>
      </c>
    </row>
    <row r="110" spans="17:41" x14ac:dyDescent="0.25">
      <c r="Q110">
        <v>6</v>
      </c>
      <c r="R110">
        <v>4</v>
      </c>
      <c r="T110">
        <v>5</v>
      </c>
      <c r="U110">
        <v>134</v>
      </c>
      <c r="AO110">
        <v>60</v>
      </c>
    </row>
    <row r="111" spans="17:41" x14ac:dyDescent="0.25">
      <c r="Q111">
        <v>6</v>
      </c>
      <c r="R111">
        <v>5</v>
      </c>
      <c r="T111">
        <v>29</v>
      </c>
      <c r="U111">
        <v>48</v>
      </c>
      <c r="V111">
        <v>28</v>
      </c>
      <c r="AO111">
        <v>50</v>
      </c>
    </row>
    <row r="112" spans="17:41" x14ac:dyDescent="0.25">
      <c r="Q112">
        <v>6</v>
      </c>
      <c r="R112">
        <v>5</v>
      </c>
      <c r="T112">
        <v>30</v>
      </c>
      <c r="U112">
        <v>39</v>
      </c>
      <c r="AC112">
        <v>10</v>
      </c>
      <c r="AG112">
        <v>1</v>
      </c>
      <c r="AO112">
        <v>15</v>
      </c>
    </row>
    <row r="113" spans="17:41" x14ac:dyDescent="0.25">
      <c r="Q113">
        <v>6</v>
      </c>
      <c r="R113">
        <v>6</v>
      </c>
      <c r="S113">
        <v>7</v>
      </c>
      <c r="T113">
        <v>5</v>
      </c>
      <c r="U113">
        <v>29</v>
      </c>
      <c r="V113">
        <v>19</v>
      </c>
      <c r="X113">
        <v>6</v>
      </c>
      <c r="AO113">
        <v>70</v>
      </c>
    </row>
    <row r="114" spans="17:41" x14ac:dyDescent="0.25">
      <c r="Q114">
        <v>6</v>
      </c>
      <c r="R114">
        <v>6</v>
      </c>
      <c r="T114">
        <v>37</v>
      </c>
      <c r="U114">
        <v>42</v>
      </c>
      <c r="AC114">
        <v>6</v>
      </c>
      <c r="AO114">
        <v>10</v>
      </c>
    </row>
    <row r="115" spans="17:41" x14ac:dyDescent="0.25">
      <c r="Q115">
        <v>6</v>
      </c>
      <c r="R115">
        <v>7</v>
      </c>
      <c r="S115">
        <v>3</v>
      </c>
      <c r="T115">
        <v>7</v>
      </c>
      <c r="U115">
        <v>39</v>
      </c>
      <c r="V115">
        <v>11</v>
      </c>
      <c r="AO115">
        <v>33</v>
      </c>
    </row>
    <row r="116" spans="17:41" x14ac:dyDescent="0.25">
      <c r="Q116">
        <v>6</v>
      </c>
      <c r="R116">
        <v>7</v>
      </c>
      <c r="T116">
        <v>12</v>
      </c>
      <c r="U116">
        <v>67</v>
      </c>
      <c r="AC116">
        <v>5</v>
      </c>
      <c r="AO116">
        <v>30</v>
      </c>
    </row>
    <row r="117" spans="17:41" x14ac:dyDescent="0.25">
      <c r="Q117">
        <v>6</v>
      </c>
      <c r="R117">
        <v>8</v>
      </c>
      <c r="S117">
        <v>2</v>
      </c>
      <c r="T117">
        <v>10</v>
      </c>
      <c r="U117">
        <v>47</v>
      </c>
      <c r="AO117">
        <v>20</v>
      </c>
    </row>
    <row r="118" spans="17:41" x14ac:dyDescent="0.25">
      <c r="Q118">
        <v>6</v>
      </c>
      <c r="R118">
        <v>8</v>
      </c>
      <c r="T118">
        <v>50</v>
      </c>
      <c r="U118">
        <v>54</v>
      </c>
      <c r="AO118">
        <v>15</v>
      </c>
    </row>
    <row r="119" spans="17:41" x14ac:dyDescent="0.25">
      <c r="Q119">
        <v>6</v>
      </c>
      <c r="R119">
        <v>9</v>
      </c>
      <c r="S119">
        <v>42</v>
      </c>
      <c r="T119">
        <v>17</v>
      </c>
      <c r="U119">
        <v>32</v>
      </c>
      <c r="V119">
        <v>17</v>
      </c>
      <c r="AL119">
        <v>22</v>
      </c>
      <c r="AO119">
        <v>90</v>
      </c>
    </row>
    <row r="120" spans="17:41" x14ac:dyDescent="0.25">
      <c r="Q120">
        <v>6</v>
      </c>
      <c r="R120">
        <v>9</v>
      </c>
      <c r="S120">
        <v>1</v>
      </c>
      <c r="T120">
        <v>46</v>
      </c>
      <c r="U120">
        <v>44</v>
      </c>
      <c r="AC120">
        <v>17</v>
      </c>
      <c r="AO120">
        <v>15</v>
      </c>
    </row>
    <row r="121" spans="17:41" x14ac:dyDescent="0.25">
      <c r="Q121">
        <v>6</v>
      </c>
      <c r="R121">
        <v>10</v>
      </c>
      <c r="T121">
        <v>23</v>
      </c>
      <c r="U121">
        <v>38</v>
      </c>
      <c r="V121">
        <v>20</v>
      </c>
      <c r="X121">
        <v>17</v>
      </c>
      <c r="AL121">
        <v>16</v>
      </c>
      <c r="AN121">
        <v>1</v>
      </c>
      <c r="AO121">
        <v>70</v>
      </c>
    </row>
    <row r="122" spans="17:41" x14ac:dyDescent="0.25">
      <c r="Q122">
        <v>6</v>
      </c>
      <c r="R122">
        <v>10</v>
      </c>
      <c r="T122">
        <v>43</v>
      </c>
      <c r="U122">
        <v>76</v>
      </c>
      <c r="AC122">
        <v>9</v>
      </c>
      <c r="AO122">
        <v>30</v>
      </c>
    </row>
  </sheetData>
  <mergeCells count="4">
    <mergeCell ref="A1:B1"/>
    <mergeCell ref="C1:D1"/>
    <mergeCell ref="E1:G1"/>
    <mergeCell ref="J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1"/>
  <sheetViews>
    <sheetView zoomScale="60" zoomScaleNormal="60" zoomScalePageLayoutView="60" workbookViewId="0">
      <selection activeCell="T13" sqref="T13"/>
    </sheetView>
  </sheetViews>
  <sheetFormatPr defaultColWidth="8.85546875" defaultRowHeight="15" x14ac:dyDescent="0.25"/>
  <cols>
    <col min="4" max="4" width="13.42578125" customWidth="1"/>
    <col min="5" max="5" width="12.140625" customWidth="1"/>
    <col min="6" max="6" width="14.7109375" customWidth="1"/>
    <col min="7" max="7" width="13.85546875" customWidth="1"/>
    <col min="8" max="8" width="16.7109375" customWidth="1"/>
    <col min="9" max="9" width="20" customWidth="1"/>
    <col min="10" max="10" width="17.140625" customWidth="1"/>
    <col min="11" max="11" width="13.42578125" customWidth="1"/>
    <col min="12" max="12" width="14.28515625" customWidth="1"/>
    <col min="13" max="13" width="19.42578125" customWidth="1"/>
    <col min="14" max="14" width="15" customWidth="1"/>
    <col min="15" max="15" width="14.42578125" customWidth="1"/>
    <col min="18" max="18" width="12.140625" customWidth="1"/>
    <col min="26" max="26" width="18" customWidth="1"/>
    <col min="27" max="27" width="16.140625" customWidth="1"/>
    <col min="28" max="28" width="15.42578125" customWidth="1"/>
    <col min="29" max="30" width="12.85546875" customWidth="1"/>
    <col min="31" max="31" width="17.85546875" customWidth="1"/>
    <col min="32" max="32" width="18.42578125" customWidth="1"/>
    <col min="33" max="33" width="16.140625" customWidth="1"/>
    <col min="34" max="34" width="19.42578125" customWidth="1"/>
    <col min="35" max="35" width="18.28515625" customWidth="1"/>
    <col min="36" max="36" width="16.7109375" customWidth="1"/>
    <col min="37" max="37" width="16.85546875" customWidth="1"/>
    <col min="38" max="39" width="15.28515625" customWidth="1"/>
    <col min="40" max="40" width="15" customWidth="1"/>
    <col min="41" max="41" width="19.7109375" customWidth="1"/>
  </cols>
  <sheetData>
    <row r="1" spans="1:51" ht="15.75" thickBot="1" x14ac:dyDescent="0.3">
      <c r="A1" s="248" t="s">
        <v>22</v>
      </c>
      <c r="B1" s="249"/>
      <c r="C1" s="250"/>
      <c r="D1" s="251" t="s">
        <v>21</v>
      </c>
      <c r="E1" s="252"/>
      <c r="F1" s="251" t="s">
        <v>18</v>
      </c>
      <c r="G1" s="252"/>
      <c r="H1" s="18"/>
      <c r="I1" s="253" t="s">
        <v>4</v>
      </c>
      <c r="J1" s="254"/>
      <c r="K1" s="254"/>
      <c r="L1" s="255" t="s">
        <v>2</v>
      </c>
      <c r="M1" s="256"/>
      <c r="N1" s="256"/>
      <c r="O1" s="257"/>
      <c r="P1" s="258" t="s">
        <v>6</v>
      </c>
      <c r="Q1" s="259"/>
      <c r="R1" s="259"/>
      <c r="S1" s="259"/>
      <c r="V1" s="2" t="s">
        <v>0</v>
      </c>
      <c r="W1" s="2" t="s">
        <v>17</v>
      </c>
      <c r="X1" s="2" t="s">
        <v>1</v>
      </c>
      <c r="Y1" s="28" t="s">
        <v>32</v>
      </c>
      <c r="Z1" s="2" t="s">
        <v>51</v>
      </c>
      <c r="AA1" s="77" t="s">
        <v>23</v>
      </c>
      <c r="AB1" s="2" t="s">
        <v>50</v>
      </c>
      <c r="AC1" s="2" t="s">
        <v>12</v>
      </c>
      <c r="AD1" s="143" t="s">
        <v>95</v>
      </c>
      <c r="AE1" s="142" t="s">
        <v>96</v>
      </c>
      <c r="AF1" s="28" t="s">
        <v>49</v>
      </c>
      <c r="AG1" s="28" t="s">
        <v>53</v>
      </c>
      <c r="AH1" s="28" t="s">
        <v>55</v>
      </c>
      <c r="AI1" s="28" t="s">
        <v>56</v>
      </c>
      <c r="AJ1" s="28" t="s">
        <v>54</v>
      </c>
      <c r="AK1" s="28" t="s">
        <v>40</v>
      </c>
      <c r="AL1" s="146" t="s">
        <v>33</v>
      </c>
      <c r="AM1" s="28" t="s">
        <v>42</v>
      </c>
      <c r="AN1" s="147" t="s">
        <v>83</v>
      </c>
      <c r="AO1" s="147" t="s">
        <v>43</v>
      </c>
      <c r="AP1" s="146" t="s">
        <v>41</v>
      </c>
      <c r="AQ1" s="28" t="s">
        <v>39</v>
      </c>
      <c r="AR1" s="28" t="s">
        <v>38</v>
      </c>
      <c r="AS1" s="28" t="s">
        <v>36</v>
      </c>
      <c r="AT1" s="146" t="s">
        <v>91</v>
      </c>
      <c r="AU1" s="146" t="s">
        <v>85</v>
      </c>
      <c r="AV1" s="28" t="s">
        <v>30</v>
      </c>
      <c r="AW1" s="143" t="s">
        <v>24</v>
      </c>
      <c r="AX1" s="17" t="s">
        <v>25</v>
      </c>
      <c r="AY1" s="144" t="s">
        <v>26</v>
      </c>
    </row>
    <row r="2" spans="1:51" ht="15.75" thickBot="1" x14ac:dyDescent="0.3">
      <c r="A2" s="3" t="s">
        <v>0</v>
      </c>
      <c r="B2" s="4" t="s">
        <v>17</v>
      </c>
      <c r="C2" s="5" t="s">
        <v>1</v>
      </c>
      <c r="D2" s="19" t="s">
        <v>19</v>
      </c>
      <c r="E2" s="56" t="s">
        <v>20</v>
      </c>
      <c r="F2" s="56" t="s">
        <v>19</v>
      </c>
      <c r="G2" s="19" t="s">
        <v>20</v>
      </c>
      <c r="H2" s="116" t="s">
        <v>16</v>
      </c>
      <c r="I2" s="117" t="s">
        <v>48</v>
      </c>
      <c r="J2" s="41" t="s">
        <v>47</v>
      </c>
      <c r="K2" s="128" t="s">
        <v>46</v>
      </c>
      <c r="L2" s="125" t="s">
        <v>75</v>
      </c>
      <c r="M2" s="126" t="s">
        <v>65</v>
      </c>
      <c r="N2" s="126" t="s">
        <v>66</v>
      </c>
      <c r="O2" s="127" t="s">
        <v>79</v>
      </c>
      <c r="P2" s="59" t="s">
        <v>7</v>
      </c>
      <c r="Q2" s="59" t="s">
        <v>8</v>
      </c>
      <c r="R2" s="59" t="s">
        <v>74</v>
      </c>
      <c r="S2" s="145" t="s">
        <v>73</v>
      </c>
      <c r="V2" s="7">
        <v>6</v>
      </c>
      <c r="W2" s="87">
        <v>1</v>
      </c>
      <c r="X2" s="85">
        <v>1</v>
      </c>
      <c r="Y2" s="88" t="s">
        <v>5</v>
      </c>
      <c r="Z2" s="23">
        <v>1</v>
      </c>
      <c r="AA2" s="23">
        <v>11</v>
      </c>
      <c r="AB2" s="23">
        <v>37</v>
      </c>
      <c r="AC2" s="26"/>
      <c r="AD2" s="26"/>
      <c r="AE2" s="26"/>
      <c r="AF2" s="26"/>
      <c r="AG2" s="26"/>
      <c r="AH2" s="26"/>
      <c r="AI2" s="26"/>
      <c r="AJ2" s="26"/>
      <c r="AK2" s="23"/>
      <c r="AL2" s="26"/>
      <c r="AM2" s="23"/>
      <c r="AN2" s="23"/>
      <c r="AO2" s="26"/>
      <c r="AP2" s="26"/>
      <c r="AQ2" s="26"/>
      <c r="AR2" s="26"/>
      <c r="AS2" s="26"/>
      <c r="AT2" s="26"/>
      <c r="AU2" s="26"/>
      <c r="AV2" s="26"/>
      <c r="AW2" s="84">
        <f>SUM(Z2:AV2)</f>
        <v>49</v>
      </c>
      <c r="AX2" s="26">
        <v>35</v>
      </c>
      <c r="AY2" s="8">
        <f>+COUNTA(Z2:AV2)</f>
        <v>3</v>
      </c>
    </row>
    <row r="3" spans="1:51" x14ac:dyDescent="0.25">
      <c r="A3" s="164">
        <v>6</v>
      </c>
      <c r="B3" s="68">
        <v>1</v>
      </c>
      <c r="C3" s="162">
        <v>1</v>
      </c>
      <c r="D3" s="227">
        <v>-119.79148000000001</v>
      </c>
      <c r="E3" s="229">
        <v>35.241770000000002</v>
      </c>
      <c r="F3" s="229">
        <v>-119.79147</v>
      </c>
      <c r="G3" s="228">
        <v>35.242530000000002</v>
      </c>
      <c r="H3" s="168">
        <v>2.5</v>
      </c>
      <c r="I3" s="168">
        <v>3.82</v>
      </c>
      <c r="J3" s="168">
        <v>3.05</v>
      </c>
      <c r="K3" s="169">
        <v>1.84</v>
      </c>
      <c r="L3" s="167">
        <v>2</v>
      </c>
      <c r="M3" s="168">
        <v>4</v>
      </c>
      <c r="N3" s="168">
        <v>9</v>
      </c>
      <c r="O3" s="71" t="s">
        <v>99</v>
      </c>
      <c r="P3" s="63"/>
      <c r="Q3" s="63"/>
      <c r="R3" s="161">
        <v>0</v>
      </c>
      <c r="S3" s="119">
        <v>1</v>
      </c>
      <c r="V3" s="9">
        <v>6</v>
      </c>
      <c r="W3" s="68">
        <v>1</v>
      </c>
      <c r="X3" s="152">
        <v>1</v>
      </c>
      <c r="Y3" s="160" t="s">
        <v>3</v>
      </c>
      <c r="Z3" s="159"/>
      <c r="AA3" s="150">
        <v>82</v>
      </c>
      <c r="AB3" s="150"/>
      <c r="AC3" s="150"/>
      <c r="AD3" s="150"/>
      <c r="AE3" s="150"/>
      <c r="AF3" s="150"/>
      <c r="AG3" s="150"/>
      <c r="AH3" s="150"/>
      <c r="AI3" s="150"/>
      <c r="AJ3" s="150"/>
      <c r="AK3" s="159"/>
      <c r="AL3" s="150"/>
      <c r="AM3" s="159"/>
      <c r="AN3" s="159"/>
      <c r="AO3" s="150"/>
      <c r="AP3" s="150"/>
      <c r="AQ3" s="150"/>
      <c r="AR3" s="150"/>
      <c r="AS3" s="150"/>
      <c r="AT3" s="150"/>
      <c r="AU3" s="150"/>
      <c r="AV3" s="150"/>
      <c r="AW3" s="148">
        <f t="shared" ref="AW3:AW66" si="0">SUM(Z3:AV3)</f>
        <v>82</v>
      </c>
      <c r="AX3" s="150">
        <v>30</v>
      </c>
      <c r="AY3" s="10">
        <f t="shared" ref="AY3:AY66" si="1">+COUNTA(Z3:AV3)</f>
        <v>1</v>
      </c>
    </row>
    <row r="4" spans="1:51" x14ac:dyDescent="0.25">
      <c r="A4" s="164">
        <v>6</v>
      </c>
      <c r="B4" s="68">
        <v>1</v>
      </c>
      <c r="C4" s="162">
        <v>2</v>
      </c>
      <c r="D4" s="221">
        <v>-119.79148000000001</v>
      </c>
      <c r="E4" s="220">
        <v>35.241770000000002</v>
      </c>
      <c r="F4" s="220">
        <v>-119.79147</v>
      </c>
      <c r="G4" s="222">
        <v>35.242530000000002</v>
      </c>
      <c r="H4" s="220">
        <v>2</v>
      </c>
      <c r="I4" s="162">
        <v>3.74</v>
      </c>
      <c r="J4" s="162">
        <v>3.18</v>
      </c>
      <c r="K4" s="163">
        <v>1.71</v>
      </c>
      <c r="L4" s="164">
        <v>0.25</v>
      </c>
      <c r="M4" s="162">
        <v>0.75</v>
      </c>
      <c r="N4" s="162">
        <v>3.25</v>
      </c>
      <c r="O4" s="218" t="s">
        <v>99</v>
      </c>
      <c r="P4" s="20"/>
      <c r="Q4" s="20"/>
      <c r="R4" s="162">
        <v>2</v>
      </c>
      <c r="S4" s="121">
        <v>2</v>
      </c>
      <c r="V4" s="9">
        <v>6</v>
      </c>
      <c r="W4" s="68">
        <v>1</v>
      </c>
      <c r="X4" s="152">
        <v>2</v>
      </c>
      <c r="Y4" s="160" t="s">
        <v>5</v>
      </c>
      <c r="Z4" s="150">
        <v>22</v>
      </c>
      <c r="AA4" s="159">
        <v>3</v>
      </c>
      <c r="AB4" s="150">
        <v>32</v>
      </c>
      <c r="AC4" s="150">
        <v>10</v>
      </c>
      <c r="AD4" s="150"/>
      <c r="AE4" s="150"/>
      <c r="AF4" s="150"/>
      <c r="AG4" s="150"/>
      <c r="AH4" s="150"/>
      <c r="AI4" s="150"/>
      <c r="AJ4" s="150"/>
      <c r="AK4" s="159"/>
      <c r="AL4" s="150"/>
      <c r="AM4" s="159"/>
      <c r="AN4" s="159"/>
      <c r="AO4" s="150"/>
      <c r="AP4" s="150"/>
      <c r="AQ4" s="150"/>
      <c r="AR4" s="150"/>
      <c r="AS4" s="150"/>
      <c r="AT4" s="150"/>
      <c r="AU4" s="150"/>
      <c r="AV4" s="150"/>
      <c r="AW4" s="148">
        <f t="shared" si="0"/>
        <v>67</v>
      </c>
      <c r="AX4" s="150">
        <v>50</v>
      </c>
      <c r="AY4" s="10">
        <f t="shared" si="1"/>
        <v>4</v>
      </c>
    </row>
    <row r="5" spans="1:51" x14ac:dyDescent="0.25">
      <c r="A5" s="164">
        <v>6</v>
      </c>
      <c r="B5" s="68">
        <v>1</v>
      </c>
      <c r="C5" s="162">
        <v>3</v>
      </c>
      <c r="D5" s="221">
        <v>-119.79148000000001</v>
      </c>
      <c r="E5" s="220">
        <v>35.241770000000002</v>
      </c>
      <c r="F5" s="220">
        <v>-119.79147</v>
      </c>
      <c r="G5" s="222">
        <v>35.242530000000002</v>
      </c>
      <c r="H5" s="220">
        <v>1.5</v>
      </c>
      <c r="I5" s="162">
        <v>2.35</v>
      </c>
      <c r="J5" s="162">
        <v>1.94</v>
      </c>
      <c r="K5" s="163">
        <v>1.1100000000000001</v>
      </c>
      <c r="L5" s="164">
        <v>0.5</v>
      </c>
      <c r="M5" s="162">
        <v>1.25</v>
      </c>
      <c r="N5" s="162">
        <v>3.5</v>
      </c>
      <c r="O5" s="218" t="s">
        <v>99</v>
      </c>
      <c r="P5" s="20"/>
      <c r="Q5" s="20"/>
      <c r="R5" s="162">
        <v>3</v>
      </c>
      <c r="S5" s="121">
        <v>1</v>
      </c>
      <c r="V5" s="9">
        <v>6</v>
      </c>
      <c r="W5" s="68">
        <v>1</v>
      </c>
      <c r="X5" s="152">
        <v>2</v>
      </c>
      <c r="Y5" s="160" t="s">
        <v>3</v>
      </c>
      <c r="Z5" s="150"/>
      <c r="AA5" s="159">
        <v>36</v>
      </c>
      <c r="AB5" s="159">
        <v>24</v>
      </c>
      <c r="AC5" s="150"/>
      <c r="AD5" s="150"/>
      <c r="AE5" s="150"/>
      <c r="AF5" s="150"/>
      <c r="AG5" s="150"/>
      <c r="AH5" s="150"/>
      <c r="AI5" s="150"/>
      <c r="AJ5" s="150"/>
      <c r="AK5" s="159"/>
      <c r="AL5" s="150"/>
      <c r="AM5" s="159"/>
      <c r="AN5" s="159"/>
      <c r="AO5" s="150"/>
      <c r="AP5" s="150"/>
      <c r="AQ5" s="150"/>
      <c r="AR5" s="150"/>
      <c r="AS5" s="150"/>
      <c r="AT5" s="150"/>
      <c r="AU5" s="150"/>
      <c r="AV5" s="150"/>
      <c r="AW5" s="148">
        <f t="shared" si="0"/>
        <v>60</v>
      </c>
      <c r="AX5" s="159">
        <v>15</v>
      </c>
      <c r="AY5" s="10">
        <f t="shared" si="1"/>
        <v>2</v>
      </c>
    </row>
    <row r="6" spans="1:51" x14ac:dyDescent="0.25">
      <c r="A6" s="164">
        <v>6</v>
      </c>
      <c r="B6" s="68">
        <v>1</v>
      </c>
      <c r="C6" s="162">
        <v>4</v>
      </c>
      <c r="D6" s="221">
        <v>-119.79148000000001</v>
      </c>
      <c r="E6" s="220">
        <v>35.241770000000002</v>
      </c>
      <c r="F6" s="220">
        <v>-119.79147</v>
      </c>
      <c r="G6" s="222">
        <v>35.242530000000002</v>
      </c>
      <c r="H6" s="220">
        <v>5</v>
      </c>
      <c r="I6" s="162">
        <v>3.31</v>
      </c>
      <c r="J6" s="162">
        <v>3.48</v>
      </c>
      <c r="K6" s="172">
        <v>1.67</v>
      </c>
      <c r="L6" s="170">
        <v>1.75</v>
      </c>
      <c r="M6" s="171">
        <v>5</v>
      </c>
      <c r="N6" s="171">
        <v>8</v>
      </c>
      <c r="O6" s="218" t="s">
        <v>99</v>
      </c>
      <c r="P6" s="20"/>
      <c r="Q6" s="20"/>
      <c r="R6" s="162">
        <v>5</v>
      </c>
      <c r="S6" s="122">
        <v>2</v>
      </c>
      <c r="V6" s="9">
        <v>6</v>
      </c>
      <c r="W6" s="68">
        <v>1</v>
      </c>
      <c r="X6" s="152">
        <v>3</v>
      </c>
      <c r="Y6" s="160" t="s">
        <v>5</v>
      </c>
      <c r="Z6" s="150">
        <v>3</v>
      </c>
      <c r="AA6" s="159">
        <v>28</v>
      </c>
      <c r="AB6" s="150">
        <v>47</v>
      </c>
      <c r="AC6" s="150">
        <v>5</v>
      </c>
      <c r="AD6" s="150"/>
      <c r="AE6" s="150"/>
      <c r="AF6" s="150"/>
      <c r="AG6" s="150"/>
      <c r="AH6" s="150"/>
      <c r="AI6" s="150"/>
      <c r="AJ6" s="150"/>
      <c r="AK6" s="159"/>
      <c r="AL6" s="150"/>
      <c r="AM6" s="159"/>
      <c r="AN6" s="159"/>
      <c r="AO6" s="150"/>
      <c r="AP6" s="150"/>
      <c r="AQ6" s="150"/>
      <c r="AR6" s="150"/>
      <c r="AS6" s="150"/>
      <c r="AT6" s="150"/>
      <c r="AU6" s="150"/>
      <c r="AV6" s="150"/>
      <c r="AW6" s="148">
        <f t="shared" si="0"/>
        <v>83</v>
      </c>
      <c r="AX6" s="159">
        <v>70</v>
      </c>
      <c r="AY6" s="10">
        <f t="shared" si="1"/>
        <v>4</v>
      </c>
    </row>
    <row r="7" spans="1:51" x14ac:dyDescent="0.25">
      <c r="A7" s="164">
        <v>6</v>
      </c>
      <c r="B7" s="68">
        <v>1</v>
      </c>
      <c r="C7" s="162">
        <v>5</v>
      </c>
      <c r="D7" s="221">
        <v>-119.79148000000001</v>
      </c>
      <c r="E7" s="220">
        <v>35.241770000000002</v>
      </c>
      <c r="F7" s="220">
        <v>-119.79147</v>
      </c>
      <c r="G7" s="222">
        <v>35.242530000000002</v>
      </c>
      <c r="H7" s="220">
        <v>0.5</v>
      </c>
      <c r="I7" s="162">
        <v>0.72</v>
      </c>
      <c r="J7" s="162">
        <v>0.61</v>
      </c>
      <c r="K7" s="172">
        <v>0.54</v>
      </c>
      <c r="L7" s="170">
        <v>5</v>
      </c>
      <c r="M7" s="171">
        <v>7</v>
      </c>
      <c r="N7" s="171">
        <v>8</v>
      </c>
      <c r="O7" s="218" t="s">
        <v>99</v>
      </c>
      <c r="P7" s="20"/>
      <c r="Q7" s="20"/>
      <c r="R7" s="162">
        <v>1</v>
      </c>
      <c r="S7" s="122">
        <v>0</v>
      </c>
      <c r="V7" s="9">
        <v>6</v>
      </c>
      <c r="W7" s="68">
        <v>1</v>
      </c>
      <c r="X7" s="152">
        <v>3</v>
      </c>
      <c r="Y7" s="160" t="s">
        <v>3</v>
      </c>
      <c r="Z7" s="150">
        <v>8</v>
      </c>
      <c r="AA7" s="159">
        <v>35</v>
      </c>
      <c r="AB7" s="150">
        <v>38</v>
      </c>
      <c r="AC7" s="150"/>
      <c r="AD7" s="150"/>
      <c r="AE7" s="150"/>
      <c r="AF7" s="150"/>
      <c r="AG7" s="150"/>
      <c r="AH7" s="150"/>
      <c r="AI7" s="150"/>
      <c r="AJ7" s="150"/>
      <c r="AK7" s="159"/>
      <c r="AL7" s="150"/>
      <c r="AM7" s="159"/>
      <c r="AN7" s="159"/>
      <c r="AO7" s="150"/>
      <c r="AP7" s="150"/>
      <c r="AQ7" s="150"/>
      <c r="AR7" s="150"/>
      <c r="AS7" s="150"/>
      <c r="AT7" s="150"/>
      <c r="AU7" s="150"/>
      <c r="AV7" s="150"/>
      <c r="AW7" s="148">
        <f t="shared" si="0"/>
        <v>81</v>
      </c>
      <c r="AX7" s="159">
        <v>20</v>
      </c>
      <c r="AY7" s="10">
        <f t="shared" si="1"/>
        <v>3</v>
      </c>
    </row>
    <row r="8" spans="1:51" x14ac:dyDescent="0.25">
      <c r="A8" s="164">
        <v>6</v>
      </c>
      <c r="B8" s="68">
        <v>1</v>
      </c>
      <c r="C8" s="162">
        <v>6</v>
      </c>
      <c r="D8" s="221">
        <v>-119.79148000000001</v>
      </c>
      <c r="E8" s="220">
        <v>35.241770000000002</v>
      </c>
      <c r="F8" s="220">
        <v>-119.79147</v>
      </c>
      <c r="G8" s="222">
        <v>35.242530000000002</v>
      </c>
      <c r="H8" s="220">
        <v>9</v>
      </c>
      <c r="I8" s="162">
        <v>1.69</v>
      </c>
      <c r="J8" s="162">
        <v>1.73</v>
      </c>
      <c r="K8" s="172">
        <v>1.33</v>
      </c>
      <c r="L8" s="170">
        <v>0.75</v>
      </c>
      <c r="M8" s="171">
        <v>8</v>
      </c>
      <c r="N8" s="171">
        <v>11</v>
      </c>
      <c r="O8" s="218" t="s">
        <v>99</v>
      </c>
      <c r="P8" s="20" t="s">
        <v>76</v>
      </c>
      <c r="Q8" s="20"/>
      <c r="R8" s="162">
        <v>3</v>
      </c>
      <c r="S8" s="122">
        <v>2</v>
      </c>
      <c r="V8" s="9">
        <v>6</v>
      </c>
      <c r="W8" s="68">
        <v>1</v>
      </c>
      <c r="X8" s="152">
        <v>4</v>
      </c>
      <c r="Y8" s="160" t="s">
        <v>5</v>
      </c>
      <c r="Z8" s="159"/>
      <c r="AA8" s="159">
        <v>18</v>
      </c>
      <c r="AB8" s="150">
        <v>51</v>
      </c>
      <c r="AC8" s="150">
        <v>2</v>
      </c>
      <c r="AD8" s="150"/>
      <c r="AE8" s="150"/>
      <c r="AF8" s="150"/>
      <c r="AG8" s="150"/>
      <c r="AH8" s="150"/>
      <c r="AI8" s="150"/>
      <c r="AJ8" s="150"/>
      <c r="AK8" s="159"/>
      <c r="AL8" s="150"/>
      <c r="AM8" s="159"/>
      <c r="AN8" s="159"/>
      <c r="AO8" s="150"/>
      <c r="AP8" s="150"/>
      <c r="AQ8" s="150"/>
      <c r="AR8" s="150"/>
      <c r="AS8" s="150"/>
      <c r="AT8" s="150"/>
      <c r="AU8" s="150"/>
      <c r="AV8" s="150"/>
      <c r="AW8" s="148">
        <f t="shared" si="0"/>
        <v>71</v>
      </c>
      <c r="AX8" s="159">
        <v>30</v>
      </c>
      <c r="AY8" s="10">
        <f t="shared" si="1"/>
        <v>3</v>
      </c>
    </row>
    <row r="9" spans="1:51" x14ac:dyDescent="0.25">
      <c r="A9" s="164">
        <v>6</v>
      </c>
      <c r="B9" s="68">
        <v>1</v>
      </c>
      <c r="C9" s="162">
        <v>7</v>
      </c>
      <c r="D9" s="221">
        <v>-119.79148000000001</v>
      </c>
      <c r="E9" s="220">
        <v>35.241770000000002</v>
      </c>
      <c r="F9" s="220">
        <v>-119.79147</v>
      </c>
      <c r="G9" s="222">
        <v>35.242530000000002</v>
      </c>
      <c r="H9" s="220">
        <v>14</v>
      </c>
      <c r="I9" s="162">
        <v>3.12</v>
      </c>
      <c r="J9" s="162">
        <v>3.05</v>
      </c>
      <c r="K9" s="172">
        <v>1.47</v>
      </c>
      <c r="L9" s="170">
        <v>4.25</v>
      </c>
      <c r="M9" s="171">
        <v>8</v>
      </c>
      <c r="N9" s="171">
        <v>8</v>
      </c>
      <c r="O9" s="218" t="s">
        <v>99</v>
      </c>
      <c r="P9" s="20" t="s">
        <v>100</v>
      </c>
      <c r="Q9" s="20"/>
      <c r="R9" s="162">
        <v>3</v>
      </c>
      <c r="S9" s="122">
        <v>3</v>
      </c>
      <c r="V9" s="9">
        <v>6</v>
      </c>
      <c r="W9" s="68">
        <v>1</v>
      </c>
      <c r="X9" s="152">
        <v>4</v>
      </c>
      <c r="Y9" s="160" t="s">
        <v>3</v>
      </c>
      <c r="Z9" s="159">
        <v>1</v>
      </c>
      <c r="AA9" s="159">
        <v>50</v>
      </c>
      <c r="AB9" s="150">
        <v>23</v>
      </c>
      <c r="AC9" s="150"/>
      <c r="AD9" s="150"/>
      <c r="AE9" s="150"/>
      <c r="AF9" s="150"/>
      <c r="AG9" s="150"/>
      <c r="AH9" s="150"/>
      <c r="AI9" s="150"/>
      <c r="AJ9" s="150"/>
      <c r="AK9" s="159"/>
      <c r="AL9" s="150"/>
      <c r="AM9" s="159"/>
      <c r="AN9" s="159"/>
      <c r="AO9" s="150"/>
      <c r="AP9" s="150"/>
      <c r="AQ9" s="150"/>
      <c r="AR9" s="150"/>
      <c r="AS9" s="150"/>
      <c r="AT9" s="150"/>
      <c r="AU9" s="150"/>
      <c r="AV9" s="150"/>
      <c r="AW9" s="148">
        <f t="shared" si="0"/>
        <v>74</v>
      </c>
      <c r="AX9" s="159">
        <v>20</v>
      </c>
      <c r="AY9" s="10">
        <f t="shared" si="1"/>
        <v>3</v>
      </c>
    </row>
    <row r="10" spans="1:51" x14ac:dyDescent="0.25">
      <c r="A10" s="164">
        <v>6</v>
      </c>
      <c r="B10" s="68">
        <v>1</v>
      </c>
      <c r="C10" s="162">
        <v>8</v>
      </c>
      <c r="D10" s="221">
        <v>-119.79148000000001</v>
      </c>
      <c r="E10" s="220">
        <v>35.241770000000002</v>
      </c>
      <c r="F10" s="220">
        <v>-119.79147</v>
      </c>
      <c r="G10" s="222">
        <v>35.242530000000002</v>
      </c>
      <c r="H10" s="220">
        <v>3</v>
      </c>
      <c r="I10" s="162">
        <v>2.46</v>
      </c>
      <c r="J10" s="162">
        <v>1.43</v>
      </c>
      <c r="K10" s="172">
        <v>1.36</v>
      </c>
      <c r="L10" s="170">
        <v>7</v>
      </c>
      <c r="M10" s="171">
        <v>12</v>
      </c>
      <c r="N10" s="171">
        <v>15</v>
      </c>
      <c r="O10" s="218" t="s">
        <v>99</v>
      </c>
      <c r="P10" s="20" t="s">
        <v>76</v>
      </c>
      <c r="Q10" s="20"/>
      <c r="R10" s="162">
        <v>2</v>
      </c>
      <c r="S10" s="122">
        <v>8</v>
      </c>
      <c r="V10" s="9">
        <v>6</v>
      </c>
      <c r="W10" s="68">
        <v>1</v>
      </c>
      <c r="X10" s="152">
        <v>5</v>
      </c>
      <c r="Y10" s="160" t="s">
        <v>5</v>
      </c>
      <c r="Z10" s="150">
        <v>6</v>
      </c>
      <c r="AA10" s="159">
        <v>48</v>
      </c>
      <c r="AB10" s="150">
        <v>9</v>
      </c>
      <c r="AC10" s="150"/>
      <c r="AD10" s="150"/>
      <c r="AE10" s="150"/>
      <c r="AF10" s="150"/>
      <c r="AG10" s="150"/>
      <c r="AH10" s="150"/>
      <c r="AI10" s="150"/>
      <c r="AJ10" s="150"/>
      <c r="AK10" s="159"/>
      <c r="AL10" s="150"/>
      <c r="AM10" s="159"/>
      <c r="AN10" s="159"/>
      <c r="AO10" s="150"/>
      <c r="AP10" s="150"/>
      <c r="AQ10" s="150"/>
      <c r="AR10" s="150"/>
      <c r="AS10" s="150"/>
      <c r="AT10" s="150"/>
      <c r="AU10" s="150"/>
      <c r="AV10" s="150"/>
      <c r="AW10" s="148">
        <f t="shared" si="0"/>
        <v>63</v>
      </c>
      <c r="AX10" s="159">
        <v>25</v>
      </c>
      <c r="AY10" s="10">
        <f t="shared" si="1"/>
        <v>3</v>
      </c>
    </row>
    <row r="11" spans="1:51" x14ac:dyDescent="0.25">
      <c r="A11" s="164">
        <v>6</v>
      </c>
      <c r="B11" s="68">
        <v>1</v>
      </c>
      <c r="C11" s="162">
        <v>9</v>
      </c>
      <c r="D11" s="221">
        <v>-119.79148000000001</v>
      </c>
      <c r="E11" s="220">
        <v>35.241770000000002</v>
      </c>
      <c r="F11" s="220">
        <v>-119.79147</v>
      </c>
      <c r="G11" s="222">
        <v>35.242530000000002</v>
      </c>
      <c r="H11" s="220">
        <v>7</v>
      </c>
      <c r="I11" s="162">
        <v>3.53</v>
      </c>
      <c r="J11" s="162">
        <v>3.65</v>
      </c>
      <c r="K11" s="172">
        <v>1.55</v>
      </c>
      <c r="L11" s="170">
        <v>8</v>
      </c>
      <c r="M11" s="171">
        <v>10</v>
      </c>
      <c r="N11" s="171">
        <v>15</v>
      </c>
      <c r="O11" s="218" t="s">
        <v>99</v>
      </c>
      <c r="P11" s="22" t="s">
        <v>76</v>
      </c>
      <c r="Q11" s="20"/>
      <c r="R11" s="162">
        <v>4</v>
      </c>
      <c r="S11" s="122">
        <v>3</v>
      </c>
      <c r="V11" s="9">
        <v>6</v>
      </c>
      <c r="W11" s="68">
        <v>1</v>
      </c>
      <c r="X11" s="152">
        <v>5</v>
      </c>
      <c r="Y11" s="160" t="s">
        <v>3</v>
      </c>
      <c r="Z11" s="159">
        <v>1</v>
      </c>
      <c r="AA11" s="159">
        <v>46</v>
      </c>
      <c r="AB11" s="150">
        <v>16</v>
      </c>
      <c r="AC11" s="150"/>
      <c r="AD11" s="150"/>
      <c r="AE11" s="150"/>
      <c r="AF11" s="150"/>
      <c r="AG11" s="150"/>
      <c r="AH11" s="150"/>
      <c r="AI11" s="150"/>
      <c r="AJ11" s="150"/>
      <c r="AK11" s="159"/>
      <c r="AL11" s="150"/>
      <c r="AM11" s="159"/>
      <c r="AN11" s="159"/>
      <c r="AO11" s="150"/>
      <c r="AP11" s="150"/>
      <c r="AQ11" s="150"/>
      <c r="AR11" s="150"/>
      <c r="AS11" s="150"/>
      <c r="AT11" s="150"/>
      <c r="AU11" s="150"/>
      <c r="AV11" s="150"/>
      <c r="AW11" s="148">
        <f t="shared" si="0"/>
        <v>63</v>
      </c>
      <c r="AX11" s="159">
        <v>20</v>
      </c>
      <c r="AY11" s="10">
        <f t="shared" si="1"/>
        <v>3</v>
      </c>
    </row>
    <row r="12" spans="1:51" x14ac:dyDescent="0.25">
      <c r="A12" s="164">
        <v>6</v>
      </c>
      <c r="B12" s="70">
        <v>1</v>
      </c>
      <c r="C12" s="166">
        <v>10</v>
      </c>
      <c r="D12" s="224">
        <v>-119.79148000000001</v>
      </c>
      <c r="E12" s="225">
        <v>35.241770000000002</v>
      </c>
      <c r="F12" s="225">
        <v>-119.79147</v>
      </c>
      <c r="G12" s="226">
        <v>35.242530000000002</v>
      </c>
      <c r="H12" s="220">
        <v>4</v>
      </c>
      <c r="I12" s="162">
        <v>3.68</v>
      </c>
      <c r="J12" s="162">
        <v>2.69</v>
      </c>
      <c r="K12" s="172">
        <v>1.67</v>
      </c>
      <c r="L12" s="170">
        <v>11</v>
      </c>
      <c r="M12" s="171">
        <v>13</v>
      </c>
      <c r="N12" s="171">
        <v>15</v>
      </c>
      <c r="O12" s="218" t="s">
        <v>99</v>
      </c>
      <c r="P12" s="20" t="s">
        <v>76</v>
      </c>
      <c r="Q12" s="20"/>
      <c r="R12" s="162">
        <v>3</v>
      </c>
      <c r="S12" s="122">
        <v>4</v>
      </c>
      <c r="V12" s="9">
        <v>6</v>
      </c>
      <c r="W12" s="68">
        <v>1</v>
      </c>
      <c r="X12" s="152">
        <v>6</v>
      </c>
      <c r="Y12" s="160" t="s">
        <v>5</v>
      </c>
      <c r="Z12" s="159">
        <v>1</v>
      </c>
      <c r="AA12" s="159">
        <v>37</v>
      </c>
      <c r="AB12" s="150">
        <v>21</v>
      </c>
      <c r="AC12" s="150"/>
      <c r="AD12" s="150"/>
      <c r="AE12" s="150"/>
      <c r="AF12" s="150"/>
      <c r="AG12" s="150"/>
      <c r="AH12" s="150"/>
      <c r="AI12" s="150"/>
      <c r="AJ12" s="150"/>
      <c r="AK12" s="159"/>
      <c r="AL12" s="150"/>
      <c r="AM12" s="159"/>
      <c r="AN12" s="159"/>
      <c r="AO12" s="150"/>
      <c r="AP12" s="150"/>
      <c r="AQ12" s="150"/>
      <c r="AR12" s="150"/>
      <c r="AS12" s="150"/>
      <c r="AT12" s="150"/>
      <c r="AU12" s="150"/>
      <c r="AV12" s="150"/>
      <c r="AW12" s="148">
        <f t="shared" si="0"/>
        <v>59</v>
      </c>
      <c r="AX12" s="159">
        <v>25</v>
      </c>
      <c r="AY12" s="10">
        <f t="shared" si="1"/>
        <v>3</v>
      </c>
    </row>
    <row r="13" spans="1:51" x14ac:dyDescent="0.25">
      <c r="A13" s="71">
        <v>6</v>
      </c>
      <c r="B13" s="68">
        <v>2</v>
      </c>
      <c r="C13" s="162">
        <v>1</v>
      </c>
      <c r="D13" s="227">
        <v>-119.79152999999999</v>
      </c>
      <c r="E13" s="229">
        <v>35.242849999999997</v>
      </c>
      <c r="F13" s="229">
        <v>-119.79179999999999</v>
      </c>
      <c r="G13" s="228">
        <v>35.24221</v>
      </c>
      <c r="H13" s="229">
        <v>3.5</v>
      </c>
      <c r="I13" s="161">
        <v>2.34</v>
      </c>
      <c r="J13" s="168">
        <v>1.44</v>
      </c>
      <c r="K13" s="169">
        <v>1.24</v>
      </c>
      <c r="L13" s="167">
        <v>3</v>
      </c>
      <c r="M13" s="168">
        <v>8</v>
      </c>
      <c r="N13" s="168">
        <v>8</v>
      </c>
      <c r="O13" s="71" t="s">
        <v>99</v>
      </c>
      <c r="P13" s="63"/>
      <c r="Q13" s="63"/>
      <c r="R13" s="161">
        <v>5</v>
      </c>
      <c r="S13" s="129">
        <v>3</v>
      </c>
      <c r="V13" s="9">
        <v>6</v>
      </c>
      <c r="W13" s="68">
        <v>1</v>
      </c>
      <c r="X13" s="152">
        <v>6</v>
      </c>
      <c r="Y13" s="160" t="s">
        <v>3</v>
      </c>
      <c r="Z13" s="150">
        <v>4</v>
      </c>
      <c r="AA13" s="159">
        <v>16</v>
      </c>
      <c r="AB13" s="150">
        <v>60</v>
      </c>
      <c r="AC13" s="150">
        <v>1</v>
      </c>
      <c r="AD13" s="150"/>
      <c r="AE13" s="150"/>
      <c r="AF13" s="150"/>
      <c r="AG13" s="150"/>
      <c r="AH13" s="150"/>
      <c r="AI13" s="150"/>
      <c r="AJ13" s="150"/>
      <c r="AK13" s="159"/>
      <c r="AL13" s="150"/>
      <c r="AM13" s="159"/>
      <c r="AN13" s="159"/>
      <c r="AO13" s="150"/>
      <c r="AP13" s="150"/>
      <c r="AQ13" s="150"/>
      <c r="AR13" s="150"/>
      <c r="AS13" s="150"/>
      <c r="AT13" s="150"/>
      <c r="AU13" s="150"/>
      <c r="AV13" s="150"/>
      <c r="AW13" s="148">
        <f t="shared" si="0"/>
        <v>81</v>
      </c>
      <c r="AX13" s="159">
        <v>30</v>
      </c>
      <c r="AY13" s="10">
        <f t="shared" si="1"/>
        <v>4</v>
      </c>
    </row>
    <row r="14" spans="1:51" x14ac:dyDescent="0.25">
      <c r="A14" s="68">
        <v>6</v>
      </c>
      <c r="B14" s="68">
        <v>2</v>
      </c>
      <c r="C14" s="162">
        <v>2</v>
      </c>
      <c r="D14" s="221">
        <v>-119.79152999999999</v>
      </c>
      <c r="E14" s="220">
        <v>35.242849999999997</v>
      </c>
      <c r="F14" s="220">
        <v>-119.79179999999999</v>
      </c>
      <c r="G14" s="222">
        <v>35.24221</v>
      </c>
      <c r="H14" s="220">
        <v>4</v>
      </c>
      <c r="I14" s="162">
        <v>2.61</v>
      </c>
      <c r="J14" s="162">
        <v>1.76</v>
      </c>
      <c r="K14" s="172">
        <v>1.18</v>
      </c>
      <c r="L14" s="170">
        <v>3</v>
      </c>
      <c r="M14" s="171">
        <v>5</v>
      </c>
      <c r="N14" s="171">
        <v>7</v>
      </c>
      <c r="O14" s="218" t="s">
        <v>99</v>
      </c>
      <c r="P14" s="20"/>
      <c r="Q14" s="20"/>
      <c r="R14" s="162">
        <v>1</v>
      </c>
      <c r="S14" s="122">
        <v>2</v>
      </c>
      <c r="V14" s="9">
        <v>6</v>
      </c>
      <c r="W14" s="68">
        <v>1</v>
      </c>
      <c r="X14" s="152">
        <v>7</v>
      </c>
      <c r="Y14" s="160" t="s">
        <v>5</v>
      </c>
      <c r="Z14" s="159">
        <v>6</v>
      </c>
      <c r="AA14" s="159">
        <v>25</v>
      </c>
      <c r="AB14" s="150">
        <v>8</v>
      </c>
      <c r="AC14" s="159">
        <v>2</v>
      </c>
      <c r="AD14" s="159"/>
      <c r="AE14" s="150"/>
      <c r="AF14" s="150"/>
      <c r="AG14" s="150"/>
      <c r="AH14" s="150"/>
      <c r="AI14" s="150"/>
      <c r="AJ14" s="150"/>
      <c r="AK14" s="159"/>
      <c r="AL14" s="150"/>
      <c r="AM14" s="159"/>
      <c r="AN14" s="159"/>
      <c r="AO14" s="150"/>
      <c r="AP14" s="150"/>
      <c r="AQ14" s="150"/>
      <c r="AR14" s="150"/>
      <c r="AS14" s="150"/>
      <c r="AT14" s="150"/>
      <c r="AU14" s="150"/>
      <c r="AV14" s="150"/>
      <c r="AW14" s="148">
        <f t="shared" si="0"/>
        <v>41</v>
      </c>
      <c r="AX14" s="159">
        <v>10</v>
      </c>
      <c r="AY14" s="10">
        <f t="shared" si="1"/>
        <v>4</v>
      </c>
    </row>
    <row r="15" spans="1:51" x14ac:dyDescent="0.25">
      <c r="A15" s="68">
        <v>6</v>
      </c>
      <c r="B15" s="68">
        <v>2</v>
      </c>
      <c r="C15" s="162">
        <v>3</v>
      </c>
      <c r="D15" s="221">
        <v>-119.79152999999999</v>
      </c>
      <c r="E15" s="220">
        <v>35.242849999999997</v>
      </c>
      <c r="F15" s="220">
        <v>-119.79179999999999</v>
      </c>
      <c r="G15" s="222">
        <v>35.24221</v>
      </c>
      <c r="H15" s="220">
        <v>3.25</v>
      </c>
      <c r="I15" s="171">
        <v>1.97</v>
      </c>
      <c r="J15" s="162">
        <v>1.42</v>
      </c>
      <c r="K15" s="172">
        <v>0.95</v>
      </c>
      <c r="L15" s="170">
        <v>0.25</v>
      </c>
      <c r="M15" s="171">
        <v>2</v>
      </c>
      <c r="N15" s="171">
        <v>4</v>
      </c>
      <c r="O15" s="218" t="s">
        <v>99</v>
      </c>
      <c r="P15" s="20"/>
      <c r="Q15" s="20"/>
      <c r="R15" s="162">
        <v>3</v>
      </c>
      <c r="S15" s="122">
        <v>4</v>
      </c>
      <c r="V15" s="9">
        <v>6</v>
      </c>
      <c r="W15" s="68">
        <v>1</v>
      </c>
      <c r="X15" s="152">
        <v>7</v>
      </c>
      <c r="Y15" s="160" t="s">
        <v>3</v>
      </c>
      <c r="Z15" s="150">
        <v>3</v>
      </c>
      <c r="AA15" s="159">
        <v>41</v>
      </c>
      <c r="AB15" s="150">
        <v>10</v>
      </c>
      <c r="AC15" s="150"/>
      <c r="AD15" s="150"/>
      <c r="AE15" s="150"/>
      <c r="AF15" s="150"/>
      <c r="AG15" s="150"/>
      <c r="AH15" s="150"/>
      <c r="AI15" s="150"/>
      <c r="AJ15" s="150"/>
      <c r="AK15" s="159"/>
      <c r="AL15" s="150"/>
      <c r="AM15" s="159"/>
      <c r="AN15" s="159"/>
      <c r="AO15" s="150"/>
      <c r="AP15" s="150"/>
      <c r="AQ15" s="150"/>
      <c r="AR15" s="150"/>
      <c r="AS15" s="150"/>
      <c r="AT15" s="150"/>
      <c r="AU15" s="150"/>
      <c r="AV15" s="150"/>
      <c r="AW15" s="148">
        <f t="shared" si="0"/>
        <v>54</v>
      </c>
      <c r="AX15" s="159">
        <v>15</v>
      </c>
      <c r="AY15" s="10">
        <f t="shared" si="1"/>
        <v>3</v>
      </c>
    </row>
    <row r="16" spans="1:51" x14ac:dyDescent="0.25">
      <c r="A16" s="68">
        <v>6</v>
      </c>
      <c r="B16" s="68">
        <v>2</v>
      </c>
      <c r="C16" s="162">
        <v>4</v>
      </c>
      <c r="D16" s="221">
        <v>-119.79152999999999</v>
      </c>
      <c r="E16" s="220">
        <v>35.242849999999997</v>
      </c>
      <c r="F16" s="220">
        <v>-119.79179999999999</v>
      </c>
      <c r="G16" s="222">
        <v>35.24221</v>
      </c>
      <c r="H16" s="220">
        <v>3.5</v>
      </c>
      <c r="I16" s="162">
        <v>2.83</v>
      </c>
      <c r="J16" s="162">
        <v>2.73</v>
      </c>
      <c r="K16" s="172">
        <v>1.36</v>
      </c>
      <c r="L16" s="170">
        <v>6</v>
      </c>
      <c r="M16" s="171">
        <v>7</v>
      </c>
      <c r="N16" s="171">
        <v>7</v>
      </c>
      <c r="O16" s="218" t="s">
        <v>99</v>
      </c>
      <c r="P16" s="20"/>
      <c r="Q16" s="20"/>
      <c r="R16" s="162">
        <v>6</v>
      </c>
      <c r="S16" s="122">
        <v>3</v>
      </c>
      <c r="V16" s="9">
        <v>6</v>
      </c>
      <c r="W16" s="68">
        <v>1</v>
      </c>
      <c r="X16" s="152">
        <v>8</v>
      </c>
      <c r="Y16" s="160" t="s">
        <v>5</v>
      </c>
      <c r="Z16" s="159">
        <v>12</v>
      </c>
      <c r="AA16" s="159">
        <v>60</v>
      </c>
      <c r="AB16" s="150">
        <v>8</v>
      </c>
      <c r="AC16" s="150">
        <v>1</v>
      </c>
      <c r="AD16" s="150"/>
      <c r="AE16" s="150"/>
      <c r="AF16" s="150"/>
      <c r="AG16" s="150"/>
      <c r="AH16" s="150"/>
      <c r="AI16" s="150"/>
      <c r="AJ16" s="150"/>
      <c r="AK16" s="159"/>
      <c r="AL16" s="150"/>
      <c r="AM16" s="159"/>
      <c r="AN16" s="159"/>
      <c r="AO16" s="150"/>
      <c r="AP16" s="150"/>
      <c r="AQ16" s="150"/>
      <c r="AR16" s="150"/>
      <c r="AS16" s="150"/>
      <c r="AT16" s="150"/>
      <c r="AU16" s="150"/>
      <c r="AV16" s="150"/>
      <c r="AW16" s="148">
        <f t="shared" si="0"/>
        <v>81</v>
      </c>
      <c r="AX16" s="159">
        <v>20</v>
      </c>
      <c r="AY16" s="10">
        <f t="shared" si="1"/>
        <v>4</v>
      </c>
    </row>
    <row r="17" spans="1:51" x14ac:dyDescent="0.25">
      <c r="A17" s="68">
        <v>6</v>
      </c>
      <c r="B17" s="68">
        <v>2</v>
      </c>
      <c r="C17" s="162">
        <v>5</v>
      </c>
      <c r="D17" s="221">
        <v>-119.79152999999999</v>
      </c>
      <c r="E17" s="220">
        <v>35.242849999999997</v>
      </c>
      <c r="F17" s="220">
        <v>-119.79179999999999</v>
      </c>
      <c r="G17" s="222">
        <v>35.24221</v>
      </c>
      <c r="H17" s="220">
        <v>3</v>
      </c>
      <c r="I17" s="162">
        <v>2.81</v>
      </c>
      <c r="J17" s="162">
        <v>2.88</v>
      </c>
      <c r="K17" s="172">
        <v>1.44</v>
      </c>
      <c r="L17" s="170">
        <v>1.25</v>
      </c>
      <c r="M17" s="171">
        <v>6</v>
      </c>
      <c r="N17" s="171">
        <v>6</v>
      </c>
      <c r="O17" s="218" t="s">
        <v>99</v>
      </c>
      <c r="P17" s="20" t="s">
        <v>76</v>
      </c>
      <c r="Q17" s="20"/>
      <c r="R17" s="162">
        <v>2</v>
      </c>
      <c r="S17" s="122">
        <v>1</v>
      </c>
      <c r="V17" s="9">
        <v>6</v>
      </c>
      <c r="W17" s="68">
        <v>1</v>
      </c>
      <c r="X17" s="152">
        <v>8</v>
      </c>
      <c r="Y17" s="160" t="s">
        <v>3</v>
      </c>
      <c r="Z17" s="150">
        <v>4</v>
      </c>
      <c r="AA17" s="159">
        <v>37</v>
      </c>
      <c r="AB17" s="150">
        <v>3</v>
      </c>
      <c r="AC17" s="150">
        <v>1</v>
      </c>
      <c r="AD17" s="150"/>
      <c r="AE17" s="150"/>
      <c r="AF17" s="150"/>
      <c r="AG17" s="150"/>
      <c r="AH17" s="150"/>
      <c r="AI17" s="150"/>
      <c r="AJ17" s="150"/>
      <c r="AK17" s="159"/>
      <c r="AL17" s="150"/>
      <c r="AM17" s="159"/>
      <c r="AN17" s="159"/>
      <c r="AO17" s="150"/>
      <c r="AP17" s="150"/>
      <c r="AQ17" s="150"/>
      <c r="AR17" s="150"/>
      <c r="AS17" s="150"/>
      <c r="AT17" s="150"/>
      <c r="AU17" s="150"/>
      <c r="AV17" s="150"/>
      <c r="AW17" s="148">
        <f t="shared" si="0"/>
        <v>45</v>
      </c>
      <c r="AX17" s="159">
        <v>15</v>
      </c>
      <c r="AY17" s="10">
        <f t="shared" si="1"/>
        <v>4</v>
      </c>
    </row>
    <row r="18" spans="1:51" x14ac:dyDescent="0.25">
      <c r="A18" s="68">
        <v>6</v>
      </c>
      <c r="B18" s="68">
        <v>2</v>
      </c>
      <c r="C18" s="162">
        <v>6</v>
      </c>
      <c r="D18" s="221">
        <v>-119.79152999999999</v>
      </c>
      <c r="E18" s="220">
        <v>35.242849999999997</v>
      </c>
      <c r="F18" s="220">
        <v>-119.79179999999999</v>
      </c>
      <c r="G18" s="222">
        <v>35.24221</v>
      </c>
      <c r="H18" s="220">
        <v>5</v>
      </c>
      <c r="I18" s="162">
        <v>2.46</v>
      </c>
      <c r="J18" s="162">
        <v>1.87</v>
      </c>
      <c r="K18" s="172">
        <v>1.55</v>
      </c>
      <c r="L18" s="170">
        <v>0.25</v>
      </c>
      <c r="M18" s="171">
        <v>0.5</v>
      </c>
      <c r="N18" s="171">
        <v>7</v>
      </c>
      <c r="O18" s="218" t="s">
        <v>99</v>
      </c>
      <c r="P18" s="22"/>
      <c r="Q18" s="20"/>
      <c r="R18" s="162">
        <v>2</v>
      </c>
      <c r="S18" s="122">
        <v>6</v>
      </c>
      <c r="V18" s="9">
        <v>6</v>
      </c>
      <c r="W18" s="68">
        <v>1</v>
      </c>
      <c r="X18" s="152">
        <v>9</v>
      </c>
      <c r="Y18" s="160" t="s">
        <v>5</v>
      </c>
      <c r="Z18" s="159">
        <v>2</v>
      </c>
      <c r="AA18" s="159">
        <v>21</v>
      </c>
      <c r="AB18" s="150">
        <v>17</v>
      </c>
      <c r="AC18" s="150"/>
      <c r="AD18" s="150"/>
      <c r="AE18" s="150"/>
      <c r="AF18" s="150"/>
      <c r="AG18" s="150"/>
      <c r="AH18" s="150"/>
      <c r="AI18" s="150"/>
      <c r="AJ18" s="150"/>
      <c r="AK18" s="159"/>
      <c r="AL18" s="150"/>
      <c r="AM18" s="159"/>
      <c r="AN18" s="159"/>
      <c r="AO18" s="150"/>
      <c r="AP18" s="150"/>
      <c r="AQ18" s="150"/>
      <c r="AR18" s="150"/>
      <c r="AS18" s="150"/>
      <c r="AT18" s="150"/>
      <c r="AU18" s="150"/>
      <c r="AV18" s="150"/>
      <c r="AW18" s="148">
        <f t="shared" si="0"/>
        <v>40</v>
      </c>
      <c r="AX18" s="159">
        <v>5</v>
      </c>
      <c r="AY18" s="10">
        <f t="shared" si="1"/>
        <v>3</v>
      </c>
    </row>
    <row r="19" spans="1:51" x14ac:dyDescent="0.25">
      <c r="A19" s="68">
        <v>6</v>
      </c>
      <c r="B19" s="68">
        <v>2</v>
      </c>
      <c r="C19" s="162">
        <v>7</v>
      </c>
      <c r="D19" s="221">
        <v>-119.79152999999999</v>
      </c>
      <c r="E19" s="220">
        <v>35.242849999999997</v>
      </c>
      <c r="F19" s="220">
        <v>-119.79179999999999</v>
      </c>
      <c r="G19" s="222">
        <v>35.24221</v>
      </c>
      <c r="H19" s="220">
        <v>1.5</v>
      </c>
      <c r="I19" s="162">
        <v>2.73</v>
      </c>
      <c r="J19" s="162">
        <v>1.87</v>
      </c>
      <c r="K19" s="172">
        <v>1.68</v>
      </c>
      <c r="L19" s="170">
        <v>5</v>
      </c>
      <c r="M19" s="171">
        <v>6</v>
      </c>
      <c r="N19" s="171">
        <v>7</v>
      </c>
      <c r="O19" s="218" t="s">
        <v>99</v>
      </c>
      <c r="P19" s="20"/>
      <c r="Q19" s="20"/>
      <c r="R19" s="162">
        <v>2</v>
      </c>
      <c r="S19" s="122">
        <v>1</v>
      </c>
      <c r="V19" s="9">
        <v>6</v>
      </c>
      <c r="W19" s="68">
        <v>1</v>
      </c>
      <c r="X19" s="152">
        <v>9</v>
      </c>
      <c r="Y19" s="160" t="s">
        <v>3</v>
      </c>
      <c r="Z19" s="150">
        <v>3</v>
      </c>
      <c r="AA19" s="159">
        <v>32</v>
      </c>
      <c r="AB19" s="150"/>
      <c r="AC19" s="150"/>
      <c r="AD19" s="150"/>
      <c r="AE19" s="150"/>
      <c r="AF19" s="150"/>
      <c r="AG19" s="150"/>
      <c r="AH19" s="150"/>
      <c r="AI19" s="150"/>
      <c r="AJ19" s="150"/>
      <c r="AK19" s="159"/>
      <c r="AL19" s="150"/>
      <c r="AM19" s="159"/>
      <c r="AN19" s="159"/>
      <c r="AO19" s="150"/>
      <c r="AP19" s="150"/>
      <c r="AQ19" s="150"/>
      <c r="AR19" s="150"/>
      <c r="AS19" s="150"/>
      <c r="AT19" s="150"/>
      <c r="AU19" s="150"/>
      <c r="AV19" s="150"/>
      <c r="AW19" s="148">
        <f>SUM(AA19:AV19)</f>
        <v>32</v>
      </c>
      <c r="AX19" s="159">
        <v>5</v>
      </c>
      <c r="AY19" s="10">
        <f>+COUNTA(AA19:AV19)</f>
        <v>1</v>
      </c>
    </row>
    <row r="20" spans="1:51" x14ac:dyDescent="0.25">
      <c r="A20" s="68">
        <v>6</v>
      </c>
      <c r="B20" s="68">
        <v>2</v>
      </c>
      <c r="C20" s="162">
        <v>8</v>
      </c>
      <c r="D20" s="221">
        <v>-119.79152999999999</v>
      </c>
      <c r="E20" s="220">
        <v>35.242849999999997</v>
      </c>
      <c r="F20" s="220">
        <v>-119.79179999999999</v>
      </c>
      <c r="G20" s="222">
        <v>35.24221</v>
      </c>
      <c r="H20" s="220">
        <v>5</v>
      </c>
      <c r="I20" s="162">
        <v>1.53</v>
      </c>
      <c r="J20" s="162">
        <v>1.83</v>
      </c>
      <c r="K20" s="172">
        <v>1.28</v>
      </c>
      <c r="L20" s="170">
        <v>4</v>
      </c>
      <c r="M20" s="171">
        <v>4.5</v>
      </c>
      <c r="N20" s="171">
        <v>8</v>
      </c>
      <c r="O20" s="218" t="s">
        <v>99</v>
      </c>
      <c r="P20" s="20"/>
      <c r="Q20" s="20"/>
      <c r="R20" s="162">
        <v>3</v>
      </c>
      <c r="S20" s="122">
        <v>8</v>
      </c>
      <c r="V20" s="9">
        <v>6</v>
      </c>
      <c r="W20" s="68">
        <v>1</v>
      </c>
      <c r="X20" s="152">
        <v>10</v>
      </c>
      <c r="Y20" s="160" t="s">
        <v>5</v>
      </c>
      <c r="Z20" s="150">
        <v>3</v>
      </c>
      <c r="AA20" s="159">
        <v>76</v>
      </c>
      <c r="AB20" s="159">
        <v>5</v>
      </c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0"/>
      <c r="AP20" s="150"/>
      <c r="AQ20" s="150"/>
      <c r="AR20" s="150"/>
      <c r="AS20" s="150"/>
      <c r="AT20" s="150"/>
      <c r="AU20" s="150"/>
      <c r="AV20" s="150"/>
      <c r="AW20" s="148">
        <f t="shared" si="0"/>
        <v>84</v>
      </c>
      <c r="AX20" s="159">
        <v>40</v>
      </c>
      <c r="AY20" s="10">
        <f t="shared" si="1"/>
        <v>3</v>
      </c>
    </row>
    <row r="21" spans="1:51" x14ac:dyDescent="0.25">
      <c r="A21" s="68">
        <v>6</v>
      </c>
      <c r="B21" s="68">
        <v>2</v>
      </c>
      <c r="C21" s="162">
        <v>9</v>
      </c>
      <c r="D21" s="221">
        <v>-119.79152999999999</v>
      </c>
      <c r="E21" s="220">
        <v>35.242849999999997</v>
      </c>
      <c r="F21" s="220">
        <v>-119.79179999999999</v>
      </c>
      <c r="G21" s="222">
        <v>35.24221</v>
      </c>
      <c r="H21" s="220">
        <v>0.5</v>
      </c>
      <c r="I21" s="162">
        <v>1.26</v>
      </c>
      <c r="J21" s="162">
        <v>1.0900000000000001</v>
      </c>
      <c r="K21" s="172">
        <v>1.47</v>
      </c>
      <c r="L21" s="170">
        <v>3.25</v>
      </c>
      <c r="M21" s="171">
        <v>5</v>
      </c>
      <c r="N21" s="171">
        <v>5</v>
      </c>
      <c r="O21" s="218" t="s">
        <v>99</v>
      </c>
      <c r="P21" s="20"/>
      <c r="Q21" s="20"/>
      <c r="R21" s="162">
        <v>1</v>
      </c>
      <c r="S21" s="122">
        <v>3</v>
      </c>
      <c r="V21" s="9">
        <v>6</v>
      </c>
      <c r="W21" s="70">
        <v>1</v>
      </c>
      <c r="X21" s="153">
        <v>10</v>
      </c>
      <c r="Y21" s="81" t="s">
        <v>3</v>
      </c>
      <c r="Z21" s="78">
        <v>4</v>
      </c>
      <c r="AA21" s="78">
        <v>50</v>
      </c>
      <c r="AB21" s="151">
        <v>11</v>
      </c>
      <c r="AC21" s="151"/>
      <c r="AD21" s="151"/>
      <c r="AE21" s="151"/>
      <c r="AF21" s="151"/>
      <c r="AG21" s="151"/>
      <c r="AH21" s="151"/>
      <c r="AI21" s="151"/>
      <c r="AJ21" s="151"/>
      <c r="AK21" s="78"/>
      <c r="AL21" s="151"/>
      <c r="AM21" s="78"/>
      <c r="AN21" s="78"/>
      <c r="AO21" s="151"/>
      <c r="AP21" s="151"/>
      <c r="AQ21" s="151"/>
      <c r="AR21" s="151"/>
      <c r="AS21" s="151"/>
      <c r="AT21" s="151"/>
      <c r="AU21" s="151"/>
      <c r="AV21" s="151"/>
      <c r="AW21" s="148">
        <f>SUM(AA21:AV21)</f>
        <v>61</v>
      </c>
      <c r="AX21" s="150">
        <v>25</v>
      </c>
      <c r="AY21" s="10">
        <f>+COUNTA(AA21:AV21)</f>
        <v>2</v>
      </c>
    </row>
    <row r="22" spans="1:51" x14ac:dyDescent="0.25">
      <c r="A22" s="70">
        <v>6</v>
      </c>
      <c r="B22" s="68">
        <v>2</v>
      </c>
      <c r="C22" s="162">
        <v>10</v>
      </c>
      <c r="D22" s="224">
        <v>-119.79152999999999</v>
      </c>
      <c r="E22" s="225">
        <v>35.242849999999997</v>
      </c>
      <c r="F22" s="225">
        <v>-119.79179999999999</v>
      </c>
      <c r="G22" s="226">
        <v>35.24221</v>
      </c>
      <c r="H22" s="225">
        <v>4.5</v>
      </c>
      <c r="I22" s="166">
        <v>2.76</v>
      </c>
      <c r="J22" s="166">
        <v>1.75</v>
      </c>
      <c r="K22" s="81">
        <v>1.47</v>
      </c>
      <c r="L22" s="65">
        <v>3</v>
      </c>
      <c r="M22" s="78">
        <v>6</v>
      </c>
      <c r="N22" s="78">
        <v>7</v>
      </c>
      <c r="O22" s="218" t="s">
        <v>99</v>
      </c>
      <c r="P22" s="44"/>
      <c r="Q22" s="44"/>
      <c r="R22" s="166">
        <v>3</v>
      </c>
      <c r="S22" s="131">
        <v>2</v>
      </c>
      <c r="V22" s="9">
        <v>6</v>
      </c>
      <c r="W22" s="68">
        <v>2</v>
      </c>
      <c r="X22" s="152">
        <v>1</v>
      </c>
      <c r="Y22" s="160" t="s">
        <v>5</v>
      </c>
      <c r="Z22" s="157">
        <v>8</v>
      </c>
      <c r="AA22" s="157">
        <v>14</v>
      </c>
      <c r="AB22" s="157">
        <v>35</v>
      </c>
      <c r="AC22" s="156"/>
      <c r="AD22" s="156"/>
      <c r="AE22" s="156"/>
      <c r="AF22" s="156"/>
      <c r="AG22" s="156"/>
      <c r="AH22" s="156"/>
      <c r="AI22" s="156"/>
      <c r="AJ22" s="156"/>
      <c r="AK22" s="157"/>
      <c r="AL22" s="156"/>
      <c r="AM22" s="157"/>
      <c r="AN22" s="157"/>
      <c r="AO22" s="156"/>
      <c r="AP22" s="156"/>
      <c r="AQ22" s="156"/>
      <c r="AR22" s="156"/>
      <c r="AS22" s="156"/>
      <c r="AT22" s="156"/>
      <c r="AU22" s="156"/>
      <c r="AV22" s="156"/>
      <c r="AW22" s="154">
        <f t="shared" si="0"/>
        <v>57</v>
      </c>
      <c r="AX22" s="156">
        <v>15</v>
      </c>
      <c r="AY22" s="79">
        <f t="shared" si="1"/>
        <v>3</v>
      </c>
    </row>
    <row r="23" spans="1:51" x14ac:dyDescent="0.25">
      <c r="A23" s="164">
        <v>6</v>
      </c>
      <c r="B23" s="71">
        <v>3</v>
      </c>
      <c r="C23" s="161">
        <v>1</v>
      </c>
      <c r="D23" s="221">
        <v>-119.79195</v>
      </c>
      <c r="E23" s="220">
        <v>35.241689999999998</v>
      </c>
      <c r="F23" s="220">
        <v>-119.29169</v>
      </c>
      <c r="G23" s="222">
        <v>35.242339999999999</v>
      </c>
      <c r="H23" s="168">
        <v>3</v>
      </c>
      <c r="I23" s="161">
        <v>3.74</v>
      </c>
      <c r="J23" s="168">
        <v>3.58</v>
      </c>
      <c r="K23" s="169">
        <v>1.39</v>
      </c>
      <c r="L23" s="170">
        <v>4</v>
      </c>
      <c r="M23" s="171">
        <v>7</v>
      </c>
      <c r="N23" s="171">
        <v>12</v>
      </c>
      <c r="O23" s="71" t="s">
        <v>99</v>
      </c>
      <c r="P23" s="63"/>
      <c r="Q23" s="63"/>
      <c r="R23" s="161">
        <v>3</v>
      </c>
      <c r="S23" s="129">
        <v>3</v>
      </c>
      <c r="V23" s="9">
        <v>6</v>
      </c>
      <c r="W23" s="68">
        <v>2</v>
      </c>
      <c r="X23" s="152">
        <v>1</v>
      </c>
      <c r="Y23" s="160" t="s">
        <v>3</v>
      </c>
      <c r="Z23" s="150">
        <v>1</v>
      </c>
      <c r="AA23" s="150">
        <v>34</v>
      </c>
      <c r="AB23" s="150">
        <v>13</v>
      </c>
      <c r="AC23" s="150"/>
      <c r="AD23" s="150"/>
      <c r="AE23" s="150"/>
      <c r="AF23" s="150"/>
      <c r="AG23" s="150"/>
      <c r="AH23" s="150"/>
      <c r="AI23" s="150"/>
      <c r="AJ23" s="150"/>
      <c r="AK23" s="159"/>
      <c r="AL23" s="150"/>
      <c r="AM23" s="159"/>
      <c r="AN23" s="159"/>
      <c r="AO23" s="150"/>
      <c r="AP23" s="150"/>
      <c r="AQ23" s="150"/>
      <c r="AR23" s="150"/>
      <c r="AS23" s="150"/>
      <c r="AT23" s="150"/>
      <c r="AU23" s="150"/>
      <c r="AV23" s="150"/>
      <c r="AW23" s="148">
        <f t="shared" si="0"/>
        <v>48</v>
      </c>
      <c r="AX23" s="150">
        <v>15</v>
      </c>
      <c r="AY23" s="10">
        <f t="shared" si="1"/>
        <v>3</v>
      </c>
    </row>
    <row r="24" spans="1:51" x14ac:dyDescent="0.25">
      <c r="A24" s="164">
        <v>6</v>
      </c>
      <c r="B24" s="68">
        <v>3</v>
      </c>
      <c r="C24" s="162">
        <v>2</v>
      </c>
      <c r="D24" s="221">
        <v>-119.79195</v>
      </c>
      <c r="E24" s="220">
        <v>35.241689999999998</v>
      </c>
      <c r="F24" s="220">
        <v>-119.29169</v>
      </c>
      <c r="G24" s="222">
        <v>35.242339999999999</v>
      </c>
      <c r="H24" s="220">
        <v>11</v>
      </c>
      <c r="I24" s="162">
        <v>2.13</v>
      </c>
      <c r="J24" s="162">
        <v>2.17</v>
      </c>
      <c r="K24" s="172">
        <v>1.68</v>
      </c>
      <c r="L24" s="170">
        <v>0.5</v>
      </c>
      <c r="M24" s="171">
        <v>8</v>
      </c>
      <c r="N24" s="171">
        <v>10</v>
      </c>
      <c r="O24" s="218" t="s">
        <v>99</v>
      </c>
      <c r="P24" s="20"/>
      <c r="Q24" s="20"/>
      <c r="R24" s="162">
        <v>4</v>
      </c>
      <c r="S24" s="122">
        <v>1</v>
      </c>
      <c r="V24" s="9">
        <v>6</v>
      </c>
      <c r="W24" s="68">
        <v>2</v>
      </c>
      <c r="X24" s="152">
        <v>2</v>
      </c>
      <c r="Y24" s="160" t="s">
        <v>5</v>
      </c>
      <c r="Z24" s="150">
        <v>10</v>
      </c>
      <c r="AA24" s="159">
        <v>30</v>
      </c>
      <c r="AB24" s="150">
        <v>11</v>
      </c>
      <c r="AC24" s="150"/>
      <c r="AD24" s="150"/>
      <c r="AE24" s="150"/>
      <c r="AF24" s="150"/>
      <c r="AG24" s="150"/>
      <c r="AH24" s="150"/>
      <c r="AI24" s="150"/>
      <c r="AJ24" s="150"/>
      <c r="AK24" s="159"/>
      <c r="AL24" s="150"/>
      <c r="AM24" s="159"/>
      <c r="AN24" s="159"/>
      <c r="AO24" s="150"/>
      <c r="AP24" s="150"/>
      <c r="AQ24" s="150"/>
      <c r="AR24" s="150"/>
      <c r="AS24" s="150"/>
      <c r="AT24" s="150"/>
      <c r="AU24" s="150"/>
      <c r="AV24" s="150"/>
      <c r="AW24" s="148">
        <f t="shared" si="0"/>
        <v>51</v>
      </c>
      <c r="AX24" s="150">
        <v>10</v>
      </c>
      <c r="AY24" s="10">
        <f t="shared" si="1"/>
        <v>3</v>
      </c>
    </row>
    <row r="25" spans="1:51" x14ac:dyDescent="0.25">
      <c r="A25" s="164">
        <v>6</v>
      </c>
      <c r="B25" s="68">
        <v>3</v>
      </c>
      <c r="C25" s="162">
        <v>3</v>
      </c>
      <c r="D25" s="221">
        <v>-119.79195</v>
      </c>
      <c r="E25" s="220">
        <v>35.241689999999998</v>
      </c>
      <c r="F25" s="220">
        <v>-119.29169</v>
      </c>
      <c r="G25" s="222">
        <v>35.242339999999999</v>
      </c>
      <c r="H25" s="220">
        <v>8</v>
      </c>
      <c r="I25" s="162">
        <v>2.15</v>
      </c>
      <c r="J25" s="162">
        <v>1.87</v>
      </c>
      <c r="K25" s="172">
        <v>1.1599999999999999</v>
      </c>
      <c r="L25" s="170">
        <v>0.5</v>
      </c>
      <c r="M25" s="171">
        <v>4.5</v>
      </c>
      <c r="N25" s="171">
        <v>5</v>
      </c>
      <c r="O25" s="218" t="s">
        <v>99</v>
      </c>
      <c r="P25" s="20" t="s">
        <v>76</v>
      </c>
      <c r="Q25" s="20"/>
      <c r="R25" s="162">
        <v>3</v>
      </c>
      <c r="S25" s="122">
        <v>2</v>
      </c>
      <c r="V25" s="9">
        <v>6</v>
      </c>
      <c r="W25" s="68">
        <v>2</v>
      </c>
      <c r="X25" s="152">
        <v>2</v>
      </c>
      <c r="Y25" s="160" t="s">
        <v>3</v>
      </c>
      <c r="Z25" s="150">
        <v>17</v>
      </c>
      <c r="AA25" s="159">
        <v>12</v>
      </c>
      <c r="AB25" s="159"/>
      <c r="AC25" s="150"/>
      <c r="AD25" s="150"/>
      <c r="AE25" s="150"/>
      <c r="AF25" s="150"/>
      <c r="AG25" s="150"/>
      <c r="AH25" s="150"/>
      <c r="AI25" s="150"/>
      <c r="AJ25" s="150"/>
      <c r="AK25" s="159"/>
      <c r="AL25" s="150"/>
      <c r="AM25" s="159"/>
      <c r="AN25" s="159"/>
      <c r="AO25" s="150"/>
      <c r="AP25" s="150"/>
      <c r="AQ25" s="150"/>
      <c r="AR25" s="150"/>
      <c r="AS25" s="150"/>
      <c r="AT25" s="150"/>
      <c r="AU25" s="150"/>
      <c r="AV25" s="150"/>
      <c r="AW25" s="148">
        <f t="shared" si="0"/>
        <v>29</v>
      </c>
      <c r="AX25" s="150">
        <v>5</v>
      </c>
      <c r="AY25" s="10">
        <f t="shared" si="1"/>
        <v>2</v>
      </c>
    </row>
    <row r="26" spans="1:51" x14ac:dyDescent="0.25">
      <c r="A26" s="164">
        <v>6</v>
      </c>
      <c r="B26" s="68">
        <v>3</v>
      </c>
      <c r="C26" s="162">
        <v>4</v>
      </c>
      <c r="D26" s="221">
        <v>-119.79195</v>
      </c>
      <c r="E26" s="220">
        <v>35.241689999999998</v>
      </c>
      <c r="F26" s="220">
        <v>-119.29169</v>
      </c>
      <c r="G26" s="222">
        <v>35.242339999999999</v>
      </c>
      <c r="H26" s="220">
        <v>3</v>
      </c>
      <c r="I26" s="162">
        <v>2.68</v>
      </c>
      <c r="J26" s="162">
        <v>2.02</v>
      </c>
      <c r="K26" s="172">
        <v>1.38</v>
      </c>
      <c r="L26" s="170">
        <v>0.75</v>
      </c>
      <c r="M26" s="171">
        <v>2.5</v>
      </c>
      <c r="N26" s="171">
        <v>4</v>
      </c>
      <c r="O26" s="218" t="s">
        <v>99</v>
      </c>
      <c r="P26" s="20"/>
      <c r="Q26" s="20"/>
      <c r="R26" s="162">
        <v>2</v>
      </c>
      <c r="S26" s="122">
        <v>0</v>
      </c>
      <c r="V26" s="9">
        <v>6</v>
      </c>
      <c r="W26" s="68">
        <v>2</v>
      </c>
      <c r="X26" s="152">
        <v>3</v>
      </c>
      <c r="Y26" s="160" t="s">
        <v>5</v>
      </c>
      <c r="Z26" s="159">
        <v>12</v>
      </c>
      <c r="AA26" s="159">
        <v>7</v>
      </c>
      <c r="AB26" s="150">
        <v>10</v>
      </c>
      <c r="AC26" s="150">
        <v>1</v>
      </c>
      <c r="AD26" s="150"/>
      <c r="AE26" s="150"/>
      <c r="AF26" s="150"/>
      <c r="AG26" s="150"/>
      <c r="AH26" s="150"/>
      <c r="AI26" s="150"/>
      <c r="AJ26" s="150"/>
      <c r="AK26" s="159"/>
      <c r="AL26" s="150"/>
      <c r="AM26" s="159"/>
      <c r="AN26" s="159"/>
      <c r="AO26" s="150"/>
      <c r="AP26" s="150"/>
      <c r="AQ26" s="150"/>
      <c r="AR26" s="150"/>
      <c r="AS26" s="150"/>
      <c r="AT26" s="150"/>
      <c r="AU26" s="150"/>
      <c r="AV26" s="150"/>
      <c r="AW26" s="148">
        <f t="shared" si="0"/>
        <v>30</v>
      </c>
      <c r="AX26" s="150">
        <v>10</v>
      </c>
      <c r="AY26" s="10">
        <f t="shared" si="1"/>
        <v>4</v>
      </c>
    </row>
    <row r="27" spans="1:51" x14ac:dyDescent="0.25">
      <c r="A27" s="164">
        <v>6</v>
      </c>
      <c r="B27" s="68">
        <v>3</v>
      </c>
      <c r="C27" s="162">
        <v>5</v>
      </c>
      <c r="D27" s="221">
        <v>-119.79195</v>
      </c>
      <c r="E27" s="220">
        <v>35.241689999999998</v>
      </c>
      <c r="F27" s="220">
        <v>-119.29169</v>
      </c>
      <c r="G27" s="222">
        <v>35.242339999999999</v>
      </c>
      <c r="H27" s="220">
        <v>3.5</v>
      </c>
      <c r="I27" s="162">
        <v>2.58</v>
      </c>
      <c r="J27" s="162">
        <v>1.91</v>
      </c>
      <c r="K27" s="172">
        <v>1.43</v>
      </c>
      <c r="L27" s="170">
        <v>2</v>
      </c>
      <c r="M27" s="171">
        <v>7</v>
      </c>
      <c r="N27" s="171">
        <v>8</v>
      </c>
      <c r="O27" s="218" t="s">
        <v>99</v>
      </c>
      <c r="P27" s="20"/>
      <c r="Q27" s="20"/>
      <c r="R27" s="162">
        <v>4</v>
      </c>
      <c r="S27" s="122">
        <v>4</v>
      </c>
      <c r="V27" s="9">
        <v>6</v>
      </c>
      <c r="W27" s="68">
        <v>2</v>
      </c>
      <c r="X27" s="152">
        <v>3</v>
      </c>
      <c r="Y27" s="160" t="s">
        <v>3</v>
      </c>
      <c r="Z27" s="159"/>
      <c r="AA27" s="159">
        <v>15</v>
      </c>
      <c r="AB27" s="150">
        <v>17</v>
      </c>
      <c r="AC27" s="150"/>
      <c r="AD27" s="150"/>
      <c r="AE27" s="150"/>
      <c r="AF27" s="150"/>
      <c r="AG27" s="150"/>
      <c r="AH27" s="150"/>
      <c r="AI27" s="150"/>
      <c r="AJ27" s="150"/>
      <c r="AK27" s="159"/>
      <c r="AL27" s="150"/>
      <c r="AM27" s="159"/>
      <c r="AN27" s="159"/>
      <c r="AO27" s="150"/>
      <c r="AP27" s="150"/>
      <c r="AQ27" s="150"/>
      <c r="AR27" s="150"/>
      <c r="AS27" s="150"/>
      <c r="AT27" s="150"/>
      <c r="AU27" s="150"/>
      <c r="AV27" s="150"/>
      <c r="AW27" s="148">
        <f t="shared" si="0"/>
        <v>32</v>
      </c>
      <c r="AX27" s="150">
        <v>10</v>
      </c>
      <c r="AY27" s="10">
        <f t="shared" si="1"/>
        <v>2</v>
      </c>
    </row>
    <row r="28" spans="1:51" x14ac:dyDescent="0.25">
      <c r="A28" s="164">
        <v>6</v>
      </c>
      <c r="B28" s="68">
        <v>3</v>
      </c>
      <c r="C28" s="162">
        <v>6</v>
      </c>
      <c r="D28" s="221">
        <v>-119.79195</v>
      </c>
      <c r="E28" s="220">
        <v>35.241689999999998</v>
      </c>
      <c r="F28" s="220">
        <v>-119.29169</v>
      </c>
      <c r="G28" s="222">
        <v>35.242339999999999</v>
      </c>
      <c r="H28" s="220">
        <v>6</v>
      </c>
      <c r="I28" s="162">
        <v>2.23</v>
      </c>
      <c r="J28" s="162">
        <v>1.19</v>
      </c>
      <c r="K28" s="172">
        <v>1.21</v>
      </c>
      <c r="L28" s="170">
        <v>4</v>
      </c>
      <c r="M28" s="171">
        <v>8</v>
      </c>
      <c r="N28" s="171">
        <v>10</v>
      </c>
      <c r="O28" s="218" t="s">
        <v>99</v>
      </c>
      <c r="P28" s="20"/>
      <c r="Q28" s="20"/>
      <c r="R28" s="162">
        <v>2</v>
      </c>
      <c r="S28" s="122">
        <v>2</v>
      </c>
      <c r="V28" s="9">
        <v>6</v>
      </c>
      <c r="W28" s="68">
        <v>2</v>
      </c>
      <c r="X28" s="152">
        <v>4</v>
      </c>
      <c r="Y28" s="160" t="s">
        <v>5</v>
      </c>
      <c r="Z28" s="150">
        <v>1</v>
      </c>
      <c r="AA28" s="159">
        <v>29</v>
      </c>
      <c r="AB28" s="150">
        <v>80</v>
      </c>
      <c r="AC28" s="150"/>
      <c r="AD28" s="150"/>
      <c r="AE28" s="150"/>
      <c r="AF28" s="150"/>
      <c r="AG28" s="150"/>
      <c r="AH28" s="150"/>
      <c r="AI28" s="150"/>
      <c r="AJ28" s="150"/>
      <c r="AK28" s="159"/>
      <c r="AL28" s="150"/>
      <c r="AM28" s="159"/>
      <c r="AN28" s="159"/>
      <c r="AO28" s="150"/>
      <c r="AP28" s="150"/>
      <c r="AQ28" s="150"/>
      <c r="AR28" s="150"/>
      <c r="AS28" s="150"/>
      <c r="AT28" s="150"/>
      <c r="AU28" s="150"/>
      <c r="AV28" s="150"/>
      <c r="AW28" s="148">
        <f t="shared" si="0"/>
        <v>110</v>
      </c>
      <c r="AX28" s="150">
        <v>65</v>
      </c>
      <c r="AY28" s="10">
        <f t="shared" si="1"/>
        <v>3</v>
      </c>
    </row>
    <row r="29" spans="1:51" x14ac:dyDescent="0.25">
      <c r="A29" s="164">
        <v>6</v>
      </c>
      <c r="B29" s="68">
        <v>3</v>
      </c>
      <c r="C29" s="162">
        <v>7</v>
      </c>
      <c r="D29" s="221">
        <v>-119.79195</v>
      </c>
      <c r="E29" s="220">
        <v>35.241689999999998</v>
      </c>
      <c r="F29" s="220">
        <v>-119.29169</v>
      </c>
      <c r="G29" s="222">
        <v>35.242339999999999</v>
      </c>
      <c r="H29" s="220">
        <v>0.25</v>
      </c>
      <c r="I29" s="162">
        <v>2.1800000000000002</v>
      </c>
      <c r="J29" s="162">
        <v>2.0499999999999998</v>
      </c>
      <c r="K29" s="172">
        <v>1.03</v>
      </c>
      <c r="L29" s="170">
        <v>0.5</v>
      </c>
      <c r="M29" s="171">
        <v>2</v>
      </c>
      <c r="N29" s="171">
        <v>3</v>
      </c>
      <c r="O29" s="218" t="s">
        <v>99</v>
      </c>
      <c r="P29" s="20"/>
      <c r="Q29" s="20"/>
      <c r="R29" s="162">
        <v>3</v>
      </c>
      <c r="S29" s="122">
        <v>5</v>
      </c>
      <c r="V29" s="9">
        <v>6</v>
      </c>
      <c r="W29" s="68">
        <v>2</v>
      </c>
      <c r="X29" s="152">
        <v>4</v>
      </c>
      <c r="Y29" s="160" t="s">
        <v>3</v>
      </c>
      <c r="Z29" s="159"/>
      <c r="AA29" s="159">
        <v>33</v>
      </c>
      <c r="AB29" s="150">
        <v>4</v>
      </c>
      <c r="AC29" s="150"/>
      <c r="AD29" s="150"/>
      <c r="AE29" s="150"/>
      <c r="AF29" s="150"/>
      <c r="AG29" s="150"/>
      <c r="AH29" s="150"/>
      <c r="AI29" s="150"/>
      <c r="AJ29" s="150"/>
      <c r="AK29" s="159"/>
      <c r="AL29" s="150"/>
      <c r="AM29" s="159"/>
      <c r="AN29" s="159"/>
      <c r="AO29" s="150"/>
      <c r="AP29" s="150"/>
      <c r="AQ29" s="150"/>
      <c r="AR29" s="150"/>
      <c r="AS29" s="150"/>
      <c r="AT29" s="150"/>
      <c r="AU29" s="150"/>
      <c r="AV29" s="150"/>
      <c r="AW29" s="148">
        <f t="shared" si="0"/>
        <v>37</v>
      </c>
      <c r="AX29" s="150">
        <v>5</v>
      </c>
      <c r="AY29" s="10">
        <f t="shared" si="1"/>
        <v>2</v>
      </c>
    </row>
    <row r="30" spans="1:51" x14ac:dyDescent="0.25">
      <c r="A30" s="164">
        <v>6</v>
      </c>
      <c r="B30" s="68">
        <v>3</v>
      </c>
      <c r="C30" s="162">
        <v>8</v>
      </c>
      <c r="D30" s="221">
        <v>-119.79195</v>
      </c>
      <c r="E30" s="220">
        <v>35.241689999999998</v>
      </c>
      <c r="F30" s="220">
        <v>-119.29169</v>
      </c>
      <c r="G30" s="222">
        <v>35.242339999999999</v>
      </c>
      <c r="H30" s="220">
        <v>6</v>
      </c>
      <c r="I30" s="162">
        <v>2.52</v>
      </c>
      <c r="J30" s="162">
        <v>2.0499999999999998</v>
      </c>
      <c r="K30" s="172">
        <v>1.48</v>
      </c>
      <c r="L30" s="170">
        <v>3</v>
      </c>
      <c r="M30" s="171">
        <v>6</v>
      </c>
      <c r="N30" s="171">
        <v>6</v>
      </c>
      <c r="O30" s="218" t="s">
        <v>99</v>
      </c>
      <c r="P30" s="20"/>
      <c r="Q30" s="20"/>
      <c r="R30" s="162">
        <v>1</v>
      </c>
      <c r="S30" s="122">
        <v>2</v>
      </c>
      <c r="V30" s="9">
        <v>6</v>
      </c>
      <c r="W30" s="68">
        <v>2</v>
      </c>
      <c r="X30" s="152">
        <v>5</v>
      </c>
      <c r="Y30" s="160" t="s">
        <v>5</v>
      </c>
      <c r="Z30" s="159"/>
      <c r="AA30" s="159">
        <v>11</v>
      </c>
      <c r="AB30" s="150">
        <v>45</v>
      </c>
      <c r="AC30" s="150"/>
      <c r="AD30" s="150"/>
      <c r="AE30" s="150"/>
      <c r="AF30" s="150"/>
      <c r="AG30" s="150"/>
      <c r="AH30" s="150"/>
      <c r="AI30" s="150"/>
      <c r="AJ30" s="150"/>
      <c r="AK30" s="159"/>
      <c r="AL30" s="150"/>
      <c r="AM30" s="159"/>
      <c r="AN30" s="159"/>
      <c r="AO30" s="150"/>
      <c r="AP30" s="150"/>
      <c r="AQ30" s="150"/>
      <c r="AR30" s="150"/>
      <c r="AS30" s="150"/>
      <c r="AT30" s="150"/>
      <c r="AU30" s="150"/>
      <c r="AV30" s="150"/>
      <c r="AW30" s="148">
        <f t="shared" si="0"/>
        <v>56</v>
      </c>
      <c r="AX30" s="150">
        <v>35</v>
      </c>
      <c r="AY30" s="10">
        <f t="shared" si="1"/>
        <v>2</v>
      </c>
    </row>
    <row r="31" spans="1:51" x14ac:dyDescent="0.25">
      <c r="A31" s="164">
        <v>6</v>
      </c>
      <c r="B31" s="68">
        <v>3</v>
      </c>
      <c r="C31" s="162">
        <v>9</v>
      </c>
      <c r="D31" s="221">
        <v>-119.79195</v>
      </c>
      <c r="E31" s="220">
        <v>35.241689999999998</v>
      </c>
      <c r="F31" s="220">
        <v>-119.29169</v>
      </c>
      <c r="G31" s="222">
        <v>35.242339999999999</v>
      </c>
      <c r="H31" s="220">
        <v>3.5</v>
      </c>
      <c r="I31" s="162">
        <v>1.76</v>
      </c>
      <c r="J31" s="162">
        <v>1.26</v>
      </c>
      <c r="K31" s="172">
        <v>1.25</v>
      </c>
      <c r="L31" s="170">
        <v>6</v>
      </c>
      <c r="M31" s="171">
        <v>6</v>
      </c>
      <c r="N31" s="171">
        <v>6</v>
      </c>
      <c r="O31" s="218" t="s">
        <v>99</v>
      </c>
      <c r="P31" s="20"/>
      <c r="Q31" s="20"/>
      <c r="R31" s="162">
        <v>2</v>
      </c>
      <c r="S31" s="122">
        <v>4</v>
      </c>
      <c r="V31" s="9">
        <v>6</v>
      </c>
      <c r="W31" s="68">
        <v>2</v>
      </c>
      <c r="X31" s="152">
        <v>5</v>
      </c>
      <c r="Y31" s="160" t="s">
        <v>3</v>
      </c>
      <c r="Z31" s="150"/>
      <c r="AA31" s="159">
        <v>39</v>
      </c>
      <c r="AB31" s="150">
        <v>7</v>
      </c>
      <c r="AC31" s="150"/>
      <c r="AD31" s="150"/>
      <c r="AE31" s="150"/>
      <c r="AF31" s="150"/>
      <c r="AG31" s="150"/>
      <c r="AH31" s="150"/>
      <c r="AI31" s="150"/>
      <c r="AJ31" s="150"/>
      <c r="AK31" s="159"/>
      <c r="AL31" s="150"/>
      <c r="AM31" s="159"/>
      <c r="AN31" s="159"/>
      <c r="AO31" s="150"/>
      <c r="AP31" s="150"/>
      <c r="AQ31" s="150"/>
      <c r="AR31" s="150"/>
      <c r="AS31" s="150"/>
      <c r="AT31" s="150"/>
      <c r="AU31" s="150"/>
      <c r="AV31" s="150"/>
      <c r="AW31" s="148">
        <f t="shared" si="0"/>
        <v>46</v>
      </c>
      <c r="AX31" s="150">
        <v>5</v>
      </c>
      <c r="AY31" s="10">
        <f t="shared" si="1"/>
        <v>2</v>
      </c>
    </row>
    <row r="32" spans="1:51" x14ac:dyDescent="0.25">
      <c r="A32" s="164">
        <v>6</v>
      </c>
      <c r="B32" s="70">
        <v>3</v>
      </c>
      <c r="C32" s="166">
        <v>10</v>
      </c>
      <c r="D32" s="224">
        <v>-119.79195</v>
      </c>
      <c r="E32" s="225">
        <v>35.241689999999998</v>
      </c>
      <c r="F32" s="225">
        <v>-119.29169</v>
      </c>
      <c r="G32" s="226">
        <v>35.242339999999999</v>
      </c>
      <c r="H32" s="225">
        <v>4</v>
      </c>
      <c r="I32" s="166">
        <v>1.24</v>
      </c>
      <c r="J32" s="166">
        <v>1.37</v>
      </c>
      <c r="K32" s="81">
        <v>1.36</v>
      </c>
      <c r="L32" s="170">
        <v>3.5</v>
      </c>
      <c r="M32" s="171">
        <v>5</v>
      </c>
      <c r="N32" s="171">
        <v>6</v>
      </c>
      <c r="O32" s="219" t="s">
        <v>99</v>
      </c>
      <c r="P32" s="44"/>
      <c r="Q32" s="44"/>
      <c r="R32" s="166">
        <v>3</v>
      </c>
      <c r="S32" s="131">
        <v>2</v>
      </c>
      <c r="V32" s="9">
        <v>6</v>
      </c>
      <c r="W32" s="68">
        <v>2</v>
      </c>
      <c r="X32" s="152">
        <v>6</v>
      </c>
      <c r="Y32" s="160" t="s">
        <v>5</v>
      </c>
      <c r="Z32" s="159">
        <v>9</v>
      </c>
      <c r="AA32" s="159">
        <v>28</v>
      </c>
      <c r="AB32" s="150">
        <v>1</v>
      </c>
      <c r="AC32" s="150"/>
      <c r="AD32" s="150"/>
      <c r="AE32" s="150"/>
      <c r="AF32" s="150"/>
      <c r="AG32" s="150"/>
      <c r="AH32" s="150"/>
      <c r="AI32" s="150"/>
      <c r="AJ32" s="150"/>
      <c r="AK32" s="159"/>
      <c r="AL32" s="150"/>
      <c r="AM32" s="159"/>
      <c r="AN32" s="159"/>
      <c r="AO32" s="150"/>
      <c r="AP32" s="150"/>
      <c r="AQ32" s="150"/>
      <c r="AR32" s="150"/>
      <c r="AS32" s="150"/>
      <c r="AT32" s="150"/>
      <c r="AU32" s="150"/>
      <c r="AV32" s="150"/>
      <c r="AW32" s="148">
        <f t="shared" si="0"/>
        <v>38</v>
      </c>
      <c r="AX32" s="150">
        <v>20</v>
      </c>
      <c r="AY32" s="10">
        <f t="shared" si="1"/>
        <v>3</v>
      </c>
    </row>
    <row r="33" spans="1:51" x14ac:dyDescent="0.25">
      <c r="A33" s="71">
        <v>6</v>
      </c>
      <c r="B33" s="68">
        <v>4</v>
      </c>
      <c r="C33" s="162">
        <v>1</v>
      </c>
      <c r="D33" s="227">
        <v>-119.79170999999999</v>
      </c>
      <c r="E33" s="229">
        <v>35.242660000000001</v>
      </c>
      <c r="F33" s="229">
        <v>-119.7923</v>
      </c>
      <c r="G33" s="228">
        <v>35.241970000000002</v>
      </c>
      <c r="H33" s="176">
        <v>6</v>
      </c>
      <c r="I33" s="171">
        <v>2.72</v>
      </c>
      <c r="J33" s="171">
        <v>3.24</v>
      </c>
      <c r="K33" s="172">
        <v>1.26</v>
      </c>
      <c r="L33" s="167">
        <v>5</v>
      </c>
      <c r="M33" s="168">
        <v>6</v>
      </c>
      <c r="N33" s="168">
        <v>9</v>
      </c>
      <c r="O33" s="218" t="s">
        <v>99</v>
      </c>
      <c r="P33" s="220"/>
      <c r="Q33" s="162"/>
      <c r="R33" s="162">
        <v>3</v>
      </c>
      <c r="S33" s="121">
        <v>5</v>
      </c>
      <c r="V33" s="9">
        <v>6</v>
      </c>
      <c r="W33" s="68">
        <v>2</v>
      </c>
      <c r="X33" s="152">
        <v>6</v>
      </c>
      <c r="Y33" s="160" t="s">
        <v>3</v>
      </c>
      <c r="Z33" s="150">
        <v>1</v>
      </c>
      <c r="AA33" s="159">
        <v>30</v>
      </c>
      <c r="AB33" s="150">
        <v>4</v>
      </c>
      <c r="AC33" s="150"/>
      <c r="AD33" s="150"/>
      <c r="AE33" s="150"/>
      <c r="AF33" s="150"/>
      <c r="AG33" s="150"/>
      <c r="AH33" s="150"/>
      <c r="AI33" s="150"/>
      <c r="AJ33" s="150"/>
      <c r="AK33" s="159"/>
      <c r="AL33" s="150"/>
      <c r="AM33" s="159"/>
      <c r="AN33" s="159"/>
      <c r="AO33" s="150"/>
      <c r="AP33" s="150"/>
      <c r="AQ33" s="150"/>
      <c r="AR33" s="150"/>
      <c r="AS33" s="150"/>
      <c r="AT33" s="150"/>
      <c r="AU33" s="150"/>
      <c r="AV33" s="150"/>
      <c r="AW33" s="148">
        <f t="shared" si="0"/>
        <v>35</v>
      </c>
      <c r="AX33" s="150">
        <v>15</v>
      </c>
      <c r="AY33" s="10">
        <f t="shared" si="1"/>
        <v>3</v>
      </c>
    </row>
    <row r="34" spans="1:51" x14ac:dyDescent="0.25">
      <c r="A34" s="68">
        <v>6</v>
      </c>
      <c r="B34" s="68">
        <v>4</v>
      </c>
      <c r="C34" s="162">
        <v>2</v>
      </c>
      <c r="D34" s="221">
        <v>-119.79170999999999</v>
      </c>
      <c r="E34" s="220">
        <v>35.242660000000001</v>
      </c>
      <c r="F34" s="220">
        <v>-119.7923</v>
      </c>
      <c r="G34" s="222">
        <v>35.241970000000002</v>
      </c>
      <c r="H34" s="220">
        <v>3.5</v>
      </c>
      <c r="I34" s="162">
        <v>3.61</v>
      </c>
      <c r="J34" s="162">
        <v>3.14</v>
      </c>
      <c r="K34" s="163">
        <v>1.52</v>
      </c>
      <c r="L34" s="164">
        <v>0.5</v>
      </c>
      <c r="M34" s="162">
        <v>4.5</v>
      </c>
      <c r="N34" s="162">
        <v>5</v>
      </c>
      <c r="O34" s="218" t="s">
        <v>99</v>
      </c>
      <c r="P34" s="220"/>
      <c r="Q34" s="162"/>
      <c r="R34" s="162">
        <v>4</v>
      </c>
      <c r="S34" s="121">
        <v>0</v>
      </c>
      <c r="V34" s="9">
        <v>6</v>
      </c>
      <c r="W34" s="68">
        <v>2</v>
      </c>
      <c r="X34" s="152">
        <v>7</v>
      </c>
      <c r="Y34" s="160" t="s">
        <v>5</v>
      </c>
      <c r="Z34" s="159"/>
      <c r="AA34" s="159">
        <v>21</v>
      </c>
      <c r="AB34" s="150">
        <v>26</v>
      </c>
      <c r="AC34" s="159"/>
      <c r="AD34" s="159"/>
      <c r="AE34" s="150"/>
      <c r="AF34" s="150"/>
      <c r="AG34" s="150"/>
      <c r="AH34" s="150"/>
      <c r="AI34" s="150"/>
      <c r="AJ34" s="150"/>
      <c r="AK34" s="159"/>
      <c r="AL34" s="150"/>
      <c r="AM34" s="159"/>
      <c r="AN34" s="159"/>
      <c r="AO34" s="150"/>
      <c r="AP34" s="150"/>
      <c r="AQ34" s="150"/>
      <c r="AR34" s="150"/>
      <c r="AS34" s="150"/>
      <c r="AT34" s="150"/>
      <c r="AU34" s="150"/>
      <c r="AV34" s="150"/>
      <c r="AW34" s="148">
        <f t="shared" si="0"/>
        <v>47</v>
      </c>
      <c r="AX34" s="150">
        <v>30</v>
      </c>
      <c r="AY34" s="10">
        <f t="shared" si="1"/>
        <v>2</v>
      </c>
    </row>
    <row r="35" spans="1:51" x14ac:dyDescent="0.25">
      <c r="A35" s="68">
        <v>6</v>
      </c>
      <c r="B35" s="68">
        <v>4</v>
      </c>
      <c r="C35" s="162">
        <v>3</v>
      </c>
      <c r="D35" s="221">
        <v>-119.79170999999999</v>
      </c>
      <c r="E35" s="220">
        <v>35.242660000000001</v>
      </c>
      <c r="F35" s="220">
        <v>-119.7923</v>
      </c>
      <c r="G35" s="222">
        <v>35.241970000000002</v>
      </c>
      <c r="H35" s="220">
        <v>1.75</v>
      </c>
      <c r="I35" s="162">
        <v>2.5099999999999998</v>
      </c>
      <c r="J35" s="162">
        <v>2.63</v>
      </c>
      <c r="K35" s="163">
        <v>1.23</v>
      </c>
      <c r="L35" s="164">
        <v>7</v>
      </c>
      <c r="M35" s="162">
        <v>7</v>
      </c>
      <c r="N35" s="162">
        <v>9</v>
      </c>
      <c r="O35" s="218" t="s">
        <v>99</v>
      </c>
      <c r="P35" s="220"/>
      <c r="Q35" s="162"/>
      <c r="R35" s="162">
        <v>4</v>
      </c>
      <c r="S35" s="121">
        <v>5</v>
      </c>
      <c r="V35" s="9">
        <v>6</v>
      </c>
      <c r="W35" s="68">
        <v>2</v>
      </c>
      <c r="X35" s="152">
        <v>7</v>
      </c>
      <c r="Y35" s="160" t="s">
        <v>3</v>
      </c>
      <c r="Z35" s="150"/>
      <c r="AA35" s="159">
        <v>40</v>
      </c>
      <c r="AB35" s="150">
        <v>12</v>
      </c>
      <c r="AC35" s="150"/>
      <c r="AD35" s="150"/>
      <c r="AE35" s="150"/>
      <c r="AF35" s="150"/>
      <c r="AG35" s="150"/>
      <c r="AH35" s="150"/>
      <c r="AI35" s="150"/>
      <c r="AJ35" s="150"/>
      <c r="AK35" s="159"/>
      <c r="AL35" s="150"/>
      <c r="AM35" s="159"/>
      <c r="AN35" s="159"/>
      <c r="AO35" s="150"/>
      <c r="AP35" s="150"/>
      <c r="AQ35" s="150"/>
      <c r="AR35" s="150"/>
      <c r="AS35" s="150"/>
      <c r="AT35" s="150"/>
      <c r="AU35" s="150"/>
      <c r="AV35" s="150"/>
      <c r="AW35" s="148">
        <f t="shared" si="0"/>
        <v>52</v>
      </c>
      <c r="AX35" s="150">
        <v>25</v>
      </c>
      <c r="AY35" s="10">
        <f t="shared" si="1"/>
        <v>2</v>
      </c>
    </row>
    <row r="36" spans="1:51" x14ac:dyDescent="0.25">
      <c r="A36" s="68">
        <v>6</v>
      </c>
      <c r="B36" s="68">
        <v>4</v>
      </c>
      <c r="C36" s="162">
        <v>4</v>
      </c>
      <c r="D36" s="221">
        <v>-119.79170999999999</v>
      </c>
      <c r="E36" s="220">
        <v>35.242660000000001</v>
      </c>
      <c r="F36" s="220">
        <v>-119.7923</v>
      </c>
      <c r="G36" s="222">
        <v>35.241970000000002</v>
      </c>
      <c r="H36" s="220">
        <v>4</v>
      </c>
      <c r="I36" s="162">
        <v>2.93</v>
      </c>
      <c r="J36" s="162">
        <v>2.0099999999999998</v>
      </c>
      <c r="K36" s="172">
        <v>1.39</v>
      </c>
      <c r="L36" s="170">
        <v>4</v>
      </c>
      <c r="M36" s="171">
        <v>5</v>
      </c>
      <c r="N36" s="171">
        <v>6</v>
      </c>
      <c r="O36" s="218" t="s">
        <v>99</v>
      </c>
      <c r="P36" s="220"/>
      <c r="Q36" s="162"/>
      <c r="R36" s="162">
        <v>5</v>
      </c>
      <c r="S36" s="121">
        <v>7</v>
      </c>
      <c r="V36" s="9">
        <v>6</v>
      </c>
      <c r="W36" s="68">
        <v>2</v>
      </c>
      <c r="X36" s="152">
        <v>8</v>
      </c>
      <c r="Y36" s="160" t="s">
        <v>5</v>
      </c>
      <c r="Z36" s="159">
        <v>1</v>
      </c>
      <c r="AA36" s="159">
        <v>34</v>
      </c>
      <c r="AB36" s="150">
        <v>52</v>
      </c>
      <c r="AC36" s="150">
        <v>3</v>
      </c>
      <c r="AD36" s="150"/>
      <c r="AE36" s="150"/>
      <c r="AF36" s="150"/>
      <c r="AG36" s="150"/>
      <c r="AH36" s="150"/>
      <c r="AI36" s="150"/>
      <c r="AJ36" s="150"/>
      <c r="AK36" s="159"/>
      <c r="AL36" s="150"/>
      <c r="AM36" s="159"/>
      <c r="AN36" s="159"/>
      <c r="AO36" s="150"/>
      <c r="AP36" s="150"/>
      <c r="AQ36" s="150"/>
      <c r="AR36" s="150"/>
      <c r="AS36" s="150"/>
      <c r="AT36" s="150"/>
      <c r="AU36" s="150"/>
      <c r="AV36" s="150"/>
      <c r="AW36" s="148">
        <f t="shared" si="0"/>
        <v>90</v>
      </c>
      <c r="AX36" s="150">
        <v>70</v>
      </c>
      <c r="AY36" s="10">
        <f t="shared" si="1"/>
        <v>4</v>
      </c>
    </row>
    <row r="37" spans="1:51" x14ac:dyDescent="0.25">
      <c r="A37" s="68">
        <v>6</v>
      </c>
      <c r="B37" s="68">
        <v>4</v>
      </c>
      <c r="C37" s="162">
        <v>5</v>
      </c>
      <c r="D37" s="221">
        <v>-119.79170999999999</v>
      </c>
      <c r="E37" s="220">
        <v>35.242660000000001</v>
      </c>
      <c r="F37" s="220">
        <v>-119.7923</v>
      </c>
      <c r="G37" s="222">
        <v>35.241970000000002</v>
      </c>
      <c r="H37" s="220">
        <v>3.5</v>
      </c>
      <c r="I37" s="162">
        <v>2.2200000000000002</v>
      </c>
      <c r="J37" s="162">
        <v>1.83</v>
      </c>
      <c r="K37" s="172">
        <v>1.24</v>
      </c>
      <c r="L37" s="170">
        <v>5</v>
      </c>
      <c r="M37" s="171">
        <v>6</v>
      </c>
      <c r="N37" s="171">
        <v>6</v>
      </c>
      <c r="O37" s="218" t="s">
        <v>99</v>
      </c>
      <c r="P37" s="220"/>
      <c r="Q37" s="162"/>
      <c r="R37" s="162">
        <v>2</v>
      </c>
      <c r="S37" s="121">
        <v>3</v>
      </c>
      <c r="V37" s="9">
        <v>6</v>
      </c>
      <c r="W37" s="68">
        <v>2</v>
      </c>
      <c r="X37" s="152">
        <v>8</v>
      </c>
      <c r="Y37" s="160" t="s">
        <v>3</v>
      </c>
      <c r="Z37" s="150"/>
      <c r="AA37" s="159">
        <v>46</v>
      </c>
      <c r="AB37" s="150">
        <v>39</v>
      </c>
      <c r="AC37" s="150"/>
      <c r="AD37" s="150"/>
      <c r="AE37" s="150"/>
      <c r="AF37" s="150"/>
      <c r="AG37" s="150"/>
      <c r="AH37" s="150"/>
      <c r="AI37" s="150"/>
      <c r="AJ37" s="150"/>
      <c r="AK37" s="159"/>
      <c r="AL37" s="150"/>
      <c r="AM37" s="159"/>
      <c r="AN37" s="159"/>
      <c r="AO37" s="150"/>
      <c r="AP37" s="150"/>
      <c r="AQ37" s="150"/>
      <c r="AR37" s="150"/>
      <c r="AS37" s="150"/>
      <c r="AT37" s="150"/>
      <c r="AU37" s="150"/>
      <c r="AV37" s="150"/>
      <c r="AW37" s="148">
        <f t="shared" si="0"/>
        <v>85</v>
      </c>
      <c r="AX37" s="159">
        <v>65</v>
      </c>
      <c r="AY37" s="10">
        <f t="shared" si="1"/>
        <v>2</v>
      </c>
    </row>
    <row r="38" spans="1:51" x14ac:dyDescent="0.25">
      <c r="A38" s="68">
        <v>6</v>
      </c>
      <c r="B38" s="68">
        <v>4</v>
      </c>
      <c r="C38" s="162">
        <v>6</v>
      </c>
      <c r="D38" s="221">
        <v>-119.79170999999999</v>
      </c>
      <c r="E38" s="220">
        <v>35.242660000000001</v>
      </c>
      <c r="F38" s="220">
        <v>-119.7923</v>
      </c>
      <c r="G38" s="222">
        <v>35.241970000000002</v>
      </c>
      <c r="H38" s="220">
        <v>0.75</v>
      </c>
      <c r="I38" s="162">
        <v>1.59</v>
      </c>
      <c r="J38" s="162">
        <v>1.51</v>
      </c>
      <c r="K38" s="172">
        <v>1.07</v>
      </c>
      <c r="L38" s="170">
        <v>3.5</v>
      </c>
      <c r="M38" s="171">
        <v>4.25</v>
      </c>
      <c r="N38" s="171">
        <v>5</v>
      </c>
      <c r="O38" s="218" t="s">
        <v>99</v>
      </c>
      <c r="P38" s="220"/>
      <c r="Q38" s="162"/>
      <c r="R38" s="162">
        <v>2</v>
      </c>
      <c r="S38" s="121">
        <v>4</v>
      </c>
      <c r="V38" s="9">
        <v>6</v>
      </c>
      <c r="W38" s="68">
        <v>2</v>
      </c>
      <c r="X38" s="152">
        <v>9</v>
      </c>
      <c r="Y38" s="160" t="s">
        <v>5</v>
      </c>
      <c r="Z38" s="159">
        <v>8</v>
      </c>
      <c r="AA38" s="159">
        <v>17</v>
      </c>
      <c r="AB38" s="150">
        <v>6</v>
      </c>
      <c r="AC38" s="150"/>
      <c r="AD38" s="150"/>
      <c r="AE38" s="150"/>
      <c r="AF38" s="150"/>
      <c r="AG38" s="150"/>
      <c r="AH38" s="150"/>
      <c r="AI38" s="150"/>
      <c r="AJ38" s="150"/>
      <c r="AK38" s="159"/>
      <c r="AL38" s="150"/>
      <c r="AM38" s="159"/>
      <c r="AN38" s="159"/>
      <c r="AO38" s="150"/>
      <c r="AP38" s="150"/>
      <c r="AQ38" s="150"/>
      <c r="AR38" s="150"/>
      <c r="AS38" s="150"/>
      <c r="AT38" s="150"/>
      <c r="AU38" s="150"/>
      <c r="AV38" s="150"/>
      <c r="AW38" s="148">
        <f t="shared" si="0"/>
        <v>31</v>
      </c>
      <c r="AX38" s="159">
        <v>15</v>
      </c>
      <c r="AY38" s="10">
        <f t="shared" si="1"/>
        <v>3</v>
      </c>
    </row>
    <row r="39" spans="1:51" x14ac:dyDescent="0.25">
      <c r="A39" s="68">
        <v>6</v>
      </c>
      <c r="B39" s="68">
        <v>4</v>
      </c>
      <c r="C39" s="162">
        <v>7</v>
      </c>
      <c r="D39" s="221">
        <v>-119.79170999999999</v>
      </c>
      <c r="E39" s="220">
        <v>35.242660000000001</v>
      </c>
      <c r="F39" s="220">
        <v>-119.7923</v>
      </c>
      <c r="G39" s="222">
        <v>35.241970000000002</v>
      </c>
      <c r="H39" s="220">
        <v>3.5</v>
      </c>
      <c r="I39" s="162">
        <v>2.94</v>
      </c>
      <c r="J39" s="162">
        <v>1.73</v>
      </c>
      <c r="K39" s="172">
        <v>0.97</v>
      </c>
      <c r="L39" s="170">
        <v>5</v>
      </c>
      <c r="M39" s="171">
        <v>6</v>
      </c>
      <c r="N39" s="171">
        <v>7</v>
      </c>
      <c r="O39" s="218" t="s">
        <v>99</v>
      </c>
      <c r="P39" s="220"/>
      <c r="Q39" s="162"/>
      <c r="R39" s="162">
        <v>9</v>
      </c>
      <c r="S39" s="121">
        <v>4</v>
      </c>
      <c r="V39" s="9">
        <v>6</v>
      </c>
      <c r="W39" s="68">
        <v>2</v>
      </c>
      <c r="X39" s="152">
        <v>9</v>
      </c>
      <c r="Y39" s="160" t="s">
        <v>3</v>
      </c>
      <c r="Z39" s="150"/>
      <c r="AA39" s="159">
        <v>25</v>
      </c>
      <c r="AB39" s="150">
        <v>4</v>
      </c>
      <c r="AC39" s="150"/>
      <c r="AD39" s="150"/>
      <c r="AE39" s="150"/>
      <c r="AF39" s="150"/>
      <c r="AG39" s="150"/>
      <c r="AH39" s="150"/>
      <c r="AI39" s="150"/>
      <c r="AJ39" s="150"/>
      <c r="AK39" s="159"/>
      <c r="AL39" s="150"/>
      <c r="AM39" s="159"/>
      <c r="AN39" s="159"/>
      <c r="AO39" s="150"/>
      <c r="AP39" s="150"/>
      <c r="AQ39" s="150"/>
      <c r="AR39" s="150"/>
      <c r="AS39" s="150"/>
      <c r="AT39" s="150"/>
      <c r="AU39" s="150"/>
      <c r="AV39" s="150"/>
      <c r="AW39" s="148">
        <f t="shared" si="0"/>
        <v>29</v>
      </c>
      <c r="AX39" s="159">
        <v>10</v>
      </c>
      <c r="AY39" s="10">
        <f t="shared" si="1"/>
        <v>2</v>
      </c>
    </row>
    <row r="40" spans="1:51" x14ac:dyDescent="0.25">
      <c r="A40" s="68">
        <v>6</v>
      </c>
      <c r="B40" s="68">
        <v>4</v>
      </c>
      <c r="C40" s="162">
        <v>8</v>
      </c>
      <c r="D40" s="221">
        <v>-119.79170999999999</v>
      </c>
      <c r="E40" s="220">
        <v>35.242660000000001</v>
      </c>
      <c r="F40" s="220">
        <v>-119.7923</v>
      </c>
      <c r="G40" s="222">
        <v>35.241970000000002</v>
      </c>
      <c r="H40" s="220">
        <v>3.25</v>
      </c>
      <c r="I40" s="162">
        <v>1.33</v>
      </c>
      <c r="J40" s="162">
        <v>2.3199999999999998</v>
      </c>
      <c r="K40" s="172">
        <v>1.1599999999999999</v>
      </c>
      <c r="L40" s="170">
        <v>0.25</v>
      </c>
      <c r="M40" s="171">
        <v>0.75</v>
      </c>
      <c r="N40" s="171">
        <v>5</v>
      </c>
      <c r="O40" s="218" t="s">
        <v>99</v>
      </c>
      <c r="P40" s="220"/>
      <c r="Q40" s="162"/>
      <c r="R40" s="162">
        <v>3</v>
      </c>
      <c r="S40" s="121">
        <v>0</v>
      </c>
      <c r="V40" s="9">
        <v>6</v>
      </c>
      <c r="W40" s="68">
        <v>2</v>
      </c>
      <c r="X40" s="152">
        <v>10</v>
      </c>
      <c r="Y40" s="160" t="s">
        <v>5</v>
      </c>
      <c r="Z40" s="159">
        <v>3</v>
      </c>
      <c r="AA40" s="159">
        <v>40</v>
      </c>
      <c r="AB40" s="159">
        <v>15</v>
      </c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0"/>
      <c r="AP40" s="150"/>
      <c r="AQ40" s="150"/>
      <c r="AR40" s="150"/>
      <c r="AS40" s="150"/>
      <c r="AT40" s="150"/>
      <c r="AU40" s="150"/>
      <c r="AV40" s="150"/>
      <c r="AW40" s="148">
        <f t="shared" si="0"/>
        <v>58</v>
      </c>
      <c r="AX40" s="159">
        <v>15</v>
      </c>
      <c r="AY40" s="10">
        <f t="shared" si="1"/>
        <v>3</v>
      </c>
    </row>
    <row r="41" spans="1:51" x14ac:dyDescent="0.25">
      <c r="A41" s="68">
        <v>6</v>
      </c>
      <c r="B41" s="68">
        <v>4</v>
      </c>
      <c r="C41" s="162">
        <v>9</v>
      </c>
      <c r="D41" s="221">
        <v>-119.79170999999999</v>
      </c>
      <c r="E41" s="220">
        <v>35.242660000000001</v>
      </c>
      <c r="F41" s="220">
        <v>-119.7923</v>
      </c>
      <c r="G41" s="222">
        <v>35.241970000000002</v>
      </c>
      <c r="H41" s="220">
        <v>3</v>
      </c>
      <c r="I41" s="162">
        <v>3.06</v>
      </c>
      <c r="J41" s="162">
        <v>3.1</v>
      </c>
      <c r="K41" s="172">
        <v>1.37</v>
      </c>
      <c r="L41" s="170">
        <v>5</v>
      </c>
      <c r="M41" s="171">
        <v>6</v>
      </c>
      <c r="N41" s="171">
        <v>6</v>
      </c>
      <c r="O41" s="218" t="s">
        <v>99</v>
      </c>
      <c r="P41" s="220"/>
      <c r="Q41" s="162"/>
      <c r="R41" s="162">
        <v>4</v>
      </c>
      <c r="S41" s="121">
        <v>4</v>
      </c>
      <c r="V41" s="9">
        <v>6</v>
      </c>
      <c r="W41" s="68">
        <v>2</v>
      </c>
      <c r="X41" s="152">
        <v>10</v>
      </c>
      <c r="Y41" s="160" t="s">
        <v>3</v>
      </c>
      <c r="Z41" s="78">
        <v>1</v>
      </c>
      <c r="AA41" s="78">
        <v>52</v>
      </c>
      <c r="AB41" s="151">
        <v>9</v>
      </c>
      <c r="AC41" s="151"/>
      <c r="AD41" s="151"/>
      <c r="AE41" s="151"/>
      <c r="AF41" s="151"/>
      <c r="AG41" s="151"/>
      <c r="AH41" s="151"/>
      <c r="AI41" s="151"/>
      <c r="AJ41" s="151"/>
      <c r="AK41" s="78"/>
      <c r="AL41" s="151"/>
      <c r="AM41" s="78"/>
      <c r="AN41" s="78"/>
      <c r="AO41" s="151"/>
      <c r="AP41" s="151"/>
      <c r="AQ41" s="151"/>
      <c r="AR41" s="151"/>
      <c r="AS41" s="151"/>
      <c r="AT41" s="151"/>
      <c r="AU41" s="151"/>
      <c r="AV41" s="151"/>
      <c r="AW41" s="149">
        <f t="shared" si="0"/>
        <v>62</v>
      </c>
      <c r="AX41" s="78">
        <v>15</v>
      </c>
      <c r="AY41" s="66">
        <f t="shared" si="1"/>
        <v>3</v>
      </c>
    </row>
    <row r="42" spans="1:51" x14ac:dyDescent="0.25">
      <c r="A42" s="70">
        <v>6</v>
      </c>
      <c r="B42" s="68">
        <v>4</v>
      </c>
      <c r="C42" s="162">
        <v>10</v>
      </c>
      <c r="D42" s="221">
        <v>-119.79170999999999</v>
      </c>
      <c r="E42" s="220">
        <v>35.242660000000001</v>
      </c>
      <c r="F42" s="220">
        <v>-119.7923</v>
      </c>
      <c r="G42" s="222">
        <v>35.241970000000002</v>
      </c>
      <c r="H42" s="225">
        <v>7</v>
      </c>
      <c r="I42" s="166">
        <v>2.0499999999999998</v>
      </c>
      <c r="J42" s="166">
        <v>2.52</v>
      </c>
      <c r="K42" s="81">
        <v>1.1399999999999999</v>
      </c>
      <c r="L42" s="65">
        <v>7</v>
      </c>
      <c r="M42" s="78">
        <v>10</v>
      </c>
      <c r="N42" s="78">
        <v>11</v>
      </c>
      <c r="O42" s="219" t="s">
        <v>99</v>
      </c>
      <c r="P42" s="225"/>
      <c r="Q42" s="166"/>
      <c r="R42" s="166">
        <v>3</v>
      </c>
      <c r="S42" s="124">
        <v>7</v>
      </c>
      <c r="V42" s="9">
        <v>6</v>
      </c>
      <c r="W42" s="71">
        <v>3</v>
      </c>
      <c r="X42" s="155">
        <v>1</v>
      </c>
      <c r="Y42" s="158" t="s">
        <v>5</v>
      </c>
      <c r="Z42" s="159">
        <v>1</v>
      </c>
      <c r="AA42" s="159">
        <v>6</v>
      </c>
      <c r="AB42" s="159">
        <v>30</v>
      </c>
      <c r="AC42" s="150"/>
      <c r="AD42" s="150"/>
      <c r="AE42" s="150"/>
      <c r="AF42" s="150"/>
      <c r="AG42" s="150"/>
      <c r="AH42" s="150"/>
      <c r="AI42" s="150"/>
      <c r="AJ42" s="150"/>
      <c r="AK42" s="159"/>
      <c r="AL42" s="150"/>
      <c r="AM42" s="159"/>
      <c r="AN42" s="159"/>
      <c r="AO42" s="150"/>
      <c r="AP42" s="150"/>
      <c r="AQ42" s="150"/>
      <c r="AR42" s="150"/>
      <c r="AS42" s="150"/>
      <c r="AT42" s="150"/>
      <c r="AU42" s="150"/>
      <c r="AV42" s="150"/>
      <c r="AW42" s="148">
        <f t="shared" si="0"/>
        <v>37</v>
      </c>
      <c r="AX42" s="159">
        <v>45</v>
      </c>
      <c r="AY42" s="10">
        <f t="shared" si="1"/>
        <v>3</v>
      </c>
    </row>
    <row r="43" spans="1:51" x14ac:dyDescent="0.25">
      <c r="A43" s="164">
        <v>6</v>
      </c>
      <c r="B43" s="71">
        <v>5</v>
      </c>
      <c r="C43" s="161">
        <v>1</v>
      </c>
      <c r="D43" s="227">
        <v>-119.79288</v>
      </c>
      <c r="E43" s="229">
        <v>35.242489999999997</v>
      </c>
      <c r="F43" s="229">
        <v>-119.79273999999999</v>
      </c>
      <c r="G43" s="228">
        <v>35.241779999999999</v>
      </c>
      <c r="H43" s="168">
        <v>7</v>
      </c>
      <c r="I43" s="168">
        <v>2.81</v>
      </c>
      <c r="J43" s="168">
        <v>4.18</v>
      </c>
      <c r="K43" s="169">
        <v>1.58</v>
      </c>
      <c r="L43" s="171">
        <v>0.25</v>
      </c>
      <c r="M43" s="171">
        <v>2</v>
      </c>
      <c r="N43" s="171">
        <v>3</v>
      </c>
      <c r="O43" s="218" t="s">
        <v>99</v>
      </c>
      <c r="P43" s="229"/>
      <c r="Q43" s="161"/>
      <c r="R43" s="161">
        <v>4</v>
      </c>
      <c r="S43" s="119">
        <v>3</v>
      </c>
      <c r="V43" s="9">
        <v>6</v>
      </c>
      <c r="W43" s="68">
        <v>3</v>
      </c>
      <c r="X43" s="152">
        <v>1</v>
      </c>
      <c r="Y43" s="160" t="s">
        <v>3</v>
      </c>
      <c r="Z43" s="150">
        <v>3</v>
      </c>
      <c r="AA43" s="150">
        <v>41</v>
      </c>
      <c r="AB43" s="150">
        <v>15</v>
      </c>
      <c r="AC43" s="150"/>
      <c r="AD43" s="150"/>
      <c r="AE43" s="150"/>
      <c r="AF43" s="150"/>
      <c r="AG43" s="150"/>
      <c r="AH43" s="150"/>
      <c r="AI43" s="150"/>
      <c r="AJ43" s="150"/>
      <c r="AK43" s="159"/>
      <c r="AL43" s="150"/>
      <c r="AM43" s="159"/>
      <c r="AN43" s="159"/>
      <c r="AO43" s="150"/>
      <c r="AP43" s="150"/>
      <c r="AQ43" s="150"/>
      <c r="AR43" s="150"/>
      <c r="AS43" s="150"/>
      <c r="AT43" s="150"/>
      <c r="AU43" s="150"/>
      <c r="AV43" s="150"/>
      <c r="AW43" s="148">
        <f t="shared" si="0"/>
        <v>59</v>
      </c>
      <c r="AX43" s="159">
        <v>30</v>
      </c>
      <c r="AY43" s="10">
        <f t="shared" si="1"/>
        <v>3</v>
      </c>
    </row>
    <row r="44" spans="1:51" x14ac:dyDescent="0.25">
      <c r="A44" s="164">
        <v>6</v>
      </c>
      <c r="B44" s="68">
        <v>5</v>
      </c>
      <c r="C44" s="162">
        <v>2</v>
      </c>
      <c r="D44" s="221">
        <v>-119.79288</v>
      </c>
      <c r="E44" s="220">
        <v>35.242489999999997</v>
      </c>
      <c r="F44" s="220">
        <v>-119.79273999999999</v>
      </c>
      <c r="G44" s="222">
        <v>35.241779999999999</v>
      </c>
      <c r="H44" s="220">
        <v>6</v>
      </c>
      <c r="I44" s="162">
        <v>0.97</v>
      </c>
      <c r="J44" s="162">
        <v>0.77</v>
      </c>
      <c r="K44" s="172">
        <v>1.1299999999999999</v>
      </c>
      <c r="L44" s="171">
        <v>3</v>
      </c>
      <c r="M44" s="171">
        <v>4</v>
      </c>
      <c r="N44" s="171">
        <v>8</v>
      </c>
      <c r="O44" s="218" t="s">
        <v>99</v>
      </c>
      <c r="P44" s="220"/>
      <c r="Q44" s="162"/>
      <c r="R44" s="162">
        <v>2</v>
      </c>
      <c r="S44" s="121">
        <v>5</v>
      </c>
      <c r="V44" s="9">
        <v>6</v>
      </c>
      <c r="W44" s="68">
        <v>3</v>
      </c>
      <c r="X44" s="152">
        <v>2</v>
      </c>
      <c r="Y44" s="160" t="s">
        <v>5</v>
      </c>
      <c r="Z44" s="150">
        <v>6</v>
      </c>
      <c r="AA44" s="159">
        <v>24</v>
      </c>
      <c r="AB44" s="150">
        <v>65</v>
      </c>
      <c r="AC44" s="150"/>
      <c r="AD44" s="150"/>
      <c r="AE44" s="150"/>
      <c r="AF44" s="150"/>
      <c r="AG44" s="150"/>
      <c r="AH44" s="150"/>
      <c r="AI44" s="150"/>
      <c r="AJ44" s="150"/>
      <c r="AK44" s="159"/>
      <c r="AL44" s="150"/>
      <c r="AM44" s="159"/>
      <c r="AN44" s="159"/>
      <c r="AO44" s="150"/>
      <c r="AP44" s="150"/>
      <c r="AQ44" s="150"/>
      <c r="AR44" s="150"/>
      <c r="AS44" s="150"/>
      <c r="AT44" s="150"/>
      <c r="AU44" s="150"/>
      <c r="AV44" s="150"/>
      <c r="AW44" s="148">
        <f t="shared" si="0"/>
        <v>95</v>
      </c>
      <c r="AX44" s="159">
        <v>70</v>
      </c>
      <c r="AY44" s="10">
        <f t="shared" si="1"/>
        <v>3</v>
      </c>
    </row>
    <row r="45" spans="1:51" x14ac:dyDescent="0.25">
      <c r="A45" s="164">
        <v>6</v>
      </c>
      <c r="B45" s="68">
        <v>5</v>
      </c>
      <c r="C45" s="162">
        <v>3</v>
      </c>
      <c r="D45" s="221">
        <v>-119.79288</v>
      </c>
      <c r="E45" s="220">
        <v>35.242489999999997</v>
      </c>
      <c r="F45" s="220">
        <v>-119.79273999999999</v>
      </c>
      <c r="G45" s="222">
        <v>35.241779999999999</v>
      </c>
      <c r="H45" s="220">
        <v>10</v>
      </c>
      <c r="I45" s="162">
        <v>2.23</v>
      </c>
      <c r="J45" s="162">
        <v>1.74</v>
      </c>
      <c r="K45" s="172">
        <v>1.45</v>
      </c>
      <c r="L45" s="171">
        <v>5</v>
      </c>
      <c r="M45" s="171">
        <v>6</v>
      </c>
      <c r="N45" s="171">
        <v>8</v>
      </c>
      <c r="O45" s="218" t="s">
        <v>99</v>
      </c>
      <c r="P45" s="220" t="s">
        <v>76</v>
      </c>
      <c r="Q45" s="162"/>
      <c r="R45" s="162">
        <v>2</v>
      </c>
      <c r="S45" s="121">
        <v>3</v>
      </c>
      <c r="V45" s="9">
        <v>6</v>
      </c>
      <c r="W45" s="68">
        <v>3</v>
      </c>
      <c r="X45" s="152">
        <v>2</v>
      </c>
      <c r="Y45" s="160" t="s">
        <v>3</v>
      </c>
      <c r="Z45" s="150">
        <v>16</v>
      </c>
      <c r="AA45" s="159">
        <v>39</v>
      </c>
      <c r="AB45" s="159">
        <v>2</v>
      </c>
      <c r="AC45" s="150"/>
      <c r="AD45" s="150"/>
      <c r="AE45" s="150"/>
      <c r="AF45" s="150"/>
      <c r="AG45" s="150"/>
      <c r="AH45" s="150"/>
      <c r="AI45" s="150"/>
      <c r="AJ45" s="150"/>
      <c r="AK45" s="159"/>
      <c r="AL45" s="150"/>
      <c r="AM45" s="159"/>
      <c r="AN45" s="159"/>
      <c r="AO45" s="150"/>
      <c r="AP45" s="150"/>
      <c r="AQ45" s="150"/>
      <c r="AR45" s="150"/>
      <c r="AS45" s="150"/>
      <c r="AT45" s="150"/>
      <c r="AU45" s="150"/>
      <c r="AV45" s="150"/>
      <c r="AW45" s="148">
        <f t="shared" si="0"/>
        <v>57</v>
      </c>
      <c r="AX45" s="159">
        <v>20</v>
      </c>
      <c r="AY45" s="10">
        <f t="shared" si="1"/>
        <v>3</v>
      </c>
    </row>
    <row r="46" spans="1:51" x14ac:dyDescent="0.25">
      <c r="A46" s="164">
        <v>6</v>
      </c>
      <c r="B46" s="68">
        <v>5</v>
      </c>
      <c r="C46" s="162">
        <v>4</v>
      </c>
      <c r="D46" s="221">
        <v>-119.79288</v>
      </c>
      <c r="E46" s="220">
        <v>35.242489999999997</v>
      </c>
      <c r="F46" s="220">
        <v>-119.79273999999999</v>
      </c>
      <c r="G46" s="222">
        <v>35.241779999999999</v>
      </c>
      <c r="H46" s="220">
        <v>0.25</v>
      </c>
      <c r="I46" s="162">
        <v>2.31</v>
      </c>
      <c r="J46" s="162">
        <v>1.08</v>
      </c>
      <c r="K46" s="172">
        <v>1.1599999999999999</v>
      </c>
      <c r="L46" s="171">
        <v>7</v>
      </c>
      <c r="M46" s="171">
        <v>10</v>
      </c>
      <c r="N46" s="171">
        <v>11</v>
      </c>
      <c r="O46" s="218" t="s">
        <v>99</v>
      </c>
      <c r="P46" s="220"/>
      <c r="Q46" s="162"/>
      <c r="R46" s="162">
        <v>2</v>
      </c>
      <c r="S46" s="121">
        <v>4</v>
      </c>
      <c r="V46" s="9">
        <v>6</v>
      </c>
      <c r="W46" s="68">
        <v>3</v>
      </c>
      <c r="X46" s="152">
        <v>3</v>
      </c>
      <c r="Y46" s="160" t="s">
        <v>5</v>
      </c>
      <c r="Z46" s="159">
        <v>1</v>
      </c>
      <c r="AA46" s="159">
        <v>27</v>
      </c>
      <c r="AB46" s="150">
        <v>52</v>
      </c>
      <c r="AC46" s="150">
        <v>1</v>
      </c>
      <c r="AD46" s="150"/>
      <c r="AE46" s="150"/>
      <c r="AF46" s="150"/>
      <c r="AG46" s="150"/>
      <c r="AH46" s="150"/>
      <c r="AI46" s="150"/>
      <c r="AJ46" s="150"/>
      <c r="AK46" s="159"/>
      <c r="AL46" s="150"/>
      <c r="AM46" s="159"/>
      <c r="AN46" s="159"/>
      <c r="AO46" s="150"/>
      <c r="AP46" s="150"/>
      <c r="AQ46" s="150"/>
      <c r="AR46" s="150"/>
      <c r="AS46" s="150"/>
      <c r="AT46" s="150"/>
      <c r="AU46" s="150"/>
      <c r="AV46" s="150"/>
      <c r="AW46" s="148">
        <f t="shared" si="0"/>
        <v>81</v>
      </c>
      <c r="AX46" s="159">
        <v>50</v>
      </c>
      <c r="AY46" s="10">
        <f t="shared" si="1"/>
        <v>4</v>
      </c>
    </row>
    <row r="47" spans="1:51" x14ac:dyDescent="0.25">
      <c r="A47" s="164">
        <v>6</v>
      </c>
      <c r="B47" s="68">
        <v>5</v>
      </c>
      <c r="C47" s="162">
        <v>5</v>
      </c>
      <c r="D47" s="221">
        <v>-119.79288</v>
      </c>
      <c r="E47" s="220">
        <v>35.242489999999997</v>
      </c>
      <c r="F47" s="220">
        <v>-119.79273999999999</v>
      </c>
      <c r="G47" s="222">
        <v>35.241779999999999</v>
      </c>
      <c r="H47" s="220">
        <v>8</v>
      </c>
      <c r="I47" s="162">
        <v>3.32</v>
      </c>
      <c r="J47" s="162">
        <v>2.2200000000000002</v>
      </c>
      <c r="K47" s="172">
        <v>1.82</v>
      </c>
      <c r="L47" s="171">
        <v>2.25</v>
      </c>
      <c r="M47" s="171">
        <v>5</v>
      </c>
      <c r="N47" s="171">
        <v>11</v>
      </c>
      <c r="O47" s="218" t="s">
        <v>99</v>
      </c>
      <c r="P47" s="220"/>
      <c r="Q47" s="162"/>
      <c r="R47" s="162">
        <v>5</v>
      </c>
      <c r="S47" s="121">
        <v>6</v>
      </c>
      <c r="V47" s="9">
        <v>6</v>
      </c>
      <c r="W47" s="68">
        <v>3</v>
      </c>
      <c r="X47" s="152">
        <v>3</v>
      </c>
      <c r="Y47" s="160" t="s">
        <v>3</v>
      </c>
      <c r="Z47" s="159"/>
      <c r="AA47" s="159">
        <v>44</v>
      </c>
      <c r="AB47" s="150">
        <v>16</v>
      </c>
      <c r="AC47" s="150">
        <v>1</v>
      </c>
      <c r="AD47" s="150"/>
      <c r="AE47" s="150"/>
      <c r="AF47" s="150"/>
      <c r="AG47" s="150"/>
      <c r="AH47" s="150"/>
      <c r="AI47" s="150"/>
      <c r="AJ47" s="150"/>
      <c r="AK47" s="159"/>
      <c r="AL47" s="150"/>
      <c r="AM47" s="159"/>
      <c r="AN47" s="159"/>
      <c r="AO47" s="150"/>
      <c r="AP47" s="150"/>
      <c r="AQ47" s="150"/>
      <c r="AR47" s="150"/>
      <c r="AS47" s="150"/>
      <c r="AT47" s="150"/>
      <c r="AU47" s="150"/>
      <c r="AV47" s="150"/>
      <c r="AW47" s="148">
        <f t="shared" si="0"/>
        <v>61</v>
      </c>
      <c r="AX47" s="159">
        <v>30</v>
      </c>
      <c r="AY47" s="10">
        <f t="shared" si="1"/>
        <v>3</v>
      </c>
    </row>
    <row r="48" spans="1:51" x14ac:dyDescent="0.25">
      <c r="A48" s="164">
        <v>6</v>
      </c>
      <c r="B48" s="68">
        <v>5</v>
      </c>
      <c r="C48" s="162">
        <v>6</v>
      </c>
      <c r="D48" s="221">
        <v>-119.79288</v>
      </c>
      <c r="E48" s="220">
        <v>35.242489999999997</v>
      </c>
      <c r="F48" s="220">
        <v>-119.79273999999999</v>
      </c>
      <c r="G48" s="222">
        <v>35.241779999999999</v>
      </c>
      <c r="H48" s="220">
        <v>8</v>
      </c>
      <c r="I48" s="162">
        <v>3.57</v>
      </c>
      <c r="J48" s="162">
        <v>2.85</v>
      </c>
      <c r="K48" s="172">
        <v>1.59</v>
      </c>
      <c r="L48" s="171">
        <v>8</v>
      </c>
      <c r="M48" s="171">
        <v>9</v>
      </c>
      <c r="N48" s="171">
        <v>10</v>
      </c>
      <c r="O48" s="218" t="s">
        <v>99</v>
      </c>
      <c r="P48" s="220"/>
      <c r="Q48" s="162"/>
      <c r="R48" s="162">
        <v>3</v>
      </c>
      <c r="S48" s="121">
        <v>7</v>
      </c>
      <c r="V48" s="9">
        <v>6</v>
      </c>
      <c r="W48" s="68">
        <v>3</v>
      </c>
      <c r="X48" s="152">
        <v>4</v>
      </c>
      <c r="Y48" s="160" t="s">
        <v>5</v>
      </c>
      <c r="Z48" s="150"/>
      <c r="AA48" s="159">
        <v>52</v>
      </c>
      <c r="AB48" s="150">
        <v>31</v>
      </c>
      <c r="AC48" s="150"/>
      <c r="AD48" s="150"/>
      <c r="AE48" s="150"/>
      <c r="AF48" s="150"/>
      <c r="AG48" s="150"/>
      <c r="AH48" s="150"/>
      <c r="AI48" s="150"/>
      <c r="AJ48" s="150"/>
      <c r="AK48" s="159"/>
      <c r="AL48" s="150"/>
      <c r="AM48" s="159"/>
      <c r="AN48" s="159"/>
      <c r="AO48" s="150"/>
      <c r="AP48" s="150"/>
      <c r="AQ48" s="150"/>
      <c r="AR48" s="150"/>
      <c r="AS48" s="150"/>
      <c r="AT48" s="150"/>
      <c r="AU48" s="150"/>
      <c r="AV48" s="150"/>
      <c r="AW48" s="148">
        <f t="shared" si="0"/>
        <v>83</v>
      </c>
      <c r="AX48" s="159">
        <v>15</v>
      </c>
      <c r="AY48" s="10">
        <f t="shared" si="1"/>
        <v>2</v>
      </c>
    </row>
    <row r="49" spans="1:51" x14ac:dyDescent="0.25">
      <c r="A49" s="164">
        <v>6</v>
      </c>
      <c r="B49" s="68">
        <v>5</v>
      </c>
      <c r="C49" s="162">
        <v>7</v>
      </c>
      <c r="D49" s="221">
        <v>-119.79288</v>
      </c>
      <c r="E49" s="220">
        <v>35.242489999999997</v>
      </c>
      <c r="F49" s="220">
        <v>-119.79273999999999</v>
      </c>
      <c r="G49" s="222">
        <v>35.241779999999999</v>
      </c>
      <c r="H49" s="220">
        <v>7</v>
      </c>
      <c r="I49" s="162">
        <v>1.93</v>
      </c>
      <c r="J49" s="162">
        <v>0.98</v>
      </c>
      <c r="K49" s="172">
        <v>1.18</v>
      </c>
      <c r="L49" s="171">
        <v>3.5</v>
      </c>
      <c r="M49" s="171">
        <v>6</v>
      </c>
      <c r="N49" s="171">
        <v>10</v>
      </c>
      <c r="O49" s="218" t="s">
        <v>99</v>
      </c>
      <c r="P49" s="220"/>
      <c r="Q49" s="162"/>
      <c r="R49" s="162">
        <v>1</v>
      </c>
      <c r="S49" s="121">
        <v>3</v>
      </c>
      <c r="V49" s="9">
        <v>6</v>
      </c>
      <c r="W49" s="68">
        <v>3</v>
      </c>
      <c r="X49" s="152">
        <v>4</v>
      </c>
      <c r="Y49" s="160" t="s">
        <v>3</v>
      </c>
      <c r="Z49" s="159"/>
      <c r="AA49" s="159">
        <v>20</v>
      </c>
      <c r="AB49" s="150">
        <v>24</v>
      </c>
      <c r="AC49" s="150"/>
      <c r="AD49" s="150"/>
      <c r="AE49" s="150"/>
      <c r="AF49" s="150"/>
      <c r="AG49" s="150"/>
      <c r="AH49" s="150"/>
      <c r="AI49" s="150"/>
      <c r="AJ49" s="150"/>
      <c r="AK49" s="159"/>
      <c r="AL49" s="150"/>
      <c r="AM49" s="159"/>
      <c r="AN49" s="159"/>
      <c r="AO49" s="150"/>
      <c r="AP49" s="150"/>
      <c r="AQ49" s="150"/>
      <c r="AR49" s="150"/>
      <c r="AS49" s="150"/>
      <c r="AT49" s="150"/>
      <c r="AU49" s="150"/>
      <c r="AV49" s="150"/>
      <c r="AW49" s="148">
        <f t="shared" si="0"/>
        <v>44</v>
      </c>
      <c r="AX49" s="159">
        <v>5</v>
      </c>
      <c r="AY49" s="10">
        <f t="shared" si="1"/>
        <v>2</v>
      </c>
    </row>
    <row r="50" spans="1:51" x14ac:dyDescent="0.25">
      <c r="A50" s="164">
        <v>6</v>
      </c>
      <c r="B50" s="68">
        <v>5</v>
      </c>
      <c r="C50" s="162">
        <v>8</v>
      </c>
      <c r="D50" s="221">
        <v>-119.79288</v>
      </c>
      <c r="E50" s="220">
        <v>35.242489999999997</v>
      </c>
      <c r="F50" s="220">
        <v>-119.79273999999999</v>
      </c>
      <c r="G50" s="222">
        <v>35.241779999999999</v>
      </c>
      <c r="H50" s="220">
        <v>12</v>
      </c>
      <c r="I50" s="162">
        <v>1.92</v>
      </c>
      <c r="J50" s="162">
        <v>1.39</v>
      </c>
      <c r="K50" s="172">
        <v>1.56</v>
      </c>
      <c r="L50" s="171">
        <v>7</v>
      </c>
      <c r="M50" s="171">
        <v>9</v>
      </c>
      <c r="N50" s="171">
        <v>9</v>
      </c>
      <c r="O50" s="218" t="s">
        <v>99</v>
      </c>
      <c r="P50" s="220"/>
      <c r="Q50" s="162"/>
      <c r="R50" s="162">
        <v>2</v>
      </c>
      <c r="S50" s="121">
        <v>5</v>
      </c>
      <c r="V50" s="9">
        <v>6</v>
      </c>
      <c r="W50" s="68">
        <v>3</v>
      </c>
      <c r="X50" s="152">
        <v>5</v>
      </c>
      <c r="Y50" s="160" t="s">
        <v>5</v>
      </c>
      <c r="Z50" s="159"/>
      <c r="AA50" s="159"/>
      <c r="AB50" s="150">
        <v>38</v>
      </c>
      <c r="AC50" s="150">
        <v>3</v>
      </c>
      <c r="AD50" s="150"/>
      <c r="AE50" s="150"/>
      <c r="AF50" s="150"/>
      <c r="AG50" s="150"/>
      <c r="AH50" s="150"/>
      <c r="AI50" s="150"/>
      <c r="AJ50" s="150"/>
      <c r="AK50" s="159"/>
      <c r="AL50" s="150"/>
      <c r="AM50" s="159"/>
      <c r="AN50" s="159"/>
      <c r="AO50" s="150"/>
      <c r="AP50" s="150"/>
      <c r="AQ50" s="150"/>
      <c r="AR50" s="150"/>
      <c r="AS50" s="150"/>
      <c r="AT50" s="150"/>
      <c r="AU50" s="150"/>
      <c r="AV50" s="150"/>
      <c r="AW50" s="148">
        <f t="shared" si="0"/>
        <v>41</v>
      </c>
      <c r="AX50" s="159">
        <v>10</v>
      </c>
      <c r="AY50" s="10">
        <f t="shared" si="1"/>
        <v>2</v>
      </c>
    </row>
    <row r="51" spans="1:51" x14ac:dyDescent="0.25">
      <c r="A51" s="164">
        <v>6</v>
      </c>
      <c r="B51" s="68">
        <v>5</v>
      </c>
      <c r="C51" s="162">
        <v>9</v>
      </c>
      <c r="D51" s="221">
        <v>-119.79288</v>
      </c>
      <c r="E51" s="220">
        <v>35.242489999999997</v>
      </c>
      <c r="F51" s="220">
        <v>-119.79273999999999</v>
      </c>
      <c r="G51" s="222">
        <v>35.241779999999999</v>
      </c>
      <c r="H51" s="220">
        <v>14</v>
      </c>
      <c r="I51" s="162">
        <v>1.48</v>
      </c>
      <c r="J51" s="162">
        <v>1.43</v>
      </c>
      <c r="K51" s="172">
        <v>1.22</v>
      </c>
      <c r="L51" s="171">
        <v>0.25</v>
      </c>
      <c r="M51" s="171">
        <v>2.5</v>
      </c>
      <c r="N51" s="171">
        <v>7</v>
      </c>
      <c r="O51" s="218" t="s">
        <v>99</v>
      </c>
      <c r="P51" s="220"/>
      <c r="Q51" s="162"/>
      <c r="R51" s="162">
        <v>4</v>
      </c>
      <c r="S51" s="121">
        <v>2</v>
      </c>
      <c r="V51" s="9">
        <v>6</v>
      </c>
      <c r="W51" s="68">
        <v>3</v>
      </c>
      <c r="X51" s="152">
        <v>5</v>
      </c>
      <c r="Y51" s="160" t="s">
        <v>3</v>
      </c>
      <c r="Z51" s="150"/>
      <c r="AA51" s="159">
        <v>12</v>
      </c>
      <c r="AB51" s="150">
        <v>24</v>
      </c>
      <c r="AC51" s="150"/>
      <c r="AD51" s="150"/>
      <c r="AE51" s="150"/>
      <c r="AF51" s="150"/>
      <c r="AG51" s="150"/>
      <c r="AH51" s="150"/>
      <c r="AI51" s="150"/>
      <c r="AJ51" s="150"/>
      <c r="AK51" s="159"/>
      <c r="AL51" s="150"/>
      <c r="AM51" s="159"/>
      <c r="AN51" s="159"/>
      <c r="AO51" s="150"/>
      <c r="AP51" s="150"/>
      <c r="AQ51" s="150"/>
      <c r="AR51" s="150"/>
      <c r="AS51" s="150"/>
      <c r="AT51" s="150"/>
      <c r="AU51" s="150"/>
      <c r="AV51" s="150"/>
      <c r="AW51" s="148">
        <f t="shared" si="0"/>
        <v>36</v>
      </c>
      <c r="AX51" s="159">
        <v>10</v>
      </c>
      <c r="AY51" s="10">
        <f t="shared" si="1"/>
        <v>2</v>
      </c>
    </row>
    <row r="52" spans="1:51" x14ac:dyDescent="0.25">
      <c r="A52" s="164">
        <v>6</v>
      </c>
      <c r="B52" s="70">
        <v>5</v>
      </c>
      <c r="C52" s="166">
        <v>10</v>
      </c>
      <c r="D52" s="224">
        <v>-119.79288</v>
      </c>
      <c r="E52" s="225">
        <v>35.242489999999997</v>
      </c>
      <c r="F52" s="225">
        <v>-119.79273999999999</v>
      </c>
      <c r="G52" s="226">
        <v>35.241779999999999</v>
      </c>
      <c r="H52" s="225">
        <v>2</v>
      </c>
      <c r="I52" s="166">
        <v>3.25</v>
      </c>
      <c r="J52" s="166">
        <v>3.18</v>
      </c>
      <c r="K52" s="81">
        <v>1.48</v>
      </c>
      <c r="L52" s="171">
        <v>11</v>
      </c>
      <c r="M52" s="171">
        <v>13</v>
      </c>
      <c r="N52" s="171">
        <v>20</v>
      </c>
      <c r="O52" s="219" t="s">
        <v>99</v>
      </c>
      <c r="P52" s="225" t="s">
        <v>101</v>
      </c>
      <c r="Q52" s="166"/>
      <c r="R52" s="166">
        <v>3</v>
      </c>
      <c r="S52" s="124">
        <v>3</v>
      </c>
      <c r="V52" s="9">
        <v>6</v>
      </c>
      <c r="W52" s="68">
        <v>3</v>
      </c>
      <c r="X52" s="152">
        <v>6</v>
      </c>
      <c r="Y52" s="160" t="s">
        <v>5</v>
      </c>
      <c r="Z52" s="159">
        <v>6</v>
      </c>
      <c r="AA52" s="159">
        <v>43</v>
      </c>
      <c r="AB52" s="150">
        <v>52</v>
      </c>
      <c r="AC52" s="150">
        <v>8</v>
      </c>
      <c r="AD52" s="150"/>
      <c r="AE52" s="150"/>
      <c r="AF52" s="150"/>
      <c r="AG52" s="150"/>
      <c r="AH52" s="150"/>
      <c r="AI52" s="150"/>
      <c r="AJ52" s="150"/>
      <c r="AK52" s="159"/>
      <c r="AL52" s="150"/>
      <c r="AM52" s="159"/>
      <c r="AN52" s="159"/>
      <c r="AO52" s="150"/>
      <c r="AP52" s="150"/>
      <c r="AQ52" s="150"/>
      <c r="AR52" s="150"/>
      <c r="AS52" s="150"/>
      <c r="AT52" s="150"/>
      <c r="AU52" s="150"/>
      <c r="AV52" s="150"/>
      <c r="AW52" s="148">
        <f t="shared" si="0"/>
        <v>109</v>
      </c>
      <c r="AX52" s="159">
        <v>60</v>
      </c>
      <c r="AY52" s="10">
        <f t="shared" si="1"/>
        <v>4</v>
      </c>
    </row>
    <row r="53" spans="1:51" x14ac:dyDescent="0.25">
      <c r="A53" s="71">
        <v>6</v>
      </c>
      <c r="B53" s="68">
        <v>6</v>
      </c>
      <c r="C53" s="162">
        <v>1</v>
      </c>
      <c r="D53" s="221">
        <v>-119.79264000000001</v>
      </c>
      <c r="E53" s="220">
        <v>35.291870000000003</v>
      </c>
      <c r="F53" s="220">
        <v>-119.79262</v>
      </c>
      <c r="G53" s="222">
        <v>35.246299999999998</v>
      </c>
      <c r="H53" s="168">
        <v>7</v>
      </c>
      <c r="I53" s="168">
        <v>3.54</v>
      </c>
      <c r="J53" s="168">
        <v>3.12</v>
      </c>
      <c r="K53" s="169">
        <v>1.36</v>
      </c>
      <c r="L53" s="167">
        <v>0.5</v>
      </c>
      <c r="M53" s="168">
        <v>7</v>
      </c>
      <c r="N53" s="168">
        <v>12</v>
      </c>
      <c r="O53" s="218" t="s">
        <v>99</v>
      </c>
      <c r="P53" s="229"/>
      <c r="Q53" s="161"/>
      <c r="R53" s="161">
        <v>4</v>
      </c>
      <c r="S53" s="119">
        <v>2</v>
      </c>
      <c r="V53" s="9">
        <v>6</v>
      </c>
      <c r="W53" s="68">
        <v>3</v>
      </c>
      <c r="X53" s="152">
        <v>6</v>
      </c>
      <c r="Y53" s="160" t="s">
        <v>3</v>
      </c>
      <c r="Z53" s="150">
        <v>12</v>
      </c>
      <c r="AA53" s="159">
        <v>38</v>
      </c>
      <c r="AB53" s="150">
        <v>21</v>
      </c>
      <c r="AC53" s="150"/>
      <c r="AD53" s="150"/>
      <c r="AE53" s="150"/>
      <c r="AF53" s="150"/>
      <c r="AG53" s="150"/>
      <c r="AH53" s="150"/>
      <c r="AI53" s="150"/>
      <c r="AJ53" s="150"/>
      <c r="AK53" s="159"/>
      <c r="AL53" s="150"/>
      <c r="AM53" s="159"/>
      <c r="AN53" s="159"/>
      <c r="AO53" s="150"/>
      <c r="AP53" s="150"/>
      <c r="AQ53" s="150"/>
      <c r="AR53" s="150"/>
      <c r="AS53" s="150"/>
      <c r="AT53" s="150"/>
      <c r="AU53" s="150"/>
      <c r="AV53" s="150"/>
      <c r="AW53" s="148">
        <f t="shared" si="0"/>
        <v>71</v>
      </c>
      <c r="AX53" s="159">
        <v>5</v>
      </c>
      <c r="AY53" s="10">
        <f t="shared" si="1"/>
        <v>3</v>
      </c>
    </row>
    <row r="54" spans="1:51" x14ac:dyDescent="0.25">
      <c r="A54" s="68">
        <v>6</v>
      </c>
      <c r="B54" s="68">
        <v>6</v>
      </c>
      <c r="C54" s="162">
        <v>2</v>
      </c>
      <c r="D54" s="221">
        <v>-119.79264000000001</v>
      </c>
      <c r="E54" s="220">
        <v>35.291870000000003</v>
      </c>
      <c r="F54" s="220">
        <v>-119.79262</v>
      </c>
      <c r="G54" s="222">
        <v>35.246299999999998</v>
      </c>
      <c r="H54" s="220">
        <v>5</v>
      </c>
      <c r="I54" s="162">
        <v>2.57</v>
      </c>
      <c r="J54" s="162">
        <v>2.73</v>
      </c>
      <c r="K54" s="172">
        <v>1.48</v>
      </c>
      <c r="L54" s="170">
        <v>5</v>
      </c>
      <c r="M54" s="171">
        <v>6</v>
      </c>
      <c r="N54" s="171">
        <v>7</v>
      </c>
      <c r="O54" s="218" t="s">
        <v>99</v>
      </c>
      <c r="P54" s="220" t="s">
        <v>76</v>
      </c>
      <c r="Q54" s="162"/>
      <c r="R54" s="162">
        <v>2</v>
      </c>
      <c r="S54" s="121">
        <v>3</v>
      </c>
      <c r="V54" s="9">
        <v>6</v>
      </c>
      <c r="W54" s="68">
        <v>3</v>
      </c>
      <c r="X54" s="152">
        <v>7</v>
      </c>
      <c r="Y54" s="160" t="s">
        <v>5</v>
      </c>
      <c r="Z54" s="159"/>
      <c r="AA54" s="159">
        <v>30</v>
      </c>
      <c r="AB54" s="150">
        <v>35</v>
      </c>
      <c r="AC54" s="159"/>
      <c r="AD54" s="159"/>
      <c r="AE54" s="150"/>
      <c r="AF54" s="150"/>
      <c r="AG54" s="150"/>
      <c r="AH54" s="150"/>
      <c r="AI54" s="150"/>
      <c r="AJ54" s="150"/>
      <c r="AK54" s="159"/>
      <c r="AL54" s="150"/>
      <c r="AM54" s="159"/>
      <c r="AN54" s="159"/>
      <c r="AO54" s="150"/>
      <c r="AP54" s="150"/>
      <c r="AQ54" s="150"/>
      <c r="AR54" s="150"/>
      <c r="AS54" s="150"/>
      <c r="AT54" s="150"/>
      <c r="AU54" s="150"/>
      <c r="AV54" s="150"/>
      <c r="AW54" s="148">
        <f t="shared" si="0"/>
        <v>65</v>
      </c>
      <c r="AX54" s="159">
        <v>15</v>
      </c>
      <c r="AY54" s="10">
        <f t="shared" si="1"/>
        <v>2</v>
      </c>
    </row>
    <row r="55" spans="1:51" x14ac:dyDescent="0.25">
      <c r="A55" s="68">
        <v>6</v>
      </c>
      <c r="B55" s="68">
        <v>6</v>
      </c>
      <c r="C55" s="162">
        <v>3</v>
      </c>
      <c r="D55" s="221">
        <v>-119.79264000000001</v>
      </c>
      <c r="E55" s="220">
        <v>35.291870000000003</v>
      </c>
      <c r="F55" s="220">
        <v>-119.79262</v>
      </c>
      <c r="G55" s="222">
        <v>35.246299999999998</v>
      </c>
      <c r="H55" s="220">
        <v>3.5</v>
      </c>
      <c r="I55" s="162">
        <v>2.71</v>
      </c>
      <c r="J55" s="162">
        <v>2.11</v>
      </c>
      <c r="K55" s="172">
        <v>0.93</v>
      </c>
      <c r="L55" s="170">
        <v>4.5</v>
      </c>
      <c r="M55" s="171">
        <v>5</v>
      </c>
      <c r="N55" s="171">
        <v>7</v>
      </c>
      <c r="O55" s="218" t="s">
        <v>99</v>
      </c>
      <c r="P55" s="220"/>
      <c r="Q55" s="162"/>
      <c r="R55" s="162">
        <v>3</v>
      </c>
      <c r="S55" s="121">
        <v>2</v>
      </c>
      <c r="V55" s="9">
        <v>6</v>
      </c>
      <c r="W55" s="68">
        <v>3</v>
      </c>
      <c r="X55" s="152">
        <v>7</v>
      </c>
      <c r="Y55" s="160" t="s">
        <v>3</v>
      </c>
      <c r="Z55" s="150">
        <v>7</v>
      </c>
      <c r="AA55" s="159">
        <v>71</v>
      </c>
      <c r="AB55" s="150">
        <v>20</v>
      </c>
      <c r="AC55" s="150"/>
      <c r="AD55" s="150"/>
      <c r="AE55" s="150"/>
      <c r="AF55" s="150"/>
      <c r="AG55" s="150"/>
      <c r="AH55" s="150"/>
      <c r="AI55" s="150"/>
      <c r="AJ55" s="150"/>
      <c r="AK55" s="159"/>
      <c r="AL55" s="150"/>
      <c r="AM55" s="159"/>
      <c r="AN55" s="159"/>
      <c r="AO55" s="150"/>
      <c r="AP55" s="150"/>
      <c r="AQ55" s="150"/>
      <c r="AR55" s="150"/>
      <c r="AS55" s="150"/>
      <c r="AT55" s="150"/>
      <c r="AU55" s="150"/>
      <c r="AV55" s="150"/>
      <c r="AW55" s="148">
        <f t="shared" si="0"/>
        <v>98</v>
      </c>
      <c r="AX55" s="159">
        <v>10</v>
      </c>
      <c r="AY55" s="10">
        <f t="shared" si="1"/>
        <v>3</v>
      </c>
    </row>
    <row r="56" spans="1:51" x14ac:dyDescent="0.25">
      <c r="A56" s="68">
        <v>6</v>
      </c>
      <c r="B56" s="68">
        <v>6</v>
      </c>
      <c r="C56" s="162">
        <v>4</v>
      </c>
      <c r="D56" s="221">
        <v>-119.79264000000001</v>
      </c>
      <c r="E56" s="220">
        <v>35.291870000000003</v>
      </c>
      <c r="F56" s="220">
        <v>-119.79262</v>
      </c>
      <c r="G56" s="222">
        <v>35.246299999999998</v>
      </c>
      <c r="H56" s="220">
        <v>11</v>
      </c>
      <c r="I56" s="162">
        <v>2.83</v>
      </c>
      <c r="J56" s="162">
        <v>1.89</v>
      </c>
      <c r="K56" s="172">
        <v>1.27</v>
      </c>
      <c r="L56" s="170">
        <v>0.5</v>
      </c>
      <c r="M56" s="171">
        <v>4</v>
      </c>
      <c r="N56" s="171">
        <v>7</v>
      </c>
      <c r="O56" s="218" t="s">
        <v>99</v>
      </c>
      <c r="P56" s="220"/>
      <c r="Q56" s="162"/>
      <c r="R56" s="162">
        <v>3</v>
      </c>
      <c r="S56" s="121">
        <v>1</v>
      </c>
      <c r="V56" s="9">
        <v>6</v>
      </c>
      <c r="W56" s="68">
        <v>3</v>
      </c>
      <c r="X56" s="152">
        <v>8</v>
      </c>
      <c r="Y56" s="160" t="s">
        <v>5</v>
      </c>
      <c r="Z56" s="159"/>
      <c r="AA56" s="159">
        <v>40</v>
      </c>
      <c r="AB56" s="150">
        <v>32</v>
      </c>
      <c r="AC56" s="150"/>
      <c r="AD56" s="150"/>
      <c r="AE56" s="150"/>
      <c r="AF56" s="150"/>
      <c r="AG56" s="150"/>
      <c r="AH56" s="150"/>
      <c r="AI56" s="150"/>
      <c r="AJ56" s="150"/>
      <c r="AK56" s="159"/>
      <c r="AL56" s="150"/>
      <c r="AM56" s="159"/>
      <c r="AN56" s="159"/>
      <c r="AO56" s="150"/>
      <c r="AP56" s="150"/>
      <c r="AQ56" s="150"/>
      <c r="AR56" s="150"/>
      <c r="AS56" s="150"/>
      <c r="AT56" s="150"/>
      <c r="AU56" s="150"/>
      <c r="AV56" s="150"/>
      <c r="AW56" s="148">
        <f t="shared" si="0"/>
        <v>72</v>
      </c>
      <c r="AX56" s="159">
        <v>20</v>
      </c>
      <c r="AY56" s="10">
        <f t="shared" si="1"/>
        <v>2</v>
      </c>
    </row>
    <row r="57" spans="1:51" x14ac:dyDescent="0.25">
      <c r="A57" s="68">
        <v>6</v>
      </c>
      <c r="B57" s="68">
        <v>6</v>
      </c>
      <c r="C57" s="162">
        <v>5</v>
      </c>
      <c r="D57" s="221">
        <v>-119.79264000000001</v>
      </c>
      <c r="E57" s="220">
        <v>35.291870000000003</v>
      </c>
      <c r="F57" s="220">
        <v>-119.79262</v>
      </c>
      <c r="G57" s="222">
        <v>35.246299999999998</v>
      </c>
      <c r="H57" s="220">
        <v>18</v>
      </c>
      <c r="I57" s="162">
        <v>2.46</v>
      </c>
      <c r="J57" s="162">
        <v>1.37</v>
      </c>
      <c r="K57" s="172">
        <v>1.1399999999999999</v>
      </c>
      <c r="L57" s="170">
        <v>5</v>
      </c>
      <c r="M57" s="171">
        <v>6</v>
      </c>
      <c r="N57" s="171">
        <v>7</v>
      </c>
      <c r="O57" s="218" t="s">
        <v>99</v>
      </c>
      <c r="P57" s="220"/>
      <c r="Q57" s="162"/>
      <c r="R57" s="162">
        <v>2</v>
      </c>
      <c r="S57" s="121">
        <v>1</v>
      </c>
      <c r="V57" s="9">
        <v>6</v>
      </c>
      <c r="W57" s="68">
        <v>3</v>
      </c>
      <c r="X57" s="152">
        <v>8</v>
      </c>
      <c r="Y57" s="160" t="s">
        <v>3</v>
      </c>
      <c r="Z57" s="150"/>
      <c r="AA57" s="159">
        <v>33</v>
      </c>
      <c r="AB57" s="150">
        <v>24</v>
      </c>
      <c r="AC57" s="150"/>
      <c r="AD57" s="150"/>
      <c r="AE57" s="150"/>
      <c r="AF57" s="150"/>
      <c r="AG57" s="150"/>
      <c r="AH57" s="150"/>
      <c r="AI57" s="150"/>
      <c r="AJ57" s="150"/>
      <c r="AK57" s="159"/>
      <c r="AL57" s="150"/>
      <c r="AM57" s="159"/>
      <c r="AN57" s="159"/>
      <c r="AO57" s="150"/>
      <c r="AP57" s="150"/>
      <c r="AQ57" s="150"/>
      <c r="AR57" s="150"/>
      <c r="AS57" s="150"/>
      <c r="AT57" s="150"/>
      <c r="AU57" s="150"/>
      <c r="AV57" s="150"/>
      <c r="AW57" s="148">
        <f t="shared" si="0"/>
        <v>57</v>
      </c>
      <c r="AX57" s="159">
        <v>5</v>
      </c>
      <c r="AY57" s="10">
        <f t="shared" si="1"/>
        <v>2</v>
      </c>
    </row>
    <row r="58" spans="1:51" x14ac:dyDescent="0.25">
      <c r="A58" s="68">
        <v>6</v>
      </c>
      <c r="B58" s="68">
        <v>6</v>
      </c>
      <c r="C58" s="162">
        <v>6</v>
      </c>
      <c r="D58" s="221">
        <v>-119.79264000000001</v>
      </c>
      <c r="E58" s="220">
        <v>35.291870000000003</v>
      </c>
      <c r="F58" s="220">
        <v>-119.79262</v>
      </c>
      <c r="G58" s="222">
        <v>35.246299999999998</v>
      </c>
      <c r="H58" s="220">
        <v>21</v>
      </c>
      <c r="I58" s="162">
        <v>3.62</v>
      </c>
      <c r="J58" s="162">
        <v>1.75</v>
      </c>
      <c r="K58" s="172">
        <v>1.07</v>
      </c>
      <c r="L58" s="170">
        <v>1.75</v>
      </c>
      <c r="M58" s="171">
        <v>2.25</v>
      </c>
      <c r="N58" s="171">
        <v>4.5</v>
      </c>
      <c r="O58" s="218" t="s">
        <v>99</v>
      </c>
      <c r="P58" s="220"/>
      <c r="Q58" s="162"/>
      <c r="R58" s="162">
        <v>5</v>
      </c>
      <c r="S58" s="121">
        <v>6</v>
      </c>
      <c r="V58" s="9">
        <v>6</v>
      </c>
      <c r="W58" s="68">
        <v>3</v>
      </c>
      <c r="X58" s="152">
        <v>9</v>
      </c>
      <c r="Y58" s="160" t="s">
        <v>5</v>
      </c>
      <c r="Z58" s="159">
        <v>1</v>
      </c>
      <c r="AA58" s="159">
        <v>25</v>
      </c>
      <c r="AB58" s="150">
        <v>42</v>
      </c>
      <c r="AC58" s="150"/>
      <c r="AD58" s="150"/>
      <c r="AE58" s="150"/>
      <c r="AF58" s="150"/>
      <c r="AG58" s="150"/>
      <c r="AH58" s="150"/>
      <c r="AI58" s="150"/>
      <c r="AJ58" s="150"/>
      <c r="AK58" s="159"/>
      <c r="AL58" s="150"/>
      <c r="AM58" s="159"/>
      <c r="AN58" s="159"/>
      <c r="AO58" s="150"/>
      <c r="AP58" s="150"/>
      <c r="AQ58" s="150"/>
      <c r="AR58" s="150"/>
      <c r="AS58" s="150"/>
      <c r="AT58" s="150"/>
      <c r="AU58" s="150"/>
      <c r="AV58" s="150"/>
      <c r="AW58" s="148">
        <f t="shared" si="0"/>
        <v>68</v>
      </c>
      <c r="AX58" s="159">
        <v>15</v>
      </c>
      <c r="AY58" s="10">
        <f t="shared" si="1"/>
        <v>3</v>
      </c>
    </row>
    <row r="59" spans="1:51" x14ac:dyDescent="0.25">
      <c r="A59" s="68">
        <v>6</v>
      </c>
      <c r="B59" s="68">
        <v>6</v>
      </c>
      <c r="C59" s="162">
        <v>7</v>
      </c>
      <c r="D59" s="221">
        <v>-119.79264000000001</v>
      </c>
      <c r="E59" s="220">
        <v>35.291870000000003</v>
      </c>
      <c r="F59" s="220">
        <v>-119.79262</v>
      </c>
      <c r="G59" s="222">
        <v>35.246299999999998</v>
      </c>
      <c r="H59" s="220">
        <v>11</v>
      </c>
      <c r="I59" s="162">
        <v>2.86</v>
      </c>
      <c r="J59" s="162">
        <v>2.15</v>
      </c>
      <c r="K59" s="172">
        <v>1.37</v>
      </c>
      <c r="L59" s="170">
        <v>0.25</v>
      </c>
      <c r="M59" s="171">
        <v>1.75</v>
      </c>
      <c r="N59" s="171">
        <v>4</v>
      </c>
      <c r="O59" s="218" t="s">
        <v>99</v>
      </c>
      <c r="P59" s="220"/>
      <c r="Q59" s="162"/>
      <c r="R59" s="162">
        <v>2</v>
      </c>
      <c r="S59" s="121">
        <v>0</v>
      </c>
      <c r="V59" s="9">
        <v>6</v>
      </c>
      <c r="W59" s="68">
        <v>3</v>
      </c>
      <c r="X59" s="152">
        <v>9</v>
      </c>
      <c r="Y59" s="160" t="s">
        <v>3</v>
      </c>
      <c r="Z59" s="150"/>
      <c r="AA59" s="159">
        <v>28</v>
      </c>
      <c r="AB59" s="150">
        <v>19</v>
      </c>
      <c r="AC59" s="150">
        <v>1</v>
      </c>
      <c r="AD59" s="150"/>
      <c r="AE59" s="150"/>
      <c r="AF59" s="150"/>
      <c r="AG59" s="150"/>
      <c r="AH59" s="150"/>
      <c r="AI59" s="150"/>
      <c r="AJ59" s="150"/>
      <c r="AK59" s="159"/>
      <c r="AL59" s="150"/>
      <c r="AM59" s="159"/>
      <c r="AN59" s="159"/>
      <c r="AO59" s="150"/>
      <c r="AP59" s="150"/>
      <c r="AQ59" s="150"/>
      <c r="AR59" s="150"/>
      <c r="AS59" s="150"/>
      <c r="AT59" s="150"/>
      <c r="AU59" s="150"/>
      <c r="AV59" s="150"/>
      <c r="AW59" s="148">
        <f t="shared" si="0"/>
        <v>48</v>
      </c>
      <c r="AX59" s="159">
        <v>25</v>
      </c>
      <c r="AY59" s="10">
        <f t="shared" si="1"/>
        <v>3</v>
      </c>
    </row>
    <row r="60" spans="1:51" x14ac:dyDescent="0.25">
      <c r="A60" s="68">
        <v>6</v>
      </c>
      <c r="B60" s="68">
        <v>6</v>
      </c>
      <c r="C60" s="162">
        <v>8</v>
      </c>
      <c r="D60" s="221">
        <v>-119.79264000000001</v>
      </c>
      <c r="E60" s="220">
        <v>35.291870000000003</v>
      </c>
      <c r="F60" s="220">
        <v>-119.79262</v>
      </c>
      <c r="G60" s="222">
        <v>35.246299999999998</v>
      </c>
      <c r="H60" s="220">
        <v>0.5</v>
      </c>
      <c r="I60" s="162">
        <v>1.24</v>
      </c>
      <c r="J60" s="162">
        <v>1.81</v>
      </c>
      <c r="K60" s="172">
        <v>1.24</v>
      </c>
      <c r="L60" s="170">
        <v>0.25</v>
      </c>
      <c r="M60" s="171">
        <v>4</v>
      </c>
      <c r="N60" s="171">
        <v>7</v>
      </c>
      <c r="O60" s="218" t="s">
        <v>99</v>
      </c>
      <c r="P60" s="220"/>
      <c r="Q60" s="162"/>
      <c r="R60" s="162">
        <v>0</v>
      </c>
      <c r="S60" s="121">
        <v>1</v>
      </c>
      <c r="V60" s="9">
        <v>6</v>
      </c>
      <c r="W60" s="68">
        <v>3</v>
      </c>
      <c r="X60" s="152">
        <v>10</v>
      </c>
      <c r="Y60" s="160" t="s">
        <v>5</v>
      </c>
      <c r="Z60" s="159">
        <v>3</v>
      </c>
      <c r="AA60" s="159">
        <v>25</v>
      </c>
      <c r="AB60" s="159">
        <v>21</v>
      </c>
      <c r="AC60" s="159">
        <v>1</v>
      </c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0"/>
      <c r="AP60" s="150"/>
      <c r="AQ60" s="150"/>
      <c r="AR60" s="150"/>
      <c r="AS60" s="150"/>
      <c r="AT60" s="150"/>
      <c r="AU60" s="150"/>
      <c r="AV60" s="150"/>
      <c r="AW60" s="148">
        <f t="shared" si="0"/>
        <v>50</v>
      </c>
      <c r="AX60" s="159">
        <v>5</v>
      </c>
      <c r="AY60" s="10">
        <f t="shared" si="1"/>
        <v>4</v>
      </c>
    </row>
    <row r="61" spans="1:51" x14ac:dyDescent="0.25">
      <c r="A61" s="68">
        <v>6</v>
      </c>
      <c r="B61" s="68">
        <v>6</v>
      </c>
      <c r="C61" s="162">
        <v>9</v>
      </c>
      <c r="D61" s="221">
        <v>-119.79264000000001</v>
      </c>
      <c r="E61" s="220">
        <v>35.291870000000003</v>
      </c>
      <c r="F61" s="220">
        <v>-119.79262</v>
      </c>
      <c r="G61" s="222">
        <v>35.246299999999998</v>
      </c>
      <c r="H61" s="220">
        <v>1.25</v>
      </c>
      <c r="I61" s="162">
        <v>2.11</v>
      </c>
      <c r="J61" s="162">
        <v>1.1399999999999999</v>
      </c>
      <c r="K61" s="172">
        <v>1.1399999999999999</v>
      </c>
      <c r="L61" s="170">
        <v>1</v>
      </c>
      <c r="M61" s="171">
        <v>3.5</v>
      </c>
      <c r="N61" s="171">
        <v>4</v>
      </c>
      <c r="O61" s="218" t="s">
        <v>99</v>
      </c>
      <c r="P61" s="220"/>
      <c r="Q61" s="162"/>
      <c r="R61" s="162">
        <v>1</v>
      </c>
      <c r="S61" s="121">
        <v>1</v>
      </c>
      <c r="V61" s="9">
        <v>6</v>
      </c>
      <c r="W61" s="70">
        <v>3</v>
      </c>
      <c r="X61" s="153">
        <v>10</v>
      </c>
      <c r="Y61" s="81" t="s">
        <v>3</v>
      </c>
      <c r="Z61" s="159">
        <v>2</v>
      </c>
      <c r="AA61" s="159">
        <v>35</v>
      </c>
      <c r="AB61" s="150">
        <v>14</v>
      </c>
      <c r="AC61" s="150"/>
      <c r="AD61" s="150"/>
      <c r="AE61" s="150"/>
      <c r="AF61" s="150"/>
      <c r="AG61" s="150"/>
      <c r="AH61" s="150"/>
      <c r="AI61" s="150"/>
      <c r="AJ61" s="150"/>
      <c r="AK61" s="159"/>
      <c r="AL61" s="150"/>
      <c r="AM61" s="159"/>
      <c r="AN61" s="159"/>
      <c r="AO61" s="150"/>
      <c r="AP61" s="150"/>
      <c r="AQ61" s="150"/>
      <c r="AR61" s="150"/>
      <c r="AS61" s="150"/>
      <c r="AT61" s="150"/>
      <c r="AU61" s="150"/>
      <c r="AV61" s="150"/>
      <c r="AW61" s="148">
        <f t="shared" si="0"/>
        <v>51</v>
      </c>
      <c r="AX61" s="159">
        <v>20</v>
      </c>
      <c r="AY61" s="10">
        <f t="shared" si="1"/>
        <v>3</v>
      </c>
    </row>
    <row r="62" spans="1:51" x14ac:dyDescent="0.25">
      <c r="A62" s="70">
        <v>6</v>
      </c>
      <c r="B62" s="70">
        <v>6</v>
      </c>
      <c r="C62" s="166">
        <v>10</v>
      </c>
      <c r="D62" s="224">
        <v>-119.79264000000001</v>
      </c>
      <c r="E62" s="225">
        <v>35.291870000000003</v>
      </c>
      <c r="F62" s="225">
        <v>-119.79262</v>
      </c>
      <c r="G62" s="226">
        <v>35.246299999999998</v>
      </c>
      <c r="H62" s="225">
        <v>0.75</v>
      </c>
      <c r="I62" s="166">
        <v>2.64</v>
      </c>
      <c r="J62" s="166">
        <v>1.96</v>
      </c>
      <c r="K62" s="165">
        <v>1.44</v>
      </c>
      <c r="L62" s="65">
        <v>7</v>
      </c>
      <c r="M62" s="78">
        <v>1.25</v>
      </c>
      <c r="N62" s="78">
        <v>3</v>
      </c>
      <c r="O62" s="219" t="s">
        <v>99</v>
      </c>
      <c r="P62" s="225" t="s">
        <v>78</v>
      </c>
      <c r="Q62" s="166"/>
      <c r="R62" s="166">
        <v>2</v>
      </c>
      <c r="S62" s="124">
        <v>3</v>
      </c>
      <c r="V62" s="9">
        <v>6</v>
      </c>
      <c r="W62" s="68">
        <v>4</v>
      </c>
      <c r="X62" s="152">
        <v>1</v>
      </c>
      <c r="Y62" s="67" t="s">
        <v>5</v>
      </c>
      <c r="Z62" s="157">
        <v>9</v>
      </c>
      <c r="AA62" s="157">
        <v>47</v>
      </c>
      <c r="AB62" s="157">
        <v>80</v>
      </c>
      <c r="AC62" s="156">
        <v>2</v>
      </c>
      <c r="AD62" s="156"/>
      <c r="AE62" s="156"/>
      <c r="AF62" s="156"/>
      <c r="AG62" s="156"/>
      <c r="AH62" s="156"/>
      <c r="AI62" s="156"/>
      <c r="AJ62" s="156"/>
      <c r="AK62" s="157"/>
      <c r="AL62" s="156"/>
      <c r="AM62" s="157"/>
      <c r="AN62" s="157"/>
      <c r="AO62" s="156"/>
      <c r="AP62" s="156"/>
      <c r="AQ62" s="156"/>
      <c r="AR62" s="156"/>
      <c r="AS62" s="156"/>
      <c r="AT62" s="156"/>
      <c r="AU62" s="156"/>
      <c r="AV62" s="155"/>
      <c r="AW62" s="154">
        <f t="shared" si="0"/>
        <v>138</v>
      </c>
      <c r="AX62" s="157">
        <v>80</v>
      </c>
      <c r="AY62" s="79">
        <f t="shared" si="1"/>
        <v>4</v>
      </c>
    </row>
    <row r="63" spans="1:51" x14ac:dyDescent="0.25">
      <c r="V63" s="9">
        <v>6</v>
      </c>
      <c r="W63" s="68">
        <v>4</v>
      </c>
      <c r="X63" s="152">
        <v>1</v>
      </c>
      <c r="Y63" s="69" t="s">
        <v>3</v>
      </c>
      <c r="Z63" s="150"/>
      <c r="AA63" s="150">
        <v>34</v>
      </c>
      <c r="AB63" s="150">
        <v>14</v>
      </c>
      <c r="AC63" s="150"/>
      <c r="AD63" s="150"/>
      <c r="AE63" s="150"/>
      <c r="AF63" s="150"/>
      <c r="AG63" s="150"/>
      <c r="AH63" s="150"/>
      <c r="AI63" s="150"/>
      <c r="AJ63" s="150"/>
      <c r="AK63" s="159"/>
      <c r="AL63" s="150"/>
      <c r="AM63" s="159"/>
      <c r="AN63" s="159"/>
      <c r="AO63" s="150"/>
      <c r="AP63" s="150"/>
      <c r="AQ63" s="150"/>
      <c r="AR63" s="150"/>
      <c r="AS63" s="150"/>
      <c r="AT63" s="150"/>
      <c r="AU63" s="150"/>
      <c r="AV63" s="152"/>
      <c r="AW63" s="148">
        <f t="shared" si="0"/>
        <v>48</v>
      </c>
      <c r="AX63" s="159">
        <v>10</v>
      </c>
      <c r="AY63" s="10">
        <f t="shared" si="1"/>
        <v>2</v>
      </c>
    </row>
    <row r="64" spans="1:51" x14ac:dyDescent="0.25">
      <c r="V64" s="9">
        <v>6</v>
      </c>
      <c r="W64" s="68">
        <v>4</v>
      </c>
      <c r="X64" s="152">
        <v>2</v>
      </c>
      <c r="Y64" s="69" t="s">
        <v>5</v>
      </c>
      <c r="Z64" s="150"/>
      <c r="AA64" s="159">
        <v>35</v>
      </c>
      <c r="AB64" s="150">
        <v>41</v>
      </c>
      <c r="AC64" s="150">
        <v>2</v>
      </c>
      <c r="AD64" s="150"/>
      <c r="AE64" s="150"/>
      <c r="AF64" s="150"/>
      <c r="AG64" s="150"/>
      <c r="AH64" s="150"/>
      <c r="AI64" s="150"/>
      <c r="AJ64" s="150"/>
      <c r="AK64" s="159"/>
      <c r="AL64" s="150"/>
      <c r="AM64" s="159"/>
      <c r="AN64" s="159"/>
      <c r="AO64" s="150"/>
      <c r="AP64" s="150"/>
      <c r="AQ64" s="150"/>
      <c r="AR64" s="150"/>
      <c r="AS64" s="150"/>
      <c r="AT64" s="150"/>
      <c r="AU64" s="150"/>
      <c r="AV64" s="152"/>
      <c r="AW64" s="148">
        <f t="shared" si="0"/>
        <v>78</v>
      </c>
      <c r="AX64" s="159">
        <v>60</v>
      </c>
      <c r="AY64" s="10">
        <f t="shared" si="1"/>
        <v>3</v>
      </c>
    </row>
    <row r="65" spans="22:51" x14ac:dyDescent="0.25">
      <c r="V65" s="9">
        <v>6</v>
      </c>
      <c r="W65" s="68">
        <v>4</v>
      </c>
      <c r="X65" s="152">
        <v>2</v>
      </c>
      <c r="Y65" s="69" t="s">
        <v>3</v>
      </c>
      <c r="Z65" s="150">
        <v>1</v>
      </c>
      <c r="AA65" s="159">
        <v>15</v>
      </c>
      <c r="AB65" s="159">
        <v>20</v>
      </c>
      <c r="AC65" s="150"/>
      <c r="AD65" s="150"/>
      <c r="AE65" s="150"/>
      <c r="AF65" s="150"/>
      <c r="AG65" s="150"/>
      <c r="AH65" s="150"/>
      <c r="AI65" s="150"/>
      <c r="AJ65" s="150"/>
      <c r="AK65" s="159"/>
      <c r="AL65" s="150"/>
      <c r="AM65" s="159"/>
      <c r="AN65" s="159"/>
      <c r="AO65" s="150"/>
      <c r="AP65" s="150"/>
      <c r="AQ65" s="150"/>
      <c r="AR65" s="150"/>
      <c r="AS65" s="150"/>
      <c r="AT65" s="150"/>
      <c r="AU65" s="150"/>
      <c r="AV65" s="152"/>
      <c r="AW65" s="148">
        <f t="shared" si="0"/>
        <v>36</v>
      </c>
      <c r="AX65" s="159">
        <v>5</v>
      </c>
      <c r="AY65" s="10">
        <f t="shared" si="1"/>
        <v>3</v>
      </c>
    </row>
    <row r="66" spans="22:51" x14ac:dyDescent="0.25">
      <c r="V66" s="9">
        <v>6</v>
      </c>
      <c r="W66" s="68">
        <v>4</v>
      </c>
      <c r="X66" s="152">
        <v>3</v>
      </c>
      <c r="Y66" s="69" t="s">
        <v>5</v>
      </c>
      <c r="Z66" s="159">
        <v>7</v>
      </c>
      <c r="AA66" s="159">
        <v>21</v>
      </c>
      <c r="AB66" s="150">
        <v>13</v>
      </c>
      <c r="AC66" s="150"/>
      <c r="AD66" s="150"/>
      <c r="AE66" s="150"/>
      <c r="AF66" s="150"/>
      <c r="AG66" s="150"/>
      <c r="AH66" s="150"/>
      <c r="AI66" s="150"/>
      <c r="AJ66" s="150"/>
      <c r="AK66" s="159"/>
      <c r="AL66" s="150"/>
      <c r="AM66" s="159"/>
      <c r="AN66" s="159"/>
      <c r="AO66" s="150"/>
      <c r="AP66" s="150"/>
      <c r="AQ66" s="150"/>
      <c r="AR66" s="150"/>
      <c r="AS66" s="150"/>
      <c r="AT66" s="150"/>
      <c r="AU66" s="150"/>
      <c r="AV66" s="152"/>
      <c r="AW66" s="148">
        <f t="shared" si="0"/>
        <v>41</v>
      </c>
      <c r="AX66" s="159">
        <v>5</v>
      </c>
      <c r="AY66" s="10">
        <f t="shared" si="1"/>
        <v>3</v>
      </c>
    </row>
    <row r="67" spans="22:51" x14ac:dyDescent="0.25">
      <c r="V67" s="9">
        <v>6</v>
      </c>
      <c r="W67" s="68">
        <v>4</v>
      </c>
      <c r="X67" s="152">
        <v>3</v>
      </c>
      <c r="Y67" s="69" t="s">
        <v>3</v>
      </c>
      <c r="Z67" s="159">
        <v>7</v>
      </c>
      <c r="AA67" s="159">
        <v>42</v>
      </c>
      <c r="AB67" s="150">
        <v>29</v>
      </c>
      <c r="AC67" s="150"/>
      <c r="AD67" s="150"/>
      <c r="AE67" s="150"/>
      <c r="AF67" s="150"/>
      <c r="AG67" s="150"/>
      <c r="AH67" s="150"/>
      <c r="AI67" s="150"/>
      <c r="AJ67" s="150"/>
      <c r="AK67" s="159"/>
      <c r="AL67" s="150"/>
      <c r="AM67" s="159"/>
      <c r="AN67" s="159"/>
      <c r="AO67" s="150"/>
      <c r="AP67" s="150"/>
      <c r="AQ67" s="150"/>
      <c r="AR67" s="150"/>
      <c r="AS67" s="150"/>
      <c r="AT67" s="150"/>
      <c r="AU67" s="150"/>
      <c r="AV67" s="152"/>
      <c r="AW67" s="148">
        <f t="shared" ref="AW67:AW121" si="2">SUM(Z67:AV67)</f>
        <v>78</v>
      </c>
      <c r="AX67" s="159">
        <v>45</v>
      </c>
      <c r="AY67" s="10">
        <f t="shared" ref="AY67:AY121" si="3">+COUNTA(Z67:AV67)</f>
        <v>3</v>
      </c>
    </row>
    <row r="68" spans="22:51" x14ac:dyDescent="0.25">
      <c r="V68" s="9">
        <v>6</v>
      </c>
      <c r="W68" s="68">
        <v>4</v>
      </c>
      <c r="X68" s="152">
        <v>4</v>
      </c>
      <c r="Y68" s="69" t="s">
        <v>5</v>
      </c>
      <c r="Z68" s="159">
        <v>3</v>
      </c>
      <c r="AA68" s="159">
        <v>20</v>
      </c>
      <c r="AB68" s="150">
        <v>4</v>
      </c>
      <c r="AC68" s="150"/>
      <c r="AD68" s="150"/>
      <c r="AE68" s="150"/>
      <c r="AF68" s="150"/>
      <c r="AG68" s="150"/>
      <c r="AH68" s="150"/>
      <c r="AI68" s="150"/>
      <c r="AJ68" s="150"/>
      <c r="AK68" s="159"/>
      <c r="AL68" s="150"/>
      <c r="AM68" s="159"/>
      <c r="AN68" s="159"/>
      <c r="AO68" s="150"/>
      <c r="AP68" s="150"/>
      <c r="AQ68" s="150"/>
      <c r="AR68" s="150"/>
      <c r="AS68" s="150"/>
      <c r="AT68" s="150"/>
      <c r="AU68" s="150"/>
      <c r="AV68" s="152"/>
      <c r="AW68" s="148">
        <f t="shared" si="2"/>
        <v>27</v>
      </c>
      <c r="AX68" s="159">
        <v>5</v>
      </c>
      <c r="AY68" s="10">
        <f t="shared" si="3"/>
        <v>3</v>
      </c>
    </row>
    <row r="69" spans="22:51" x14ac:dyDescent="0.25">
      <c r="V69" s="9">
        <v>6</v>
      </c>
      <c r="W69" s="68">
        <v>4</v>
      </c>
      <c r="X69" s="152">
        <v>4</v>
      </c>
      <c r="Y69" s="69" t="s">
        <v>3</v>
      </c>
      <c r="Z69" s="150"/>
      <c r="AA69" s="159">
        <v>8</v>
      </c>
      <c r="AB69" s="150">
        <v>44</v>
      </c>
      <c r="AC69" s="150"/>
      <c r="AD69" s="150"/>
      <c r="AE69" s="150"/>
      <c r="AF69" s="150"/>
      <c r="AG69" s="150"/>
      <c r="AH69" s="150"/>
      <c r="AI69" s="150"/>
      <c r="AJ69" s="150"/>
      <c r="AK69" s="159"/>
      <c r="AL69" s="150"/>
      <c r="AM69" s="159"/>
      <c r="AN69" s="159"/>
      <c r="AO69" s="150"/>
      <c r="AP69" s="150"/>
      <c r="AQ69" s="150"/>
      <c r="AR69" s="150"/>
      <c r="AS69" s="150"/>
      <c r="AT69" s="150"/>
      <c r="AU69" s="150"/>
      <c r="AV69" s="152"/>
      <c r="AW69" s="148">
        <f t="shared" si="2"/>
        <v>52</v>
      </c>
      <c r="AX69" s="159">
        <v>5</v>
      </c>
      <c r="AY69" s="10">
        <f t="shared" si="3"/>
        <v>2</v>
      </c>
    </row>
    <row r="70" spans="22:51" x14ac:dyDescent="0.25">
      <c r="V70" s="9">
        <v>6</v>
      </c>
      <c r="W70" s="68">
        <v>4</v>
      </c>
      <c r="X70" s="152">
        <v>5</v>
      </c>
      <c r="Y70" s="69" t="s">
        <v>5</v>
      </c>
      <c r="Z70" s="159">
        <v>2</v>
      </c>
      <c r="AA70" s="159">
        <v>20</v>
      </c>
      <c r="AB70" s="150">
        <v>25</v>
      </c>
      <c r="AC70" s="150"/>
      <c r="AD70" s="150"/>
      <c r="AE70" s="150"/>
      <c r="AF70" s="150"/>
      <c r="AG70" s="150"/>
      <c r="AH70" s="150"/>
      <c r="AI70" s="150"/>
      <c r="AJ70" s="150"/>
      <c r="AK70" s="159"/>
      <c r="AL70" s="150"/>
      <c r="AM70" s="159"/>
      <c r="AN70" s="159"/>
      <c r="AO70" s="150"/>
      <c r="AP70" s="150"/>
      <c r="AQ70" s="150"/>
      <c r="AR70" s="150"/>
      <c r="AS70" s="150"/>
      <c r="AT70" s="150"/>
      <c r="AU70" s="150"/>
      <c r="AV70" s="152"/>
      <c r="AW70" s="148">
        <f t="shared" si="2"/>
        <v>47</v>
      </c>
      <c r="AX70" s="159">
        <v>10</v>
      </c>
      <c r="AY70" s="10">
        <f t="shared" si="3"/>
        <v>3</v>
      </c>
    </row>
    <row r="71" spans="22:51" x14ac:dyDescent="0.25">
      <c r="V71" s="9">
        <v>6</v>
      </c>
      <c r="W71" s="68">
        <v>4</v>
      </c>
      <c r="X71" s="152">
        <v>5</v>
      </c>
      <c r="Y71" s="69" t="s">
        <v>3</v>
      </c>
      <c r="Z71" s="159">
        <v>1</v>
      </c>
      <c r="AA71" s="159">
        <v>47</v>
      </c>
      <c r="AB71" s="150">
        <v>6</v>
      </c>
      <c r="AC71" s="150"/>
      <c r="AD71" s="150"/>
      <c r="AE71" s="150"/>
      <c r="AF71" s="150"/>
      <c r="AG71" s="150"/>
      <c r="AH71" s="150"/>
      <c r="AI71" s="150"/>
      <c r="AJ71" s="150"/>
      <c r="AK71" s="159"/>
      <c r="AL71" s="150"/>
      <c r="AM71" s="159"/>
      <c r="AN71" s="159"/>
      <c r="AO71" s="150"/>
      <c r="AP71" s="150"/>
      <c r="AQ71" s="150"/>
      <c r="AR71" s="150"/>
      <c r="AS71" s="150"/>
      <c r="AT71" s="150"/>
      <c r="AU71" s="150"/>
      <c r="AV71" s="152"/>
      <c r="AW71" s="148">
        <f t="shared" si="2"/>
        <v>54</v>
      </c>
      <c r="AX71" s="159">
        <v>15</v>
      </c>
      <c r="AY71" s="10">
        <f t="shared" si="3"/>
        <v>3</v>
      </c>
    </row>
    <row r="72" spans="22:51" x14ac:dyDescent="0.25">
      <c r="V72" s="9">
        <v>6</v>
      </c>
      <c r="W72" s="68">
        <v>4</v>
      </c>
      <c r="X72" s="152">
        <v>6</v>
      </c>
      <c r="Y72" s="69" t="s">
        <v>5</v>
      </c>
      <c r="Z72" s="150">
        <v>2</v>
      </c>
      <c r="AA72" s="159">
        <v>35</v>
      </c>
      <c r="AB72" s="150">
        <v>8</v>
      </c>
      <c r="AC72" s="150">
        <v>4</v>
      </c>
      <c r="AD72" s="150"/>
      <c r="AE72" s="150"/>
      <c r="AF72" s="150"/>
      <c r="AG72" s="150"/>
      <c r="AH72" s="150"/>
      <c r="AI72" s="150"/>
      <c r="AJ72" s="150"/>
      <c r="AK72" s="159"/>
      <c r="AL72" s="150"/>
      <c r="AM72" s="159"/>
      <c r="AN72" s="159"/>
      <c r="AO72" s="150"/>
      <c r="AP72" s="150"/>
      <c r="AQ72" s="150"/>
      <c r="AR72" s="150"/>
      <c r="AS72" s="150"/>
      <c r="AT72" s="150"/>
      <c r="AU72" s="150"/>
      <c r="AV72" s="152"/>
      <c r="AW72" s="148">
        <f t="shared" si="2"/>
        <v>49</v>
      </c>
      <c r="AX72" s="159">
        <v>15</v>
      </c>
      <c r="AY72" s="10">
        <f t="shared" si="3"/>
        <v>4</v>
      </c>
    </row>
    <row r="73" spans="22:51" x14ac:dyDescent="0.25">
      <c r="V73" s="9">
        <v>6</v>
      </c>
      <c r="W73" s="68">
        <v>4</v>
      </c>
      <c r="X73" s="152">
        <v>6</v>
      </c>
      <c r="Y73" s="69" t="s">
        <v>3</v>
      </c>
      <c r="Z73" s="159">
        <v>1</v>
      </c>
      <c r="AA73" s="159">
        <v>32</v>
      </c>
      <c r="AB73" s="150">
        <v>21</v>
      </c>
      <c r="AC73" s="150"/>
      <c r="AD73" s="150"/>
      <c r="AE73" s="150"/>
      <c r="AF73" s="150"/>
      <c r="AG73" s="150"/>
      <c r="AH73" s="150"/>
      <c r="AI73" s="150"/>
      <c r="AJ73" s="150"/>
      <c r="AK73" s="159"/>
      <c r="AL73" s="150"/>
      <c r="AM73" s="159"/>
      <c r="AN73" s="159"/>
      <c r="AO73" s="150"/>
      <c r="AP73" s="150"/>
      <c r="AQ73" s="150"/>
      <c r="AR73" s="150"/>
      <c r="AS73" s="150"/>
      <c r="AT73" s="150"/>
      <c r="AU73" s="150"/>
      <c r="AV73" s="152"/>
      <c r="AW73" s="148">
        <f t="shared" si="2"/>
        <v>54</v>
      </c>
      <c r="AX73" s="159">
        <v>40</v>
      </c>
      <c r="AY73" s="10">
        <f t="shared" si="3"/>
        <v>3</v>
      </c>
    </row>
    <row r="74" spans="22:51" x14ac:dyDescent="0.25">
      <c r="V74" s="9">
        <v>6</v>
      </c>
      <c r="W74" s="68">
        <v>4</v>
      </c>
      <c r="X74" s="152">
        <v>7</v>
      </c>
      <c r="Y74" s="69" t="s">
        <v>5</v>
      </c>
      <c r="Z74" s="150">
        <v>8</v>
      </c>
      <c r="AA74" s="159">
        <v>48</v>
      </c>
      <c r="AB74" s="150">
        <v>16</v>
      </c>
      <c r="AC74" s="159"/>
      <c r="AD74" s="159"/>
      <c r="AE74" s="150"/>
      <c r="AF74" s="150"/>
      <c r="AG74" s="150"/>
      <c r="AH74" s="150"/>
      <c r="AI74" s="150"/>
      <c r="AJ74" s="150"/>
      <c r="AK74" s="159"/>
      <c r="AL74" s="150"/>
      <c r="AM74" s="159"/>
      <c r="AN74" s="159"/>
      <c r="AO74" s="150"/>
      <c r="AP74" s="150"/>
      <c r="AQ74" s="150"/>
      <c r="AR74" s="150"/>
      <c r="AS74" s="150"/>
      <c r="AT74" s="150"/>
      <c r="AU74" s="150"/>
      <c r="AV74" s="152"/>
      <c r="AW74" s="148">
        <f t="shared" si="2"/>
        <v>72</v>
      </c>
      <c r="AX74" s="159">
        <v>20</v>
      </c>
      <c r="AY74" s="10">
        <f t="shared" si="3"/>
        <v>3</v>
      </c>
    </row>
    <row r="75" spans="22:51" x14ac:dyDescent="0.25">
      <c r="V75" s="9">
        <v>6</v>
      </c>
      <c r="W75" s="68">
        <v>4</v>
      </c>
      <c r="X75" s="152">
        <v>7</v>
      </c>
      <c r="Y75" s="69" t="s">
        <v>3</v>
      </c>
      <c r="Z75" s="159"/>
      <c r="AA75" s="159">
        <v>41</v>
      </c>
      <c r="AB75" s="150">
        <v>30</v>
      </c>
      <c r="AC75" s="150"/>
      <c r="AD75" s="150"/>
      <c r="AE75" s="150"/>
      <c r="AF75" s="150"/>
      <c r="AG75" s="150"/>
      <c r="AH75" s="150"/>
      <c r="AI75" s="150"/>
      <c r="AJ75" s="150"/>
      <c r="AK75" s="159"/>
      <c r="AL75" s="150"/>
      <c r="AM75" s="159"/>
      <c r="AN75" s="159"/>
      <c r="AO75" s="150"/>
      <c r="AP75" s="150"/>
      <c r="AQ75" s="150"/>
      <c r="AR75" s="150"/>
      <c r="AS75" s="150"/>
      <c r="AT75" s="150"/>
      <c r="AU75" s="150"/>
      <c r="AV75" s="152"/>
      <c r="AW75" s="148">
        <f t="shared" si="2"/>
        <v>71</v>
      </c>
      <c r="AX75" s="159">
        <v>5</v>
      </c>
      <c r="AY75" s="10">
        <f t="shared" si="3"/>
        <v>2</v>
      </c>
    </row>
    <row r="76" spans="22:51" x14ac:dyDescent="0.25">
      <c r="V76" s="9">
        <v>6</v>
      </c>
      <c r="W76" s="68">
        <v>4</v>
      </c>
      <c r="X76" s="152">
        <v>8</v>
      </c>
      <c r="Y76" s="69" t="s">
        <v>5</v>
      </c>
      <c r="Z76" s="150">
        <v>5</v>
      </c>
      <c r="AA76" s="159">
        <v>27</v>
      </c>
      <c r="AB76" s="150">
        <v>13</v>
      </c>
      <c r="AC76" s="150"/>
      <c r="AD76" s="150"/>
      <c r="AE76" s="150"/>
      <c r="AF76" s="150"/>
      <c r="AG76" s="150"/>
      <c r="AH76" s="150"/>
      <c r="AI76" s="150"/>
      <c r="AJ76" s="150"/>
      <c r="AK76" s="159"/>
      <c r="AL76" s="150"/>
      <c r="AM76" s="159"/>
      <c r="AN76" s="159"/>
      <c r="AO76" s="150"/>
      <c r="AP76" s="150"/>
      <c r="AQ76" s="150"/>
      <c r="AR76" s="150"/>
      <c r="AS76" s="150"/>
      <c r="AT76" s="150"/>
      <c r="AU76" s="150"/>
      <c r="AV76" s="152"/>
      <c r="AW76" s="148">
        <f t="shared" si="2"/>
        <v>45</v>
      </c>
      <c r="AX76" s="159">
        <v>20</v>
      </c>
      <c r="AY76" s="10">
        <f t="shared" si="3"/>
        <v>3</v>
      </c>
    </row>
    <row r="77" spans="22:51" x14ac:dyDescent="0.25">
      <c r="V77" s="9">
        <v>6</v>
      </c>
      <c r="W77" s="68">
        <v>4</v>
      </c>
      <c r="X77" s="152">
        <v>8</v>
      </c>
      <c r="Y77" s="69" t="s">
        <v>3</v>
      </c>
      <c r="Z77" s="159"/>
      <c r="AA77" s="159">
        <v>44</v>
      </c>
      <c r="AB77" s="150">
        <v>25</v>
      </c>
      <c r="AC77" s="150"/>
      <c r="AD77" s="150"/>
      <c r="AE77" s="150"/>
      <c r="AF77" s="150"/>
      <c r="AG77" s="150"/>
      <c r="AH77" s="150"/>
      <c r="AI77" s="150"/>
      <c r="AJ77" s="150"/>
      <c r="AK77" s="159"/>
      <c r="AL77" s="150"/>
      <c r="AM77" s="159"/>
      <c r="AN77" s="159"/>
      <c r="AO77" s="150"/>
      <c r="AP77" s="150"/>
      <c r="AQ77" s="150"/>
      <c r="AR77" s="150"/>
      <c r="AS77" s="150"/>
      <c r="AT77" s="150"/>
      <c r="AU77" s="150"/>
      <c r="AV77" s="152"/>
      <c r="AW77" s="148">
        <f t="shared" si="2"/>
        <v>69</v>
      </c>
      <c r="AX77" s="159">
        <v>10</v>
      </c>
      <c r="AY77" s="10">
        <f t="shared" si="3"/>
        <v>2</v>
      </c>
    </row>
    <row r="78" spans="22:51" x14ac:dyDescent="0.25">
      <c r="V78" s="9">
        <v>6</v>
      </c>
      <c r="W78" s="68">
        <v>4</v>
      </c>
      <c r="X78" s="152">
        <v>9</v>
      </c>
      <c r="Y78" s="69" t="s">
        <v>5</v>
      </c>
      <c r="Z78" s="150"/>
      <c r="AA78" s="159">
        <v>43</v>
      </c>
      <c r="AB78" s="150">
        <v>20</v>
      </c>
      <c r="AC78" s="150"/>
      <c r="AD78" s="150"/>
      <c r="AE78" s="150"/>
      <c r="AF78" s="150"/>
      <c r="AG78" s="150"/>
      <c r="AH78" s="150"/>
      <c r="AI78" s="150"/>
      <c r="AJ78" s="150"/>
      <c r="AK78" s="159"/>
      <c r="AL78" s="150"/>
      <c r="AM78" s="159"/>
      <c r="AN78" s="159"/>
      <c r="AO78" s="150"/>
      <c r="AP78" s="150"/>
      <c r="AQ78" s="150"/>
      <c r="AR78" s="150"/>
      <c r="AS78" s="150"/>
      <c r="AT78" s="150"/>
      <c r="AU78" s="150"/>
      <c r="AV78" s="152"/>
      <c r="AW78" s="148">
        <f t="shared" si="2"/>
        <v>63</v>
      </c>
      <c r="AX78" s="159">
        <v>20</v>
      </c>
      <c r="AY78" s="10">
        <f t="shared" si="3"/>
        <v>2</v>
      </c>
    </row>
    <row r="79" spans="22:51" x14ac:dyDescent="0.25">
      <c r="V79" s="9">
        <v>6</v>
      </c>
      <c r="W79" s="68">
        <v>4</v>
      </c>
      <c r="X79" s="152">
        <v>9</v>
      </c>
      <c r="Y79" s="69" t="s">
        <v>3</v>
      </c>
      <c r="Z79" s="159"/>
      <c r="AA79" s="159">
        <v>55</v>
      </c>
      <c r="AB79" s="150">
        <v>51</v>
      </c>
      <c r="AC79" s="150"/>
      <c r="AD79" s="150"/>
      <c r="AE79" s="150"/>
      <c r="AF79" s="150"/>
      <c r="AG79" s="150"/>
      <c r="AH79" s="150"/>
      <c r="AI79" s="150"/>
      <c r="AJ79" s="150"/>
      <c r="AK79" s="159"/>
      <c r="AL79" s="150"/>
      <c r="AM79" s="159"/>
      <c r="AN79" s="159"/>
      <c r="AO79" s="150"/>
      <c r="AP79" s="150"/>
      <c r="AQ79" s="150"/>
      <c r="AR79" s="150"/>
      <c r="AS79" s="150"/>
      <c r="AT79" s="150"/>
      <c r="AU79" s="150"/>
      <c r="AV79" s="152"/>
      <c r="AW79" s="148">
        <f t="shared" si="2"/>
        <v>106</v>
      </c>
      <c r="AX79" s="159">
        <v>5</v>
      </c>
      <c r="AY79" s="10">
        <f t="shared" si="3"/>
        <v>2</v>
      </c>
    </row>
    <row r="80" spans="22:51" x14ac:dyDescent="0.25">
      <c r="V80" s="9">
        <v>6</v>
      </c>
      <c r="W80" s="68">
        <v>4</v>
      </c>
      <c r="X80" s="152">
        <v>10</v>
      </c>
      <c r="Y80" s="69" t="s">
        <v>5</v>
      </c>
      <c r="Z80" s="150"/>
      <c r="AA80" s="159">
        <v>60</v>
      </c>
      <c r="AB80" s="159">
        <v>6</v>
      </c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0"/>
      <c r="AP80" s="150"/>
      <c r="AQ80" s="150"/>
      <c r="AR80" s="150"/>
      <c r="AS80" s="150"/>
      <c r="AT80" s="150"/>
      <c r="AU80" s="150"/>
      <c r="AV80" s="152"/>
      <c r="AW80" s="148">
        <f t="shared" si="2"/>
        <v>66</v>
      </c>
      <c r="AX80" s="159">
        <v>50</v>
      </c>
      <c r="AY80" s="10">
        <f t="shared" si="3"/>
        <v>2</v>
      </c>
    </row>
    <row r="81" spans="22:51" x14ac:dyDescent="0.25">
      <c r="V81" s="9">
        <v>6</v>
      </c>
      <c r="W81" s="68">
        <v>4</v>
      </c>
      <c r="X81" s="152">
        <v>10</v>
      </c>
      <c r="Y81" s="132" t="s">
        <v>3</v>
      </c>
      <c r="Z81" s="78">
        <v>2</v>
      </c>
      <c r="AA81" s="78">
        <v>19</v>
      </c>
      <c r="AB81" s="151"/>
      <c r="AC81" s="151"/>
      <c r="AD81" s="151">
        <v>1</v>
      </c>
      <c r="AE81" s="151"/>
      <c r="AF81" s="151"/>
      <c r="AG81" s="151"/>
      <c r="AH81" s="151"/>
      <c r="AI81" s="151"/>
      <c r="AJ81" s="151"/>
      <c r="AK81" s="78"/>
      <c r="AL81" s="151"/>
      <c r="AM81" s="78"/>
      <c r="AN81" s="78"/>
      <c r="AO81" s="151"/>
      <c r="AP81" s="151"/>
      <c r="AQ81" s="151"/>
      <c r="AR81" s="151"/>
      <c r="AS81" s="151"/>
      <c r="AT81" s="151"/>
      <c r="AU81" s="151"/>
      <c r="AV81" s="153"/>
      <c r="AW81" s="149">
        <f t="shared" si="2"/>
        <v>22</v>
      </c>
      <c r="AX81" s="151">
        <v>15</v>
      </c>
      <c r="AY81" s="66">
        <f t="shared" si="3"/>
        <v>3</v>
      </c>
    </row>
    <row r="82" spans="22:51" x14ac:dyDescent="0.25">
      <c r="V82" s="9">
        <v>6</v>
      </c>
      <c r="W82" s="71">
        <v>5</v>
      </c>
      <c r="X82" s="155">
        <v>1</v>
      </c>
      <c r="Y82" s="160" t="s">
        <v>5</v>
      </c>
      <c r="Z82" s="159"/>
      <c r="AA82" s="159">
        <v>30</v>
      </c>
      <c r="AB82" s="159">
        <v>21</v>
      </c>
      <c r="AC82" s="150"/>
      <c r="AD82" s="150"/>
      <c r="AE82" s="150"/>
      <c r="AF82" s="150"/>
      <c r="AG82" s="150"/>
      <c r="AH82" s="150"/>
      <c r="AI82" s="150"/>
      <c r="AJ82" s="150"/>
      <c r="AK82" s="159"/>
      <c r="AL82" s="150"/>
      <c r="AM82" s="159"/>
      <c r="AN82" s="159"/>
      <c r="AO82" s="150"/>
      <c r="AP82" s="150"/>
      <c r="AQ82" s="150"/>
      <c r="AR82" s="150"/>
      <c r="AS82" s="150"/>
      <c r="AT82" s="150"/>
      <c r="AU82" s="150"/>
      <c r="AV82" s="150"/>
      <c r="AW82" s="148">
        <f>SUM(AA82:AV82)</f>
        <v>51</v>
      </c>
      <c r="AX82" s="159">
        <v>5</v>
      </c>
      <c r="AY82" s="10">
        <f>+COUNTA(AA82:AV82)</f>
        <v>2</v>
      </c>
    </row>
    <row r="83" spans="22:51" x14ac:dyDescent="0.25">
      <c r="V83" s="9">
        <v>6</v>
      </c>
      <c r="W83" s="68">
        <v>5</v>
      </c>
      <c r="X83" s="152">
        <v>1</v>
      </c>
      <c r="Y83" s="160" t="s">
        <v>3</v>
      </c>
      <c r="Z83" s="150"/>
      <c r="AA83" s="150">
        <v>57</v>
      </c>
      <c r="AB83" s="150">
        <v>28</v>
      </c>
      <c r="AC83" s="150"/>
      <c r="AD83" s="150"/>
      <c r="AE83" s="150"/>
      <c r="AF83" s="150"/>
      <c r="AG83" s="150"/>
      <c r="AH83" s="150"/>
      <c r="AI83" s="150"/>
      <c r="AJ83" s="150"/>
      <c r="AK83" s="159"/>
      <c r="AL83" s="150"/>
      <c r="AM83" s="159"/>
      <c r="AN83" s="159"/>
      <c r="AO83" s="150"/>
      <c r="AP83" s="150"/>
      <c r="AQ83" s="150"/>
      <c r="AR83" s="150"/>
      <c r="AS83" s="150"/>
      <c r="AT83" s="150"/>
      <c r="AU83" s="150"/>
      <c r="AV83" s="150"/>
      <c r="AW83" s="148">
        <f t="shared" si="2"/>
        <v>85</v>
      </c>
      <c r="AX83" s="159">
        <v>15</v>
      </c>
      <c r="AY83" s="10">
        <f t="shared" si="3"/>
        <v>2</v>
      </c>
    </row>
    <row r="84" spans="22:51" x14ac:dyDescent="0.25">
      <c r="V84" s="9">
        <v>6</v>
      </c>
      <c r="W84" s="68">
        <v>5</v>
      </c>
      <c r="X84" s="152">
        <v>2</v>
      </c>
      <c r="Y84" s="160" t="s">
        <v>5</v>
      </c>
      <c r="Z84" s="150">
        <v>2</v>
      </c>
      <c r="AA84" s="159">
        <v>31</v>
      </c>
      <c r="AB84" s="150">
        <v>22</v>
      </c>
      <c r="AC84" s="150"/>
      <c r="AD84" s="150"/>
      <c r="AE84" s="150"/>
      <c r="AF84" s="150"/>
      <c r="AG84" s="150"/>
      <c r="AH84" s="150"/>
      <c r="AI84" s="150"/>
      <c r="AJ84" s="150"/>
      <c r="AK84" s="159"/>
      <c r="AL84" s="150"/>
      <c r="AM84" s="159"/>
      <c r="AN84" s="159"/>
      <c r="AO84" s="150"/>
      <c r="AP84" s="150"/>
      <c r="AQ84" s="150"/>
      <c r="AR84" s="150"/>
      <c r="AS84" s="150"/>
      <c r="AT84" s="150"/>
      <c r="AU84" s="150"/>
      <c r="AV84" s="150"/>
      <c r="AW84" s="148">
        <f t="shared" si="2"/>
        <v>55</v>
      </c>
      <c r="AX84" s="159">
        <v>30</v>
      </c>
      <c r="AY84" s="10">
        <f t="shared" si="3"/>
        <v>3</v>
      </c>
    </row>
    <row r="85" spans="22:51" x14ac:dyDescent="0.25">
      <c r="V85" s="9">
        <v>6</v>
      </c>
      <c r="W85" s="68">
        <v>5</v>
      </c>
      <c r="X85" s="152">
        <v>2</v>
      </c>
      <c r="Y85" s="160" t="s">
        <v>3</v>
      </c>
      <c r="Z85" s="150"/>
      <c r="AA85" s="159">
        <v>66</v>
      </c>
      <c r="AB85" s="159">
        <v>3</v>
      </c>
      <c r="AC85" s="150"/>
      <c r="AD85" s="150"/>
      <c r="AE85" s="150"/>
      <c r="AF85" s="150"/>
      <c r="AG85" s="150"/>
      <c r="AH85" s="150"/>
      <c r="AI85" s="150"/>
      <c r="AJ85" s="150"/>
      <c r="AK85" s="159"/>
      <c r="AL85" s="150"/>
      <c r="AM85" s="159"/>
      <c r="AN85" s="159"/>
      <c r="AO85" s="150"/>
      <c r="AP85" s="150"/>
      <c r="AQ85" s="150"/>
      <c r="AR85" s="150"/>
      <c r="AS85" s="150"/>
      <c r="AT85" s="150"/>
      <c r="AU85" s="150"/>
      <c r="AV85" s="150"/>
      <c r="AW85" s="148">
        <f t="shared" si="2"/>
        <v>69</v>
      </c>
      <c r="AX85" s="159">
        <v>40</v>
      </c>
      <c r="AY85" s="10">
        <f t="shared" si="3"/>
        <v>2</v>
      </c>
    </row>
    <row r="86" spans="22:51" x14ac:dyDescent="0.25">
      <c r="V86" s="9">
        <v>6</v>
      </c>
      <c r="W86" s="68">
        <v>5</v>
      </c>
      <c r="X86" s="152">
        <v>3</v>
      </c>
      <c r="Y86" s="160" t="s">
        <v>5</v>
      </c>
      <c r="Z86" s="159"/>
      <c r="AA86" s="159">
        <v>3</v>
      </c>
      <c r="AB86" s="150">
        <v>14</v>
      </c>
      <c r="AC86" s="150"/>
      <c r="AD86" s="150"/>
      <c r="AE86" s="150"/>
      <c r="AF86" s="150"/>
      <c r="AG86" s="150"/>
      <c r="AH86" s="150"/>
      <c r="AI86" s="150"/>
      <c r="AJ86" s="150"/>
      <c r="AK86" s="159"/>
      <c r="AL86" s="150"/>
      <c r="AM86" s="159"/>
      <c r="AN86" s="159"/>
      <c r="AO86" s="150"/>
      <c r="AP86" s="150"/>
      <c r="AQ86" s="150"/>
      <c r="AR86" s="150"/>
      <c r="AS86" s="150"/>
      <c r="AT86" s="150"/>
      <c r="AU86" s="150"/>
      <c r="AV86" s="150"/>
      <c r="AW86" s="148">
        <f t="shared" si="2"/>
        <v>17</v>
      </c>
      <c r="AX86" s="159">
        <v>5</v>
      </c>
      <c r="AY86" s="10">
        <f t="shared" si="3"/>
        <v>2</v>
      </c>
    </row>
    <row r="87" spans="22:51" x14ac:dyDescent="0.25">
      <c r="V87" s="9">
        <v>6</v>
      </c>
      <c r="W87" s="68">
        <v>5</v>
      </c>
      <c r="X87" s="152">
        <v>3</v>
      </c>
      <c r="Y87" s="160" t="s">
        <v>3</v>
      </c>
      <c r="Z87" s="159"/>
      <c r="AA87" s="159">
        <v>39</v>
      </c>
      <c r="AB87" s="150">
        <v>30</v>
      </c>
      <c r="AC87" s="150"/>
      <c r="AD87" s="150"/>
      <c r="AE87" s="150"/>
      <c r="AF87" s="150"/>
      <c r="AG87" s="150"/>
      <c r="AH87" s="150"/>
      <c r="AI87" s="150"/>
      <c r="AJ87" s="150"/>
      <c r="AK87" s="159"/>
      <c r="AL87" s="150"/>
      <c r="AM87" s="159"/>
      <c r="AN87" s="159"/>
      <c r="AO87" s="150"/>
      <c r="AP87" s="150"/>
      <c r="AQ87" s="150"/>
      <c r="AR87" s="150"/>
      <c r="AS87" s="150"/>
      <c r="AT87" s="150"/>
      <c r="AU87" s="150"/>
      <c r="AV87" s="150"/>
      <c r="AW87" s="148">
        <f t="shared" si="2"/>
        <v>69</v>
      </c>
      <c r="AX87" s="159">
        <v>10</v>
      </c>
      <c r="AY87" s="10">
        <f t="shared" si="3"/>
        <v>2</v>
      </c>
    </row>
    <row r="88" spans="22:51" x14ac:dyDescent="0.25">
      <c r="V88" s="9">
        <v>6</v>
      </c>
      <c r="W88" s="68">
        <v>5</v>
      </c>
      <c r="X88" s="152">
        <v>4</v>
      </c>
      <c r="Y88" s="160" t="s">
        <v>5</v>
      </c>
      <c r="Z88" s="150">
        <v>1</v>
      </c>
      <c r="AA88" s="159">
        <v>52</v>
      </c>
      <c r="AB88" s="150">
        <v>38</v>
      </c>
      <c r="AC88" s="150">
        <v>5</v>
      </c>
      <c r="AD88" s="150"/>
      <c r="AE88" s="150"/>
      <c r="AF88" s="150"/>
      <c r="AG88" s="150"/>
      <c r="AH88" s="150"/>
      <c r="AI88" s="150"/>
      <c r="AJ88" s="150"/>
      <c r="AK88" s="159"/>
      <c r="AL88" s="150"/>
      <c r="AM88" s="159"/>
      <c r="AN88" s="159"/>
      <c r="AO88" s="150"/>
      <c r="AP88" s="150"/>
      <c r="AQ88" s="150"/>
      <c r="AR88" s="150"/>
      <c r="AS88" s="150"/>
      <c r="AT88" s="150"/>
      <c r="AU88" s="150"/>
      <c r="AV88" s="150"/>
      <c r="AW88" s="148">
        <f t="shared" si="2"/>
        <v>96</v>
      </c>
      <c r="AX88" s="159">
        <v>40</v>
      </c>
      <c r="AY88" s="10">
        <f t="shared" si="3"/>
        <v>4</v>
      </c>
    </row>
    <row r="89" spans="22:51" x14ac:dyDescent="0.25">
      <c r="V89" s="9">
        <v>6</v>
      </c>
      <c r="W89" s="68">
        <v>5</v>
      </c>
      <c r="X89" s="152">
        <v>4</v>
      </c>
      <c r="Y89" s="160" t="s">
        <v>3</v>
      </c>
      <c r="Z89" s="159">
        <v>1</v>
      </c>
      <c r="AA89" s="159">
        <v>37</v>
      </c>
      <c r="AB89" s="150">
        <v>12</v>
      </c>
      <c r="AC89" s="150"/>
      <c r="AD89" s="150"/>
      <c r="AE89" s="150"/>
      <c r="AF89" s="150"/>
      <c r="AG89" s="150"/>
      <c r="AH89" s="150"/>
      <c r="AI89" s="150"/>
      <c r="AJ89" s="150"/>
      <c r="AK89" s="159"/>
      <c r="AL89" s="150"/>
      <c r="AM89" s="159"/>
      <c r="AN89" s="159"/>
      <c r="AO89" s="150"/>
      <c r="AP89" s="150"/>
      <c r="AQ89" s="150"/>
      <c r="AR89" s="150"/>
      <c r="AS89" s="150"/>
      <c r="AT89" s="150"/>
      <c r="AU89" s="150"/>
      <c r="AV89" s="150"/>
      <c r="AW89" s="148">
        <f t="shared" si="2"/>
        <v>50</v>
      </c>
      <c r="AX89" s="150">
        <v>5</v>
      </c>
      <c r="AY89" s="10">
        <f t="shared" si="3"/>
        <v>3</v>
      </c>
    </row>
    <row r="90" spans="22:51" x14ac:dyDescent="0.25">
      <c r="V90" s="9">
        <v>6</v>
      </c>
      <c r="W90" s="68">
        <v>5</v>
      </c>
      <c r="X90" s="152">
        <v>5</v>
      </c>
      <c r="Y90" s="160" t="s">
        <v>5</v>
      </c>
      <c r="Z90" s="159">
        <v>8</v>
      </c>
      <c r="AA90" s="159">
        <v>25</v>
      </c>
      <c r="AB90" s="150">
        <v>63</v>
      </c>
      <c r="AC90" s="150">
        <v>2</v>
      </c>
      <c r="AD90" s="150"/>
      <c r="AE90" s="150"/>
      <c r="AF90" s="150"/>
      <c r="AG90" s="150"/>
      <c r="AH90" s="150"/>
      <c r="AI90" s="150"/>
      <c r="AJ90" s="150"/>
      <c r="AK90" s="159"/>
      <c r="AL90" s="150"/>
      <c r="AM90" s="159"/>
      <c r="AN90" s="159"/>
      <c r="AO90" s="150"/>
      <c r="AP90" s="150"/>
      <c r="AQ90" s="150"/>
      <c r="AR90" s="150"/>
      <c r="AS90" s="150"/>
      <c r="AT90" s="150"/>
      <c r="AU90" s="150"/>
      <c r="AV90" s="150"/>
      <c r="AW90" s="148">
        <f t="shared" si="2"/>
        <v>98</v>
      </c>
      <c r="AX90" s="150">
        <v>50</v>
      </c>
      <c r="AY90" s="10">
        <f t="shared" si="3"/>
        <v>4</v>
      </c>
    </row>
    <row r="91" spans="22:51" x14ac:dyDescent="0.25">
      <c r="V91" s="9">
        <v>6</v>
      </c>
      <c r="W91" s="68">
        <v>5</v>
      </c>
      <c r="X91" s="152">
        <v>5</v>
      </c>
      <c r="Y91" s="160" t="s">
        <v>3</v>
      </c>
      <c r="Z91" s="150"/>
      <c r="AA91" s="159">
        <v>35</v>
      </c>
      <c r="AB91" s="150">
        <v>3</v>
      </c>
      <c r="AC91" s="150"/>
      <c r="AD91" s="150"/>
      <c r="AE91" s="150"/>
      <c r="AF91" s="150"/>
      <c r="AG91" s="150"/>
      <c r="AH91" s="150"/>
      <c r="AI91" s="150"/>
      <c r="AJ91" s="150"/>
      <c r="AK91" s="159"/>
      <c r="AL91" s="150"/>
      <c r="AM91" s="159"/>
      <c r="AN91" s="159"/>
      <c r="AO91" s="150"/>
      <c r="AP91" s="150"/>
      <c r="AQ91" s="150"/>
      <c r="AR91" s="150"/>
      <c r="AS91" s="150"/>
      <c r="AT91" s="150"/>
      <c r="AU91" s="150"/>
      <c r="AV91" s="150"/>
      <c r="AW91" s="148">
        <f t="shared" si="2"/>
        <v>38</v>
      </c>
      <c r="AX91" s="150">
        <v>5</v>
      </c>
      <c r="AY91" s="10">
        <f t="shared" si="3"/>
        <v>2</v>
      </c>
    </row>
    <row r="92" spans="22:51" x14ac:dyDescent="0.25">
      <c r="V92" s="9">
        <v>6</v>
      </c>
      <c r="W92" s="68">
        <v>5</v>
      </c>
      <c r="X92" s="152">
        <v>6</v>
      </c>
      <c r="Y92" s="160" t="s">
        <v>5</v>
      </c>
      <c r="Z92" s="159">
        <v>3</v>
      </c>
      <c r="AA92" s="159">
        <v>27</v>
      </c>
      <c r="AB92" s="150">
        <v>50</v>
      </c>
      <c r="AC92" s="150">
        <v>3</v>
      </c>
      <c r="AD92" s="150"/>
      <c r="AE92" s="150"/>
      <c r="AF92" s="150"/>
      <c r="AG92" s="150"/>
      <c r="AH92" s="150"/>
      <c r="AI92" s="150"/>
      <c r="AJ92" s="150"/>
      <c r="AK92" s="159"/>
      <c r="AL92" s="150"/>
      <c r="AM92" s="159"/>
      <c r="AN92" s="159"/>
      <c r="AO92" s="150"/>
      <c r="AP92" s="150"/>
      <c r="AQ92" s="150"/>
      <c r="AR92" s="150"/>
      <c r="AS92" s="150"/>
      <c r="AT92" s="150"/>
      <c r="AU92" s="150"/>
      <c r="AV92" s="150"/>
      <c r="AW92" s="148">
        <f t="shared" si="2"/>
        <v>83</v>
      </c>
      <c r="AX92" s="150">
        <v>40</v>
      </c>
      <c r="AY92" s="10">
        <f t="shared" si="3"/>
        <v>4</v>
      </c>
    </row>
    <row r="93" spans="22:51" x14ac:dyDescent="0.25">
      <c r="V93" s="9">
        <v>6</v>
      </c>
      <c r="W93" s="68">
        <v>5</v>
      </c>
      <c r="X93" s="152">
        <v>6</v>
      </c>
      <c r="Y93" s="160" t="s">
        <v>3</v>
      </c>
      <c r="Z93" s="150">
        <v>6</v>
      </c>
      <c r="AA93" s="159">
        <v>33</v>
      </c>
      <c r="AB93" s="150">
        <v>2</v>
      </c>
      <c r="AC93" s="150">
        <v>1</v>
      </c>
      <c r="AD93" s="150"/>
      <c r="AE93" s="150"/>
      <c r="AF93" s="150"/>
      <c r="AG93" s="150"/>
      <c r="AH93" s="150"/>
      <c r="AI93" s="150"/>
      <c r="AJ93" s="150"/>
      <c r="AK93" s="159"/>
      <c r="AL93" s="150"/>
      <c r="AM93" s="159"/>
      <c r="AN93" s="159"/>
      <c r="AO93" s="150"/>
      <c r="AP93" s="150"/>
      <c r="AQ93" s="150"/>
      <c r="AR93" s="150"/>
      <c r="AS93" s="150"/>
      <c r="AT93" s="150"/>
      <c r="AU93" s="150"/>
      <c r="AV93" s="150"/>
      <c r="AW93" s="148">
        <f t="shared" si="2"/>
        <v>42</v>
      </c>
      <c r="AX93" s="150">
        <v>15</v>
      </c>
      <c r="AY93" s="10">
        <f t="shared" si="3"/>
        <v>4</v>
      </c>
    </row>
    <row r="94" spans="22:51" x14ac:dyDescent="0.25">
      <c r="V94" s="9">
        <v>6</v>
      </c>
      <c r="W94" s="68">
        <v>5</v>
      </c>
      <c r="X94" s="152">
        <v>7</v>
      </c>
      <c r="Y94" s="160" t="s">
        <v>5</v>
      </c>
      <c r="Z94" s="159"/>
      <c r="AA94" s="159">
        <v>28</v>
      </c>
      <c r="AB94" s="150">
        <v>47</v>
      </c>
      <c r="AC94" s="159"/>
      <c r="AD94" s="159"/>
      <c r="AE94" s="150"/>
      <c r="AF94" s="150"/>
      <c r="AG94" s="150"/>
      <c r="AH94" s="150"/>
      <c r="AI94" s="150"/>
      <c r="AJ94" s="150"/>
      <c r="AK94" s="159"/>
      <c r="AL94" s="150"/>
      <c r="AM94" s="159"/>
      <c r="AN94" s="159"/>
      <c r="AO94" s="150"/>
      <c r="AP94" s="150"/>
      <c r="AQ94" s="150"/>
      <c r="AR94" s="150"/>
      <c r="AS94" s="150"/>
      <c r="AT94" s="150"/>
      <c r="AU94" s="150"/>
      <c r="AV94" s="150"/>
      <c r="AW94" s="148">
        <f t="shared" si="2"/>
        <v>75</v>
      </c>
      <c r="AX94" s="150">
        <v>35</v>
      </c>
      <c r="AY94" s="10">
        <f t="shared" si="3"/>
        <v>2</v>
      </c>
    </row>
    <row r="95" spans="22:51" x14ac:dyDescent="0.25">
      <c r="V95" s="9">
        <v>6</v>
      </c>
      <c r="W95" s="68">
        <v>5</v>
      </c>
      <c r="X95" s="152">
        <v>7</v>
      </c>
      <c r="Y95" s="160" t="s">
        <v>3</v>
      </c>
      <c r="Z95" s="150">
        <v>1</v>
      </c>
      <c r="AA95" s="159">
        <v>24</v>
      </c>
      <c r="AB95" s="150">
        <v>49</v>
      </c>
      <c r="AC95" s="150"/>
      <c r="AD95" s="150"/>
      <c r="AE95" s="150"/>
      <c r="AF95" s="150"/>
      <c r="AG95" s="150"/>
      <c r="AH95" s="150"/>
      <c r="AI95" s="150"/>
      <c r="AJ95" s="150"/>
      <c r="AK95" s="159"/>
      <c r="AL95" s="150"/>
      <c r="AM95" s="159"/>
      <c r="AN95" s="159"/>
      <c r="AO95" s="150"/>
      <c r="AP95" s="150"/>
      <c r="AQ95" s="150"/>
      <c r="AR95" s="150"/>
      <c r="AS95" s="150"/>
      <c r="AT95" s="150"/>
      <c r="AU95" s="150"/>
      <c r="AV95" s="150"/>
      <c r="AW95" s="148">
        <f t="shared" si="2"/>
        <v>74</v>
      </c>
      <c r="AX95" s="150">
        <v>5</v>
      </c>
      <c r="AY95" s="10">
        <f t="shared" si="3"/>
        <v>3</v>
      </c>
    </row>
    <row r="96" spans="22:51" x14ac:dyDescent="0.25">
      <c r="V96" s="9">
        <v>6</v>
      </c>
      <c r="W96" s="68">
        <v>5</v>
      </c>
      <c r="X96" s="152">
        <v>8</v>
      </c>
      <c r="Y96" s="160" t="s">
        <v>5</v>
      </c>
      <c r="Z96" s="159">
        <v>1</v>
      </c>
      <c r="AA96" s="159"/>
      <c r="AB96" s="150">
        <v>44</v>
      </c>
      <c r="AC96" s="150">
        <v>1</v>
      </c>
      <c r="AD96" s="150"/>
      <c r="AE96" s="150"/>
      <c r="AF96" s="150"/>
      <c r="AG96" s="150"/>
      <c r="AH96" s="150"/>
      <c r="AI96" s="150"/>
      <c r="AJ96" s="150"/>
      <c r="AK96" s="159"/>
      <c r="AL96" s="150"/>
      <c r="AM96" s="159"/>
      <c r="AN96" s="159"/>
      <c r="AO96" s="150"/>
      <c r="AP96" s="150"/>
      <c r="AQ96" s="150"/>
      <c r="AR96" s="150"/>
      <c r="AS96" s="150"/>
      <c r="AT96" s="150"/>
      <c r="AU96" s="150"/>
      <c r="AV96" s="150"/>
      <c r="AW96" s="148">
        <f t="shared" si="2"/>
        <v>46</v>
      </c>
      <c r="AX96" s="150">
        <v>25</v>
      </c>
      <c r="AY96" s="10">
        <f t="shared" si="3"/>
        <v>3</v>
      </c>
    </row>
    <row r="97" spans="22:51" x14ac:dyDescent="0.25">
      <c r="V97" s="9">
        <v>6</v>
      </c>
      <c r="W97" s="68">
        <v>5</v>
      </c>
      <c r="X97" s="152">
        <v>8</v>
      </c>
      <c r="Y97" s="160" t="s">
        <v>3</v>
      </c>
      <c r="Z97" s="150">
        <v>2</v>
      </c>
      <c r="AA97" s="159">
        <v>38</v>
      </c>
      <c r="AB97" s="150"/>
      <c r="AC97" s="150"/>
      <c r="AD97" s="150"/>
      <c r="AE97" s="150"/>
      <c r="AF97" s="150"/>
      <c r="AG97" s="150"/>
      <c r="AH97" s="150"/>
      <c r="AI97" s="150"/>
      <c r="AJ97" s="150"/>
      <c r="AK97" s="159"/>
      <c r="AL97" s="150"/>
      <c r="AM97" s="159"/>
      <c r="AN97" s="159"/>
      <c r="AO97" s="150"/>
      <c r="AP97" s="150"/>
      <c r="AQ97" s="150"/>
      <c r="AR97" s="150"/>
      <c r="AS97" s="150"/>
      <c r="AT97" s="150"/>
      <c r="AU97" s="150"/>
      <c r="AV97" s="150"/>
      <c r="AW97" s="148">
        <f t="shared" si="2"/>
        <v>40</v>
      </c>
      <c r="AX97" s="150">
        <v>10</v>
      </c>
      <c r="AY97" s="10">
        <f t="shared" si="3"/>
        <v>2</v>
      </c>
    </row>
    <row r="98" spans="22:51" x14ac:dyDescent="0.25">
      <c r="V98" s="9">
        <v>6</v>
      </c>
      <c r="W98" s="68">
        <v>5</v>
      </c>
      <c r="X98" s="152">
        <v>9</v>
      </c>
      <c r="Y98" s="160" t="s">
        <v>5</v>
      </c>
      <c r="Z98" s="159">
        <v>2</v>
      </c>
      <c r="AA98" s="159">
        <v>26</v>
      </c>
      <c r="AB98" s="150">
        <v>4</v>
      </c>
      <c r="AC98" s="150">
        <v>8</v>
      </c>
      <c r="AD98" s="150">
        <v>24</v>
      </c>
      <c r="AE98" s="150"/>
      <c r="AF98" s="150"/>
      <c r="AG98" s="150"/>
      <c r="AH98" s="150"/>
      <c r="AI98" s="150"/>
      <c r="AJ98" s="150"/>
      <c r="AK98" s="159"/>
      <c r="AL98" s="150"/>
      <c r="AM98" s="159"/>
      <c r="AN98" s="159"/>
      <c r="AO98" s="150"/>
      <c r="AP98" s="150"/>
      <c r="AQ98" s="150"/>
      <c r="AR98" s="150"/>
      <c r="AS98" s="150"/>
      <c r="AT98" s="150"/>
      <c r="AU98" s="150"/>
      <c r="AV98" s="150"/>
      <c r="AW98" s="148">
        <f t="shared" si="2"/>
        <v>64</v>
      </c>
      <c r="AX98" s="150">
        <v>45</v>
      </c>
      <c r="AY98" s="10">
        <f t="shared" si="3"/>
        <v>5</v>
      </c>
    </row>
    <row r="99" spans="22:51" x14ac:dyDescent="0.25">
      <c r="V99" s="9">
        <v>6</v>
      </c>
      <c r="W99" s="68">
        <v>5</v>
      </c>
      <c r="X99" s="152">
        <v>9</v>
      </c>
      <c r="Y99" s="160" t="s">
        <v>3</v>
      </c>
      <c r="Z99" s="150"/>
      <c r="AA99" s="159">
        <v>51</v>
      </c>
      <c r="AB99" s="150"/>
      <c r="AC99" s="150"/>
      <c r="AD99" s="150"/>
      <c r="AE99" s="150"/>
      <c r="AF99" s="150"/>
      <c r="AG99" s="150"/>
      <c r="AH99" s="150"/>
      <c r="AI99" s="150"/>
      <c r="AJ99" s="150"/>
      <c r="AK99" s="159"/>
      <c r="AL99" s="150"/>
      <c r="AM99" s="159"/>
      <c r="AN99" s="159"/>
      <c r="AO99" s="150"/>
      <c r="AP99" s="150"/>
      <c r="AQ99" s="150"/>
      <c r="AR99" s="150"/>
      <c r="AS99" s="150"/>
      <c r="AT99" s="150"/>
      <c r="AU99" s="150"/>
      <c r="AV99" s="150"/>
      <c r="AW99" s="148">
        <f t="shared" si="2"/>
        <v>51</v>
      </c>
      <c r="AX99" s="150">
        <v>2</v>
      </c>
      <c r="AY99" s="10">
        <f t="shared" si="3"/>
        <v>1</v>
      </c>
    </row>
    <row r="100" spans="22:51" x14ac:dyDescent="0.25">
      <c r="V100" s="9">
        <v>6</v>
      </c>
      <c r="W100" s="68">
        <v>5</v>
      </c>
      <c r="X100" s="152">
        <v>10</v>
      </c>
      <c r="Y100" s="160" t="s">
        <v>5</v>
      </c>
      <c r="Z100" s="159">
        <v>1</v>
      </c>
      <c r="AA100" s="159">
        <v>2</v>
      </c>
      <c r="AB100" s="159">
        <v>64</v>
      </c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0"/>
      <c r="AP100" s="150"/>
      <c r="AQ100" s="150"/>
      <c r="AR100" s="150"/>
      <c r="AS100" s="150"/>
      <c r="AT100" s="150"/>
      <c r="AU100" s="150"/>
      <c r="AV100" s="150"/>
      <c r="AW100" s="148">
        <f t="shared" si="2"/>
        <v>67</v>
      </c>
      <c r="AX100" s="150">
        <v>10</v>
      </c>
      <c r="AY100" s="10">
        <f t="shared" si="3"/>
        <v>3</v>
      </c>
    </row>
    <row r="101" spans="22:51" x14ac:dyDescent="0.25">
      <c r="V101" s="9">
        <v>6</v>
      </c>
      <c r="W101" s="70">
        <v>5</v>
      </c>
      <c r="X101" s="153">
        <v>10</v>
      </c>
      <c r="Y101" s="81" t="s">
        <v>3</v>
      </c>
      <c r="Z101" s="159"/>
      <c r="AA101" s="159">
        <v>59</v>
      </c>
      <c r="AB101" s="150">
        <v>3</v>
      </c>
      <c r="AC101" s="150">
        <v>1</v>
      </c>
      <c r="AD101" s="150"/>
      <c r="AE101" s="150"/>
      <c r="AF101" s="150"/>
      <c r="AG101" s="150"/>
      <c r="AH101" s="150"/>
      <c r="AI101" s="150"/>
      <c r="AJ101" s="150"/>
      <c r="AK101" s="159"/>
      <c r="AL101" s="150"/>
      <c r="AM101" s="159"/>
      <c r="AN101" s="159"/>
      <c r="AO101" s="150"/>
      <c r="AP101" s="150"/>
      <c r="AQ101" s="150"/>
      <c r="AR101" s="150"/>
      <c r="AS101" s="150"/>
      <c r="AT101" s="150"/>
      <c r="AU101" s="150"/>
      <c r="AV101" s="150"/>
      <c r="AW101" s="148">
        <f t="shared" si="2"/>
        <v>63</v>
      </c>
      <c r="AX101" s="150">
        <v>10</v>
      </c>
      <c r="AY101" s="10">
        <f t="shared" si="3"/>
        <v>3</v>
      </c>
    </row>
    <row r="102" spans="22:51" x14ac:dyDescent="0.25">
      <c r="V102" s="9">
        <v>6</v>
      </c>
      <c r="W102" s="68">
        <v>6</v>
      </c>
      <c r="X102" s="152">
        <v>1</v>
      </c>
      <c r="Y102" s="160" t="s">
        <v>5</v>
      </c>
      <c r="Z102" s="157">
        <v>2</v>
      </c>
      <c r="AA102" s="157">
        <v>15</v>
      </c>
      <c r="AB102" s="157">
        <v>76</v>
      </c>
      <c r="AC102" s="156">
        <v>4</v>
      </c>
      <c r="AD102" s="156"/>
      <c r="AE102" s="156"/>
      <c r="AF102" s="156"/>
      <c r="AG102" s="156"/>
      <c r="AH102" s="156"/>
      <c r="AI102" s="156"/>
      <c r="AJ102" s="156"/>
      <c r="AK102" s="157"/>
      <c r="AL102" s="156"/>
      <c r="AM102" s="157"/>
      <c r="AN102" s="157"/>
      <c r="AO102" s="156"/>
      <c r="AP102" s="156"/>
      <c r="AQ102" s="156"/>
      <c r="AR102" s="156"/>
      <c r="AS102" s="156"/>
      <c r="AT102" s="156"/>
      <c r="AU102" s="156"/>
      <c r="AV102" s="156"/>
      <c r="AW102" s="154">
        <f t="shared" si="2"/>
        <v>97</v>
      </c>
      <c r="AX102" s="156">
        <v>80</v>
      </c>
      <c r="AY102" s="79">
        <f t="shared" si="3"/>
        <v>4</v>
      </c>
    </row>
    <row r="103" spans="22:51" x14ac:dyDescent="0.25">
      <c r="V103" s="9">
        <v>6</v>
      </c>
      <c r="W103" s="68">
        <v>6</v>
      </c>
      <c r="X103" s="152">
        <v>1</v>
      </c>
      <c r="Y103" s="160" t="s">
        <v>3</v>
      </c>
      <c r="Z103" s="150">
        <v>1</v>
      </c>
      <c r="AA103" s="150">
        <v>34</v>
      </c>
      <c r="AB103" s="150">
        <v>6</v>
      </c>
      <c r="AC103" s="150"/>
      <c r="AD103" s="150"/>
      <c r="AE103" s="150"/>
      <c r="AF103" s="150"/>
      <c r="AG103" s="150"/>
      <c r="AH103" s="150"/>
      <c r="AI103" s="150"/>
      <c r="AJ103" s="150"/>
      <c r="AK103" s="159"/>
      <c r="AL103" s="150"/>
      <c r="AM103" s="159"/>
      <c r="AN103" s="159"/>
      <c r="AO103" s="150"/>
      <c r="AP103" s="150"/>
      <c r="AQ103" s="150"/>
      <c r="AR103" s="150"/>
      <c r="AS103" s="150"/>
      <c r="AT103" s="150"/>
      <c r="AU103" s="150"/>
      <c r="AV103" s="150"/>
      <c r="AW103" s="148">
        <f t="shared" si="2"/>
        <v>41</v>
      </c>
      <c r="AX103" s="150">
        <v>10</v>
      </c>
      <c r="AY103" s="10">
        <f t="shared" si="3"/>
        <v>3</v>
      </c>
    </row>
    <row r="104" spans="22:51" x14ac:dyDescent="0.25">
      <c r="V104" s="9">
        <v>6</v>
      </c>
      <c r="W104" s="68">
        <v>6</v>
      </c>
      <c r="X104" s="152">
        <v>2</v>
      </c>
      <c r="Y104" s="160" t="s">
        <v>5</v>
      </c>
      <c r="Z104" s="150">
        <v>4</v>
      </c>
      <c r="AA104" s="159">
        <v>9</v>
      </c>
      <c r="AB104" s="150">
        <v>46</v>
      </c>
      <c r="AC104" s="150"/>
      <c r="AD104" s="150"/>
      <c r="AE104" s="150"/>
      <c r="AF104" s="150"/>
      <c r="AG104" s="150"/>
      <c r="AH104" s="150"/>
      <c r="AI104" s="150"/>
      <c r="AJ104" s="150"/>
      <c r="AK104" s="159"/>
      <c r="AL104" s="150"/>
      <c r="AM104" s="159"/>
      <c r="AN104" s="159"/>
      <c r="AO104" s="150"/>
      <c r="AP104" s="150"/>
      <c r="AQ104" s="150"/>
      <c r="AR104" s="150"/>
      <c r="AS104" s="150"/>
      <c r="AT104" s="150"/>
      <c r="AU104" s="150"/>
      <c r="AV104" s="150"/>
      <c r="AW104" s="148">
        <f t="shared" si="2"/>
        <v>59</v>
      </c>
      <c r="AX104" s="150">
        <v>35</v>
      </c>
      <c r="AY104" s="10">
        <f t="shared" si="3"/>
        <v>3</v>
      </c>
    </row>
    <row r="105" spans="22:51" x14ac:dyDescent="0.25">
      <c r="V105" s="9">
        <v>6</v>
      </c>
      <c r="W105" s="68">
        <v>6</v>
      </c>
      <c r="X105" s="152">
        <v>2</v>
      </c>
      <c r="Y105" s="160" t="s">
        <v>3</v>
      </c>
      <c r="Z105" s="150">
        <v>7</v>
      </c>
      <c r="AA105" s="159">
        <v>38</v>
      </c>
      <c r="AB105" s="159">
        <v>11</v>
      </c>
      <c r="AC105" s="150"/>
      <c r="AD105" s="150"/>
      <c r="AE105" s="150"/>
      <c r="AF105" s="150"/>
      <c r="AG105" s="150"/>
      <c r="AH105" s="150"/>
      <c r="AI105" s="150"/>
      <c r="AJ105" s="150"/>
      <c r="AK105" s="159"/>
      <c r="AL105" s="150"/>
      <c r="AM105" s="159"/>
      <c r="AN105" s="159"/>
      <c r="AO105" s="150"/>
      <c r="AP105" s="150"/>
      <c r="AQ105" s="150"/>
      <c r="AR105" s="150"/>
      <c r="AS105" s="150"/>
      <c r="AT105" s="150"/>
      <c r="AU105" s="150"/>
      <c r="AV105" s="150"/>
      <c r="AW105" s="148">
        <f t="shared" si="2"/>
        <v>56</v>
      </c>
      <c r="AX105" s="159">
        <v>15</v>
      </c>
      <c r="AY105" s="10">
        <f t="shared" si="3"/>
        <v>3</v>
      </c>
    </row>
    <row r="106" spans="22:51" x14ac:dyDescent="0.25">
      <c r="V106" s="9">
        <v>6</v>
      </c>
      <c r="W106" s="68">
        <v>6</v>
      </c>
      <c r="X106" s="152">
        <v>3</v>
      </c>
      <c r="Y106" s="160" t="s">
        <v>5</v>
      </c>
      <c r="Z106" s="159">
        <v>24</v>
      </c>
      <c r="AA106" s="159">
        <v>21</v>
      </c>
      <c r="AB106" s="150">
        <v>64</v>
      </c>
      <c r="AC106" s="150"/>
      <c r="AD106" s="150"/>
      <c r="AE106" s="150"/>
      <c r="AF106" s="150"/>
      <c r="AG106" s="150"/>
      <c r="AH106" s="150"/>
      <c r="AI106" s="150"/>
      <c r="AJ106" s="150"/>
      <c r="AK106" s="159"/>
      <c r="AL106" s="150"/>
      <c r="AM106" s="159"/>
      <c r="AN106" s="159"/>
      <c r="AO106" s="150"/>
      <c r="AP106" s="150"/>
      <c r="AQ106" s="150"/>
      <c r="AR106" s="150"/>
      <c r="AS106" s="150"/>
      <c r="AT106" s="150"/>
      <c r="AU106" s="150"/>
      <c r="AV106" s="150"/>
      <c r="AW106" s="148">
        <f t="shared" si="2"/>
        <v>109</v>
      </c>
      <c r="AX106" s="159">
        <v>80</v>
      </c>
      <c r="AY106" s="10">
        <f t="shared" si="3"/>
        <v>3</v>
      </c>
    </row>
    <row r="107" spans="22:51" x14ac:dyDescent="0.25">
      <c r="V107" s="9">
        <v>6</v>
      </c>
      <c r="W107" s="68">
        <v>6</v>
      </c>
      <c r="X107" s="152">
        <v>3</v>
      </c>
      <c r="Y107" s="160" t="s">
        <v>3</v>
      </c>
      <c r="Z107" s="159">
        <v>1</v>
      </c>
      <c r="AA107" s="159">
        <v>45</v>
      </c>
      <c r="AB107" s="150">
        <v>32</v>
      </c>
      <c r="AC107" s="150"/>
      <c r="AD107" s="150"/>
      <c r="AE107" s="150"/>
      <c r="AF107" s="150"/>
      <c r="AG107" s="150"/>
      <c r="AH107" s="150"/>
      <c r="AI107" s="150"/>
      <c r="AJ107" s="150"/>
      <c r="AK107" s="159"/>
      <c r="AL107" s="150"/>
      <c r="AM107" s="159"/>
      <c r="AN107" s="159"/>
      <c r="AO107" s="150"/>
      <c r="AP107" s="150"/>
      <c r="AQ107" s="150"/>
      <c r="AR107" s="150"/>
      <c r="AS107" s="150"/>
      <c r="AT107" s="150"/>
      <c r="AU107" s="150"/>
      <c r="AV107" s="150"/>
      <c r="AW107" s="148">
        <f t="shared" si="2"/>
        <v>78</v>
      </c>
      <c r="AX107" s="159">
        <v>30</v>
      </c>
      <c r="AY107" s="10">
        <f t="shared" si="3"/>
        <v>3</v>
      </c>
    </row>
    <row r="108" spans="22:51" x14ac:dyDescent="0.25">
      <c r="V108" s="9">
        <v>6</v>
      </c>
      <c r="W108" s="68">
        <v>6</v>
      </c>
      <c r="X108" s="152">
        <v>4</v>
      </c>
      <c r="Y108" s="160" t="s">
        <v>5</v>
      </c>
      <c r="Z108" s="150">
        <v>1</v>
      </c>
      <c r="AA108" s="159">
        <v>31</v>
      </c>
      <c r="AB108" s="150">
        <v>48</v>
      </c>
      <c r="AC108" s="150">
        <v>1</v>
      </c>
      <c r="AD108" s="150"/>
      <c r="AE108" s="150"/>
      <c r="AF108" s="150"/>
      <c r="AG108" s="150"/>
      <c r="AH108" s="150"/>
      <c r="AI108" s="150"/>
      <c r="AJ108" s="150"/>
      <c r="AK108" s="159"/>
      <c r="AL108" s="150"/>
      <c r="AM108" s="159"/>
      <c r="AN108" s="159"/>
      <c r="AO108" s="150"/>
      <c r="AP108" s="150"/>
      <c r="AQ108" s="150"/>
      <c r="AR108" s="150"/>
      <c r="AS108" s="150"/>
      <c r="AT108" s="150"/>
      <c r="AU108" s="150"/>
      <c r="AV108" s="150"/>
      <c r="AW108" s="148">
        <f t="shared" si="2"/>
        <v>81</v>
      </c>
      <c r="AX108" s="159">
        <v>45</v>
      </c>
      <c r="AY108" s="10">
        <f t="shared" si="3"/>
        <v>4</v>
      </c>
    </row>
    <row r="109" spans="22:51" x14ac:dyDescent="0.25">
      <c r="V109" s="9">
        <v>6</v>
      </c>
      <c r="W109" s="68">
        <v>6</v>
      </c>
      <c r="X109" s="152">
        <v>4</v>
      </c>
      <c r="Y109" s="160" t="s">
        <v>3</v>
      </c>
      <c r="Z109" s="159">
        <v>1</v>
      </c>
      <c r="AA109" s="159">
        <v>59</v>
      </c>
      <c r="AB109" s="150">
        <v>11</v>
      </c>
      <c r="AC109" s="150"/>
      <c r="AD109" s="150"/>
      <c r="AE109" s="150"/>
      <c r="AF109" s="150"/>
      <c r="AG109" s="150"/>
      <c r="AH109" s="150"/>
      <c r="AI109" s="150"/>
      <c r="AJ109" s="150"/>
      <c r="AK109" s="159"/>
      <c r="AL109" s="150"/>
      <c r="AM109" s="159"/>
      <c r="AN109" s="159"/>
      <c r="AO109" s="150"/>
      <c r="AP109" s="150"/>
      <c r="AQ109" s="150"/>
      <c r="AR109" s="150"/>
      <c r="AS109" s="150"/>
      <c r="AT109" s="150"/>
      <c r="AU109" s="150"/>
      <c r="AV109" s="150"/>
      <c r="AW109" s="148">
        <f t="shared" si="2"/>
        <v>71</v>
      </c>
      <c r="AX109" s="159">
        <v>60</v>
      </c>
      <c r="AY109" s="10">
        <f t="shared" si="3"/>
        <v>3</v>
      </c>
    </row>
    <row r="110" spans="22:51" x14ac:dyDescent="0.25">
      <c r="V110" s="9">
        <v>6</v>
      </c>
      <c r="W110" s="68">
        <v>6</v>
      </c>
      <c r="X110" s="152">
        <v>5</v>
      </c>
      <c r="Y110" s="160" t="s">
        <v>5</v>
      </c>
      <c r="Z110" s="159">
        <v>9</v>
      </c>
      <c r="AA110" s="159">
        <v>47</v>
      </c>
      <c r="AB110" s="150">
        <v>34</v>
      </c>
      <c r="AC110" s="150"/>
      <c r="AD110" s="150"/>
      <c r="AE110" s="150"/>
      <c r="AF110" s="150"/>
      <c r="AG110" s="150"/>
      <c r="AH110" s="150"/>
      <c r="AI110" s="150"/>
      <c r="AJ110" s="150"/>
      <c r="AK110" s="159"/>
      <c r="AL110" s="150"/>
      <c r="AM110" s="159"/>
      <c r="AN110" s="159"/>
      <c r="AO110" s="150"/>
      <c r="AP110" s="150"/>
      <c r="AQ110" s="150"/>
      <c r="AR110" s="150"/>
      <c r="AS110" s="150"/>
      <c r="AT110" s="150"/>
      <c r="AU110" s="150"/>
      <c r="AV110" s="150"/>
      <c r="AW110" s="148">
        <f t="shared" si="2"/>
        <v>90</v>
      </c>
      <c r="AX110" s="159">
        <v>85</v>
      </c>
      <c r="AY110" s="10">
        <f t="shared" si="3"/>
        <v>3</v>
      </c>
    </row>
    <row r="111" spans="22:51" x14ac:dyDescent="0.25">
      <c r="V111" s="9">
        <v>6</v>
      </c>
      <c r="W111" s="68">
        <v>6</v>
      </c>
      <c r="X111" s="152">
        <v>5</v>
      </c>
      <c r="Y111" s="160" t="s">
        <v>3</v>
      </c>
      <c r="Z111" s="150">
        <v>3</v>
      </c>
      <c r="AA111" s="159">
        <v>62</v>
      </c>
      <c r="AB111" s="150">
        <v>51</v>
      </c>
      <c r="AC111" s="150"/>
      <c r="AD111" s="150"/>
      <c r="AE111" s="150"/>
      <c r="AF111" s="150"/>
      <c r="AG111" s="150"/>
      <c r="AH111" s="150"/>
      <c r="AI111" s="150"/>
      <c r="AJ111" s="150"/>
      <c r="AK111" s="159"/>
      <c r="AL111" s="150"/>
      <c r="AM111" s="159"/>
      <c r="AN111" s="159"/>
      <c r="AO111" s="150"/>
      <c r="AP111" s="150"/>
      <c r="AQ111" s="150"/>
      <c r="AR111" s="150"/>
      <c r="AS111" s="150"/>
      <c r="AT111" s="150"/>
      <c r="AU111" s="150"/>
      <c r="AV111" s="150"/>
      <c r="AW111" s="148">
        <f t="shared" si="2"/>
        <v>116</v>
      </c>
      <c r="AX111" s="159">
        <v>35</v>
      </c>
      <c r="AY111" s="10">
        <f t="shared" si="3"/>
        <v>3</v>
      </c>
    </row>
    <row r="112" spans="22:51" x14ac:dyDescent="0.25">
      <c r="V112" s="9">
        <v>6</v>
      </c>
      <c r="W112" s="68">
        <v>6</v>
      </c>
      <c r="X112" s="152">
        <v>6</v>
      </c>
      <c r="Y112" s="160" t="s">
        <v>5</v>
      </c>
      <c r="Z112" s="159">
        <v>8</v>
      </c>
      <c r="AA112" s="159">
        <v>2</v>
      </c>
      <c r="AB112" s="150">
        <v>40</v>
      </c>
      <c r="AC112" s="150"/>
      <c r="AD112" s="150"/>
      <c r="AE112" s="150"/>
      <c r="AF112" s="150"/>
      <c r="AG112" s="150"/>
      <c r="AH112" s="150"/>
      <c r="AI112" s="150"/>
      <c r="AJ112" s="150"/>
      <c r="AK112" s="159"/>
      <c r="AL112" s="150"/>
      <c r="AM112" s="159"/>
      <c r="AN112" s="159"/>
      <c r="AO112" s="150"/>
      <c r="AP112" s="150"/>
      <c r="AQ112" s="150"/>
      <c r="AR112" s="150"/>
      <c r="AS112" s="150"/>
      <c r="AT112" s="150"/>
      <c r="AU112" s="150"/>
      <c r="AV112" s="150"/>
      <c r="AW112" s="148">
        <f t="shared" si="2"/>
        <v>50</v>
      </c>
      <c r="AX112" s="159">
        <v>15</v>
      </c>
      <c r="AY112" s="10">
        <f t="shared" si="3"/>
        <v>3</v>
      </c>
    </row>
    <row r="113" spans="22:51" x14ac:dyDescent="0.25">
      <c r="V113" s="9">
        <v>6</v>
      </c>
      <c r="W113" s="68">
        <v>6</v>
      </c>
      <c r="X113" s="152">
        <v>6</v>
      </c>
      <c r="Y113" s="160" t="s">
        <v>3</v>
      </c>
      <c r="Z113" s="150">
        <v>1</v>
      </c>
      <c r="AA113" s="159">
        <v>31</v>
      </c>
      <c r="AB113" s="150">
        <v>18</v>
      </c>
      <c r="AC113" s="150"/>
      <c r="AD113" s="150"/>
      <c r="AE113" s="150"/>
      <c r="AF113" s="150"/>
      <c r="AG113" s="150"/>
      <c r="AH113" s="150"/>
      <c r="AI113" s="150"/>
      <c r="AJ113" s="150"/>
      <c r="AK113" s="159"/>
      <c r="AL113" s="150"/>
      <c r="AM113" s="159"/>
      <c r="AN113" s="159"/>
      <c r="AO113" s="150"/>
      <c r="AP113" s="150"/>
      <c r="AQ113" s="150"/>
      <c r="AR113" s="150"/>
      <c r="AS113" s="150"/>
      <c r="AT113" s="150"/>
      <c r="AU113" s="150"/>
      <c r="AV113" s="150"/>
      <c r="AW113" s="148">
        <f t="shared" si="2"/>
        <v>50</v>
      </c>
      <c r="AX113" s="159">
        <v>20</v>
      </c>
      <c r="AY113" s="10">
        <f t="shared" si="3"/>
        <v>3</v>
      </c>
    </row>
    <row r="114" spans="22:51" x14ac:dyDescent="0.25">
      <c r="V114" s="9">
        <v>6</v>
      </c>
      <c r="W114" s="68">
        <v>6</v>
      </c>
      <c r="X114" s="152">
        <v>7</v>
      </c>
      <c r="Y114" s="160" t="s">
        <v>5</v>
      </c>
      <c r="Z114" s="159">
        <v>6</v>
      </c>
      <c r="AA114" s="159">
        <v>1</v>
      </c>
      <c r="AB114" s="150">
        <v>18</v>
      </c>
      <c r="AC114" s="159"/>
      <c r="AD114" s="159"/>
      <c r="AE114" s="150"/>
      <c r="AF114" s="150"/>
      <c r="AG114" s="150"/>
      <c r="AH114" s="150"/>
      <c r="AI114" s="150"/>
      <c r="AJ114" s="150"/>
      <c r="AK114" s="159"/>
      <c r="AL114" s="150"/>
      <c r="AM114" s="159"/>
      <c r="AN114" s="159"/>
      <c r="AO114" s="150"/>
      <c r="AP114" s="150"/>
      <c r="AQ114" s="150"/>
      <c r="AR114" s="150"/>
      <c r="AS114" s="150"/>
      <c r="AT114" s="150"/>
      <c r="AU114" s="150"/>
      <c r="AV114" s="150"/>
      <c r="AW114" s="148">
        <f t="shared" si="2"/>
        <v>25</v>
      </c>
      <c r="AX114" s="159">
        <v>10</v>
      </c>
      <c r="AY114" s="10">
        <f t="shared" si="3"/>
        <v>3</v>
      </c>
    </row>
    <row r="115" spans="22:51" x14ac:dyDescent="0.25">
      <c r="V115" s="9">
        <v>6</v>
      </c>
      <c r="W115" s="68">
        <v>6</v>
      </c>
      <c r="X115" s="152">
        <v>7</v>
      </c>
      <c r="Y115" s="160" t="s">
        <v>3</v>
      </c>
      <c r="Z115" s="150">
        <v>3</v>
      </c>
      <c r="AA115" s="159">
        <v>15</v>
      </c>
      <c r="AB115" s="150">
        <v>30</v>
      </c>
      <c r="AC115" s="150"/>
      <c r="AE115" s="150"/>
      <c r="AF115" s="150"/>
      <c r="AG115" s="150"/>
      <c r="AH115" s="150"/>
      <c r="AI115" s="150"/>
      <c r="AJ115" s="150"/>
      <c r="AK115" s="159"/>
      <c r="AL115" s="150"/>
      <c r="AM115" s="159"/>
      <c r="AN115" s="159"/>
      <c r="AO115" s="150">
        <v>10</v>
      </c>
      <c r="AP115" s="150"/>
      <c r="AQ115" s="150"/>
      <c r="AR115" s="150"/>
      <c r="AS115" s="150"/>
      <c r="AT115" s="150"/>
      <c r="AU115" s="150"/>
      <c r="AV115" s="150"/>
      <c r="AW115" s="148">
        <f t="shared" si="2"/>
        <v>58</v>
      </c>
      <c r="AX115" s="159">
        <v>10</v>
      </c>
      <c r="AY115" s="10">
        <f t="shared" si="3"/>
        <v>4</v>
      </c>
    </row>
    <row r="116" spans="22:51" x14ac:dyDescent="0.25">
      <c r="V116" s="9">
        <v>6</v>
      </c>
      <c r="W116" s="68">
        <v>6</v>
      </c>
      <c r="X116" s="152">
        <v>8</v>
      </c>
      <c r="Y116" s="160" t="s">
        <v>5</v>
      </c>
      <c r="Z116" s="159"/>
      <c r="AA116" s="159">
        <v>23</v>
      </c>
      <c r="AB116" s="150">
        <v>76</v>
      </c>
      <c r="AC116" s="150"/>
      <c r="AE116" s="150"/>
      <c r="AF116" s="150"/>
      <c r="AG116" s="150"/>
      <c r="AH116" s="150"/>
      <c r="AI116" s="150"/>
      <c r="AJ116" s="150"/>
      <c r="AK116" s="159"/>
      <c r="AL116" s="150"/>
      <c r="AM116" s="159"/>
      <c r="AN116" s="159"/>
      <c r="AO116" s="150">
        <v>12</v>
      </c>
      <c r="AP116" s="150"/>
      <c r="AQ116" s="150"/>
      <c r="AR116" s="150"/>
      <c r="AS116" s="150"/>
      <c r="AT116" s="150"/>
      <c r="AU116" s="150"/>
      <c r="AV116" s="150"/>
      <c r="AW116" s="148">
        <f t="shared" si="2"/>
        <v>111</v>
      </c>
      <c r="AX116" s="159">
        <v>50</v>
      </c>
      <c r="AY116" s="10">
        <f t="shared" si="3"/>
        <v>3</v>
      </c>
    </row>
    <row r="117" spans="22:51" x14ac:dyDescent="0.25">
      <c r="V117" s="9">
        <v>6</v>
      </c>
      <c r="W117" s="68">
        <v>6</v>
      </c>
      <c r="X117" s="152">
        <v>8</v>
      </c>
      <c r="Y117" s="160" t="s">
        <v>3</v>
      </c>
      <c r="Z117" s="150"/>
      <c r="AA117" s="159">
        <v>36</v>
      </c>
      <c r="AB117" s="150">
        <v>28</v>
      </c>
      <c r="AC117" s="150"/>
      <c r="AE117" s="150"/>
      <c r="AF117" s="150"/>
      <c r="AG117" s="150"/>
      <c r="AH117" s="150"/>
      <c r="AI117" s="150"/>
      <c r="AJ117" s="150"/>
      <c r="AK117" s="159"/>
      <c r="AL117" s="150"/>
      <c r="AM117" s="159"/>
      <c r="AN117" s="159"/>
      <c r="AO117" s="150">
        <v>7</v>
      </c>
      <c r="AP117" s="150"/>
      <c r="AQ117" s="150"/>
      <c r="AR117" s="150"/>
      <c r="AS117" s="150"/>
      <c r="AT117" s="150"/>
      <c r="AU117" s="150"/>
      <c r="AV117" s="150"/>
      <c r="AW117" s="148">
        <f t="shared" si="2"/>
        <v>71</v>
      </c>
      <c r="AX117" s="159">
        <v>10</v>
      </c>
      <c r="AY117" s="10">
        <f t="shared" si="3"/>
        <v>3</v>
      </c>
    </row>
    <row r="118" spans="22:51" x14ac:dyDescent="0.25">
      <c r="V118" s="9">
        <v>6</v>
      </c>
      <c r="W118" s="68">
        <v>6</v>
      </c>
      <c r="X118" s="152">
        <v>9</v>
      </c>
      <c r="Y118" s="160" t="s">
        <v>5</v>
      </c>
      <c r="Z118" s="159"/>
      <c r="AA118" s="159">
        <v>3</v>
      </c>
      <c r="AB118" s="150">
        <v>62</v>
      </c>
      <c r="AC118" s="150"/>
      <c r="AE118" s="150"/>
      <c r="AF118" s="150"/>
      <c r="AG118" s="150"/>
      <c r="AH118" s="150"/>
      <c r="AI118" s="150"/>
      <c r="AJ118" s="150"/>
      <c r="AK118" s="159"/>
      <c r="AL118" s="150"/>
      <c r="AM118" s="159"/>
      <c r="AN118" s="159"/>
      <c r="AO118" s="150"/>
      <c r="AP118" s="150"/>
      <c r="AQ118" s="150"/>
      <c r="AR118" s="150"/>
      <c r="AS118" s="150"/>
      <c r="AT118" s="150"/>
      <c r="AU118" s="150"/>
      <c r="AV118" s="150"/>
      <c r="AW118" s="148">
        <f t="shared" si="2"/>
        <v>65</v>
      </c>
      <c r="AX118" s="159">
        <v>30</v>
      </c>
      <c r="AY118" s="10">
        <f t="shared" si="3"/>
        <v>2</v>
      </c>
    </row>
    <row r="119" spans="22:51" x14ac:dyDescent="0.25">
      <c r="V119" s="9">
        <v>6</v>
      </c>
      <c r="W119" s="68">
        <v>6</v>
      </c>
      <c r="X119" s="152">
        <v>9</v>
      </c>
      <c r="Y119" s="160" t="s">
        <v>3</v>
      </c>
      <c r="Z119" s="150"/>
      <c r="AA119" s="159">
        <v>58</v>
      </c>
      <c r="AB119" s="150">
        <v>10</v>
      </c>
      <c r="AC119" s="150"/>
      <c r="AE119" s="150"/>
      <c r="AF119" s="150"/>
      <c r="AG119" s="150"/>
      <c r="AH119" s="150"/>
      <c r="AI119" s="150"/>
      <c r="AJ119" s="150"/>
      <c r="AK119" s="159"/>
      <c r="AL119" s="150"/>
      <c r="AM119" s="159"/>
      <c r="AN119" s="159"/>
      <c r="AO119" s="150"/>
      <c r="AP119" s="150"/>
      <c r="AQ119" s="150"/>
      <c r="AR119" s="150"/>
      <c r="AS119" s="150"/>
      <c r="AT119" s="150"/>
      <c r="AU119" s="150"/>
      <c r="AV119" s="150"/>
      <c r="AW119" s="148">
        <f t="shared" si="2"/>
        <v>68</v>
      </c>
      <c r="AX119" s="159">
        <v>5</v>
      </c>
      <c r="AY119" s="10">
        <f t="shared" si="3"/>
        <v>2</v>
      </c>
    </row>
    <row r="120" spans="22:51" x14ac:dyDescent="0.25">
      <c r="V120" s="9">
        <v>6</v>
      </c>
      <c r="W120" s="68">
        <v>6</v>
      </c>
      <c r="X120" s="152">
        <v>10</v>
      </c>
      <c r="Y120" s="160" t="s">
        <v>5</v>
      </c>
      <c r="Z120" s="159">
        <v>1</v>
      </c>
      <c r="AA120" s="159">
        <v>41</v>
      </c>
      <c r="AB120" s="159">
        <v>18</v>
      </c>
      <c r="AC120" s="159"/>
      <c r="AE120" s="159"/>
      <c r="AF120" s="159"/>
      <c r="AG120" s="159"/>
      <c r="AH120" s="159"/>
      <c r="AI120" s="159"/>
      <c r="AJ120" s="159"/>
      <c r="AK120" s="159"/>
      <c r="AL120" s="159"/>
      <c r="AM120" s="159"/>
      <c r="AN120" s="159"/>
      <c r="AO120" s="159">
        <v>14</v>
      </c>
      <c r="AP120" s="150"/>
      <c r="AQ120" s="150"/>
      <c r="AR120" s="150"/>
      <c r="AS120" s="150"/>
      <c r="AT120" s="150"/>
      <c r="AU120" s="150"/>
      <c r="AV120" s="150"/>
      <c r="AW120" s="148">
        <f t="shared" si="2"/>
        <v>74</v>
      </c>
      <c r="AX120" s="159">
        <v>15</v>
      </c>
      <c r="AY120" s="10">
        <f t="shared" si="3"/>
        <v>4</v>
      </c>
    </row>
    <row r="121" spans="22:51" ht="15.75" thickBot="1" x14ac:dyDescent="0.3">
      <c r="V121" s="9">
        <v>6</v>
      </c>
      <c r="W121" s="89">
        <v>6</v>
      </c>
      <c r="X121" s="83">
        <v>10</v>
      </c>
      <c r="Y121" s="86" t="s">
        <v>3</v>
      </c>
      <c r="Z121" s="27">
        <v>3</v>
      </c>
      <c r="AA121" s="27">
        <v>35</v>
      </c>
      <c r="AB121" s="24">
        <v>15</v>
      </c>
      <c r="AC121" s="24"/>
      <c r="AE121" s="24"/>
      <c r="AF121" s="24"/>
      <c r="AG121" s="24"/>
      <c r="AH121" s="24"/>
      <c r="AI121" s="24"/>
      <c r="AJ121" s="24"/>
      <c r="AK121" s="27"/>
      <c r="AL121" s="24"/>
      <c r="AM121" s="27"/>
      <c r="AN121" s="27"/>
      <c r="AO121" s="24">
        <v>5</v>
      </c>
      <c r="AP121" s="24"/>
      <c r="AQ121" s="24"/>
      <c r="AR121" s="24"/>
      <c r="AS121" s="24"/>
      <c r="AT121" s="24"/>
      <c r="AU121" s="24"/>
      <c r="AV121" s="24"/>
      <c r="AW121" s="82">
        <f t="shared" si="2"/>
        <v>58</v>
      </c>
      <c r="AX121" s="24">
        <v>10</v>
      </c>
      <c r="AY121" s="11">
        <f t="shared" si="3"/>
        <v>4</v>
      </c>
    </row>
  </sheetData>
  <mergeCells count="6">
    <mergeCell ref="P1:S1"/>
    <mergeCell ref="A1:C1"/>
    <mergeCell ref="D1:E1"/>
    <mergeCell ref="F1:G1"/>
    <mergeCell ref="I1:K1"/>
    <mergeCell ref="L1:O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2"/>
  <sheetViews>
    <sheetView tabSelected="1" topLeftCell="B1" zoomScale="60" zoomScaleNormal="60" zoomScalePageLayoutView="60" workbookViewId="0">
      <selection activeCell="G288" sqref="G288"/>
    </sheetView>
  </sheetViews>
  <sheetFormatPr defaultColWidth="8.85546875" defaultRowHeight="15" x14ac:dyDescent="0.25"/>
  <cols>
    <col min="1" max="1" width="5.85546875" customWidth="1"/>
    <col min="2" max="2" width="11.85546875" customWidth="1"/>
    <col min="3" max="3" width="14.28515625" customWidth="1"/>
    <col min="4" max="6" width="14.7109375" customWidth="1"/>
    <col min="7" max="7" width="13.28515625" customWidth="1"/>
    <col min="8" max="8" width="11.7109375" customWidth="1"/>
    <col min="9" max="9" width="11" customWidth="1"/>
    <col min="10" max="10" width="10.42578125" customWidth="1"/>
    <col min="11" max="11" width="9.28515625" customWidth="1"/>
    <col min="12" max="13" width="10.85546875" customWidth="1"/>
    <col min="14" max="14" width="11.85546875" customWidth="1"/>
    <col min="15" max="15" width="12.28515625" customWidth="1"/>
    <col min="16" max="16" width="13.42578125" customWidth="1"/>
    <col min="17" max="17" width="17.140625" customWidth="1"/>
    <col min="18" max="18" width="12.140625" customWidth="1"/>
    <col min="19" max="19" width="12.42578125" customWidth="1"/>
    <col min="20" max="20" width="13.85546875" customWidth="1"/>
    <col min="21" max="21" width="10.42578125" customWidth="1"/>
    <col min="22" max="22" width="18.28515625" customWidth="1"/>
    <col min="23" max="23" width="16" customWidth="1"/>
    <col min="24" max="24" width="19" customWidth="1"/>
    <col min="25" max="26" width="27" customWidth="1"/>
    <col min="27" max="27" width="19.28515625" customWidth="1"/>
    <col min="28" max="28" width="19" customWidth="1"/>
    <col min="29" max="29" width="11.85546875" customWidth="1"/>
    <col min="30" max="30" width="24" customWidth="1"/>
    <col min="31" max="31" width="11.7109375" customWidth="1"/>
    <col min="32" max="32" width="25.7109375" customWidth="1"/>
    <col min="33" max="36" width="16" customWidth="1"/>
    <col min="37" max="37" width="12" customWidth="1"/>
    <col min="38" max="38" width="11" customWidth="1"/>
    <col min="39" max="39" width="14.42578125" customWidth="1"/>
    <col min="40" max="40" width="13.28515625" customWidth="1"/>
    <col min="41" max="41" width="15.28515625" customWidth="1"/>
  </cols>
  <sheetData>
    <row r="1" spans="1:41" x14ac:dyDescent="0.25">
      <c r="A1" s="230"/>
      <c r="B1" s="231"/>
      <c r="C1" s="231"/>
      <c r="D1" s="231"/>
      <c r="E1" s="231"/>
      <c r="F1" s="231"/>
      <c r="G1" s="231"/>
      <c r="H1" s="231"/>
      <c r="I1" s="342" t="s">
        <v>4</v>
      </c>
      <c r="J1" s="342"/>
      <c r="K1" s="342"/>
      <c r="L1" s="239"/>
      <c r="M1" s="141"/>
      <c r="N1" s="339" t="s">
        <v>64</v>
      </c>
      <c r="O1" s="340"/>
      <c r="P1" s="34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2"/>
      <c r="AO1" s="20"/>
    </row>
    <row r="2" spans="1:41" x14ac:dyDescent="0.25">
      <c r="A2" s="210" t="s">
        <v>0</v>
      </c>
      <c r="B2" s="216" t="s">
        <v>31</v>
      </c>
      <c r="C2" s="216" t="s">
        <v>34</v>
      </c>
      <c r="D2" s="216" t="s">
        <v>35</v>
      </c>
      <c r="E2" s="216" t="s">
        <v>142</v>
      </c>
      <c r="F2" s="216" t="s">
        <v>143</v>
      </c>
      <c r="G2" s="216" t="s">
        <v>19</v>
      </c>
      <c r="H2" s="216" t="s">
        <v>20</v>
      </c>
      <c r="I2" s="240" t="s">
        <v>13</v>
      </c>
      <c r="J2" s="241" t="s">
        <v>15</v>
      </c>
      <c r="K2" s="242" t="s">
        <v>14</v>
      </c>
      <c r="L2" s="241" t="s">
        <v>9</v>
      </c>
      <c r="M2" s="208" t="s">
        <v>141</v>
      </c>
      <c r="N2" s="207" t="s">
        <v>67</v>
      </c>
      <c r="O2" s="208" t="s">
        <v>65</v>
      </c>
      <c r="P2" s="209" t="s">
        <v>66</v>
      </c>
      <c r="Q2" s="216" t="s">
        <v>35</v>
      </c>
      <c r="R2" s="216" t="s">
        <v>10</v>
      </c>
      <c r="S2" s="216" t="s">
        <v>23</v>
      </c>
      <c r="T2" s="216" t="s">
        <v>11</v>
      </c>
      <c r="U2" s="216" t="s">
        <v>12</v>
      </c>
      <c r="V2" s="208" t="s">
        <v>96</v>
      </c>
      <c r="W2" s="208" t="s">
        <v>49</v>
      </c>
      <c r="X2" s="208" t="s">
        <v>59</v>
      </c>
      <c r="Y2" s="208" t="s">
        <v>33</v>
      </c>
      <c r="Z2" s="208" t="s">
        <v>68</v>
      </c>
      <c r="AA2" s="208" t="s">
        <v>43</v>
      </c>
      <c r="AB2" s="208" t="s">
        <v>41</v>
      </c>
      <c r="AC2" s="208" t="s">
        <v>39</v>
      </c>
      <c r="AD2" s="216" t="s">
        <v>38</v>
      </c>
      <c r="AE2" s="208" t="s">
        <v>92</v>
      </c>
      <c r="AF2" s="208" t="s">
        <v>98</v>
      </c>
      <c r="AG2" s="208" t="s">
        <v>97</v>
      </c>
      <c r="AH2" s="208" t="s">
        <v>103</v>
      </c>
      <c r="AI2" s="208" t="s">
        <v>104</v>
      </c>
      <c r="AJ2" s="208" t="s">
        <v>140</v>
      </c>
      <c r="AK2" s="208" t="s">
        <v>37</v>
      </c>
      <c r="AL2" s="210" t="s">
        <v>24</v>
      </c>
      <c r="AM2" s="216" t="s">
        <v>25</v>
      </c>
      <c r="AN2" s="211" t="s">
        <v>26</v>
      </c>
      <c r="AO2" s="30"/>
    </row>
    <row r="3" spans="1:41" x14ac:dyDescent="0.25">
      <c r="A3" s="203">
        <v>3</v>
      </c>
      <c r="B3" s="202">
        <v>1</v>
      </c>
      <c r="C3" s="174">
        <v>42435</v>
      </c>
      <c r="D3" s="173" t="s">
        <v>5</v>
      </c>
      <c r="E3" s="173"/>
      <c r="F3" s="173"/>
      <c r="G3" s="202">
        <v>-119.67323</v>
      </c>
      <c r="H3" s="202">
        <v>35.162680000000002</v>
      </c>
      <c r="I3" s="334">
        <v>1.35</v>
      </c>
      <c r="J3" s="336">
        <v>1.47</v>
      </c>
      <c r="K3" s="338">
        <v>0.85</v>
      </c>
      <c r="L3" s="205">
        <v>1</v>
      </c>
      <c r="M3" s="20"/>
      <c r="N3" s="266"/>
      <c r="O3" s="264"/>
      <c r="P3" s="268"/>
      <c r="Q3" s="173" t="s">
        <v>5</v>
      </c>
      <c r="R3" s="202">
        <v>1</v>
      </c>
      <c r="S3" s="202">
        <v>58</v>
      </c>
      <c r="T3" s="202">
        <v>65</v>
      </c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3">
        <f t="shared" ref="AL3:AL66" si="0">SUM(R3:AK3)</f>
        <v>124</v>
      </c>
      <c r="AM3" s="202">
        <v>80</v>
      </c>
      <c r="AN3" s="204">
        <f t="shared" ref="AN3:AN66" si="1">COUNTA(R3:AK3)</f>
        <v>3</v>
      </c>
      <c r="AO3" s="20"/>
    </row>
    <row r="4" spans="1:41" x14ac:dyDescent="0.25">
      <c r="A4" s="203"/>
      <c r="B4" s="202">
        <f>SUM(B3+1)</f>
        <v>2</v>
      </c>
      <c r="C4" s="202"/>
      <c r="D4" s="173" t="s">
        <v>3</v>
      </c>
      <c r="E4" s="173"/>
      <c r="F4" s="173"/>
      <c r="G4" s="202"/>
      <c r="H4" s="202"/>
      <c r="I4" s="334"/>
      <c r="J4" s="336"/>
      <c r="K4" s="338"/>
      <c r="L4" s="205">
        <v>0</v>
      </c>
      <c r="M4" s="20"/>
      <c r="N4" s="266"/>
      <c r="O4" s="264"/>
      <c r="P4" s="268"/>
      <c r="Q4" s="173" t="s">
        <v>3</v>
      </c>
      <c r="R4" s="202">
        <v>2</v>
      </c>
      <c r="S4" s="202">
        <v>39</v>
      </c>
      <c r="T4" s="202">
        <v>59</v>
      </c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3">
        <f t="shared" si="0"/>
        <v>100</v>
      </c>
      <c r="AM4" s="202">
        <v>70</v>
      </c>
      <c r="AN4" s="204">
        <f t="shared" si="1"/>
        <v>3</v>
      </c>
      <c r="AO4" s="20"/>
    </row>
    <row r="5" spans="1:41" x14ac:dyDescent="0.25">
      <c r="A5" s="203"/>
      <c r="B5" s="202">
        <f t="shared" ref="B5:B22" si="2">SUM(B4+1)</f>
        <v>3</v>
      </c>
      <c r="C5" s="202"/>
      <c r="D5" s="173" t="s">
        <v>5</v>
      </c>
      <c r="E5" s="173"/>
      <c r="F5" s="173"/>
      <c r="G5" s="202">
        <v>-119.67328000000001</v>
      </c>
      <c r="H5" s="202">
        <v>35.162559999999999</v>
      </c>
      <c r="I5" s="266">
        <v>1.65</v>
      </c>
      <c r="J5" s="264">
        <v>1.5</v>
      </c>
      <c r="K5" s="268">
        <v>1.2</v>
      </c>
      <c r="L5" s="201">
        <v>2</v>
      </c>
      <c r="M5" s="20"/>
      <c r="N5" s="266"/>
      <c r="O5" s="264"/>
      <c r="P5" s="268"/>
      <c r="Q5" s="173" t="s">
        <v>5</v>
      </c>
      <c r="R5" s="202">
        <v>18</v>
      </c>
      <c r="S5" s="202">
        <v>27</v>
      </c>
      <c r="T5" s="202">
        <v>110</v>
      </c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3">
        <f t="shared" si="0"/>
        <v>155</v>
      </c>
      <c r="AM5" s="202">
        <v>90</v>
      </c>
      <c r="AN5" s="204">
        <f t="shared" si="1"/>
        <v>3</v>
      </c>
      <c r="AO5" s="20"/>
    </row>
    <row r="6" spans="1:41" x14ac:dyDescent="0.25">
      <c r="A6" s="203"/>
      <c r="B6" s="202">
        <f t="shared" si="2"/>
        <v>4</v>
      </c>
      <c r="C6" s="202"/>
      <c r="D6" s="173" t="s">
        <v>3</v>
      </c>
      <c r="E6" s="173"/>
      <c r="F6" s="173"/>
      <c r="G6" s="202"/>
      <c r="H6" s="202"/>
      <c r="I6" s="266"/>
      <c r="J6" s="264"/>
      <c r="K6" s="268"/>
      <c r="L6" s="201">
        <v>0</v>
      </c>
      <c r="M6" s="20"/>
      <c r="N6" s="266"/>
      <c r="O6" s="264"/>
      <c r="P6" s="268"/>
      <c r="Q6" s="173" t="s">
        <v>3</v>
      </c>
      <c r="R6" s="202"/>
      <c r="S6" s="202">
        <v>28</v>
      </c>
      <c r="T6" s="202">
        <v>42</v>
      </c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3">
        <f t="shared" si="0"/>
        <v>70</v>
      </c>
      <c r="AM6" s="202">
        <v>55</v>
      </c>
      <c r="AN6" s="204">
        <f t="shared" si="1"/>
        <v>2</v>
      </c>
      <c r="AO6" s="20"/>
    </row>
    <row r="7" spans="1:41" x14ac:dyDescent="0.25">
      <c r="A7" s="203"/>
      <c r="B7" s="202">
        <f t="shared" si="2"/>
        <v>5</v>
      </c>
      <c r="C7" s="202"/>
      <c r="D7" s="173" t="s">
        <v>5</v>
      </c>
      <c r="E7" s="173"/>
      <c r="F7" s="173"/>
      <c r="G7" s="202">
        <v>-119.67316</v>
      </c>
      <c r="H7" s="202">
        <v>35.162770000000002</v>
      </c>
      <c r="I7" s="266">
        <v>1.63</v>
      </c>
      <c r="J7" s="264">
        <v>1.34</v>
      </c>
      <c r="K7" s="268">
        <v>1.1100000000000001</v>
      </c>
      <c r="L7" s="205">
        <v>2</v>
      </c>
      <c r="M7" s="20"/>
      <c r="N7" s="266"/>
      <c r="O7" s="264"/>
      <c r="P7" s="268"/>
      <c r="Q7" s="173" t="s">
        <v>5</v>
      </c>
      <c r="R7" s="202">
        <v>11</v>
      </c>
      <c r="S7" s="202">
        <v>62</v>
      </c>
      <c r="T7" s="202">
        <v>94</v>
      </c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3">
        <f t="shared" si="0"/>
        <v>167</v>
      </c>
      <c r="AM7" s="202">
        <v>85</v>
      </c>
      <c r="AN7" s="204">
        <f t="shared" si="1"/>
        <v>3</v>
      </c>
      <c r="AO7" s="20"/>
    </row>
    <row r="8" spans="1:41" x14ac:dyDescent="0.25">
      <c r="A8" s="203"/>
      <c r="B8" s="202">
        <f t="shared" si="2"/>
        <v>6</v>
      </c>
      <c r="C8" s="202"/>
      <c r="D8" s="173" t="s">
        <v>3</v>
      </c>
      <c r="E8" s="173"/>
      <c r="F8" s="173"/>
      <c r="G8" s="202"/>
      <c r="H8" s="202"/>
      <c r="I8" s="266"/>
      <c r="J8" s="264"/>
      <c r="K8" s="268"/>
      <c r="L8" s="205">
        <v>5</v>
      </c>
      <c r="M8" s="20"/>
      <c r="N8" s="266"/>
      <c r="O8" s="264"/>
      <c r="P8" s="268"/>
      <c r="Q8" s="173" t="s">
        <v>3</v>
      </c>
      <c r="R8" s="202">
        <v>3</v>
      </c>
      <c r="S8" s="202">
        <v>45</v>
      </c>
      <c r="T8" s="202">
        <v>60</v>
      </c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3">
        <f t="shared" si="0"/>
        <v>108</v>
      </c>
      <c r="AM8" s="202">
        <v>70</v>
      </c>
      <c r="AN8" s="204">
        <f t="shared" si="1"/>
        <v>3</v>
      </c>
      <c r="AO8" s="20"/>
    </row>
    <row r="9" spans="1:41" x14ac:dyDescent="0.25">
      <c r="A9" s="203"/>
      <c r="B9" s="202">
        <f t="shared" si="2"/>
        <v>7</v>
      </c>
      <c r="C9" s="202"/>
      <c r="D9" s="173" t="s">
        <v>5</v>
      </c>
      <c r="E9" s="173"/>
      <c r="F9" s="173"/>
      <c r="G9" s="202">
        <v>-119.67326</v>
      </c>
      <c r="H9" s="202">
        <v>35.162770000000002</v>
      </c>
      <c r="I9" s="266">
        <v>2.36</v>
      </c>
      <c r="J9" s="264">
        <v>1.72</v>
      </c>
      <c r="K9" s="268">
        <v>0.85</v>
      </c>
      <c r="L9" s="205">
        <v>1</v>
      </c>
      <c r="M9" s="20"/>
      <c r="N9" s="266"/>
      <c r="O9" s="264"/>
      <c r="P9" s="268"/>
      <c r="Q9" s="173" t="s">
        <v>5</v>
      </c>
      <c r="R9" s="202"/>
      <c r="S9" s="202">
        <v>43</v>
      </c>
      <c r="T9" s="202">
        <v>110</v>
      </c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3">
        <f t="shared" si="0"/>
        <v>153</v>
      </c>
      <c r="AM9" s="202">
        <v>50</v>
      </c>
      <c r="AN9" s="204">
        <f t="shared" si="1"/>
        <v>2</v>
      </c>
      <c r="AO9" s="20"/>
    </row>
    <row r="10" spans="1:41" x14ac:dyDescent="0.25">
      <c r="A10" s="203"/>
      <c r="B10" s="202">
        <f t="shared" si="2"/>
        <v>8</v>
      </c>
      <c r="C10" s="202"/>
      <c r="D10" s="173" t="s">
        <v>3</v>
      </c>
      <c r="E10" s="173"/>
      <c r="F10" s="173"/>
      <c r="G10" s="202"/>
      <c r="H10" s="202"/>
      <c r="I10" s="266"/>
      <c r="J10" s="264"/>
      <c r="K10" s="268"/>
      <c r="L10" s="205">
        <v>0</v>
      </c>
      <c r="M10" s="20"/>
      <c r="N10" s="266"/>
      <c r="O10" s="264"/>
      <c r="P10" s="268"/>
      <c r="Q10" s="173" t="s">
        <v>3</v>
      </c>
      <c r="R10" s="202"/>
      <c r="S10" s="202">
        <v>36</v>
      </c>
      <c r="T10" s="202">
        <v>52</v>
      </c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3">
        <f t="shared" si="0"/>
        <v>88</v>
      </c>
      <c r="AM10" s="202">
        <v>75</v>
      </c>
      <c r="AN10" s="204">
        <f t="shared" si="1"/>
        <v>2</v>
      </c>
      <c r="AO10" s="20"/>
    </row>
    <row r="11" spans="1:41" x14ac:dyDescent="0.25">
      <c r="A11" s="203"/>
      <c r="B11" s="202">
        <f t="shared" si="2"/>
        <v>9</v>
      </c>
      <c r="C11" s="202"/>
      <c r="D11" s="173" t="s">
        <v>5</v>
      </c>
      <c r="E11" s="173"/>
      <c r="F11" s="173"/>
      <c r="G11" s="202">
        <v>-119.67328999999999</v>
      </c>
      <c r="H11" s="202">
        <v>35.162849999999999</v>
      </c>
      <c r="I11" s="266">
        <v>2.29</v>
      </c>
      <c r="J11" s="264">
        <v>2.14</v>
      </c>
      <c r="K11" s="268">
        <v>1.1200000000000001</v>
      </c>
      <c r="L11" s="201">
        <v>0</v>
      </c>
      <c r="M11" s="20"/>
      <c r="N11" s="266"/>
      <c r="O11" s="264"/>
      <c r="P11" s="268"/>
      <c r="Q11" s="173" t="s">
        <v>5</v>
      </c>
      <c r="R11" s="202">
        <v>20</v>
      </c>
      <c r="S11" s="202">
        <v>51</v>
      </c>
      <c r="T11" s="202">
        <v>85</v>
      </c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3">
        <f t="shared" si="0"/>
        <v>156</v>
      </c>
      <c r="AM11" s="202">
        <v>80</v>
      </c>
      <c r="AN11" s="204">
        <f t="shared" si="1"/>
        <v>3</v>
      </c>
      <c r="AO11" s="20"/>
    </row>
    <row r="12" spans="1:41" x14ac:dyDescent="0.25">
      <c r="A12" s="203"/>
      <c r="B12" s="202">
        <f t="shared" si="2"/>
        <v>10</v>
      </c>
      <c r="C12" s="202"/>
      <c r="D12" s="173" t="s">
        <v>3</v>
      </c>
      <c r="E12" s="173"/>
      <c r="F12" s="173"/>
      <c r="G12" s="202"/>
      <c r="H12" s="202"/>
      <c r="I12" s="266"/>
      <c r="J12" s="264"/>
      <c r="K12" s="268"/>
      <c r="L12" s="201">
        <v>0</v>
      </c>
      <c r="M12" s="20"/>
      <c r="N12" s="266"/>
      <c r="O12" s="264"/>
      <c r="P12" s="268"/>
      <c r="Q12" s="173" t="s">
        <v>3</v>
      </c>
      <c r="R12" s="202"/>
      <c r="S12" s="202">
        <v>9</v>
      </c>
      <c r="T12" s="202">
        <v>100</v>
      </c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3">
        <f t="shared" si="0"/>
        <v>109</v>
      </c>
      <c r="AM12" s="202">
        <v>90</v>
      </c>
      <c r="AN12" s="204">
        <f t="shared" si="1"/>
        <v>2</v>
      </c>
      <c r="AO12" s="20"/>
    </row>
    <row r="13" spans="1:41" x14ac:dyDescent="0.25">
      <c r="A13" s="203"/>
      <c r="B13" s="202">
        <f t="shared" si="2"/>
        <v>11</v>
      </c>
      <c r="C13" s="202"/>
      <c r="D13" s="173" t="s">
        <v>5</v>
      </c>
      <c r="E13" s="173"/>
      <c r="F13" s="173"/>
      <c r="G13" s="202">
        <v>-119.67335</v>
      </c>
      <c r="H13" s="202">
        <v>35.162909999999997</v>
      </c>
      <c r="I13" s="266">
        <v>2.17</v>
      </c>
      <c r="J13" s="264">
        <v>2.1800000000000002</v>
      </c>
      <c r="K13" s="268">
        <v>0.9</v>
      </c>
      <c r="L13" s="201">
        <v>2</v>
      </c>
      <c r="M13" s="20"/>
      <c r="N13" s="266"/>
      <c r="O13" s="264"/>
      <c r="P13" s="268"/>
      <c r="Q13" s="173" t="s">
        <v>5</v>
      </c>
      <c r="R13" s="202"/>
      <c r="S13" s="202">
        <v>15</v>
      </c>
      <c r="T13" s="202">
        <v>120</v>
      </c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3">
        <f t="shared" si="0"/>
        <v>135</v>
      </c>
      <c r="AM13" s="202">
        <v>100</v>
      </c>
      <c r="AN13" s="204">
        <f t="shared" si="1"/>
        <v>2</v>
      </c>
      <c r="AO13" s="20"/>
    </row>
    <row r="14" spans="1:41" x14ac:dyDescent="0.25">
      <c r="A14" s="203"/>
      <c r="B14" s="202">
        <f t="shared" si="2"/>
        <v>12</v>
      </c>
      <c r="C14" s="202"/>
      <c r="D14" s="173" t="s">
        <v>3</v>
      </c>
      <c r="E14" s="173"/>
      <c r="F14" s="173"/>
      <c r="G14" s="202"/>
      <c r="H14" s="202"/>
      <c r="I14" s="266"/>
      <c r="J14" s="264"/>
      <c r="K14" s="268"/>
      <c r="L14" s="201">
        <v>1</v>
      </c>
      <c r="M14" s="20"/>
      <c r="N14" s="266"/>
      <c r="O14" s="264"/>
      <c r="P14" s="268"/>
      <c r="Q14" s="173" t="s">
        <v>3</v>
      </c>
      <c r="R14" s="202"/>
      <c r="S14" s="202">
        <v>3</v>
      </c>
      <c r="T14" s="202">
        <v>150</v>
      </c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3">
        <f t="shared" si="0"/>
        <v>153</v>
      </c>
      <c r="AM14" s="202">
        <v>90</v>
      </c>
      <c r="AN14" s="204">
        <f t="shared" si="1"/>
        <v>2</v>
      </c>
      <c r="AO14" s="20"/>
    </row>
    <row r="15" spans="1:41" x14ac:dyDescent="0.25">
      <c r="A15" s="203"/>
      <c r="B15" s="202">
        <f t="shared" si="2"/>
        <v>13</v>
      </c>
      <c r="C15" s="202"/>
      <c r="D15" s="173" t="s">
        <v>5</v>
      </c>
      <c r="E15" s="173"/>
      <c r="F15" s="173"/>
      <c r="G15" s="202">
        <v>-119.67344</v>
      </c>
      <c r="H15" s="202">
        <v>35.16292</v>
      </c>
      <c r="I15" s="266">
        <v>2.1</v>
      </c>
      <c r="J15" s="264">
        <v>1.53</v>
      </c>
      <c r="K15" s="268">
        <v>1.26</v>
      </c>
      <c r="L15" s="205">
        <v>4</v>
      </c>
      <c r="M15" s="20"/>
      <c r="N15" s="266"/>
      <c r="O15" s="264"/>
      <c r="P15" s="268"/>
      <c r="Q15" s="173" t="s">
        <v>5</v>
      </c>
      <c r="R15" s="202">
        <v>2</v>
      </c>
      <c r="S15" s="202">
        <v>13</v>
      </c>
      <c r="T15" s="202">
        <v>110</v>
      </c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3">
        <f t="shared" si="0"/>
        <v>125</v>
      </c>
      <c r="AM15" s="202">
        <v>85</v>
      </c>
      <c r="AN15" s="204">
        <f t="shared" si="1"/>
        <v>3</v>
      </c>
      <c r="AO15" s="20"/>
    </row>
    <row r="16" spans="1:41" x14ac:dyDescent="0.25">
      <c r="A16" s="203"/>
      <c r="B16" s="202">
        <f t="shared" si="2"/>
        <v>14</v>
      </c>
      <c r="C16" s="202"/>
      <c r="D16" s="173" t="s">
        <v>3</v>
      </c>
      <c r="E16" s="173"/>
      <c r="F16" s="173"/>
      <c r="G16" s="202"/>
      <c r="H16" s="202"/>
      <c r="I16" s="266"/>
      <c r="J16" s="264"/>
      <c r="K16" s="268"/>
      <c r="L16" s="205">
        <v>3</v>
      </c>
      <c r="M16" s="20"/>
      <c r="N16" s="266"/>
      <c r="O16" s="264"/>
      <c r="P16" s="268"/>
      <c r="Q16" s="173" t="s">
        <v>3</v>
      </c>
      <c r="R16" s="202">
        <v>1</v>
      </c>
      <c r="S16" s="202">
        <v>61</v>
      </c>
      <c r="T16" s="202">
        <v>50</v>
      </c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3">
        <f t="shared" si="0"/>
        <v>112</v>
      </c>
      <c r="AM16" s="202">
        <v>70</v>
      </c>
      <c r="AN16" s="204">
        <f t="shared" si="1"/>
        <v>3</v>
      </c>
      <c r="AO16" s="20"/>
    </row>
    <row r="17" spans="1:41" x14ac:dyDescent="0.25">
      <c r="A17" s="203"/>
      <c r="B17" s="202">
        <f t="shared" si="2"/>
        <v>15</v>
      </c>
      <c r="C17" s="202"/>
      <c r="D17" s="173" t="s">
        <v>5</v>
      </c>
      <c r="E17" s="173"/>
      <c r="F17" s="173"/>
      <c r="G17" s="202">
        <v>-119.67348</v>
      </c>
      <c r="H17" s="202">
        <v>35.162849999999999</v>
      </c>
      <c r="I17" s="266">
        <v>2.0499999999999998</v>
      </c>
      <c r="J17" s="264">
        <v>1.71</v>
      </c>
      <c r="K17" s="268">
        <v>1.28</v>
      </c>
      <c r="L17" s="205">
        <v>2</v>
      </c>
      <c r="M17" s="20"/>
      <c r="N17" s="266"/>
      <c r="O17" s="264"/>
      <c r="P17" s="268"/>
      <c r="Q17" s="173" t="s">
        <v>5</v>
      </c>
      <c r="R17" s="202">
        <v>1</v>
      </c>
      <c r="S17" s="202">
        <v>36</v>
      </c>
      <c r="T17" s="202">
        <v>85</v>
      </c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3">
        <f t="shared" si="0"/>
        <v>122</v>
      </c>
      <c r="AM17" s="202">
        <v>80</v>
      </c>
      <c r="AN17" s="204">
        <f t="shared" si="1"/>
        <v>3</v>
      </c>
      <c r="AO17" s="20"/>
    </row>
    <row r="18" spans="1:41" x14ac:dyDescent="0.25">
      <c r="A18" s="203"/>
      <c r="B18" s="202">
        <f t="shared" si="2"/>
        <v>16</v>
      </c>
      <c r="C18" s="202"/>
      <c r="D18" s="173" t="s">
        <v>3</v>
      </c>
      <c r="E18" s="173"/>
      <c r="F18" s="173"/>
      <c r="G18" s="202"/>
      <c r="H18" s="202"/>
      <c r="I18" s="266"/>
      <c r="J18" s="264"/>
      <c r="K18" s="268"/>
      <c r="L18" s="205">
        <v>2</v>
      </c>
      <c r="M18" s="20"/>
      <c r="N18" s="266"/>
      <c r="O18" s="264"/>
      <c r="P18" s="268"/>
      <c r="Q18" s="173" t="s">
        <v>3</v>
      </c>
      <c r="R18" s="202"/>
      <c r="S18" s="202">
        <v>11</v>
      </c>
      <c r="T18" s="202">
        <v>65</v>
      </c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3">
        <f t="shared" si="0"/>
        <v>76</v>
      </c>
      <c r="AM18" s="202">
        <v>65</v>
      </c>
      <c r="AN18" s="204">
        <f t="shared" si="1"/>
        <v>2</v>
      </c>
      <c r="AO18" s="20"/>
    </row>
    <row r="19" spans="1:41" x14ac:dyDescent="0.25">
      <c r="A19" s="203"/>
      <c r="B19" s="202">
        <f t="shared" si="2"/>
        <v>17</v>
      </c>
      <c r="C19" s="202"/>
      <c r="D19" s="173" t="s">
        <v>5</v>
      </c>
      <c r="E19" s="173"/>
      <c r="F19" s="173"/>
      <c r="G19" s="202">
        <v>-119.67343</v>
      </c>
      <c r="H19" s="202">
        <v>35.162820000000004</v>
      </c>
      <c r="I19" s="266">
        <v>1.9</v>
      </c>
      <c r="J19" s="264">
        <v>1.64</v>
      </c>
      <c r="K19" s="268">
        <v>1.03</v>
      </c>
      <c r="L19" s="201">
        <v>4</v>
      </c>
      <c r="M19" s="20"/>
      <c r="N19" s="266"/>
      <c r="O19" s="264"/>
      <c r="P19" s="268"/>
      <c r="Q19" s="173" t="s">
        <v>5</v>
      </c>
      <c r="R19" s="202">
        <v>1</v>
      </c>
      <c r="S19" s="202">
        <v>15</v>
      </c>
      <c r="T19" s="202">
        <v>100</v>
      </c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3">
        <f t="shared" si="0"/>
        <v>116</v>
      </c>
      <c r="AM19" s="202">
        <v>80</v>
      </c>
      <c r="AN19" s="204">
        <f t="shared" si="1"/>
        <v>3</v>
      </c>
      <c r="AO19" s="20"/>
    </row>
    <row r="20" spans="1:41" x14ac:dyDescent="0.25">
      <c r="A20" s="203"/>
      <c r="B20" s="202">
        <f t="shared" si="2"/>
        <v>18</v>
      </c>
      <c r="C20" s="202"/>
      <c r="D20" s="173" t="s">
        <v>3</v>
      </c>
      <c r="E20" s="173"/>
      <c r="F20" s="173"/>
      <c r="G20" s="202"/>
      <c r="H20" s="202"/>
      <c r="I20" s="266"/>
      <c r="J20" s="264"/>
      <c r="K20" s="268"/>
      <c r="L20" s="201">
        <v>1</v>
      </c>
      <c r="M20" s="20"/>
      <c r="N20" s="266"/>
      <c r="O20" s="264"/>
      <c r="P20" s="268"/>
      <c r="Q20" s="173" t="s">
        <v>3</v>
      </c>
      <c r="R20" s="202"/>
      <c r="S20" s="202">
        <v>50</v>
      </c>
      <c r="T20" s="202">
        <v>65</v>
      </c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3">
        <f t="shared" si="0"/>
        <v>115</v>
      </c>
      <c r="AM20" s="202">
        <v>70</v>
      </c>
      <c r="AN20" s="204">
        <f t="shared" si="1"/>
        <v>2</v>
      </c>
      <c r="AO20" s="20"/>
    </row>
    <row r="21" spans="1:41" x14ac:dyDescent="0.25">
      <c r="A21" s="203"/>
      <c r="B21" s="202">
        <f t="shared" si="2"/>
        <v>19</v>
      </c>
      <c r="C21" s="202"/>
      <c r="D21" s="173" t="s">
        <v>5</v>
      </c>
      <c r="E21" s="173"/>
      <c r="F21" s="173"/>
      <c r="G21" s="202">
        <v>-119.67333000000001</v>
      </c>
      <c r="H21" s="202">
        <v>35.162771999999997</v>
      </c>
      <c r="I21" s="266">
        <v>1.8</v>
      </c>
      <c r="J21" s="264">
        <v>1.77</v>
      </c>
      <c r="K21" s="268">
        <v>1.1200000000000001</v>
      </c>
      <c r="L21" s="205">
        <v>2</v>
      </c>
      <c r="M21" s="20"/>
      <c r="N21" s="266"/>
      <c r="O21" s="264"/>
      <c r="P21" s="268"/>
      <c r="Q21" s="173" t="s">
        <v>5</v>
      </c>
      <c r="R21" s="202">
        <v>1</v>
      </c>
      <c r="S21" s="202">
        <v>42</v>
      </c>
      <c r="T21" s="202">
        <v>60</v>
      </c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3">
        <f t="shared" si="0"/>
        <v>103</v>
      </c>
      <c r="AM21" s="202">
        <v>50</v>
      </c>
      <c r="AN21" s="204">
        <f t="shared" si="1"/>
        <v>3</v>
      </c>
      <c r="AO21" s="20"/>
    </row>
    <row r="22" spans="1:41" x14ac:dyDescent="0.25">
      <c r="A22" s="214"/>
      <c r="B22" s="217">
        <f t="shared" si="2"/>
        <v>20</v>
      </c>
      <c r="C22" s="217"/>
      <c r="D22" s="233" t="s">
        <v>3</v>
      </c>
      <c r="E22" s="233"/>
      <c r="F22" s="233"/>
      <c r="G22" s="217"/>
      <c r="H22" s="217"/>
      <c r="I22" s="267"/>
      <c r="J22" s="265"/>
      <c r="K22" s="269"/>
      <c r="L22" s="234">
        <v>0</v>
      </c>
      <c r="M22" s="44"/>
      <c r="N22" s="267"/>
      <c r="O22" s="265"/>
      <c r="P22" s="269"/>
      <c r="Q22" s="233" t="s">
        <v>3</v>
      </c>
      <c r="R22" s="217"/>
      <c r="S22" s="217">
        <v>18</v>
      </c>
      <c r="T22" s="217">
        <v>24</v>
      </c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4">
        <f t="shared" si="0"/>
        <v>42</v>
      </c>
      <c r="AM22" s="217">
        <v>25</v>
      </c>
      <c r="AN22" s="215">
        <f t="shared" si="1"/>
        <v>2</v>
      </c>
      <c r="AO22" s="20"/>
    </row>
    <row r="23" spans="1:41" x14ac:dyDescent="0.25">
      <c r="A23" s="206"/>
      <c r="B23" s="212">
        <v>1</v>
      </c>
      <c r="C23" s="235">
        <v>42443</v>
      </c>
      <c r="D23" s="236" t="s">
        <v>5</v>
      </c>
      <c r="E23" s="236"/>
      <c r="F23" s="236"/>
      <c r="G23" s="212">
        <v>-119.67313</v>
      </c>
      <c r="H23" s="212">
        <v>35.162959999999998</v>
      </c>
      <c r="I23" s="333">
        <v>1.88</v>
      </c>
      <c r="J23" s="335">
        <v>0.91</v>
      </c>
      <c r="K23" s="337">
        <v>0.97</v>
      </c>
      <c r="L23" s="237">
        <v>0</v>
      </c>
      <c r="M23" s="63"/>
      <c r="N23" s="273"/>
      <c r="O23" s="272"/>
      <c r="P23" s="274"/>
      <c r="Q23" s="236" t="s">
        <v>5</v>
      </c>
      <c r="R23" s="212">
        <v>2</v>
      </c>
      <c r="S23" s="168">
        <v>54</v>
      </c>
      <c r="T23" s="168">
        <v>67</v>
      </c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06">
        <f t="shared" si="0"/>
        <v>123</v>
      </c>
      <c r="AM23" s="212">
        <v>60</v>
      </c>
      <c r="AN23" s="213">
        <f t="shared" si="1"/>
        <v>3</v>
      </c>
      <c r="AO23" s="20"/>
    </row>
    <row r="24" spans="1:41" x14ac:dyDescent="0.25">
      <c r="A24" s="203"/>
      <c r="B24" s="202">
        <f>SUM(B23+1)</f>
        <v>2</v>
      </c>
      <c r="C24" s="202"/>
      <c r="D24" s="173" t="s">
        <v>3</v>
      </c>
      <c r="E24" s="173"/>
      <c r="F24" s="173"/>
      <c r="G24" s="202"/>
      <c r="H24" s="202"/>
      <c r="I24" s="334"/>
      <c r="J24" s="336"/>
      <c r="K24" s="338"/>
      <c r="L24" s="205">
        <v>1</v>
      </c>
      <c r="M24" s="20"/>
      <c r="N24" s="266"/>
      <c r="O24" s="264"/>
      <c r="P24" s="268"/>
      <c r="Q24" s="173" t="s">
        <v>3</v>
      </c>
      <c r="R24" s="202"/>
      <c r="S24" s="176">
        <v>93</v>
      </c>
      <c r="T24" s="176">
        <v>75</v>
      </c>
      <c r="U24" s="202"/>
      <c r="V24" s="202"/>
      <c r="W24" s="202"/>
      <c r="X24" s="202"/>
      <c r="Y24" s="202"/>
      <c r="Z24" s="202"/>
      <c r="AA24" s="202"/>
      <c r="AB24" s="202"/>
      <c r="AC24" s="202"/>
      <c r="AD24" s="202">
        <v>1</v>
      </c>
      <c r="AE24" s="202"/>
      <c r="AF24" s="202"/>
      <c r="AG24" s="202"/>
      <c r="AH24" s="202"/>
      <c r="AI24" s="202"/>
      <c r="AJ24" s="202"/>
      <c r="AK24" s="202"/>
      <c r="AL24" s="203">
        <f t="shared" si="0"/>
        <v>169</v>
      </c>
      <c r="AM24" s="176">
        <v>55</v>
      </c>
      <c r="AN24" s="204">
        <f t="shared" si="1"/>
        <v>3</v>
      </c>
      <c r="AO24" s="20"/>
    </row>
    <row r="25" spans="1:41" x14ac:dyDescent="0.25">
      <c r="A25" s="203"/>
      <c r="B25" s="202">
        <f t="shared" ref="B25:B42" si="3">SUM(B24+1)</f>
        <v>3</v>
      </c>
      <c r="C25" s="202"/>
      <c r="D25" s="173" t="s">
        <v>5</v>
      </c>
      <c r="E25" s="173"/>
      <c r="F25" s="173"/>
      <c r="G25" s="202">
        <v>-119.67310000000001</v>
      </c>
      <c r="H25" s="202">
        <v>35.16301</v>
      </c>
      <c r="I25" s="266">
        <v>1.73</v>
      </c>
      <c r="J25" s="264">
        <v>1.98</v>
      </c>
      <c r="K25" s="268">
        <v>1</v>
      </c>
      <c r="L25" s="201">
        <v>3</v>
      </c>
      <c r="M25" s="20"/>
      <c r="N25" s="266"/>
      <c r="O25" s="264"/>
      <c r="P25" s="268"/>
      <c r="Q25" s="173" t="s">
        <v>5</v>
      </c>
      <c r="R25" s="202">
        <v>4</v>
      </c>
      <c r="S25" s="176">
        <v>42</v>
      </c>
      <c r="T25" s="176">
        <v>107</v>
      </c>
      <c r="U25" s="176">
        <v>1</v>
      </c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3">
        <f t="shared" si="0"/>
        <v>154</v>
      </c>
      <c r="AM25" s="176">
        <v>85</v>
      </c>
      <c r="AN25" s="204">
        <f t="shared" si="1"/>
        <v>4</v>
      </c>
      <c r="AO25" s="20"/>
    </row>
    <row r="26" spans="1:41" x14ac:dyDescent="0.25">
      <c r="A26" s="203"/>
      <c r="B26" s="202">
        <f t="shared" si="3"/>
        <v>4</v>
      </c>
      <c r="C26" s="202"/>
      <c r="D26" s="173" t="s">
        <v>3</v>
      </c>
      <c r="E26" s="173"/>
      <c r="F26" s="173"/>
      <c r="G26" s="202"/>
      <c r="H26" s="202"/>
      <c r="I26" s="266"/>
      <c r="J26" s="264"/>
      <c r="K26" s="268"/>
      <c r="L26" s="201">
        <v>1</v>
      </c>
      <c r="M26" s="20"/>
      <c r="N26" s="266"/>
      <c r="O26" s="264"/>
      <c r="P26" s="268"/>
      <c r="Q26" s="173" t="s">
        <v>3</v>
      </c>
      <c r="R26" s="202">
        <v>3</v>
      </c>
      <c r="S26" s="176">
        <v>135</v>
      </c>
      <c r="T26" s="176">
        <v>81</v>
      </c>
      <c r="U26" s="202"/>
      <c r="V26" s="202"/>
      <c r="W26" s="202"/>
      <c r="X26" s="202"/>
      <c r="Y26" s="202"/>
      <c r="Z26" s="202"/>
      <c r="AA26" s="202"/>
      <c r="AB26" s="202">
        <v>1</v>
      </c>
      <c r="AC26" s="202"/>
      <c r="AD26" s="202"/>
      <c r="AE26" s="202"/>
      <c r="AF26" s="202"/>
      <c r="AG26" s="202"/>
      <c r="AH26" s="202"/>
      <c r="AI26" s="202"/>
      <c r="AJ26" s="202"/>
      <c r="AK26" s="202"/>
      <c r="AL26" s="203">
        <f t="shared" si="0"/>
        <v>220</v>
      </c>
      <c r="AM26" s="202">
        <v>90</v>
      </c>
      <c r="AN26" s="204">
        <f t="shared" si="1"/>
        <v>4</v>
      </c>
      <c r="AO26" s="20"/>
    </row>
    <row r="27" spans="1:41" x14ac:dyDescent="0.25">
      <c r="A27" s="203"/>
      <c r="B27" s="202">
        <f t="shared" si="3"/>
        <v>5</v>
      </c>
      <c r="C27" s="202"/>
      <c r="D27" s="173" t="s">
        <v>5</v>
      </c>
      <c r="E27" s="173"/>
      <c r="F27" s="173"/>
      <c r="G27" s="202">
        <v>-119.67313</v>
      </c>
      <c r="H27" s="202">
        <v>35.163040000000002</v>
      </c>
      <c r="I27" s="266">
        <v>1.52</v>
      </c>
      <c r="J27" s="264">
        <v>2.27</v>
      </c>
      <c r="K27" s="268">
        <v>0.89</v>
      </c>
      <c r="L27" s="205">
        <v>1</v>
      </c>
      <c r="M27" s="20"/>
      <c r="N27" s="266"/>
      <c r="O27" s="264"/>
      <c r="P27" s="268"/>
      <c r="Q27" s="173" t="s">
        <v>5</v>
      </c>
      <c r="R27" s="202">
        <v>1</v>
      </c>
      <c r="S27" s="176">
        <v>65</v>
      </c>
      <c r="T27" s="176">
        <v>87</v>
      </c>
      <c r="U27" s="202"/>
      <c r="V27" s="202"/>
      <c r="W27" s="202"/>
      <c r="X27" s="202"/>
      <c r="Y27" s="202"/>
      <c r="Z27" s="202"/>
      <c r="AA27" s="202">
        <v>15</v>
      </c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3">
        <f t="shared" si="0"/>
        <v>168</v>
      </c>
      <c r="AM27" s="202">
        <v>70</v>
      </c>
      <c r="AN27" s="204">
        <f t="shared" si="1"/>
        <v>4</v>
      </c>
      <c r="AO27" s="20"/>
    </row>
    <row r="28" spans="1:41" x14ac:dyDescent="0.25">
      <c r="A28" s="203"/>
      <c r="B28" s="202">
        <f t="shared" si="3"/>
        <v>6</v>
      </c>
      <c r="C28" s="202"/>
      <c r="D28" s="173" t="s">
        <v>3</v>
      </c>
      <c r="E28" s="173"/>
      <c r="F28" s="173"/>
      <c r="G28" s="202"/>
      <c r="H28" s="202"/>
      <c r="I28" s="266"/>
      <c r="J28" s="264"/>
      <c r="K28" s="268"/>
      <c r="L28" s="205">
        <v>0</v>
      </c>
      <c r="M28" s="20"/>
      <c r="N28" s="266"/>
      <c r="O28" s="264"/>
      <c r="P28" s="268"/>
      <c r="Q28" s="173" t="s">
        <v>3</v>
      </c>
      <c r="R28" s="202">
        <v>18</v>
      </c>
      <c r="S28" s="176">
        <v>97</v>
      </c>
      <c r="T28" s="176">
        <v>55</v>
      </c>
      <c r="U28" s="202">
        <v>1</v>
      </c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3">
        <f t="shared" si="0"/>
        <v>171</v>
      </c>
      <c r="AM28" s="202">
        <v>85</v>
      </c>
      <c r="AN28" s="204">
        <f t="shared" si="1"/>
        <v>4</v>
      </c>
      <c r="AO28" s="20"/>
    </row>
    <row r="29" spans="1:41" x14ac:dyDescent="0.25">
      <c r="A29" s="203"/>
      <c r="B29" s="202">
        <f t="shared" si="3"/>
        <v>7</v>
      </c>
      <c r="C29" s="202"/>
      <c r="D29" s="173" t="s">
        <v>5</v>
      </c>
      <c r="E29" s="173"/>
      <c r="F29" s="173"/>
      <c r="G29" s="202">
        <v>-119.67306000000001</v>
      </c>
      <c r="H29" s="202">
        <v>35.163060000000002</v>
      </c>
      <c r="I29" s="266">
        <v>1.04</v>
      </c>
      <c r="J29" s="264">
        <v>1.64</v>
      </c>
      <c r="K29" s="268">
        <v>0.86</v>
      </c>
      <c r="L29" s="205">
        <v>8</v>
      </c>
      <c r="M29" s="20"/>
      <c r="N29" s="266"/>
      <c r="O29" s="264"/>
      <c r="P29" s="268"/>
      <c r="Q29" s="173" t="s">
        <v>5</v>
      </c>
      <c r="R29" s="202"/>
      <c r="S29" s="176">
        <v>48</v>
      </c>
      <c r="T29" s="176">
        <v>115</v>
      </c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3">
        <f t="shared" si="0"/>
        <v>163</v>
      </c>
      <c r="AM29" s="202">
        <v>60</v>
      </c>
      <c r="AN29" s="204">
        <f t="shared" si="1"/>
        <v>2</v>
      </c>
      <c r="AO29" s="20"/>
    </row>
    <row r="30" spans="1:41" x14ac:dyDescent="0.25">
      <c r="A30" s="203"/>
      <c r="B30" s="202">
        <f t="shared" si="3"/>
        <v>8</v>
      </c>
      <c r="C30" s="202"/>
      <c r="D30" s="173" t="s">
        <v>3</v>
      </c>
      <c r="E30" s="173"/>
      <c r="F30" s="173"/>
      <c r="G30" s="202"/>
      <c r="H30" s="202"/>
      <c r="I30" s="266"/>
      <c r="J30" s="264"/>
      <c r="K30" s="268"/>
      <c r="L30" s="205">
        <v>5</v>
      </c>
      <c r="M30" s="20"/>
      <c r="N30" s="266"/>
      <c r="O30" s="264"/>
      <c r="P30" s="268"/>
      <c r="Q30" s="173" t="s">
        <v>3</v>
      </c>
      <c r="R30" s="202">
        <v>1</v>
      </c>
      <c r="S30" s="176">
        <v>91</v>
      </c>
      <c r="T30" s="176">
        <v>78</v>
      </c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3">
        <f t="shared" si="0"/>
        <v>170</v>
      </c>
      <c r="AM30" s="202">
        <v>65</v>
      </c>
      <c r="AN30" s="204">
        <f t="shared" si="1"/>
        <v>3</v>
      </c>
      <c r="AO30" s="20"/>
    </row>
    <row r="31" spans="1:41" x14ac:dyDescent="0.25">
      <c r="A31" s="203"/>
      <c r="B31" s="202">
        <f t="shared" si="3"/>
        <v>9</v>
      </c>
      <c r="C31" s="202"/>
      <c r="D31" s="173" t="s">
        <v>5</v>
      </c>
      <c r="E31" s="173"/>
      <c r="F31" s="173"/>
      <c r="G31" s="202">
        <v>-119.67309</v>
      </c>
      <c r="H31" s="202">
        <v>35.163119999999999</v>
      </c>
      <c r="I31" s="266">
        <v>1.43</v>
      </c>
      <c r="J31" s="264">
        <v>1.43</v>
      </c>
      <c r="K31" s="268">
        <v>0.92</v>
      </c>
      <c r="L31" s="201">
        <v>10</v>
      </c>
      <c r="M31" s="20"/>
      <c r="N31" s="266"/>
      <c r="O31" s="264"/>
      <c r="P31" s="268"/>
      <c r="Q31" s="173" t="s">
        <v>5</v>
      </c>
      <c r="R31" s="202">
        <v>9</v>
      </c>
      <c r="S31" s="176">
        <v>65</v>
      </c>
      <c r="T31" s="176">
        <v>84</v>
      </c>
      <c r="U31" s="202"/>
      <c r="V31" s="202"/>
      <c r="W31" s="202"/>
      <c r="X31" s="202"/>
      <c r="Y31" s="202">
        <v>1</v>
      </c>
      <c r="Z31" s="202"/>
      <c r="AA31" s="202"/>
      <c r="AB31" s="202"/>
      <c r="AC31" s="202"/>
      <c r="AD31" s="202">
        <v>2</v>
      </c>
      <c r="AE31" s="202"/>
      <c r="AF31" s="202"/>
      <c r="AG31" s="202"/>
      <c r="AH31" s="202"/>
      <c r="AI31" s="202"/>
      <c r="AJ31" s="202"/>
      <c r="AK31" s="202"/>
      <c r="AL31" s="203">
        <f t="shared" si="0"/>
        <v>161</v>
      </c>
      <c r="AM31" s="202">
        <v>80</v>
      </c>
      <c r="AN31" s="204">
        <f t="shared" si="1"/>
        <v>5</v>
      </c>
      <c r="AO31" s="20"/>
    </row>
    <row r="32" spans="1:41" x14ac:dyDescent="0.25">
      <c r="A32" s="203"/>
      <c r="B32" s="202">
        <f t="shared" si="3"/>
        <v>10</v>
      </c>
      <c r="C32" s="202"/>
      <c r="D32" s="173" t="s">
        <v>3</v>
      </c>
      <c r="E32" s="173"/>
      <c r="F32" s="173"/>
      <c r="G32" s="202"/>
      <c r="H32" s="202"/>
      <c r="I32" s="266"/>
      <c r="J32" s="264"/>
      <c r="K32" s="268"/>
      <c r="L32" s="201">
        <v>3</v>
      </c>
      <c r="M32" s="20"/>
      <c r="N32" s="266"/>
      <c r="O32" s="264"/>
      <c r="P32" s="268"/>
      <c r="Q32" s="173" t="s">
        <v>3</v>
      </c>
      <c r="R32" s="202"/>
      <c r="S32" s="176">
        <v>115</v>
      </c>
      <c r="T32" s="176">
        <v>123</v>
      </c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3">
        <f t="shared" si="0"/>
        <v>238</v>
      </c>
      <c r="AM32" s="202">
        <v>70</v>
      </c>
      <c r="AN32" s="204">
        <f t="shared" si="1"/>
        <v>2</v>
      </c>
      <c r="AO32" s="20"/>
    </row>
    <row r="33" spans="1:41" x14ac:dyDescent="0.25">
      <c r="A33" s="203"/>
      <c r="B33" s="202">
        <f t="shared" si="3"/>
        <v>11</v>
      </c>
      <c r="C33" s="202"/>
      <c r="D33" s="173" t="s">
        <v>5</v>
      </c>
      <c r="E33" s="173"/>
      <c r="F33" s="173"/>
      <c r="G33" s="202">
        <v>-119.67291</v>
      </c>
      <c r="H33" s="202">
        <v>35.163110000000003</v>
      </c>
      <c r="I33" s="266">
        <v>2.95</v>
      </c>
      <c r="J33" s="264">
        <v>2.72</v>
      </c>
      <c r="K33" s="268">
        <v>1.17</v>
      </c>
      <c r="L33" s="201">
        <v>0</v>
      </c>
      <c r="M33" s="20"/>
      <c r="N33" s="266"/>
      <c r="O33" s="264"/>
      <c r="P33" s="268"/>
      <c r="Q33" s="173" t="s">
        <v>5</v>
      </c>
      <c r="R33" s="202">
        <v>1</v>
      </c>
      <c r="S33" s="176">
        <v>29</v>
      </c>
      <c r="T33" s="176">
        <v>51</v>
      </c>
      <c r="U33" s="176">
        <v>4</v>
      </c>
      <c r="V33" s="202"/>
      <c r="W33" s="202"/>
      <c r="X33" s="202"/>
      <c r="Y33" s="202"/>
      <c r="Z33" s="202"/>
      <c r="AA33" s="202"/>
      <c r="AB33" s="202"/>
      <c r="AC33" s="202">
        <v>1</v>
      </c>
      <c r="AD33" s="202"/>
      <c r="AE33" s="202"/>
      <c r="AF33" s="202"/>
      <c r="AG33" s="202"/>
      <c r="AH33" s="202"/>
      <c r="AI33" s="202"/>
      <c r="AJ33" s="202"/>
      <c r="AK33" s="202"/>
      <c r="AL33" s="203">
        <f t="shared" si="0"/>
        <v>86</v>
      </c>
      <c r="AM33" s="202">
        <v>20</v>
      </c>
      <c r="AN33" s="204">
        <f t="shared" si="1"/>
        <v>5</v>
      </c>
      <c r="AO33" s="20"/>
    </row>
    <row r="34" spans="1:41" x14ac:dyDescent="0.25">
      <c r="A34" s="203"/>
      <c r="B34" s="202">
        <f t="shared" si="3"/>
        <v>12</v>
      </c>
      <c r="C34" s="202"/>
      <c r="D34" s="173" t="s">
        <v>3</v>
      </c>
      <c r="E34" s="173"/>
      <c r="F34" s="173"/>
      <c r="G34" s="202"/>
      <c r="H34" s="202"/>
      <c r="I34" s="266"/>
      <c r="J34" s="264"/>
      <c r="K34" s="268"/>
      <c r="L34" s="201">
        <v>0</v>
      </c>
      <c r="M34" s="20"/>
      <c r="N34" s="266"/>
      <c r="O34" s="264"/>
      <c r="P34" s="268"/>
      <c r="Q34" s="173" t="s">
        <v>3</v>
      </c>
      <c r="R34" s="202">
        <v>2</v>
      </c>
      <c r="S34" s="176">
        <v>58</v>
      </c>
      <c r="T34" s="176">
        <v>28</v>
      </c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3">
        <f t="shared" si="0"/>
        <v>88</v>
      </c>
      <c r="AM34" s="202">
        <v>25</v>
      </c>
      <c r="AN34" s="204">
        <f t="shared" si="1"/>
        <v>3</v>
      </c>
      <c r="AO34" s="20"/>
    </row>
    <row r="35" spans="1:41" x14ac:dyDescent="0.25">
      <c r="A35" s="203"/>
      <c r="B35" s="202">
        <f t="shared" si="3"/>
        <v>13</v>
      </c>
      <c r="C35" s="202"/>
      <c r="D35" s="173" t="s">
        <v>5</v>
      </c>
      <c r="E35" s="173"/>
      <c r="F35" s="173"/>
      <c r="G35" s="202">
        <v>-119.67283999999999</v>
      </c>
      <c r="H35" s="202">
        <v>35.163060000000002</v>
      </c>
      <c r="I35" s="266">
        <v>2.13</v>
      </c>
      <c r="J35" s="264">
        <v>1.97</v>
      </c>
      <c r="K35" s="268">
        <v>1.31</v>
      </c>
      <c r="L35" s="205">
        <v>3</v>
      </c>
      <c r="M35" s="20"/>
      <c r="N35" s="266"/>
      <c r="O35" s="264"/>
      <c r="P35" s="268"/>
      <c r="Q35" s="173" t="s">
        <v>5</v>
      </c>
      <c r="R35" s="202">
        <v>7</v>
      </c>
      <c r="S35" s="176">
        <v>61</v>
      </c>
      <c r="T35" s="176">
        <v>135</v>
      </c>
      <c r="U35" s="202"/>
      <c r="V35" s="202"/>
      <c r="W35" s="202"/>
      <c r="X35" s="202"/>
      <c r="Y35" s="202">
        <v>3</v>
      </c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3">
        <f t="shared" si="0"/>
        <v>206</v>
      </c>
      <c r="AM35" s="202">
        <v>75</v>
      </c>
      <c r="AN35" s="204">
        <f t="shared" si="1"/>
        <v>4</v>
      </c>
      <c r="AO35" s="20"/>
    </row>
    <row r="36" spans="1:41" x14ac:dyDescent="0.25">
      <c r="A36" s="203"/>
      <c r="B36" s="202">
        <f t="shared" si="3"/>
        <v>14</v>
      </c>
      <c r="C36" s="202"/>
      <c r="D36" s="173" t="s">
        <v>3</v>
      </c>
      <c r="E36" s="173"/>
      <c r="F36" s="173"/>
      <c r="G36" s="202"/>
      <c r="H36" s="202"/>
      <c r="I36" s="266"/>
      <c r="J36" s="264"/>
      <c r="K36" s="268"/>
      <c r="L36" s="205">
        <v>0</v>
      </c>
      <c r="M36" s="20"/>
      <c r="N36" s="266"/>
      <c r="O36" s="264"/>
      <c r="P36" s="268"/>
      <c r="Q36" s="173" t="s">
        <v>3</v>
      </c>
      <c r="R36" s="202"/>
      <c r="S36" s="176">
        <v>118</v>
      </c>
      <c r="T36" s="176">
        <v>125</v>
      </c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3">
        <f t="shared" si="0"/>
        <v>243</v>
      </c>
      <c r="AM36" s="202">
        <v>100</v>
      </c>
      <c r="AN36" s="204">
        <f t="shared" si="1"/>
        <v>2</v>
      </c>
      <c r="AO36" s="20"/>
    </row>
    <row r="37" spans="1:41" x14ac:dyDescent="0.25">
      <c r="A37" s="203"/>
      <c r="B37" s="202">
        <f t="shared" si="3"/>
        <v>15</v>
      </c>
      <c r="C37" s="202"/>
      <c r="D37" s="173" t="s">
        <v>5</v>
      </c>
      <c r="E37" s="173"/>
      <c r="F37" s="173"/>
      <c r="G37" s="202">
        <v>-119.67279000000001</v>
      </c>
      <c r="H37" s="202">
        <v>35.163110000000003</v>
      </c>
      <c r="I37" s="266">
        <v>2.83</v>
      </c>
      <c r="J37" s="264">
        <v>1.17</v>
      </c>
      <c r="K37" s="268">
        <v>1.37</v>
      </c>
      <c r="L37" s="205">
        <v>2</v>
      </c>
      <c r="M37" s="20"/>
      <c r="N37" s="266"/>
      <c r="O37" s="264"/>
      <c r="P37" s="268"/>
      <c r="Q37" s="173" t="s">
        <v>5</v>
      </c>
      <c r="R37" s="202"/>
      <c r="S37" s="176">
        <v>84</v>
      </c>
      <c r="T37" s="176">
        <v>125</v>
      </c>
      <c r="U37" s="202"/>
      <c r="V37" s="202"/>
      <c r="W37" s="202"/>
      <c r="X37" s="202"/>
      <c r="Y37" s="202"/>
      <c r="Z37" s="202"/>
      <c r="AA37" s="202">
        <v>9</v>
      </c>
      <c r="AB37" s="202"/>
      <c r="AC37" s="202"/>
      <c r="AD37" s="202"/>
      <c r="AE37" s="202"/>
      <c r="AF37" s="202"/>
      <c r="AG37" s="202"/>
      <c r="AH37" s="202"/>
      <c r="AI37" s="202"/>
      <c r="AJ37" s="202"/>
      <c r="AK37" s="202">
        <v>1</v>
      </c>
      <c r="AL37" s="203">
        <f t="shared" si="0"/>
        <v>219</v>
      </c>
      <c r="AM37" s="202">
        <v>75</v>
      </c>
      <c r="AN37" s="204">
        <f t="shared" si="1"/>
        <v>4</v>
      </c>
      <c r="AO37" s="20"/>
    </row>
    <row r="38" spans="1:41" x14ac:dyDescent="0.25">
      <c r="A38" s="203"/>
      <c r="B38" s="202">
        <f t="shared" si="3"/>
        <v>16</v>
      </c>
      <c r="C38" s="202"/>
      <c r="D38" s="173" t="s">
        <v>3</v>
      </c>
      <c r="E38" s="173"/>
      <c r="F38" s="173"/>
      <c r="G38" s="202"/>
      <c r="H38" s="202"/>
      <c r="I38" s="266"/>
      <c r="J38" s="264"/>
      <c r="K38" s="268"/>
      <c r="L38" s="205">
        <v>2</v>
      </c>
      <c r="M38" s="20"/>
      <c r="N38" s="266"/>
      <c r="O38" s="264"/>
      <c r="P38" s="268"/>
      <c r="Q38" s="173" t="s">
        <v>3</v>
      </c>
      <c r="R38" s="202"/>
      <c r="S38" s="176">
        <v>72</v>
      </c>
      <c r="T38" s="176">
        <v>77</v>
      </c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>
        <v>6</v>
      </c>
      <c r="AF38" s="202"/>
      <c r="AG38" s="202"/>
      <c r="AH38" s="202"/>
      <c r="AI38" s="202"/>
      <c r="AJ38" s="202"/>
      <c r="AK38" s="202"/>
      <c r="AL38" s="203">
        <f t="shared" si="0"/>
        <v>155</v>
      </c>
      <c r="AM38" s="202">
        <v>30</v>
      </c>
      <c r="AN38" s="204">
        <f t="shared" si="1"/>
        <v>3</v>
      </c>
      <c r="AO38" s="20"/>
    </row>
    <row r="39" spans="1:41" x14ac:dyDescent="0.25">
      <c r="A39" s="203"/>
      <c r="B39" s="202">
        <f t="shared" si="3"/>
        <v>17</v>
      </c>
      <c r="C39" s="202"/>
      <c r="D39" s="173" t="s">
        <v>5</v>
      </c>
      <c r="E39" s="173"/>
      <c r="F39" s="173"/>
      <c r="G39" s="202">
        <v>-119.67272</v>
      </c>
      <c r="H39" s="202">
        <v>35.163170000000001</v>
      </c>
      <c r="I39" s="266">
        <v>2.6</v>
      </c>
      <c r="J39" s="264">
        <v>2.11</v>
      </c>
      <c r="K39" s="268">
        <v>1.1399999999999999</v>
      </c>
      <c r="L39" s="201">
        <v>1</v>
      </c>
      <c r="M39" s="20"/>
      <c r="N39" s="266"/>
      <c r="O39" s="264"/>
      <c r="P39" s="268"/>
      <c r="Q39" s="173" t="s">
        <v>5</v>
      </c>
      <c r="R39" s="202">
        <v>10</v>
      </c>
      <c r="S39" s="176">
        <v>41</v>
      </c>
      <c r="T39" s="176">
        <v>97</v>
      </c>
      <c r="U39" s="202"/>
      <c r="V39" s="202">
        <v>2</v>
      </c>
      <c r="W39" s="202"/>
      <c r="X39" s="202"/>
      <c r="Y39" s="202"/>
      <c r="Z39" s="202"/>
      <c r="AA39" s="202"/>
      <c r="AB39" s="202"/>
      <c r="AC39" s="202"/>
      <c r="AD39" s="202">
        <v>1</v>
      </c>
      <c r="AE39" s="202"/>
      <c r="AF39" s="202"/>
      <c r="AG39" s="202"/>
      <c r="AH39" s="202"/>
      <c r="AI39" s="202"/>
      <c r="AJ39" s="202"/>
      <c r="AK39" s="202"/>
      <c r="AL39" s="203">
        <f t="shared" si="0"/>
        <v>151</v>
      </c>
      <c r="AM39" s="202">
        <v>80</v>
      </c>
      <c r="AN39" s="204">
        <f t="shared" si="1"/>
        <v>5</v>
      </c>
      <c r="AO39" s="20"/>
    </row>
    <row r="40" spans="1:41" x14ac:dyDescent="0.25">
      <c r="A40" s="203"/>
      <c r="B40" s="202">
        <f t="shared" si="3"/>
        <v>18</v>
      </c>
      <c r="C40" s="202"/>
      <c r="D40" s="173" t="s">
        <v>3</v>
      </c>
      <c r="E40" s="173"/>
      <c r="F40" s="173"/>
      <c r="G40" s="202"/>
      <c r="H40" s="202"/>
      <c r="I40" s="266"/>
      <c r="J40" s="264"/>
      <c r="K40" s="268"/>
      <c r="L40" s="201">
        <v>5</v>
      </c>
      <c r="M40" s="20"/>
      <c r="N40" s="266"/>
      <c r="O40" s="264"/>
      <c r="P40" s="268"/>
      <c r="Q40" s="173" t="s">
        <v>3</v>
      </c>
      <c r="R40" s="202"/>
      <c r="S40" s="176">
        <v>70</v>
      </c>
      <c r="T40" s="176">
        <v>56</v>
      </c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3">
        <f t="shared" si="0"/>
        <v>126</v>
      </c>
      <c r="AM40" s="202">
        <v>65</v>
      </c>
      <c r="AN40" s="204">
        <f t="shared" si="1"/>
        <v>2</v>
      </c>
      <c r="AO40" s="20"/>
    </row>
    <row r="41" spans="1:41" x14ac:dyDescent="0.25">
      <c r="A41" s="203"/>
      <c r="B41" s="202">
        <f t="shared" si="3"/>
        <v>19</v>
      </c>
      <c r="C41" s="202"/>
      <c r="D41" s="173" t="s">
        <v>5</v>
      </c>
      <c r="E41" s="173"/>
      <c r="F41" s="173"/>
      <c r="G41" s="202">
        <v>-119.67272</v>
      </c>
      <c r="H41" s="202">
        <v>35.163060000000002</v>
      </c>
      <c r="I41" s="266">
        <v>2.35</v>
      </c>
      <c r="J41" s="264">
        <v>1.81</v>
      </c>
      <c r="K41" s="268">
        <v>1.1299999999999999</v>
      </c>
      <c r="L41" s="205">
        <v>3</v>
      </c>
      <c r="M41" s="20"/>
      <c r="N41" s="266"/>
      <c r="O41" s="264"/>
      <c r="P41" s="268"/>
      <c r="Q41" s="173" t="s">
        <v>5</v>
      </c>
      <c r="R41" s="202">
        <v>2</v>
      </c>
      <c r="S41" s="176">
        <v>45</v>
      </c>
      <c r="T41" s="176">
        <v>141</v>
      </c>
      <c r="U41" s="202"/>
      <c r="V41" s="202"/>
      <c r="W41" s="202"/>
      <c r="X41" s="202"/>
      <c r="Y41" s="202"/>
      <c r="Z41" s="202"/>
      <c r="AA41" s="202"/>
      <c r="AB41" s="202"/>
      <c r="AC41" s="202">
        <v>2</v>
      </c>
      <c r="AD41" s="202"/>
      <c r="AE41" s="202"/>
      <c r="AF41" s="202"/>
      <c r="AG41" s="202"/>
      <c r="AH41" s="202"/>
      <c r="AI41" s="202"/>
      <c r="AJ41" s="202"/>
      <c r="AK41" s="202"/>
      <c r="AL41" s="203">
        <f t="shared" si="0"/>
        <v>190</v>
      </c>
      <c r="AM41" s="202">
        <v>95</v>
      </c>
      <c r="AN41" s="204">
        <f t="shared" si="1"/>
        <v>4</v>
      </c>
      <c r="AO41" s="20"/>
    </row>
    <row r="42" spans="1:41" x14ac:dyDescent="0.25">
      <c r="A42" s="214"/>
      <c r="B42" s="217">
        <f t="shared" si="3"/>
        <v>20</v>
      </c>
      <c r="C42" s="217"/>
      <c r="D42" s="233" t="s">
        <v>3</v>
      </c>
      <c r="E42" s="233"/>
      <c r="F42" s="233"/>
      <c r="G42" s="217"/>
      <c r="H42" s="217"/>
      <c r="I42" s="267"/>
      <c r="J42" s="265"/>
      <c r="K42" s="269"/>
      <c r="L42" s="234">
        <v>4</v>
      </c>
      <c r="M42" s="44"/>
      <c r="N42" s="267"/>
      <c r="O42" s="265"/>
      <c r="P42" s="269"/>
      <c r="Q42" s="233" t="s">
        <v>3</v>
      </c>
      <c r="R42" s="217"/>
      <c r="S42" s="78">
        <v>87</v>
      </c>
      <c r="T42" s="78">
        <v>90</v>
      </c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4">
        <f t="shared" si="0"/>
        <v>177</v>
      </c>
      <c r="AM42" s="217">
        <v>80</v>
      </c>
      <c r="AN42" s="215">
        <f t="shared" si="1"/>
        <v>2</v>
      </c>
      <c r="AO42" s="20"/>
    </row>
    <row r="43" spans="1:41" x14ac:dyDescent="0.25">
      <c r="A43" s="206"/>
      <c r="B43" s="212">
        <v>1</v>
      </c>
      <c r="C43" s="235">
        <v>42451</v>
      </c>
      <c r="D43" s="236" t="s">
        <v>5</v>
      </c>
      <c r="E43" s="236"/>
      <c r="F43" s="236"/>
      <c r="G43" s="212">
        <v>-119.67292999999999</v>
      </c>
      <c r="H43" s="212">
        <v>35.162700000000001</v>
      </c>
      <c r="I43" s="333">
        <v>2.36</v>
      </c>
      <c r="J43" s="335">
        <v>2.58</v>
      </c>
      <c r="K43" s="337">
        <v>1.05</v>
      </c>
      <c r="L43" s="237">
        <v>2</v>
      </c>
      <c r="M43" s="63"/>
      <c r="N43" s="273">
        <v>0</v>
      </c>
      <c r="O43" s="272">
        <v>0</v>
      </c>
      <c r="P43" s="274">
        <v>3.05</v>
      </c>
      <c r="Q43" s="236" t="s">
        <v>5</v>
      </c>
      <c r="R43" s="212">
        <v>6</v>
      </c>
      <c r="S43" s="212">
        <v>74</v>
      </c>
      <c r="T43" s="212">
        <v>112</v>
      </c>
      <c r="U43" s="212"/>
      <c r="V43" s="212"/>
      <c r="W43" s="212"/>
      <c r="X43" s="212">
        <v>5</v>
      </c>
      <c r="Y43" s="212"/>
      <c r="Z43" s="212">
        <v>7</v>
      </c>
      <c r="AA43" s="212"/>
      <c r="AB43" s="212"/>
      <c r="AC43" s="212"/>
      <c r="AD43" s="212"/>
      <c r="AE43" s="212"/>
      <c r="AF43" s="212"/>
      <c r="AG43" s="212"/>
      <c r="AH43" s="212"/>
      <c r="AI43" s="212"/>
      <c r="AJ43" s="212"/>
      <c r="AK43" s="212"/>
      <c r="AL43" s="206">
        <f t="shared" si="0"/>
        <v>204</v>
      </c>
      <c r="AM43" s="212">
        <v>95</v>
      </c>
      <c r="AN43" s="213">
        <f t="shared" si="1"/>
        <v>5</v>
      </c>
      <c r="AO43" s="20"/>
    </row>
    <row r="44" spans="1:41" x14ac:dyDescent="0.25">
      <c r="A44" s="203"/>
      <c r="B44" s="202">
        <f>SUM(B43+1)</f>
        <v>2</v>
      </c>
      <c r="C44" s="202"/>
      <c r="D44" s="173" t="s">
        <v>3</v>
      </c>
      <c r="E44" s="173"/>
      <c r="F44" s="173"/>
      <c r="G44" s="202"/>
      <c r="H44" s="202"/>
      <c r="I44" s="334"/>
      <c r="J44" s="336"/>
      <c r="K44" s="338"/>
      <c r="L44" s="205">
        <v>2</v>
      </c>
      <c r="M44" s="20"/>
      <c r="N44" s="266"/>
      <c r="O44" s="264"/>
      <c r="P44" s="268"/>
      <c r="Q44" s="173" t="s">
        <v>3</v>
      </c>
      <c r="R44" s="202"/>
      <c r="S44" s="176">
        <v>50</v>
      </c>
      <c r="T44" s="176">
        <v>46</v>
      </c>
      <c r="U44" s="202"/>
      <c r="V44" s="202">
        <v>11</v>
      </c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3">
        <f t="shared" si="0"/>
        <v>107</v>
      </c>
      <c r="AM44" s="202">
        <v>30</v>
      </c>
      <c r="AN44" s="204">
        <f t="shared" si="1"/>
        <v>3</v>
      </c>
      <c r="AO44" s="20"/>
    </row>
    <row r="45" spans="1:41" x14ac:dyDescent="0.25">
      <c r="A45" s="203"/>
      <c r="B45" s="202">
        <f t="shared" ref="B45:B62" si="4">SUM(B44+1)</f>
        <v>3</v>
      </c>
      <c r="C45" s="202"/>
      <c r="D45" s="173" t="s">
        <v>5</v>
      </c>
      <c r="E45" s="173"/>
      <c r="F45" s="173"/>
      <c r="G45" s="202">
        <v>-119.67285</v>
      </c>
      <c r="H45" s="202">
        <v>35.162689999999998</v>
      </c>
      <c r="I45" s="266">
        <v>2.42</v>
      </c>
      <c r="J45" s="264">
        <v>2.73</v>
      </c>
      <c r="K45" s="268">
        <v>0.75</v>
      </c>
      <c r="L45" s="201">
        <v>2</v>
      </c>
      <c r="M45" s="20"/>
      <c r="N45" s="266">
        <v>2</v>
      </c>
      <c r="O45" s="264">
        <v>3.15</v>
      </c>
      <c r="P45" s="268">
        <v>3.1</v>
      </c>
      <c r="Q45" s="173" t="s">
        <v>5</v>
      </c>
      <c r="R45" s="202"/>
      <c r="S45" s="176">
        <v>81</v>
      </c>
      <c r="T45" s="176">
        <v>54</v>
      </c>
      <c r="U45" s="202"/>
      <c r="V45" s="202"/>
      <c r="W45" s="202"/>
      <c r="X45" s="202">
        <v>6</v>
      </c>
      <c r="Y45" s="202"/>
      <c r="Z45" s="202">
        <v>12</v>
      </c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3">
        <f t="shared" si="0"/>
        <v>153</v>
      </c>
      <c r="AM45" s="202">
        <v>70</v>
      </c>
      <c r="AN45" s="204">
        <f t="shared" si="1"/>
        <v>4</v>
      </c>
      <c r="AO45" s="20"/>
    </row>
    <row r="46" spans="1:41" x14ac:dyDescent="0.25">
      <c r="A46" s="203"/>
      <c r="B46" s="202">
        <f t="shared" si="4"/>
        <v>4</v>
      </c>
      <c r="C46" s="202"/>
      <c r="D46" s="173" t="s">
        <v>3</v>
      </c>
      <c r="E46" s="173"/>
      <c r="F46" s="173"/>
      <c r="G46" s="202"/>
      <c r="H46" s="202"/>
      <c r="I46" s="266"/>
      <c r="J46" s="264"/>
      <c r="K46" s="268"/>
      <c r="L46" s="201">
        <v>0</v>
      </c>
      <c r="M46" s="20"/>
      <c r="N46" s="266"/>
      <c r="O46" s="264"/>
      <c r="P46" s="268"/>
      <c r="Q46" s="173" t="s">
        <v>3</v>
      </c>
      <c r="R46" s="202"/>
      <c r="S46" s="176">
        <v>61</v>
      </c>
      <c r="T46" s="176">
        <v>69</v>
      </c>
      <c r="U46" s="202"/>
      <c r="V46" s="202"/>
      <c r="W46" s="202"/>
      <c r="X46" s="202">
        <v>3</v>
      </c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3">
        <f t="shared" si="0"/>
        <v>133</v>
      </c>
      <c r="AM46" s="176">
        <v>65</v>
      </c>
      <c r="AN46" s="204">
        <f t="shared" si="1"/>
        <v>3</v>
      </c>
      <c r="AO46" s="20"/>
    </row>
    <row r="47" spans="1:41" x14ac:dyDescent="0.25">
      <c r="A47" s="203"/>
      <c r="B47" s="202">
        <f t="shared" si="4"/>
        <v>5</v>
      </c>
      <c r="C47" s="202"/>
      <c r="D47" s="173" t="s">
        <v>5</v>
      </c>
      <c r="E47" s="173"/>
      <c r="F47" s="173"/>
      <c r="G47" s="202">
        <v>-119.67287</v>
      </c>
      <c r="H47" s="202">
        <v>35.162619999999997</v>
      </c>
      <c r="I47" s="266">
        <v>2.5299999999999998</v>
      </c>
      <c r="J47" s="264">
        <v>1.87</v>
      </c>
      <c r="K47" s="268">
        <v>1.1599999999999999</v>
      </c>
      <c r="L47" s="205">
        <v>7</v>
      </c>
      <c r="M47" s="20"/>
      <c r="N47" s="266">
        <v>2</v>
      </c>
      <c r="O47" s="264">
        <v>0.23</v>
      </c>
      <c r="P47" s="268">
        <v>3.25</v>
      </c>
      <c r="Q47" s="173" t="s">
        <v>5</v>
      </c>
      <c r="R47" s="202">
        <v>1</v>
      </c>
      <c r="S47" s="176">
        <v>51</v>
      </c>
      <c r="T47" s="176">
        <v>84</v>
      </c>
      <c r="U47" s="202"/>
      <c r="V47" s="202"/>
      <c r="W47" s="202"/>
      <c r="X47" s="176">
        <v>17</v>
      </c>
      <c r="Y47" s="202"/>
      <c r="Z47" s="202">
        <v>41</v>
      </c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3">
        <f t="shared" si="0"/>
        <v>194</v>
      </c>
      <c r="AM47" s="176">
        <v>90</v>
      </c>
      <c r="AN47" s="204">
        <f t="shared" si="1"/>
        <v>5</v>
      </c>
      <c r="AO47" s="20"/>
    </row>
    <row r="48" spans="1:41" x14ac:dyDescent="0.25">
      <c r="A48" s="203"/>
      <c r="B48" s="202">
        <f t="shared" si="4"/>
        <v>6</v>
      </c>
      <c r="C48" s="202"/>
      <c r="D48" s="173" t="s">
        <v>3</v>
      </c>
      <c r="E48" s="173"/>
      <c r="F48" s="173"/>
      <c r="G48" s="202"/>
      <c r="H48" s="202"/>
      <c r="I48" s="266"/>
      <c r="J48" s="264"/>
      <c r="K48" s="268"/>
      <c r="L48" s="205">
        <v>3</v>
      </c>
      <c r="M48" s="20"/>
      <c r="N48" s="266"/>
      <c r="O48" s="264"/>
      <c r="P48" s="268"/>
      <c r="Q48" s="173" t="s">
        <v>3</v>
      </c>
      <c r="R48" s="202"/>
      <c r="S48" s="176">
        <v>48</v>
      </c>
      <c r="T48" s="176">
        <v>63</v>
      </c>
      <c r="U48" s="202"/>
      <c r="V48" s="202"/>
      <c r="W48" s="202"/>
      <c r="X48" s="176">
        <v>1</v>
      </c>
      <c r="Y48" s="202"/>
      <c r="Z48" s="176">
        <v>2</v>
      </c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3">
        <f t="shared" si="0"/>
        <v>114</v>
      </c>
      <c r="AM48" s="176">
        <v>30</v>
      </c>
      <c r="AN48" s="204">
        <f t="shared" si="1"/>
        <v>4</v>
      </c>
      <c r="AO48" s="20"/>
    </row>
    <row r="49" spans="1:41" x14ac:dyDescent="0.25">
      <c r="A49" s="203"/>
      <c r="B49" s="202">
        <f t="shared" si="4"/>
        <v>7</v>
      </c>
      <c r="C49" s="202"/>
      <c r="D49" s="173" t="s">
        <v>5</v>
      </c>
      <c r="E49" s="173"/>
      <c r="F49" s="173"/>
      <c r="G49" s="202">
        <v>-119.67281</v>
      </c>
      <c r="H49" s="202">
        <v>35.162559999999999</v>
      </c>
      <c r="I49" s="266">
        <v>2.75</v>
      </c>
      <c r="J49" s="264">
        <v>3.84</v>
      </c>
      <c r="K49" s="268">
        <v>1.57</v>
      </c>
      <c r="L49" s="205">
        <v>4</v>
      </c>
      <c r="M49" s="20"/>
      <c r="N49" s="266">
        <v>2</v>
      </c>
      <c r="O49" s="264">
        <v>5.25</v>
      </c>
      <c r="P49" s="268">
        <v>7.2</v>
      </c>
      <c r="Q49" s="173" t="s">
        <v>5</v>
      </c>
      <c r="R49" s="202"/>
      <c r="S49" s="176">
        <v>59</v>
      </c>
      <c r="T49" s="176">
        <v>107</v>
      </c>
      <c r="U49" s="202"/>
      <c r="V49" s="202"/>
      <c r="W49" s="202"/>
      <c r="X49" s="176">
        <v>3</v>
      </c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3">
        <f t="shared" si="0"/>
        <v>169</v>
      </c>
      <c r="AM49" s="176">
        <v>80</v>
      </c>
      <c r="AN49" s="204">
        <f t="shared" si="1"/>
        <v>3</v>
      </c>
      <c r="AO49" s="20"/>
    </row>
    <row r="50" spans="1:41" x14ac:dyDescent="0.25">
      <c r="A50" s="203"/>
      <c r="B50" s="202">
        <f t="shared" si="4"/>
        <v>8</v>
      </c>
      <c r="C50" s="202"/>
      <c r="D50" s="173" t="s">
        <v>3</v>
      </c>
      <c r="E50" s="173"/>
      <c r="F50" s="173"/>
      <c r="G50" s="202"/>
      <c r="H50" s="202"/>
      <c r="I50" s="266"/>
      <c r="J50" s="264"/>
      <c r="K50" s="268"/>
      <c r="L50" s="205">
        <v>1</v>
      </c>
      <c r="M50" s="20"/>
      <c r="N50" s="266"/>
      <c r="O50" s="264"/>
      <c r="P50" s="268"/>
      <c r="Q50" s="173" t="s">
        <v>3</v>
      </c>
      <c r="R50" s="202"/>
      <c r="S50" s="176">
        <v>52</v>
      </c>
      <c r="T50" s="176">
        <v>25</v>
      </c>
      <c r="U50" s="202"/>
      <c r="V50" s="202">
        <v>6</v>
      </c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3">
        <f t="shared" si="0"/>
        <v>83</v>
      </c>
      <c r="AM50" s="176">
        <v>20</v>
      </c>
      <c r="AN50" s="204">
        <f t="shared" si="1"/>
        <v>3</v>
      </c>
      <c r="AO50" s="20"/>
    </row>
    <row r="51" spans="1:41" x14ac:dyDescent="0.25">
      <c r="A51" s="203"/>
      <c r="B51" s="202">
        <f t="shared" si="4"/>
        <v>9</v>
      </c>
      <c r="C51" s="202"/>
      <c r="D51" s="173" t="s">
        <v>5</v>
      </c>
      <c r="E51" s="173"/>
      <c r="F51" s="173"/>
      <c r="G51" s="202">
        <v>-119.67279000000001</v>
      </c>
      <c r="H51" s="202">
        <v>35.162709999999997</v>
      </c>
      <c r="I51" s="266">
        <v>2.94</v>
      </c>
      <c r="J51" s="264">
        <v>2.41</v>
      </c>
      <c r="K51" s="268">
        <v>0.87</v>
      </c>
      <c r="L51" s="201">
        <v>4</v>
      </c>
      <c r="M51" s="20"/>
      <c r="N51" s="266">
        <v>1.21</v>
      </c>
      <c r="O51" s="264">
        <v>4.75</v>
      </c>
      <c r="P51" s="268">
        <v>4.0999999999999996</v>
      </c>
      <c r="Q51" s="173" t="s">
        <v>5</v>
      </c>
      <c r="R51" s="202">
        <v>21</v>
      </c>
      <c r="S51" s="176">
        <v>62</v>
      </c>
      <c r="T51" s="176">
        <v>200</v>
      </c>
      <c r="U51" s="202"/>
      <c r="V51" s="202"/>
      <c r="W51" s="202"/>
      <c r="X51" s="176">
        <v>1</v>
      </c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3">
        <f t="shared" si="0"/>
        <v>284</v>
      </c>
      <c r="AM51" s="176">
        <v>95</v>
      </c>
      <c r="AN51" s="204">
        <f t="shared" si="1"/>
        <v>4</v>
      </c>
      <c r="AO51" s="20"/>
    </row>
    <row r="52" spans="1:41" x14ac:dyDescent="0.25">
      <c r="A52" s="203"/>
      <c r="B52" s="202">
        <f t="shared" si="4"/>
        <v>10</v>
      </c>
      <c r="C52" s="202"/>
      <c r="D52" s="173" t="s">
        <v>3</v>
      </c>
      <c r="E52" s="173"/>
      <c r="F52" s="173"/>
      <c r="G52" s="202"/>
      <c r="H52" s="202"/>
      <c r="I52" s="266"/>
      <c r="J52" s="264"/>
      <c r="K52" s="268"/>
      <c r="L52" s="201">
        <v>0</v>
      </c>
      <c r="M52" s="20"/>
      <c r="N52" s="266"/>
      <c r="O52" s="264"/>
      <c r="P52" s="268"/>
      <c r="Q52" s="173" t="s">
        <v>3</v>
      </c>
      <c r="R52" s="202"/>
      <c r="S52" s="176">
        <v>78</v>
      </c>
      <c r="T52" s="176">
        <v>70</v>
      </c>
      <c r="U52" s="202"/>
      <c r="V52" s="202">
        <v>11</v>
      </c>
      <c r="W52" s="202"/>
      <c r="X52" s="176">
        <v>3</v>
      </c>
      <c r="Y52" s="202"/>
      <c r="Z52" s="202">
        <v>5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3">
        <f t="shared" si="0"/>
        <v>167</v>
      </c>
      <c r="AM52" s="176">
        <v>30</v>
      </c>
      <c r="AN52" s="204">
        <f t="shared" si="1"/>
        <v>5</v>
      </c>
      <c r="AO52" s="20"/>
    </row>
    <row r="53" spans="1:41" x14ac:dyDescent="0.25">
      <c r="A53" s="203"/>
      <c r="B53" s="202">
        <f t="shared" si="4"/>
        <v>11</v>
      </c>
      <c r="C53" s="202"/>
      <c r="D53" s="173" t="s">
        <v>5</v>
      </c>
      <c r="E53" s="173"/>
      <c r="F53" s="173"/>
      <c r="G53" s="202">
        <v>-119.67274</v>
      </c>
      <c r="H53" s="202">
        <v>35.162770000000002</v>
      </c>
      <c r="I53" s="266">
        <v>2.48</v>
      </c>
      <c r="J53" s="264">
        <v>2.5299999999999998</v>
      </c>
      <c r="K53" s="268">
        <v>1.28</v>
      </c>
      <c r="L53" s="201">
        <v>4</v>
      </c>
      <c r="M53" s="20"/>
      <c r="N53" s="266">
        <v>1.75</v>
      </c>
      <c r="O53" s="264">
        <v>0.75</v>
      </c>
      <c r="P53" s="268">
        <v>6.3</v>
      </c>
      <c r="Q53" s="173" t="s">
        <v>5</v>
      </c>
      <c r="R53" s="202">
        <v>12</v>
      </c>
      <c r="S53" s="176">
        <v>38</v>
      </c>
      <c r="T53" s="176">
        <v>87</v>
      </c>
      <c r="U53" s="202"/>
      <c r="V53" s="176">
        <v>3</v>
      </c>
      <c r="W53" s="202"/>
      <c r="X53" s="176">
        <v>122</v>
      </c>
      <c r="Y53" s="202"/>
      <c r="Z53" s="202"/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3">
        <f t="shared" si="0"/>
        <v>262</v>
      </c>
      <c r="AM53" s="176">
        <v>98</v>
      </c>
      <c r="AN53" s="204">
        <f t="shared" si="1"/>
        <v>5</v>
      </c>
      <c r="AO53" s="20"/>
    </row>
    <row r="54" spans="1:41" x14ac:dyDescent="0.25">
      <c r="A54" s="203"/>
      <c r="B54" s="202">
        <f t="shared" si="4"/>
        <v>12</v>
      </c>
      <c r="C54" s="202"/>
      <c r="D54" s="173" t="s">
        <v>3</v>
      </c>
      <c r="E54" s="173"/>
      <c r="F54" s="173"/>
      <c r="G54" s="202"/>
      <c r="H54" s="202"/>
      <c r="I54" s="266"/>
      <c r="J54" s="264"/>
      <c r="K54" s="268"/>
      <c r="L54" s="201">
        <v>2</v>
      </c>
      <c r="M54" s="20"/>
      <c r="N54" s="266"/>
      <c r="O54" s="264"/>
      <c r="P54" s="268"/>
      <c r="Q54" s="173" t="s">
        <v>3</v>
      </c>
      <c r="R54" s="202"/>
      <c r="S54" s="176">
        <v>86</v>
      </c>
      <c r="T54" s="176">
        <v>66</v>
      </c>
      <c r="U54" s="202"/>
      <c r="V54" s="176">
        <v>4</v>
      </c>
      <c r="W54" s="202"/>
      <c r="X54" s="176">
        <v>2</v>
      </c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3">
        <f t="shared" si="0"/>
        <v>158</v>
      </c>
      <c r="AM54" s="176">
        <v>25</v>
      </c>
      <c r="AN54" s="204">
        <f t="shared" si="1"/>
        <v>4</v>
      </c>
      <c r="AO54" s="20"/>
    </row>
    <row r="55" spans="1:41" x14ac:dyDescent="0.25">
      <c r="A55" s="203"/>
      <c r="B55" s="202">
        <f t="shared" si="4"/>
        <v>13</v>
      </c>
      <c r="C55" s="202"/>
      <c r="D55" s="173" t="s">
        <v>5</v>
      </c>
      <c r="E55" s="173"/>
      <c r="F55" s="173"/>
      <c r="G55" s="202">
        <v>-119.67281</v>
      </c>
      <c r="H55" s="202">
        <v>35.162750000000003</v>
      </c>
      <c r="I55" s="266">
        <v>2.88</v>
      </c>
      <c r="J55" s="264">
        <v>2.95</v>
      </c>
      <c r="K55" s="268">
        <v>0.78</v>
      </c>
      <c r="L55" s="205">
        <v>2</v>
      </c>
      <c r="M55" s="20"/>
      <c r="N55" s="266">
        <v>2</v>
      </c>
      <c r="O55" s="264">
        <v>5.75</v>
      </c>
      <c r="P55" s="268">
        <v>6.25</v>
      </c>
      <c r="Q55" s="173" t="s">
        <v>5</v>
      </c>
      <c r="R55" s="202">
        <v>8</v>
      </c>
      <c r="S55" s="176">
        <v>33</v>
      </c>
      <c r="T55" s="176">
        <v>109</v>
      </c>
      <c r="U55" s="202"/>
      <c r="V55" s="202"/>
      <c r="W55" s="202"/>
      <c r="X55" s="176"/>
      <c r="Y55" s="202"/>
      <c r="Z55" s="202"/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3">
        <f t="shared" si="0"/>
        <v>150</v>
      </c>
      <c r="AM55" s="176">
        <v>80</v>
      </c>
      <c r="AN55" s="204">
        <f t="shared" si="1"/>
        <v>3</v>
      </c>
      <c r="AO55" s="20"/>
    </row>
    <row r="56" spans="1:41" x14ac:dyDescent="0.25">
      <c r="A56" s="203"/>
      <c r="B56" s="202">
        <f t="shared" si="4"/>
        <v>14</v>
      </c>
      <c r="C56" s="202"/>
      <c r="D56" s="173" t="s">
        <v>3</v>
      </c>
      <c r="E56" s="173"/>
      <c r="F56" s="173"/>
      <c r="G56" s="202"/>
      <c r="H56" s="202"/>
      <c r="I56" s="266"/>
      <c r="J56" s="264"/>
      <c r="K56" s="268"/>
      <c r="L56" s="205">
        <v>0</v>
      </c>
      <c r="M56" s="20"/>
      <c r="N56" s="266"/>
      <c r="O56" s="264"/>
      <c r="P56" s="268"/>
      <c r="Q56" s="173" t="s">
        <v>3</v>
      </c>
      <c r="R56" s="202"/>
      <c r="S56" s="176">
        <v>52</v>
      </c>
      <c r="T56" s="176">
        <v>28</v>
      </c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3">
        <f t="shared" si="0"/>
        <v>80</v>
      </c>
      <c r="AM56" s="176">
        <v>15</v>
      </c>
      <c r="AN56" s="204">
        <f t="shared" si="1"/>
        <v>2</v>
      </c>
      <c r="AO56" s="20"/>
    </row>
    <row r="57" spans="1:41" x14ac:dyDescent="0.25">
      <c r="A57" s="203"/>
      <c r="B57" s="202">
        <f t="shared" si="4"/>
        <v>15</v>
      </c>
      <c r="C57" s="202"/>
      <c r="D57" s="173" t="s">
        <v>5</v>
      </c>
      <c r="E57" s="173"/>
      <c r="F57" s="173"/>
      <c r="G57" s="202">
        <v>-119.67271</v>
      </c>
      <c r="H57" s="202">
        <v>35.162739999999999</v>
      </c>
      <c r="I57" s="266">
        <v>2.83</v>
      </c>
      <c r="J57" s="264">
        <v>2.56</v>
      </c>
      <c r="K57" s="268">
        <v>0.94</v>
      </c>
      <c r="L57" s="205">
        <v>0</v>
      </c>
      <c r="M57" s="20"/>
      <c r="N57" s="266">
        <v>0.5</v>
      </c>
      <c r="O57" s="264">
        <v>1.75</v>
      </c>
      <c r="P57" s="268">
        <v>2.2999999999999998</v>
      </c>
      <c r="Q57" s="173" t="s">
        <v>5</v>
      </c>
      <c r="R57" s="202"/>
      <c r="S57" s="176">
        <v>47</v>
      </c>
      <c r="T57" s="176">
        <v>94</v>
      </c>
      <c r="U57" s="202"/>
      <c r="V57" s="176">
        <v>5</v>
      </c>
      <c r="W57" s="202"/>
      <c r="X57" s="176">
        <v>24</v>
      </c>
      <c r="Y57" s="202"/>
      <c r="Z57" s="202">
        <v>15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3">
        <f t="shared" si="0"/>
        <v>185</v>
      </c>
      <c r="AM57" s="176">
        <v>95</v>
      </c>
      <c r="AN57" s="204">
        <f t="shared" si="1"/>
        <v>5</v>
      </c>
      <c r="AO57" s="20"/>
    </row>
    <row r="58" spans="1:41" x14ac:dyDescent="0.25">
      <c r="A58" s="203"/>
      <c r="B58" s="202">
        <f t="shared" si="4"/>
        <v>16</v>
      </c>
      <c r="C58" s="202"/>
      <c r="D58" s="173" t="s">
        <v>3</v>
      </c>
      <c r="E58" s="173"/>
      <c r="F58" s="173"/>
      <c r="G58" s="202"/>
      <c r="H58" s="202"/>
      <c r="I58" s="266"/>
      <c r="J58" s="264"/>
      <c r="K58" s="268"/>
      <c r="L58" s="205">
        <v>2</v>
      </c>
      <c r="M58" s="20"/>
      <c r="N58" s="266"/>
      <c r="O58" s="264"/>
      <c r="P58" s="268"/>
      <c r="Q58" s="173" t="s">
        <v>3</v>
      </c>
      <c r="R58" s="202"/>
      <c r="S58" s="176">
        <v>55</v>
      </c>
      <c r="T58" s="176">
        <v>47</v>
      </c>
      <c r="U58" s="202"/>
      <c r="V58" s="202"/>
      <c r="W58" s="202"/>
      <c r="X58" s="202"/>
      <c r="Y58" s="202"/>
      <c r="Z58" s="202">
        <v>11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3">
        <f t="shared" si="0"/>
        <v>113</v>
      </c>
      <c r="AM58" s="176">
        <v>25</v>
      </c>
      <c r="AN58" s="204">
        <f t="shared" si="1"/>
        <v>3</v>
      </c>
      <c r="AO58" s="20"/>
    </row>
    <row r="59" spans="1:41" x14ac:dyDescent="0.25">
      <c r="A59" s="203"/>
      <c r="B59" s="202">
        <f t="shared" si="4"/>
        <v>17</v>
      </c>
      <c r="C59" s="202"/>
      <c r="D59" s="173" t="s">
        <v>5</v>
      </c>
      <c r="E59" s="173"/>
      <c r="F59" s="173"/>
      <c r="G59" s="202">
        <v>-119.67273</v>
      </c>
      <c r="H59" s="202">
        <v>35.627200000000002</v>
      </c>
      <c r="I59" s="266">
        <v>3.1</v>
      </c>
      <c r="J59" s="264">
        <v>2.63</v>
      </c>
      <c r="K59" s="268">
        <v>1.18</v>
      </c>
      <c r="L59" s="201">
        <v>4</v>
      </c>
      <c r="M59" s="20"/>
      <c r="N59" s="266">
        <v>1.5</v>
      </c>
      <c r="O59" s="264">
        <v>2.25</v>
      </c>
      <c r="P59" s="268">
        <v>4.3</v>
      </c>
      <c r="Q59" s="173" t="s">
        <v>5</v>
      </c>
      <c r="R59" s="202"/>
      <c r="S59" s="176">
        <v>23</v>
      </c>
      <c r="T59" s="176">
        <v>97</v>
      </c>
      <c r="U59" s="202"/>
      <c r="V59" s="202"/>
      <c r="W59" s="202"/>
      <c r="X59" s="202"/>
      <c r="Y59" s="202"/>
      <c r="Z59" s="202">
        <v>11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3">
        <f t="shared" si="0"/>
        <v>131</v>
      </c>
      <c r="AM59" s="176">
        <v>85</v>
      </c>
      <c r="AN59" s="204">
        <f t="shared" si="1"/>
        <v>3</v>
      </c>
      <c r="AO59" s="20"/>
    </row>
    <row r="60" spans="1:41" x14ac:dyDescent="0.25">
      <c r="A60" s="203"/>
      <c r="B60" s="202">
        <f t="shared" si="4"/>
        <v>18</v>
      </c>
      <c r="C60" s="202"/>
      <c r="D60" s="173" t="s">
        <v>3</v>
      </c>
      <c r="E60" s="173"/>
      <c r="F60" s="173"/>
      <c r="G60" s="202"/>
      <c r="H60" s="202"/>
      <c r="I60" s="266"/>
      <c r="J60" s="264"/>
      <c r="K60" s="268"/>
      <c r="L60" s="201">
        <v>5</v>
      </c>
      <c r="M60" s="20"/>
      <c r="N60" s="266"/>
      <c r="O60" s="264"/>
      <c r="P60" s="268"/>
      <c r="Q60" s="173" t="s">
        <v>3</v>
      </c>
      <c r="R60" s="202"/>
      <c r="S60" s="176">
        <v>47</v>
      </c>
      <c r="T60" s="176">
        <v>17</v>
      </c>
      <c r="U60" s="202"/>
      <c r="V60" s="202">
        <v>2</v>
      </c>
      <c r="W60" s="202"/>
      <c r="X60" s="202"/>
      <c r="Y60" s="202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3">
        <f t="shared" si="0"/>
        <v>66</v>
      </c>
      <c r="AM60" s="176">
        <v>25</v>
      </c>
      <c r="AN60" s="204">
        <f t="shared" si="1"/>
        <v>3</v>
      </c>
      <c r="AO60" s="20"/>
    </row>
    <row r="61" spans="1:41" x14ac:dyDescent="0.25">
      <c r="A61" s="203"/>
      <c r="B61" s="202">
        <f t="shared" si="4"/>
        <v>19</v>
      </c>
      <c r="C61" s="202"/>
      <c r="D61" s="173" t="s">
        <v>5</v>
      </c>
      <c r="E61" s="173"/>
      <c r="F61" s="173"/>
      <c r="G61" s="202">
        <v>-119.67261999999999</v>
      </c>
      <c r="H61" s="202">
        <v>35.162799999999997</v>
      </c>
      <c r="I61" s="266">
        <v>3.63</v>
      </c>
      <c r="J61" s="264">
        <v>2.62</v>
      </c>
      <c r="K61" s="268">
        <v>0.99</v>
      </c>
      <c r="L61" s="205">
        <v>9</v>
      </c>
      <c r="M61" s="20"/>
      <c r="N61" s="266">
        <v>4.2</v>
      </c>
      <c r="O61" s="264">
        <v>4.5</v>
      </c>
      <c r="P61" s="268">
        <v>10</v>
      </c>
      <c r="Q61" s="173" t="s">
        <v>5</v>
      </c>
      <c r="R61" s="202">
        <v>5</v>
      </c>
      <c r="S61" s="176">
        <v>54</v>
      </c>
      <c r="T61" s="176">
        <v>40</v>
      </c>
      <c r="U61" s="202"/>
      <c r="V61" s="176">
        <v>12</v>
      </c>
      <c r="W61" s="202"/>
      <c r="X61" s="202">
        <v>110</v>
      </c>
      <c r="Y61" s="202"/>
      <c r="Z61" s="176">
        <v>24</v>
      </c>
      <c r="AA61" s="202">
        <v>1</v>
      </c>
      <c r="AB61" s="202"/>
      <c r="AC61" s="202"/>
      <c r="AD61" s="202">
        <v>1</v>
      </c>
      <c r="AE61" s="202"/>
      <c r="AF61" s="202"/>
      <c r="AG61" s="202"/>
      <c r="AH61" s="202"/>
      <c r="AI61" s="202"/>
      <c r="AJ61" s="202"/>
      <c r="AK61" s="202"/>
      <c r="AL61" s="203">
        <f t="shared" si="0"/>
        <v>247</v>
      </c>
      <c r="AM61" s="176">
        <v>95</v>
      </c>
      <c r="AN61" s="204">
        <f t="shared" si="1"/>
        <v>8</v>
      </c>
      <c r="AO61" s="20"/>
    </row>
    <row r="62" spans="1:41" x14ac:dyDescent="0.25">
      <c r="A62" s="203"/>
      <c r="B62" s="202">
        <f t="shared" si="4"/>
        <v>20</v>
      </c>
      <c r="C62" s="202"/>
      <c r="D62" s="173" t="s">
        <v>3</v>
      </c>
      <c r="E62" s="173"/>
      <c r="F62" s="173"/>
      <c r="G62" s="202"/>
      <c r="H62" s="202"/>
      <c r="I62" s="266"/>
      <c r="J62" s="264"/>
      <c r="K62" s="268"/>
      <c r="L62" s="205">
        <v>2</v>
      </c>
      <c r="M62" s="20"/>
      <c r="N62" s="266"/>
      <c r="O62" s="264"/>
      <c r="P62" s="268"/>
      <c r="Q62" s="173" t="s">
        <v>3</v>
      </c>
      <c r="R62" s="202"/>
      <c r="S62" s="202">
        <v>46</v>
      </c>
      <c r="T62" s="202">
        <v>28</v>
      </c>
      <c r="U62" s="202"/>
      <c r="V62" s="202">
        <v>11</v>
      </c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3">
        <f t="shared" si="0"/>
        <v>85</v>
      </c>
      <c r="AM62" s="202">
        <v>10</v>
      </c>
      <c r="AN62" s="204">
        <f t="shared" si="1"/>
        <v>3</v>
      </c>
      <c r="AO62" s="20"/>
    </row>
    <row r="63" spans="1:41" x14ac:dyDescent="0.25">
      <c r="A63" s="206"/>
      <c r="B63" s="212">
        <v>1</v>
      </c>
      <c r="C63" s="235">
        <v>42459</v>
      </c>
      <c r="D63" s="236" t="s">
        <v>5</v>
      </c>
      <c r="E63" s="236"/>
      <c r="F63" s="236"/>
      <c r="G63" s="212">
        <v>-119.67261999999999</v>
      </c>
      <c r="H63" s="212">
        <v>35.16292</v>
      </c>
      <c r="I63" s="333">
        <v>3.41</v>
      </c>
      <c r="J63" s="335">
        <v>2.2599999999999998</v>
      </c>
      <c r="K63" s="337">
        <v>1.27</v>
      </c>
      <c r="L63" s="237">
        <v>1</v>
      </c>
      <c r="M63" s="63"/>
      <c r="N63" s="273">
        <v>2.72</v>
      </c>
      <c r="O63" s="272">
        <v>2.4900000000000002</v>
      </c>
      <c r="P63" s="274">
        <v>2.61</v>
      </c>
      <c r="Q63" s="236" t="s">
        <v>5</v>
      </c>
      <c r="R63" s="212"/>
      <c r="S63" s="212">
        <v>87</v>
      </c>
      <c r="T63" s="212">
        <v>91</v>
      </c>
      <c r="U63" s="212"/>
      <c r="V63" s="212"/>
      <c r="W63" s="212"/>
      <c r="X63" s="212"/>
      <c r="Y63" s="212"/>
      <c r="Z63" s="212">
        <v>35</v>
      </c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06">
        <f t="shared" si="0"/>
        <v>213</v>
      </c>
      <c r="AM63" s="212">
        <v>90</v>
      </c>
      <c r="AN63" s="213">
        <f t="shared" si="1"/>
        <v>3</v>
      </c>
      <c r="AO63" s="20"/>
    </row>
    <row r="64" spans="1:41" x14ac:dyDescent="0.25">
      <c r="A64" s="203"/>
      <c r="B64" s="202">
        <f>SUM(B63+1)</f>
        <v>2</v>
      </c>
      <c r="C64" s="202"/>
      <c r="D64" s="173" t="s">
        <v>3</v>
      </c>
      <c r="E64" s="173"/>
      <c r="F64" s="173"/>
      <c r="G64" s="202"/>
      <c r="H64" s="202"/>
      <c r="I64" s="334"/>
      <c r="J64" s="336"/>
      <c r="K64" s="338"/>
      <c r="L64" s="205">
        <v>0</v>
      </c>
      <c r="M64" s="20"/>
      <c r="N64" s="266"/>
      <c r="O64" s="264"/>
      <c r="P64" s="268"/>
      <c r="Q64" s="173" t="s">
        <v>3</v>
      </c>
      <c r="R64" s="202"/>
      <c r="S64" s="176">
        <v>52</v>
      </c>
      <c r="T64" s="176">
        <v>74</v>
      </c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3">
        <f t="shared" si="0"/>
        <v>126</v>
      </c>
      <c r="AM64" s="202">
        <v>70</v>
      </c>
      <c r="AN64" s="204">
        <f t="shared" si="1"/>
        <v>2</v>
      </c>
      <c r="AO64" s="20"/>
    </row>
    <row r="65" spans="1:41" x14ac:dyDescent="0.25">
      <c r="A65" s="203"/>
      <c r="B65" s="202">
        <f t="shared" ref="B65:B82" si="5">SUM(B64+1)</f>
        <v>3</v>
      </c>
      <c r="C65" s="202"/>
      <c r="D65" s="173" t="s">
        <v>5</v>
      </c>
      <c r="E65" s="173"/>
      <c r="F65" s="173"/>
      <c r="G65" s="202">
        <v>-119.67254</v>
      </c>
      <c r="H65" s="202">
        <v>35.162939999999999</v>
      </c>
      <c r="I65" s="266">
        <v>3.03</v>
      </c>
      <c r="J65" s="264">
        <v>1.18</v>
      </c>
      <c r="K65" s="268">
        <v>0.86</v>
      </c>
      <c r="L65" s="205">
        <v>1</v>
      </c>
      <c r="M65" s="20"/>
      <c r="N65" s="266">
        <v>0.25</v>
      </c>
      <c r="O65" s="264">
        <v>0.32</v>
      </c>
      <c r="P65" s="268">
        <v>4.1100000000000003</v>
      </c>
      <c r="Q65" s="173" t="s">
        <v>5</v>
      </c>
      <c r="R65" s="202"/>
      <c r="S65" s="176">
        <v>64</v>
      </c>
      <c r="T65" s="176">
        <v>80</v>
      </c>
      <c r="U65" s="202"/>
      <c r="V65" s="202">
        <v>4</v>
      </c>
      <c r="W65" s="202"/>
      <c r="X65" s="202"/>
      <c r="Y65" s="202"/>
      <c r="Z65" s="202">
        <v>2</v>
      </c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3">
        <f t="shared" si="0"/>
        <v>150</v>
      </c>
      <c r="AM65" s="202">
        <v>85</v>
      </c>
      <c r="AN65" s="204">
        <f t="shared" si="1"/>
        <v>4</v>
      </c>
      <c r="AO65" s="20"/>
    </row>
    <row r="66" spans="1:41" x14ac:dyDescent="0.25">
      <c r="A66" s="203"/>
      <c r="B66" s="202">
        <f t="shared" si="5"/>
        <v>4</v>
      </c>
      <c r="C66" s="202"/>
      <c r="D66" s="173" t="s">
        <v>3</v>
      </c>
      <c r="E66" s="173"/>
      <c r="F66" s="173"/>
      <c r="G66" s="202"/>
      <c r="H66" s="202"/>
      <c r="I66" s="266"/>
      <c r="J66" s="264"/>
      <c r="K66" s="268"/>
      <c r="L66" s="205">
        <v>0</v>
      </c>
      <c r="M66" s="20"/>
      <c r="N66" s="266"/>
      <c r="O66" s="264"/>
      <c r="P66" s="268"/>
      <c r="Q66" s="173" t="s">
        <v>3</v>
      </c>
      <c r="R66" s="202"/>
      <c r="S66" s="176">
        <v>47</v>
      </c>
      <c r="T66" s="176">
        <v>46</v>
      </c>
      <c r="U66" s="202"/>
      <c r="V66" s="202">
        <v>4</v>
      </c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3">
        <f t="shared" si="0"/>
        <v>97</v>
      </c>
      <c r="AM66" s="176">
        <v>35</v>
      </c>
      <c r="AN66" s="204">
        <f t="shared" si="1"/>
        <v>3</v>
      </c>
      <c r="AO66" s="20"/>
    </row>
    <row r="67" spans="1:41" x14ac:dyDescent="0.25">
      <c r="A67" s="203"/>
      <c r="B67" s="202">
        <f t="shared" si="5"/>
        <v>5</v>
      </c>
      <c r="C67" s="202"/>
      <c r="D67" s="173" t="s">
        <v>5</v>
      </c>
      <c r="E67" s="173"/>
      <c r="F67" s="173"/>
      <c r="G67" s="202">
        <v>-119.67255</v>
      </c>
      <c r="H67" s="202">
        <v>35.16301</v>
      </c>
      <c r="I67" s="266">
        <v>3.71</v>
      </c>
      <c r="J67" s="264">
        <v>2.37</v>
      </c>
      <c r="K67" s="268">
        <v>1.08</v>
      </c>
      <c r="L67" s="205">
        <v>1</v>
      </c>
      <c r="M67" s="20"/>
      <c r="N67" s="266">
        <v>4.21</v>
      </c>
      <c r="O67" s="264">
        <v>4.47</v>
      </c>
      <c r="P67" s="268">
        <v>4.07</v>
      </c>
      <c r="Q67" s="173" t="s">
        <v>5</v>
      </c>
      <c r="R67" s="202"/>
      <c r="S67" s="176">
        <v>44</v>
      </c>
      <c r="T67" s="176">
        <v>55</v>
      </c>
      <c r="U67" s="202"/>
      <c r="V67" s="202"/>
      <c r="W67" s="202"/>
      <c r="X67" s="176"/>
      <c r="Y67" s="202"/>
      <c r="Z67" s="202">
        <v>7</v>
      </c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3">
        <f t="shared" ref="AL67:AL130" si="6">SUM(R67:AK67)</f>
        <v>106</v>
      </c>
      <c r="AM67" s="176">
        <v>40</v>
      </c>
      <c r="AN67" s="204">
        <f t="shared" ref="AN67:AN130" si="7">COUNTA(R67:AK67)</f>
        <v>3</v>
      </c>
      <c r="AO67" s="20"/>
    </row>
    <row r="68" spans="1:41" x14ac:dyDescent="0.25">
      <c r="A68" s="203"/>
      <c r="B68" s="202">
        <f t="shared" si="5"/>
        <v>6</v>
      </c>
      <c r="C68" s="202"/>
      <c r="D68" s="173" t="s">
        <v>3</v>
      </c>
      <c r="E68" s="173"/>
      <c r="F68" s="173"/>
      <c r="G68" s="202"/>
      <c r="H68" s="202"/>
      <c r="I68" s="266"/>
      <c r="J68" s="264"/>
      <c r="K68" s="268"/>
      <c r="L68" s="205">
        <v>2</v>
      </c>
      <c r="M68" s="20"/>
      <c r="N68" s="266"/>
      <c r="O68" s="264"/>
      <c r="P68" s="268"/>
      <c r="Q68" s="173" t="s">
        <v>3</v>
      </c>
      <c r="R68" s="202"/>
      <c r="S68" s="176">
        <v>96</v>
      </c>
      <c r="T68" s="176">
        <v>62</v>
      </c>
      <c r="U68" s="202"/>
      <c r="V68" s="202"/>
      <c r="W68" s="202"/>
      <c r="X68" s="176"/>
      <c r="Y68" s="202"/>
      <c r="Z68" s="176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3">
        <f t="shared" si="6"/>
        <v>158</v>
      </c>
      <c r="AM68" s="176">
        <v>30</v>
      </c>
      <c r="AN68" s="204">
        <f t="shared" si="7"/>
        <v>2</v>
      </c>
      <c r="AO68" s="20"/>
    </row>
    <row r="69" spans="1:41" x14ac:dyDescent="0.25">
      <c r="A69" s="203"/>
      <c r="B69" s="202">
        <f t="shared" si="5"/>
        <v>7</v>
      </c>
      <c r="C69" s="202"/>
      <c r="D69" s="173" t="s">
        <v>5</v>
      </c>
      <c r="E69" s="173"/>
      <c r="F69" s="173"/>
      <c r="G69" s="202">
        <v>-119.67247999999999</v>
      </c>
      <c r="H69" s="202">
        <v>35.162970000000001</v>
      </c>
      <c r="I69" s="266">
        <v>3.43</v>
      </c>
      <c r="J69" s="264">
        <v>1.53</v>
      </c>
      <c r="K69" s="268">
        <v>1.17</v>
      </c>
      <c r="L69" s="205">
        <v>3</v>
      </c>
      <c r="M69" s="20"/>
      <c r="N69" s="266">
        <v>4.1100000000000003</v>
      </c>
      <c r="O69" s="264">
        <v>5.65</v>
      </c>
      <c r="P69" s="268">
        <v>4.07</v>
      </c>
      <c r="Q69" s="173" t="s">
        <v>5</v>
      </c>
      <c r="R69" s="202"/>
      <c r="S69" s="176">
        <v>40</v>
      </c>
      <c r="T69" s="176">
        <v>106</v>
      </c>
      <c r="U69" s="202"/>
      <c r="V69" s="202"/>
      <c r="W69" s="202"/>
      <c r="X69" s="176"/>
      <c r="Y69" s="202"/>
      <c r="Z69" s="202">
        <v>3</v>
      </c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3">
        <f t="shared" si="6"/>
        <v>149</v>
      </c>
      <c r="AM69" s="176">
        <v>80</v>
      </c>
      <c r="AN69" s="204">
        <f t="shared" si="7"/>
        <v>3</v>
      </c>
      <c r="AO69" s="20"/>
    </row>
    <row r="70" spans="1:41" x14ac:dyDescent="0.25">
      <c r="A70" s="203"/>
      <c r="B70" s="202">
        <f t="shared" si="5"/>
        <v>8</v>
      </c>
      <c r="C70" s="202"/>
      <c r="D70" s="173" t="s">
        <v>3</v>
      </c>
      <c r="E70" s="173"/>
      <c r="F70" s="173"/>
      <c r="G70" s="202"/>
      <c r="H70" s="202"/>
      <c r="I70" s="266"/>
      <c r="J70" s="264"/>
      <c r="K70" s="268"/>
      <c r="L70" s="205">
        <v>6</v>
      </c>
      <c r="M70" s="20"/>
      <c r="N70" s="266"/>
      <c r="O70" s="264"/>
      <c r="P70" s="268"/>
      <c r="Q70" s="173" t="s">
        <v>3</v>
      </c>
      <c r="R70" s="202"/>
      <c r="S70" s="176">
        <v>31</v>
      </c>
      <c r="T70" s="176">
        <v>81</v>
      </c>
      <c r="U70" s="202"/>
      <c r="V70" s="202"/>
      <c r="W70" s="202"/>
      <c r="X70" s="202"/>
      <c r="Y70" s="202"/>
      <c r="Z70" s="202">
        <v>2</v>
      </c>
      <c r="AA70" s="202"/>
      <c r="AB70" s="202"/>
      <c r="AC70" s="202"/>
      <c r="AD70" s="202"/>
      <c r="AE70" s="202"/>
      <c r="AF70" s="202"/>
      <c r="AG70" s="202"/>
      <c r="AH70" s="202"/>
      <c r="AI70" s="202"/>
      <c r="AJ70" s="202"/>
      <c r="AK70" s="202"/>
      <c r="AL70" s="203">
        <f t="shared" si="6"/>
        <v>114</v>
      </c>
      <c r="AM70" s="176">
        <v>45</v>
      </c>
      <c r="AN70" s="204">
        <f t="shared" si="7"/>
        <v>3</v>
      </c>
      <c r="AO70" s="20"/>
    </row>
    <row r="71" spans="1:41" x14ac:dyDescent="0.25">
      <c r="A71" s="203"/>
      <c r="B71" s="202">
        <f t="shared" si="5"/>
        <v>9</v>
      </c>
      <c r="C71" s="202"/>
      <c r="D71" s="173" t="s">
        <v>5</v>
      </c>
      <c r="E71" s="173"/>
      <c r="F71" s="173"/>
      <c r="G71" s="202">
        <v>-119.67245</v>
      </c>
      <c r="H71" s="202">
        <v>35.163089999999997</v>
      </c>
      <c r="I71" s="266">
        <v>3.65</v>
      </c>
      <c r="J71" s="264">
        <v>3.03</v>
      </c>
      <c r="K71" s="268">
        <v>0.98</v>
      </c>
      <c r="L71" s="205">
        <v>2</v>
      </c>
      <c r="M71" s="20"/>
      <c r="N71" s="266">
        <v>0.73</v>
      </c>
      <c r="O71" s="264">
        <v>8.17</v>
      </c>
      <c r="P71" s="268">
        <v>7.21</v>
      </c>
      <c r="Q71" s="173" t="s">
        <v>5</v>
      </c>
      <c r="R71" s="202"/>
      <c r="S71" s="176">
        <v>77</v>
      </c>
      <c r="T71" s="176">
        <v>101</v>
      </c>
      <c r="U71" s="202"/>
      <c r="V71" s="202">
        <v>6</v>
      </c>
      <c r="W71" s="202"/>
      <c r="X71" s="176"/>
      <c r="Y71" s="202"/>
      <c r="Z71" s="202"/>
      <c r="AA71" s="202"/>
      <c r="AB71" s="202"/>
      <c r="AC71" s="202"/>
      <c r="AD71" s="202"/>
      <c r="AE71" s="202"/>
      <c r="AF71" s="202"/>
      <c r="AG71" s="202"/>
      <c r="AH71" s="202"/>
      <c r="AI71" s="202"/>
      <c r="AJ71" s="202"/>
      <c r="AK71" s="202"/>
      <c r="AL71" s="203">
        <f t="shared" si="6"/>
        <v>184</v>
      </c>
      <c r="AM71" s="176">
        <v>75</v>
      </c>
      <c r="AN71" s="204">
        <f t="shared" si="7"/>
        <v>3</v>
      </c>
      <c r="AO71" s="20"/>
    </row>
    <row r="72" spans="1:41" x14ac:dyDescent="0.25">
      <c r="A72" s="203"/>
      <c r="B72" s="202">
        <f t="shared" si="5"/>
        <v>10</v>
      </c>
      <c r="C72" s="202"/>
      <c r="D72" s="173" t="s">
        <v>3</v>
      </c>
      <c r="E72" s="173"/>
      <c r="F72" s="173"/>
      <c r="G72" s="202"/>
      <c r="H72" s="202"/>
      <c r="I72" s="266"/>
      <c r="J72" s="264"/>
      <c r="K72" s="268"/>
      <c r="L72" s="205">
        <v>1</v>
      </c>
      <c r="M72" s="20"/>
      <c r="N72" s="266"/>
      <c r="O72" s="264"/>
      <c r="P72" s="268"/>
      <c r="Q72" s="173" t="s">
        <v>3</v>
      </c>
      <c r="R72" s="202"/>
      <c r="S72" s="176">
        <v>56</v>
      </c>
      <c r="T72" s="176">
        <v>78</v>
      </c>
      <c r="U72" s="202"/>
      <c r="V72" s="202">
        <v>3</v>
      </c>
      <c r="W72" s="202"/>
      <c r="X72" s="176"/>
      <c r="Y72" s="202"/>
      <c r="Z72" s="202">
        <v>2</v>
      </c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3">
        <f t="shared" si="6"/>
        <v>139</v>
      </c>
      <c r="AM72" s="176">
        <v>45</v>
      </c>
      <c r="AN72" s="204">
        <f t="shared" si="7"/>
        <v>4</v>
      </c>
      <c r="AO72" s="20"/>
    </row>
    <row r="73" spans="1:41" x14ac:dyDescent="0.25">
      <c r="A73" s="203"/>
      <c r="B73" s="202">
        <f t="shared" si="5"/>
        <v>11</v>
      </c>
      <c r="C73" s="202"/>
      <c r="D73" s="173" t="s">
        <v>5</v>
      </c>
      <c r="E73" s="173"/>
      <c r="F73" s="173"/>
      <c r="G73" s="202">
        <v>-119.67254</v>
      </c>
      <c r="H73" s="202">
        <v>35.163150000000002</v>
      </c>
      <c r="I73" s="266">
        <v>2.97</v>
      </c>
      <c r="J73" s="264">
        <v>2.3199999999999998</v>
      </c>
      <c r="K73" s="268">
        <v>0.95</v>
      </c>
      <c r="L73" s="205">
        <v>5</v>
      </c>
      <c r="M73" s="20"/>
      <c r="N73" s="266">
        <v>9.34</v>
      </c>
      <c r="O73" s="264">
        <v>5.62</v>
      </c>
      <c r="P73" s="268">
        <v>9.4499999999999993</v>
      </c>
      <c r="Q73" s="173" t="s">
        <v>5</v>
      </c>
      <c r="R73" s="202">
        <v>16</v>
      </c>
      <c r="S73" s="176">
        <v>62</v>
      </c>
      <c r="T73" s="176">
        <v>53</v>
      </c>
      <c r="U73" s="202"/>
      <c r="V73" s="176"/>
      <c r="W73" s="202"/>
      <c r="X73" s="176"/>
      <c r="Y73" s="202"/>
      <c r="Z73" s="202"/>
      <c r="AA73" s="202"/>
      <c r="AB73" s="202"/>
      <c r="AC73" s="202"/>
      <c r="AD73" s="202"/>
      <c r="AE73" s="202"/>
      <c r="AF73" s="202"/>
      <c r="AG73" s="202"/>
      <c r="AH73" s="202"/>
      <c r="AI73" s="202"/>
      <c r="AJ73" s="202"/>
      <c r="AK73" s="202"/>
      <c r="AL73" s="203">
        <f t="shared" si="6"/>
        <v>131</v>
      </c>
      <c r="AM73" s="176">
        <v>35</v>
      </c>
      <c r="AN73" s="204">
        <f t="shared" si="7"/>
        <v>3</v>
      </c>
      <c r="AO73" s="20"/>
    </row>
    <row r="74" spans="1:41" x14ac:dyDescent="0.25">
      <c r="A74" s="203"/>
      <c r="B74" s="202">
        <f t="shared" si="5"/>
        <v>12</v>
      </c>
      <c r="C74" s="202"/>
      <c r="D74" s="173" t="s">
        <v>3</v>
      </c>
      <c r="E74" s="173"/>
      <c r="F74" s="173"/>
      <c r="G74" s="202"/>
      <c r="H74" s="202"/>
      <c r="I74" s="266"/>
      <c r="J74" s="264"/>
      <c r="K74" s="268"/>
      <c r="L74" s="205">
        <v>6</v>
      </c>
      <c r="M74" s="20"/>
      <c r="N74" s="266"/>
      <c r="O74" s="264"/>
      <c r="P74" s="268"/>
      <c r="Q74" s="173" t="s">
        <v>3</v>
      </c>
      <c r="R74" s="202"/>
      <c r="S74" s="176">
        <v>51</v>
      </c>
      <c r="T74" s="176">
        <v>64</v>
      </c>
      <c r="U74" s="202"/>
      <c r="V74" s="176"/>
      <c r="W74" s="202"/>
      <c r="X74" s="176"/>
      <c r="Y74" s="202"/>
      <c r="Z74" s="202"/>
      <c r="AA74" s="202"/>
      <c r="AB74" s="202"/>
      <c r="AC74" s="202"/>
      <c r="AD74" s="202"/>
      <c r="AE74" s="202"/>
      <c r="AF74" s="202"/>
      <c r="AG74" s="202"/>
      <c r="AH74" s="202"/>
      <c r="AI74" s="202"/>
      <c r="AJ74" s="202"/>
      <c r="AK74" s="202"/>
      <c r="AL74" s="203">
        <f t="shared" si="6"/>
        <v>115</v>
      </c>
      <c r="AM74" s="176">
        <v>30</v>
      </c>
      <c r="AN74" s="204">
        <f t="shared" si="7"/>
        <v>2</v>
      </c>
      <c r="AO74" s="20"/>
    </row>
    <row r="75" spans="1:41" x14ac:dyDescent="0.25">
      <c r="A75" s="203"/>
      <c r="B75" s="202">
        <f t="shared" si="5"/>
        <v>13</v>
      </c>
      <c r="C75" s="202"/>
      <c r="D75" s="173" t="s">
        <v>5</v>
      </c>
      <c r="E75" s="173"/>
      <c r="F75" s="173"/>
      <c r="G75" s="202">
        <v>-119.67245</v>
      </c>
      <c r="H75" s="202">
        <v>35.163220000000003</v>
      </c>
      <c r="I75" s="266">
        <v>3.45</v>
      </c>
      <c r="J75" s="264">
        <v>1.69</v>
      </c>
      <c r="K75" s="268">
        <v>0.74</v>
      </c>
      <c r="L75" s="205">
        <v>2</v>
      </c>
      <c r="M75" s="20"/>
      <c r="N75" s="266">
        <v>0.35</v>
      </c>
      <c r="O75" s="264">
        <v>3.65</v>
      </c>
      <c r="P75" s="268">
        <v>7.44</v>
      </c>
      <c r="Q75" s="173" t="s">
        <v>5</v>
      </c>
      <c r="R75" s="202"/>
      <c r="S75" s="176">
        <v>31</v>
      </c>
      <c r="T75" s="176">
        <v>75</v>
      </c>
      <c r="U75" s="202"/>
      <c r="V75" s="202"/>
      <c r="W75" s="202"/>
      <c r="X75" s="176"/>
      <c r="Y75" s="202"/>
      <c r="Z75" s="202"/>
      <c r="AA75" s="202"/>
      <c r="AB75" s="202">
        <v>6</v>
      </c>
      <c r="AC75" s="202"/>
      <c r="AD75" s="202"/>
      <c r="AE75" s="202"/>
      <c r="AF75" s="202"/>
      <c r="AG75" s="202"/>
      <c r="AH75" s="202"/>
      <c r="AI75" s="202"/>
      <c r="AJ75" s="202"/>
      <c r="AK75" s="202"/>
      <c r="AL75" s="203">
        <f t="shared" si="6"/>
        <v>112</v>
      </c>
      <c r="AM75" s="176">
        <v>45</v>
      </c>
      <c r="AN75" s="204">
        <f t="shared" si="7"/>
        <v>3</v>
      </c>
      <c r="AO75" s="20"/>
    </row>
    <row r="76" spans="1:41" x14ac:dyDescent="0.25">
      <c r="A76" s="203"/>
      <c r="B76" s="202">
        <f t="shared" si="5"/>
        <v>14</v>
      </c>
      <c r="C76" s="202"/>
      <c r="D76" s="173" t="s">
        <v>3</v>
      </c>
      <c r="E76" s="173"/>
      <c r="F76" s="173"/>
      <c r="G76" s="202"/>
      <c r="H76" s="202"/>
      <c r="I76" s="266"/>
      <c r="J76" s="264"/>
      <c r="K76" s="268"/>
      <c r="L76" s="205">
        <v>2</v>
      </c>
      <c r="M76" s="20"/>
      <c r="N76" s="266"/>
      <c r="O76" s="264"/>
      <c r="P76" s="268"/>
      <c r="Q76" s="173" t="s">
        <v>3</v>
      </c>
      <c r="R76" s="202"/>
      <c r="S76" s="176">
        <v>50</v>
      </c>
      <c r="T76" s="176">
        <v>79</v>
      </c>
      <c r="U76" s="202"/>
      <c r="V76" s="202"/>
      <c r="W76" s="202"/>
      <c r="X76" s="202"/>
      <c r="Y76" s="202"/>
      <c r="Z76" s="202"/>
      <c r="AA76" s="202"/>
      <c r="AB76" s="202">
        <v>18</v>
      </c>
      <c r="AC76" s="202"/>
      <c r="AD76" s="202"/>
      <c r="AE76" s="202"/>
      <c r="AF76" s="202"/>
      <c r="AG76" s="202"/>
      <c r="AH76" s="202"/>
      <c r="AI76" s="202"/>
      <c r="AJ76" s="202"/>
      <c r="AK76" s="202"/>
      <c r="AL76" s="203">
        <f t="shared" si="6"/>
        <v>147</v>
      </c>
      <c r="AM76" s="176">
        <v>30</v>
      </c>
      <c r="AN76" s="204">
        <f t="shared" si="7"/>
        <v>3</v>
      </c>
      <c r="AO76" s="20"/>
    </row>
    <row r="77" spans="1:41" x14ac:dyDescent="0.25">
      <c r="A77" s="203"/>
      <c r="B77" s="202">
        <f t="shared" si="5"/>
        <v>15</v>
      </c>
      <c r="C77" s="202"/>
      <c r="D77" s="173" t="s">
        <v>5</v>
      </c>
      <c r="E77" s="173"/>
      <c r="F77" s="173"/>
      <c r="G77" s="202">
        <v>-119.67236</v>
      </c>
      <c r="H77" s="202">
        <v>35.163170000000001</v>
      </c>
      <c r="I77" s="266">
        <v>3.12</v>
      </c>
      <c r="J77" s="264">
        <v>2.08</v>
      </c>
      <c r="K77" s="268">
        <v>0.73</v>
      </c>
      <c r="L77" s="205">
        <v>2</v>
      </c>
      <c r="M77" s="20"/>
      <c r="N77" s="266">
        <v>3.15</v>
      </c>
      <c r="O77" s="264">
        <v>3.45</v>
      </c>
      <c r="P77" s="268">
        <v>4.18</v>
      </c>
      <c r="Q77" s="173" t="s">
        <v>5</v>
      </c>
      <c r="R77" s="202">
        <v>1</v>
      </c>
      <c r="S77" s="176">
        <v>67</v>
      </c>
      <c r="T77" s="176">
        <v>120</v>
      </c>
      <c r="U77" s="202"/>
      <c r="V77" s="176">
        <v>4</v>
      </c>
      <c r="W77" s="202"/>
      <c r="X77" s="176"/>
      <c r="Y77" s="202"/>
      <c r="Z77" s="202">
        <v>3</v>
      </c>
      <c r="AA77" s="202"/>
      <c r="AB77" s="202">
        <v>3</v>
      </c>
      <c r="AC77" s="202"/>
      <c r="AD77" s="202"/>
      <c r="AE77" s="202"/>
      <c r="AF77" s="202"/>
      <c r="AG77" s="202"/>
      <c r="AH77" s="202"/>
      <c r="AI77" s="202"/>
      <c r="AJ77" s="202"/>
      <c r="AK77" s="202"/>
      <c r="AL77" s="203">
        <f t="shared" si="6"/>
        <v>198</v>
      </c>
      <c r="AM77" s="176">
        <v>70</v>
      </c>
      <c r="AN77" s="204">
        <f t="shared" si="7"/>
        <v>6</v>
      </c>
      <c r="AO77" s="20"/>
    </row>
    <row r="78" spans="1:41" x14ac:dyDescent="0.25">
      <c r="A78" s="203"/>
      <c r="B78" s="202">
        <f t="shared" si="5"/>
        <v>16</v>
      </c>
      <c r="C78" s="202"/>
      <c r="D78" s="173" t="s">
        <v>3</v>
      </c>
      <c r="E78" s="173"/>
      <c r="F78" s="173"/>
      <c r="G78" s="202"/>
      <c r="H78" s="202"/>
      <c r="I78" s="266"/>
      <c r="J78" s="264"/>
      <c r="K78" s="268"/>
      <c r="L78" s="205">
        <v>1</v>
      </c>
      <c r="M78" s="20"/>
      <c r="N78" s="266"/>
      <c r="O78" s="264"/>
      <c r="P78" s="268"/>
      <c r="Q78" s="173" t="s">
        <v>3</v>
      </c>
      <c r="R78" s="202"/>
      <c r="S78" s="176">
        <v>65</v>
      </c>
      <c r="T78" s="176">
        <v>61</v>
      </c>
      <c r="U78" s="202"/>
      <c r="V78" s="202"/>
      <c r="W78" s="202"/>
      <c r="X78" s="202"/>
      <c r="Y78" s="202"/>
      <c r="Z78" s="202">
        <v>1</v>
      </c>
      <c r="AA78" s="202"/>
      <c r="AB78" s="202">
        <v>5</v>
      </c>
      <c r="AC78" s="202"/>
      <c r="AD78" s="202"/>
      <c r="AE78" s="202"/>
      <c r="AF78" s="202"/>
      <c r="AG78" s="202"/>
      <c r="AH78" s="202"/>
      <c r="AI78" s="202"/>
      <c r="AJ78" s="202"/>
      <c r="AK78" s="202"/>
      <c r="AL78" s="203">
        <f t="shared" si="6"/>
        <v>132</v>
      </c>
      <c r="AM78" s="176">
        <v>60</v>
      </c>
      <c r="AN78" s="204">
        <f t="shared" si="7"/>
        <v>4</v>
      </c>
      <c r="AO78" s="20"/>
    </row>
    <row r="79" spans="1:41" x14ac:dyDescent="0.25">
      <c r="A79" s="203"/>
      <c r="B79" s="202">
        <f t="shared" si="5"/>
        <v>17</v>
      </c>
      <c r="C79" s="202"/>
      <c r="D79" s="173" t="s">
        <v>5</v>
      </c>
      <c r="E79" s="173"/>
      <c r="F79" s="173"/>
      <c r="G79" s="202">
        <v>-119.67229</v>
      </c>
      <c r="H79" s="202">
        <v>35.163170000000001</v>
      </c>
      <c r="I79" s="266">
        <v>2.58</v>
      </c>
      <c r="J79" s="264">
        <v>3.23</v>
      </c>
      <c r="K79" s="268">
        <v>0.96</v>
      </c>
      <c r="L79" s="205">
        <v>4</v>
      </c>
      <c r="M79" s="20"/>
      <c r="N79" s="266">
        <v>1.03</v>
      </c>
      <c r="O79" s="264">
        <v>3.19</v>
      </c>
      <c r="P79" s="268">
        <v>6.71</v>
      </c>
      <c r="Q79" s="173" t="s">
        <v>5</v>
      </c>
      <c r="R79" s="202">
        <v>2</v>
      </c>
      <c r="S79" s="176">
        <v>66</v>
      </c>
      <c r="T79" s="176">
        <v>106</v>
      </c>
      <c r="U79" s="202"/>
      <c r="V79" s="202"/>
      <c r="W79" s="202"/>
      <c r="X79" s="202"/>
      <c r="Y79" s="202"/>
      <c r="Z79" s="202">
        <v>9</v>
      </c>
      <c r="AA79" s="202"/>
      <c r="AB79" s="202">
        <v>12</v>
      </c>
      <c r="AC79" s="202"/>
      <c r="AD79" s="202"/>
      <c r="AE79" s="202"/>
      <c r="AF79" s="202"/>
      <c r="AG79" s="202"/>
      <c r="AH79" s="202"/>
      <c r="AI79" s="202"/>
      <c r="AJ79" s="202"/>
      <c r="AK79" s="202"/>
      <c r="AL79" s="203">
        <f t="shared" si="6"/>
        <v>195</v>
      </c>
      <c r="AM79" s="176">
        <v>70</v>
      </c>
      <c r="AN79" s="204">
        <f t="shared" si="7"/>
        <v>5</v>
      </c>
      <c r="AO79" s="20"/>
    </row>
    <row r="80" spans="1:41" x14ac:dyDescent="0.25">
      <c r="A80" s="203"/>
      <c r="B80" s="202">
        <f t="shared" si="5"/>
        <v>18</v>
      </c>
      <c r="C80" s="202"/>
      <c r="D80" s="173" t="s">
        <v>3</v>
      </c>
      <c r="E80" s="173"/>
      <c r="F80" s="173"/>
      <c r="G80" s="202"/>
      <c r="H80" s="202"/>
      <c r="I80" s="266"/>
      <c r="J80" s="264"/>
      <c r="K80" s="268"/>
      <c r="L80" s="205">
        <v>2</v>
      </c>
      <c r="M80" s="20"/>
      <c r="N80" s="266"/>
      <c r="O80" s="264"/>
      <c r="P80" s="268"/>
      <c r="Q80" s="173" t="s">
        <v>3</v>
      </c>
      <c r="R80" s="202">
        <v>1</v>
      </c>
      <c r="S80" s="176">
        <v>82</v>
      </c>
      <c r="T80" s="176">
        <v>124</v>
      </c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3">
        <f t="shared" si="6"/>
        <v>207</v>
      </c>
      <c r="AM80" s="176">
        <v>70</v>
      </c>
      <c r="AN80" s="204">
        <f t="shared" si="7"/>
        <v>3</v>
      </c>
      <c r="AO80" s="20"/>
    </row>
    <row r="81" spans="1:41" x14ac:dyDescent="0.25">
      <c r="A81" s="203"/>
      <c r="B81" s="202">
        <f t="shared" si="5"/>
        <v>19</v>
      </c>
      <c r="C81" s="202"/>
      <c r="D81" s="173" t="s">
        <v>5</v>
      </c>
      <c r="E81" s="173"/>
      <c r="F81" s="173"/>
      <c r="G81" s="202">
        <v>-119.67230000000001</v>
      </c>
      <c r="H81" s="202">
        <v>35.163269999999997</v>
      </c>
      <c r="I81" s="266">
        <v>1.92</v>
      </c>
      <c r="J81" s="264">
        <v>3.31</v>
      </c>
      <c r="K81" s="268">
        <v>0.76</v>
      </c>
      <c r="L81" s="205">
        <v>2</v>
      </c>
      <c r="M81" s="20"/>
      <c r="N81" s="266">
        <v>1.92</v>
      </c>
      <c r="O81" s="264">
        <v>2.4500000000000002</v>
      </c>
      <c r="P81" s="268">
        <v>3.45</v>
      </c>
      <c r="Q81" s="173" t="s">
        <v>5</v>
      </c>
      <c r="R81" s="202"/>
      <c r="S81" s="176">
        <v>52</v>
      </c>
      <c r="T81" s="176">
        <v>73</v>
      </c>
      <c r="U81" s="202"/>
      <c r="V81" s="176"/>
      <c r="W81" s="202"/>
      <c r="X81" s="202"/>
      <c r="Y81" s="202"/>
      <c r="Z81" s="176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3">
        <f t="shared" si="6"/>
        <v>125</v>
      </c>
      <c r="AM81" s="176">
        <v>75</v>
      </c>
      <c r="AN81" s="204">
        <f t="shared" si="7"/>
        <v>2</v>
      </c>
      <c r="AO81" s="20"/>
    </row>
    <row r="82" spans="1:41" x14ac:dyDescent="0.25">
      <c r="A82" s="203"/>
      <c r="B82" s="202">
        <f t="shared" si="5"/>
        <v>20</v>
      </c>
      <c r="C82" s="202"/>
      <c r="D82" s="173" t="s">
        <v>3</v>
      </c>
      <c r="E82" s="173"/>
      <c r="F82" s="173"/>
      <c r="G82" s="202"/>
      <c r="H82" s="202"/>
      <c r="I82" s="266"/>
      <c r="J82" s="264"/>
      <c r="K82" s="268"/>
      <c r="L82" s="205">
        <v>4</v>
      </c>
      <c r="M82" s="20"/>
      <c r="N82" s="266"/>
      <c r="O82" s="264"/>
      <c r="P82" s="268"/>
      <c r="Q82" s="173" t="s">
        <v>3</v>
      </c>
      <c r="R82" s="202"/>
      <c r="S82" s="202">
        <v>27</v>
      </c>
      <c r="T82" s="202">
        <v>68</v>
      </c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3">
        <f t="shared" si="6"/>
        <v>95</v>
      </c>
      <c r="AM82" s="202">
        <v>30</v>
      </c>
      <c r="AN82" s="204">
        <f t="shared" si="7"/>
        <v>2</v>
      </c>
      <c r="AO82" s="20"/>
    </row>
    <row r="83" spans="1:41" x14ac:dyDescent="0.25">
      <c r="A83" s="206"/>
      <c r="B83" s="212">
        <v>1</v>
      </c>
      <c r="C83" s="235">
        <v>42466</v>
      </c>
      <c r="D83" s="236" t="s">
        <v>5</v>
      </c>
      <c r="E83" s="236"/>
      <c r="F83" s="236"/>
      <c r="G83" s="212">
        <v>-119.67252000000001</v>
      </c>
      <c r="H83" s="212">
        <v>35.163330000000002</v>
      </c>
      <c r="I83" s="333">
        <v>3.66</v>
      </c>
      <c r="J83" s="335">
        <v>2.64</v>
      </c>
      <c r="K83" s="337">
        <v>1.08</v>
      </c>
      <c r="L83" s="237">
        <v>5</v>
      </c>
      <c r="M83" s="63"/>
      <c r="N83" s="273">
        <v>3.5</v>
      </c>
      <c r="O83" s="272">
        <v>7</v>
      </c>
      <c r="P83" s="274">
        <v>11</v>
      </c>
      <c r="Q83" s="236" t="s">
        <v>5</v>
      </c>
      <c r="R83" s="212"/>
      <c r="S83" s="212">
        <v>47</v>
      </c>
      <c r="T83" s="212">
        <v>62</v>
      </c>
      <c r="U83" s="212"/>
      <c r="V83" s="212"/>
      <c r="W83" s="212"/>
      <c r="X83" s="212"/>
      <c r="Y83" s="212"/>
      <c r="Z83" s="212"/>
      <c r="AA83" s="212"/>
      <c r="AB83" s="212"/>
      <c r="AC83" s="212"/>
      <c r="AD83" s="212"/>
      <c r="AE83" s="212"/>
      <c r="AF83" s="212"/>
      <c r="AG83" s="212"/>
      <c r="AH83" s="212"/>
      <c r="AI83" s="212"/>
      <c r="AJ83" s="212"/>
      <c r="AK83" s="212"/>
      <c r="AL83" s="206">
        <f t="shared" si="6"/>
        <v>109</v>
      </c>
      <c r="AM83" s="212">
        <v>70</v>
      </c>
      <c r="AN83" s="213">
        <f t="shared" si="7"/>
        <v>2</v>
      </c>
      <c r="AO83" s="20"/>
    </row>
    <row r="84" spans="1:41" x14ac:dyDescent="0.25">
      <c r="A84" s="203"/>
      <c r="B84" s="202">
        <f>SUM(B83+1)</f>
        <v>2</v>
      </c>
      <c r="C84" s="202"/>
      <c r="D84" s="173" t="s">
        <v>3</v>
      </c>
      <c r="E84" s="173"/>
      <c r="F84" s="173"/>
      <c r="G84" s="202"/>
      <c r="H84" s="202"/>
      <c r="I84" s="334"/>
      <c r="J84" s="336"/>
      <c r="K84" s="338"/>
      <c r="L84" s="205">
        <v>2</v>
      </c>
      <c r="M84" s="20"/>
      <c r="N84" s="266"/>
      <c r="O84" s="264"/>
      <c r="P84" s="268"/>
      <c r="Q84" s="173" t="s">
        <v>3</v>
      </c>
      <c r="R84" s="202">
        <v>1</v>
      </c>
      <c r="S84" s="176">
        <v>17</v>
      </c>
      <c r="T84" s="176">
        <v>34</v>
      </c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3">
        <f t="shared" si="6"/>
        <v>52</v>
      </c>
      <c r="AM84" s="202">
        <v>20</v>
      </c>
      <c r="AN84" s="204">
        <f t="shared" si="7"/>
        <v>3</v>
      </c>
      <c r="AO84" s="20"/>
    </row>
    <row r="85" spans="1:41" x14ac:dyDescent="0.25">
      <c r="A85" s="203"/>
      <c r="B85" s="202">
        <f t="shared" ref="B85:B102" si="8">SUM(B84+1)</f>
        <v>3</v>
      </c>
      <c r="C85" s="202"/>
      <c r="D85" s="173" t="s">
        <v>5</v>
      </c>
      <c r="E85" s="173"/>
      <c r="F85" s="173"/>
      <c r="G85" s="202">
        <v>-119.6755</v>
      </c>
      <c r="H85" s="202">
        <v>35.163310000000003</v>
      </c>
      <c r="I85" s="266">
        <v>3.21</v>
      </c>
      <c r="J85" s="264">
        <v>1.95</v>
      </c>
      <c r="K85" s="268">
        <v>0.67</v>
      </c>
      <c r="L85" s="205">
        <v>4</v>
      </c>
      <c r="M85" s="20"/>
      <c r="N85" s="266">
        <v>3.5</v>
      </c>
      <c r="O85" s="264">
        <v>7</v>
      </c>
      <c r="P85" s="268">
        <v>8</v>
      </c>
      <c r="Q85" s="173" t="s">
        <v>5</v>
      </c>
      <c r="R85" s="202">
        <v>4</v>
      </c>
      <c r="S85" s="176">
        <v>30</v>
      </c>
      <c r="T85" s="176">
        <v>72</v>
      </c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3">
        <f t="shared" si="6"/>
        <v>106</v>
      </c>
      <c r="AM85" s="202">
        <v>60</v>
      </c>
      <c r="AN85" s="204">
        <f t="shared" si="7"/>
        <v>3</v>
      </c>
      <c r="AO85" s="20"/>
    </row>
    <row r="86" spans="1:41" x14ac:dyDescent="0.25">
      <c r="A86" s="203"/>
      <c r="B86" s="202">
        <f t="shared" si="8"/>
        <v>4</v>
      </c>
      <c r="C86" s="202"/>
      <c r="D86" s="173" t="s">
        <v>3</v>
      </c>
      <c r="E86" s="173"/>
      <c r="F86" s="173"/>
      <c r="G86" s="202"/>
      <c r="H86" s="202"/>
      <c r="I86" s="266"/>
      <c r="J86" s="264"/>
      <c r="K86" s="268"/>
      <c r="L86" s="205">
        <v>2</v>
      </c>
      <c r="M86" s="20"/>
      <c r="N86" s="266"/>
      <c r="O86" s="264"/>
      <c r="P86" s="268"/>
      <c r="Q86" s="173" t="s">
        <v>3</v>
      </c>
      <c r="R86" s="202"/>
      <c r="S86" s="176">
        <v>28</v>
      </c>
      <c r="T86" s="176">
        <v>40</v>
      </c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3">
        <f t="shared" si="6"/>
        <v>68</v>
      </c>
      <c r="AM86" s="176">
        <v>20</v>
      </c>
      <c r="AN86" s="204">
        <f t="shared" si="7"/>
        <v>2</v>
      </c>
      <c r="AO86" s="20"/>
    </row>
    <row r="87" spans="1:41" x14ac:dyDescent="0.25">
      <c r="A87" s="203"/>
      <c r="B87" s="202">
        <f t="shared" si="8"/>
        <v>5</v>
      </c>
      <c r="C87" s="202"/>
      <c r="D87" s="173" t="s">
        <v>5</v>
      </c>
      <c r="E87" s="173"/>
      <c r="F87" s="173"/>
      <c r="G87" s="202">
        <v>-119.67258</v>
      </c>
      <c r="H87" s="202">
        <v>35.163269999999997</v>
      </c>
      <c r="I87" s="266">
        <v>2.39</v>
      </c>
      <c r="J87" s="264">
        <v>3.34</v>
      </c>
      <c r="K87" s="268">
        <v>1.22</v>
      </c>
      <c r="L87" s="205">
        <v>3</v>
      </c>
      <c r="M87" s="20"/>
      <c r="N87" s="266">
        <v>0.75</v>
      </c>
      <c r="O87" s="264">
        <v>9</v>
      </c>
      <c r="P87" s="268">
        <v>10</v>
      </c>
      <c r="Q87" s="173" t="s">
        <v>5</v>
      </c>
      <c r="R87" s="202"/>
      <c r="S87" s="176">
        <v>11</v>
      </c>
      <c r="T87" s="176">
        <v>105</v>
      </c>
      <c r="U87" s="202"/>
      <c r="V87" s="202"/>
      <c r="W87" s="202"/>
      <c r="X87" s="176"/>
      <c r="Y87" s="202"/>
      <c r="Z87" s="202"/>
      <c r="AA87" s="202"/>
      <c r="AB87" s="202"/>
      <c r="AC87" s="202"/>
      <c r="AD87" s="202"/>
      <c r="AE87" s="202"/>
      <c r="AF87" s="202"/>
      <c r="AG87" s="202"/>
      <c r="AH87" s="202"/>
      <c r="AI87" s="202"/>
      <c r="AJ87" s="202"/>
      <c r="AK87" s="202"/>
      <c r="AL87" s="203">
        <f t="shared" si="6"/>
        <v>116</v>
      </c>
      <c r="AM87" s="176">
        <v>95</v>
      </c>
      <c r="AN87" s="204">
        <f t="shared" si="7"/>
        <v>2</v>
      </c>
      <c r="AO87" s="20"/>
    </row>
    <row r="88" spans="1:41" x14ac:dyDescent="0.25">
      <c r="A88" s="203"/>
      <c r="B88" s="202">
        <f t="shared" si="8"/>
        <v>6</v>
      </c>
      <c r="C88" s="202"/>
      <c r="D88" s="173" t="s">
        <v>3</v>
      </c>
      <c r="E88" s="173"/>
      <c r="F88" s="173"/>
      <c r="G88" s="202"/>
      <c r="H88" s="202"/>
      <c r="I88" s="266"/>
      <c r="J88" s="264"/>
      <c r="K88" s="268"/>
      <c r="L88" s="205">
        <v>2</v>
      </c>
      <c r="M88" s="20"/>
      <c r="N88" s="266"/>
      <c r="O88" s="264"/>
      <c r="P88" s="268"/>
      <c r="Q88" s="173" t="s">
        <v>3</v>
      </c>
      <c r="R88" s="202"/>
      <c r="S88" s="176">
        <v>60</v>
      </c>
      <c r="T88" s="176">
        <v>41</v>
      </c>
      <c r="U88" s="202"/>
      <c r="V88" s="202"/>
      <c r="W88" s="202"/>
      <c r="X88" s="176"/>
      <c r="Y88" s="202"/>
      <c r="Z88" s="176"/>
      <c r="AA88" s="202"/>
      <c r="AB88" s="202"/>
      <c r="AC88" s="202"/>
      <c r="AD88" s="202"/>
      <c r="AE88" s="202"/>
      <c r="AF88" s="202"/>
      <c r="AG88" s="202"/>
      <c r="AH88" s="202"/>
      <c r="AI88" s="202"/>
      <c r="AJ88" s="202"/>
      <c r="AK88" s="202"/>
      <c r="AL88" s="203">
        <f t="shared" si="6"/>
        <v>101</v>
      </c>
      <c r="AM88" s="176">
        <v>15</v>
      </c>
      <c r="AN88" s="204">
        <f t="shared" si="7"/>
        <v>2</v>
      </c>
      <c r="AO88" s="20"/>
    </row>
    <row r="89" spans="1:41" x14ac:dyDescent="0.25">
      <c r="A89" s="203"/>
      <c r="B89" s="202">
        <f t="shared" si="8"/>
        <v>7</v>
      </c>
      <c r="C89" s="202"/>
      <c r="D89" s="173" t="s">
        <v>5</v>
      </c>
      <c r="E89" s="173"/>
      <c r="F89" s="173"/>
      <c r="G89" s="202">
        <v>-119.67265</v>
      </c>
      <c r="H89" s="202">
        <v>35.163269999999997</v>
      </c>
      <c r="I89" s="266">
        <v>4.76</v>
      </c>
      <c r="J89" s="264">
        <v>2.78</v>
      </c>
      <c r="K89" s="268">
        <v>0.98</v>
      </c>
      <c r="L89" s="205">
        <v>4</v>
      </c>
      <c r="M89" s="20"/>
      <c r="N89" s="266">
        <v>0.75</v>
      </c>
      <c r="O89" s="264">
        <v>7</v>
      </c>
      <c r="P89" s="268">
        <v>13</v>
      </c>
      <c r="Q89" s="173" t="s">
        <v>5</v>
      </c>
      <c r="R89" s="202">
        <v>5</v>
      </c>
      <c r="S89" s="176">
        <v>30</v>
      </c>
      <c r="T89" s="176">
        <v>65</v>
      </c>
      <c r="U89" s="202"/>
      <c r="V89" s="202"/>
      <c r="W89" s="202"/>
      <c r="X89" s="176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3">
        <f t="shared" si="6"/>
        <v>100</v>
      </c>
      <c r="AM89" s="176">
        <v>60</v>
      </c>
      <c r="AN89" s="204">
        <f t="shared" si="7"/>
        <v>3</v>
      </c>
      <c r="AO89" s="20"/>
    </row>
    <row r="90" spans="1:41" x14ac:dyDescent="0.25">
      <c r="A90" s="203"/>
      <c r="B90" s="202">
        <f t="shared" si="8"/>
        <v>8</v>
      </c>
      <c r="C90" s="202"/>
      <c r="D90" s="173" t="s">
        <v>3</v>
      </c>
      <c r="E90" s="173"/>
      <c r="F90" s="173"/>
      <c r="G90" s="202"/>
      <c r="H90" s="202"/>
      <c r="I90" s="266"/>
      <c r="J90" s="264"/>
      <c r="K90" s="268"/>
      <c r="L90" s="205">
        <v>2</v>
      </c>
      <c r="M90" s="20"/>
      <c r="N90" s="266"/>
      <c r="O90" s="264"/>
      <c r="P90" s="268"/>
      <c r="Q90" s="173" t="s">
        <v>3</v>
      </c>
      <c r="R90" s="202"/>
      <c r="S90" s="176">
        <v>30</v>
      </c>
      <c r="T90" s="176">
        <v>60</v>
      </c>
      <c r="U90" s="202"/>
      <c r="V90" s="202"/>
      <c r="W90" s="202"/>
      <c r="X90" s="202"/>
      <c r="Y90" s="202"/>
      <c r="Z90" s="202"/>
      <c r="AA90" s="202"/>
      <c r="AB90" s="202"/>
      <c r="AC90" s="202"/>
      <c r="AD90" s="202"/>
      <c r="AE90" s="202"/>
      <c r="AF90" s="202"/>
      <c r="AG90" s="202"/>
      <c r="AH90" s="202"/>
      <c r="AI90" s="202"/>
      <c r="AJ90" s="202"/>
      <c r="AK90" s="202"/>
      <c r="AL90" s="203">
        <f t="shared" si="6"/>
        <v>90</v>
      </c>
      <c r="AM90" s="176">
        <v>10</v>
      </c>
      <c r="AN90" s="204">
        <f t="shared" si="7"/>
        <v>2</v>
      </c>
      <c r="AO90" s="20"/>
    </row>
    <row r="91" spans="1:41" x14ac:dyDescent="0.25">
      <c r="A91" s="203"/>
      <c r="B91" s="202">
        <f t="shared" si="8"/>
        <v>9</v>
      </c>
      <c r="C91" s="202"/>
      <c r="D91" s="173" t="s">
        <v>5</v>
      </c>
      <c r="E91" s="173"/>
      <c r="F91" s="173"/>
      <c r="G91" s="202">
        <v>-119.67270000000001</v>
      </c>
      <c r="H91" s="202">
        <v>35.163269999999997</v>
      </c>
      <c r="I91" s="266">
        <v>1.64</v>
      </c>
      <c r="J91" s="264">
        <v>1.34</v>
      </c>
      <c r="K91" s="268">
        <v>0.85</v>
      </c>
      <c r="L91" s="205">
        <v>1</v>
      </c>
      <c r="M91" s="20"/>
      <c r="N91" s="266">
        <v>4</v>
      </c>
      <c r="O91" s="264">
        <v>9</v>
      </c>
      <c r="P91" s="268">
        <v>15</v>
      </c>
      <c r="Q91" s="173" t="s">
        <v>5</v>
      </c>
      <c r="R91" s="202"/>
      <c r="S91" s="176">
        <v>40</v>
      </c>
      <c r="T91" s="176">
        <v>92</v>
      </c>
      <c r="U91" s="202"/>
      <c r="V91" s="202"/>
      <c r="W91" s="202"/>
      <c r="X91" s="176"/>
      <c r="Y91" s="202"/>
      <c r="Z91" s="202"/>
      <c r="AA91" s="202"/>
      <c r="AB91" s="202">
        <v>10</v>
      </c>
      <c r="AC91" s="202"/>
      <c r="AD91" s="202"/>
      <c r="AE91" s="202"/>
      <c r="AF91" s="202"/>
      <c r="AG91" s="202"/>
      <c r="AH91" s="202"/>
      <c r="AI91" s="202"/>
      <c r="AJ91" s="202"/>
      <c r="AK91" s="202"/>
      <c r="AL91" s="203">
        <f t="shared" si="6"/>
        <v>142</v>
      </c>
      <c r="AM91" s="176">
        <v>80</v>
      </c>
      <c r="AN91" s="204">
        <f t="shared" si="7"/>
        <v>3</v>
      </c>
      <c r="AO91" s="20"/>
    </row>
    <row r="92" spans="1:41" x14ac:dyDescent="0.25">
      <c r="A92" s="203"/>
      <c r="B92" s="202">
        <f t="shared" si="8"/>
        <v>10</v>
      </c>
      <c r="C92" s="202"/>
      <c r="D92" s="173" t="s">
        <v>3</v>
      </c>
      <c r="E92" s="173"/>
      <c r="F92" s="173"/>
      <c r="G92" s="202"/>
      <c r="H92" s="202"/>
      <c r="I92" s="266"/>
      <c r="J92" s="264"/>
      <c r="K92" s="268"/>
      <c r="L92" s="205">
        <v>0</v>
      </c>
      <c r="M92" s="20"/>
      <c r="N92" s="266"/>
      <c r="O92" s="264"/>
      <c r="P92" s="268"/>
      <c r="Q92" s="173" t="s">
        <v>3</v>
      </c>
      <c r="R92" s="202"/>
      <c r="S92" s="176">
        <v>36</v>
      </c>
      <c r="T92" s="176">
        <v>30</v>
      </c>
      <c r="U92" s="202"/>
      <c r="V92" s="202"/>
      <c r="W92" s="202"/>
      <c r="X92" s="176"/>
      <c r="Y92" s="202"/>
      <c r="Z92" s="202"/>
      <c r="AA92" s="202"/>
      <c r="AB92" s="202"/>
      <c r="AC92" s="202"/>
      <c r="AD92" s="202"/>
      <c r="AE92" s="202"/>
      <c r="AF92" s="202"/>
      <c r="AG92" s="202"/>
      <c r="AH92" s="202"/>
      <c r="AI92" s="202"/>
      <c r="AJ92" s="202"/>
      <c r="AK92" s="202"/>
      <c r="AL92" s="203">
        <f t="shared" si="6"/>
        <v>66</v>
      </c>
      <c r="AM92" s="176">
        <v>20</v>
      </c>
      <c r="AN92" s="204">
        <f t="shared" si="7"/>
        <v>2</v>
      </c>
      <c r="AO92" s="20"/>
    </row>
    <row r="93" spans="1:41" x14ac:dyDescent="0.25">
      <c r="A93" s="203"/>
      <c r="B93" s="202">
        <f t="shared" si="8"/>
        <v>11</v>
      </c>
      <c r="C93" s="202"/>
      <c r="D93" s="173" t="s">
        <v>5</v>
      </c>
      <c r="E93" s="173"/>
      <c r="F93" s="173"/>
      <c r="G93" s="202">
        <v>-119.67283</v>
      </c>
      <c r="H93" s="202">
        <v>35.163310000000003</v>
      </c>
      <c r="I93" s="266">
        <v>3.23</v>
      </c>
      <c r="J93" s="264">
        <v>2.82</v>
      </c>
      <c r="K93" s="268">
        <v>1.34</v>
      </c>
      <c r="L93" s="205">
        <v>3</v>
      </c>
      <c r="M93" s="20"/>
      <c r="N93" s="266">
        <v>0.25</v>
      </c>
      <c r="O93" s="264">
        <v>9</v>
      </c>
      <c r="P93" s="268">
        <v>11</v>
      </c>
      <c r="Q93" s="173" t="s">
        <v>5</v>
      </c>
      <c r="R93" s="202">
        <v>9</v>
      </c>
      <c r="S93" s="176">
        <v>22</v>
      </c>
      <c r="T93" s="176">
        <v>52</v>
      </c>
      <c r="U93" s="202"/>
      <c r="V93" s="176"/>
      <c r="W93" s="202"/>
      <c r="X93" s="176"/>
      <c r="Y93" s="202"/>
      <c r="Z93" s="202"/>
      <c r="AA93" s="202"/>
      <c r="AB93" s="202"/>
      <c r="AC93" s="202"/>
      <c r="AD93" s="202"/>
      <c r="AE93" s="202"/>
      <c r="AF93" s="202"/>
      <c r="AG93" s="202"/>
      <c r="AH93" s="202"/>
      <c r="AI93" s="202"/>
      <c r="AJ93" s="202"/>
      <c r="AK93" s="202"/>
      <c r="AL93" s="203">
        <f t="shared" si="6"/>
        <v>83</v>
      </c>
      <c r="AM93" s="176">
        <v>55</v>
      </c>
      <c r="AN93" s="204">
        <f t="shared" si="7"/>
        <v>3</v>
      </c>
      <c r="AO93" s="20"/>
    </row>
    <row r="94" spans="1:41" x14ac:dyDescent="0.25">
      <c r="A94" s="203"/>
      <c r="B94" s="202">
        <f t="shared" si="8"/>
        <v>12</v>
      </c>
      <c r="C94" s="202"/>
      <c r="D94" s="173" t="s">
        <v>3</v>
      </c>
      <c r="E94" s="173"/>
      <c r="F94" s="173"/>
      <c r="G94" s="202"/>
      <c r="H94" s="202"/>
      <c r="I94" s="266"/>
      <c r="J94" s="264"/>
      <c r="K94" s="268"/>
      <c r="L94" s="205">
        <v>1</v>
      </c>
      <c r="M94" s="20"/>
      <c r="N94" s="266"/>
      <c r="O94" s="264"/>
      <c r="P94" s="268"/>
      <c r="Q94" s="173" t="s">
        <v>3</v>
      </c>
      <c r="R94" s="202"/>
      <c r="S94" s="176">
        <v>20</v>
      </c>
      <c r="T94" s="176">
        <v>34</v>
      </c>
      <c r="U94" s="202"/>
      <c r="V94" s="176"/>
      <c r="W94" s="202"/>
      <c r="X94" s="176"/>
      <c r="Y94" s="202"/>
      <c r="Z94" s="202"/>
      <c r="AA94" s="202"/>
      <c r="AB94" s="202"/>
      <c r="AC94" s="202"/>
      <c r="AD94" s="202"/>
      <c r="AE94" s="202"/>
      <c r="AF94" s="202"/>
      <c r="AG94" s="202"/>
      <c r="AH94" s="202"/>
      <c r="AI94" s="202"/>
      <c r="AJ94" s="202"/>
      <c r="AK94" s="202"/>
      <c r="AL94" s="203">
        <f t="shared" si="6"/>
        <v>54</v>
      </c>
      <c r="AM94" s="176">
        <v>15</v>
      </c>
      <c r="AN94" s="204">
        <f t="shared" si="7"/>
        <v>2</v>
      </c>
      <c r="AO94" s="20"/>
    </row>
    <row r="95" spans="1:41" x14ac:dyDescent="0.25">
      <c r="A95" s="203"/>
      <c r="B95" s="202">
        <f t="shared" si="8"/>
        <v>13</v>
      </c>
      <c r="C95" s="202"/>
      <c r="D95" s="173" t="s">
        <v>5</v>
      </c>
      <c r="E95" s="173"/>
      <c r="F95" s="173"/>
      <c r="G95" s="202">
        <v>-119.67283999999999</v>
      </c>
      <c r="H95" s="202">
        <v>35.163350000000001</v>
      </c>
      <c r="I95" s="266">
        <v>4.1100000000000003</v>
      </c>
      <c r="J95" s="264">
        <v>2.08</v>
      </c>
      <c r="K95" s="268">
        <v>1.07</v>
      </c>
      <c r="L95" s="205">
        <v>3</v>
      </c>
      <c r="M95" s="20"/>
      <c r="N95" s="266">
        <v>0.25</v>
      </c>
      <c r="O95" s="264">
        <v>2</v>
      </c>
      <c r="P95" s="268">
        <v>15</v>
      </c>
      <c r="Q95" s="173" t="s">
        <v>5</v>
      </c>
      <c r="R95" s="202">
        <v>6</v>
      </c>
      <c r="S95" s="176">
        <v>62</v>
      </c>
      <c r="T95" s="176">
        <v>59</v>
      </c>
      <c r="U95" s="202"/>
      <c r="V95" s="202"/>
      <c r="W95" s="202"/>
      <c r="X95" s="176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3">
        <f t="shared" si="6"/>
        <v>127</v>
      </c>
      <c r="AM95" s="176">
        <v>70</v>
      </c>
      <c r="AN95" s="204">
        <f t="shared" si="7"/>
        <v>3</v>
      </c>
      <c r="AO95" s="20"/>
    </row>
    <row r="96" spans="1:41" x14ac:dyDescent="0.25">
      <c r="A96" s="203"/>
      <c r="B96" s="202">
        <f t="shared" si="8"/>
        <v>14</v>
      </c>
      <c r="C96" s="202"/>
      <c r="D96" s="173" t="s">
        <v>3</v>
      </c>
      <c r="E96" s="173"/>
      <c r="F96" s="173"/>
      <c r="G96" s="202"/>
      <c r="H96" s="202"/>
      <c r="I96" s="266"/>
      <c r="J96" s="264"/>
      <c r="K96" s="268"/>
      <c r="L96" s="205">
        <v>0</v>
      </c>
      <c r="M96" s="20"/>
      <c r="N96" s="266"/>
      <c r="O96" s="264"/>
      <c r="P96" s="268"/>
      <c r="Q96" s="173" t="s">
        <v>3</v>
      </c>
      <c r="R96" s="202">
        <v>3</v>
      </c>
      <c r="S96" s="176">
        <v>50</v>
      </c>
      <c r="T96" s="176">
        <v>35</v>
      </c>
      <c r="U96" s="202"/>
      <c r="V96" s="202"/>
      <c r="W96" s="202"/>
      <c r="X96" s="202"/>
      <c r="Y96" s="202"/>
      <c r="Z96" s="202"/>
      <c r="AA96" s="202"/>
      <c r="AB96" s="202"/>
      <c r="AC96" s="202"/>
      <c r="AD96" s="202"/>
      <c r="AE96" s="202"/>
      <c r="AF96" s="202"/>
      <c r="AG96" s="202"/>
      <c r="AH96" s="202"/>
      <c r="AI96" s="202"/>
      <c r="AJ96" s="202"/>
      <c r="AK96" s="202"/>
      <c r="AL96" s="203">
        <f t="shared" si="6"/>
        <v>88</v>
      </c>
      <c r="AM96" s="176">
        <v>30</v>
      </c>
      <c r="AN96" s="204">
        <f t="shared" si="7"/>
        <v>3</v>
      </c>
      <c r="AO96" s="20"/>
    </row>
    <row r="97" spans="1:41" x14ac:dyDescent="0.25">
      <c r="A97" s="203"/>
      <c r="B97" s="202">
        <f t="shared" si="8"/>
        <v>15</v>
      </c>
      <c r="C97" s="202"/>
      <c r="D97" s="173" t="s">
        <v>5</v>
      </c>
      <c r="E97" s="173"/>
      <c r="F97" s="173"/>
      <c r="G97" s="202">
        <v>-119.67288000000001</v>
      </c>
      <c r="H97" s="202">
        <v>35.163379999999997</v>
      </c>
      <c r="I97" s="266">
        <v>2.2799999999999998</v>
      </c>
      <c r="J97" s="264">
        <v>2.2599999999999998</v>
      </c>
      <c r="K97" s="268">
        <v>0.64</v>
      </c>
      <c r="L97" s="205">
        <v>4</v>
      </c>
      <c r="M97" s="20"/>
      <c r="N97" s="266">
        <v>1.25</v>
      </c>
      <c r="O97" s="264">
        <v>6</v>
      </c>
      <c r="P97" s="268">
        <v>9</v>
      </c>
      <c r="Q97" s="173" t="s">
        <v>5</v>
      </c>
      <c r="R97" s="202">
        <v>9</v>
      </c>
      <c r="S97" s="176">
        <v>26</v>
      </c>
      <c r="T97" s="176">
        <v>40</v>
      </c>
      <c r="U97" s="202"/>
      <c r="V97" s="176"/>
      <c r="W97" s="202"/>
      <c r="X97" s="176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3">
        <f t="shared" si="6"/>
        <v>75</v>
      </c>
      <c r="AM97" s="176">
        <v>70</v>
      </c>
      <c r="AN97" s="204">
        <f t="shared" si="7"/>
        <v>3</v>
      </c>
      <c r="AO97" s="20"/>
    </row>
    <row r="98" spans="1:41" x14ac:dyDescent="0.25">
      <c r="A98" s="203"/>
      <c r="B98" s="202">
        <f t="shared" si="8"/>
        <v>16</v>
      </c>
      <c r="C98" s="202"/>
      <c r="D98" s="173" t="s">
        <v>3</v>
      </c>
      <c r="E98" s="173"/>
      <c r="F98" s="173"/>
      <c r="G98" s="202"/>
      <c r="H98" s="202"/>
      <c r="I98" s="266"/>
      <c r="J98" s="264"/>
      <c r="K98" s="268"/>
      <c r="L98" s="205">
        <v>3</v>
      </c>
      <c r="M98" s="20"/>
      <c r="N98" s="266"/>
      <c r="O98" s="264"/>
      <c r="P98" s="268"/>
      <c r="Q98" s="173" t="s">
        <v>3</v>
      </c>
      <c r="R98" s="202"/>
      <c r="S98" s="176">
        <v>28</v>
      </c>
      <c r="T98" s="176">
        <v>32</v>
      </c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3">
        <f t="shared" si="6"/>
        <v>60</v>
      </c>
      <c r="AM98" s="176">
        <v>30</v>
      </c>
      <c r="AN98" s="204">
        <f t="shared" si="7"/>
        <v>2</v>
      </c>
      <c r="AO98" s="20"/>
    </row>
    <row r="99" spans="1:41" x14ac:dyDescent="0.25">
      <c r="A99" s="203"/>
      <c r="B99" s="202">
        <f t="shared" si="8"/>
        <v>17</v>
      </c>
      <c r="C99" s="202"/>
      <c r="D99" s="173" t="s">
        <v>5</v>
      </c>
      <c r="E99" s="173"/>
      <c r="F99" s="173"/>
      <c r="G99" s="202">
        <v>-119.673</v>
      </c>
      <c r="H99" s="202">
        <v>35.163310000000003</v>
      </c>
      <c r="I99" s="266">
        <v>3.15</v>
      </c>
      <c r="J99" s="264">
        <v>3.53</v>
      </c>
      <c r="K99" s="268">
        <v>0.84</v>
      </c>
      <c r="L99" s="205">
        <v>7</v>
      </c>
      <c r="M99" s="20"/>
      <c r="N99" s="266">
        <v>5</v>
      </c>
      <c r="O99" s="264">
        <v>6</v>
      </c>
      <c r="P99" s="268">
        <v>7</v>
      </c>
      <c r="Q99" s="173" t="s">
        <v>5</v>
      </c>
      <c r="R99" s="202">
        <v>3</v>
      </c>
      <c r="S99" s="176">
        <v>9</v>
      </c>
      <c r="T99" s="176">
        <v>88</v>
      </c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3">
        <f t="shared" si="6"/>
        <v>100</v>
      </c>
      <c r="AM99" s="176">
        <v>70</v>
      </c>
      <c r="AN99" s="204">
        <f t="shared" si="7"/>
        <v>3</v>
      </c>
      <c r="AO99" s="20"/>
    </row>
    <row r="100" spans="1:41" x14ac:dyDescent="0.25">
      <c r="A100" s="203"/>
      <c r="B100" s="202">
        <f t="shared" si="8"/>
        <v>18</v>
      </c>
      <c r="C100" s="202"/>
      <c r="D100" s="173" t="s">
        <v>3</v>
      </c>
      <c r="E100" s="173"/>
      <c r="F100" s="173"/>
      <c r="G100" s="202"/>
      <c r="H100" s="202"/>
      <c r="I100" s="266"/>
      <c r="J100" s="264"/>
      <c r="K100" s="268"/>
      <c r="L100" s="205">
        <v>3</v>
      </c>
      <c r="M100" s="20"/>
      <c r="N100" s="266"/>
      <c r="O100" s="264"/>
      <c r="P100" s="268"/>
      <c r="Q100" s="173" t="s">
        <v>3</v>
      </c>
      <c r="R100" s="202"/>
      <c r="S100" s="176">
        <v>53</v>
      </c>
      <c r="T100" s="176">
        <v>30</v>
      </c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3">
        <f t="shared" si="6"/>
        <v>83</v>
      </c>
      <c r="AM100" s="176">
        <v>35</v>
      </c>
      <c r="AN100" s="204">
        <f t="shared" si="7"/>
        <v>2</v>
      </c>
      <c r="AO100" s="20"/>
    </row>
    <row r="101" spans="1:41" x14ac:dyDescent="0.25">
      <c r="A101" s="203"/>
      <c r="B101" s="202">
        <f t="shared" si="8"/>
        <v>19</v>
      </c>
      <c r="C101" s="202"/>
      <c r="D101" s="173" t="s">
        <v>5</v>
      </c>
      <c r="E101" s="173"/>
      <c r="F101" s="173"/>
      <c r="G101" s="202">
        <v>-119.67301999999999</v>
      </c>
      <c r="H101" s="202">
        <v>35.163260000000001</v>
      </c>
      <c r="I101" s="266">
        <v>3.54</v>
      </c>
      <c r="J101" s="264">
        <v>1.74</v>
      </c>
      <c r="K101" s="268">
        <v>0.82</v>
      </c>
      <c r="L101" s="205">
        <v>2</v>
      </c>
      <c r="M101" s="20"/>
      <c r="N101" s="266">
        <v>0.75</v>
      </c>
      <c r="O101" s="264">
        <v>1.25</v>
      </c>
      <c r="P101" s="268">
        <v>5</v>
      </c>
      <c r="Q101" s="173" t="s">
        <v>5</v>
      </c>
      <c r="R101" s="202"/>
      <c r="S101" s="176">
        <v>10</v>
      </c>
      <c r="T101" s="176">
        <v>96</v>
      </c>
      <c r="U101" s="202">
        <v>4</v>
      </c>
      <c r="V101" s="176"/>
      <c r="W101" s="202"/>
      <c r="X101" s="202"/>
      <c r="Y101" s="202"/>
      <c r="Z101" s="176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3">
        <f t="shared" si="6"/>
        <v>110</v>
      </c>
      <c r="AM101" s="176">
        <v>60</v>
      </c>
      <c r="AN101" s="204">
        <f t="shared" si="7"/>
        <v>3</v>
      </c>
      <c r="AO101" s="20"/>
    </row>
    <row r="102" spans="1:41" x14ac:dyDescent="0.25">
      <c r="A102" s="214"/>
      <c r="B102" s="217">
        <f t="shared" si="8"/>
        <v>20</v>
      </c>
      <c r="C102" s="217"/>
      <c r="D102" s="233" t="s">
        <v>3</v>
      </c>
      <c r="E102" s="233"/>
      <c r="F102" s="233"/>
      <c r="G102" s="217"/>
      <c r="H102" s="217"/>
      <c r="I102" s="267"/>
      <c r="J102" s="265"/>
      <c r="K102" s="269"/>
      <c r="L102" s="234">
        <v>1</v>
      </c>
      <c r="M102" s="44"/>
      <c r="N102" s="267"/>
      <c r="O102" s="265"/>
      <c r="P102" s="269"/>
      <c r="Q102" s="233" t="s">
        <v>3</v>
      </c>
      <c r="R102" s="217"/>
      <c r="S102" s="217">
        <v>25</v>
      </c>
      <c r="T102" s="217">
        <v>40</v>
      </c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217"/>
      <c r="AH102" s="217"/>
      <c r="AI102" s="217"/>
      <c r="AJ102" s="217"/>
      <c r="AK102" s="217"/>
      <c r="AL102" s="214">
        <f t="shared" si="6"/>
        <v>65</v>
      </c>
      <c r="AM102" s="217">
        <v>30</v>
      </c>
      <c r="AN102" s="215">
        <f t="shared" si="7"/>
        <v>2</v>
      </c>
      <c r="AO102" s="20"/>
    </row>
    <row r="103" spans="1:41" x14ac:dyDescent="0.25">
      <c r="A103" s="203"/>
      <c r="B103" s="202">
        <v>1</v>
      </c>
      <c r="C103" s="174">
        <v>42473</v>
      </c>
      <c r="D103" s="173" t="s">
        <v>5</v>
      </c>
      <c r="E103" s="173"/>
      <c r="F103" s="173"/>
      <c r="G103" s="326">
        <v>-119.6729</v>
      </c>
      <c r="H103" s="326">
        <v>35.163429999999998</v>
      </c>
      <c r="I103" s="334">
        <v>3.54</v>
      </c>
      <c r="J103" s="336">
        <v>3.23</v>
      </c>
      <c r="K103" s="338">
        <v>1.22</v>
      </c>
      <c r="L103" s="205">
        <v>4</v>
      </c>
      <c r="M103" s="20"/>
      <c r="N103" s="266">
        <v>9</v>
      </c>
      <c r="O103" s="264">
        <v>13</v>
      </c>
      <c r="P103" s="268">
        <v>15</v>
      </c>
      <c r="Q103" s="173" t="s">
        <v>5</v>
      </c>
      <c r="R103" s="202">
        <v>1</v>
      </c>
      <c r="S103" s="202">
        <v>14</v>
      </c>
      <c r="T103" s="202">
        <v>134</v>
      </c>
      <c r="U103" s="202">
        <v>1</v>
      </c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3">
        <f t="shared" si="6"/>
        <v>150</v>
      </c>
      <c r="AM103" s="202">
        <v>65</v>
      </c>
      <c r="AN103" s="204">
        <f t="shared" si="7"/>
        <v>4</v>
      </c>
      <c r="AO103" s="20"/>
    </row>
    <row r="104" spans="1:41" x14ac:dyDescent="0.25">
      <c r="A104" s="203"/>
      <c r="B104" s="202">
        <f>SUM(B103+1)</f>
        <v>2</v>
      </c>
      <c r="C104" s="202"/>
      <c r="D104" s="173" t="s">
        <v>3</v>
      </c>
      <c r="E104" s="173"/>
      <c r="F104" s="173"/>
      <c r="G104" s="326"/>
      <c r="H104" s="326"/>
      <c r="I104" s="334"/>
      <c r="J104" s="336"/>
      <c r="K104" s="338"/>
      <c r="L104" s="205">
        <v>2</v>
      </c>
      <c r="M104" s="20"/>
      <c r="N104" s="266"/>
      <c r="O104" s="264"/>
      <c r="P104" s="268"/>
      <c r="Q104" s="173" t="s">
        <v>3</v>
      </c>
      <c r="R104" s="202"/>
      <c r="S104" s="202">
        <v>65</v>
      </c>
      <c r="T104" s="202">
        <v>73</v>
      </c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>
        <v>1</v>
      </c>
      <c r="AF104" s="202">
        <v>3</v>
      </c>
      <c r="AG104" s="202"/>
      <c r="AH104" s="202"/>
      <c r="AI104" s="202"/>
      <c r="AJ104" s="202"/>
      <c r="AK104" s="202"/>
      <c r="AL104" s="203">
        <f t="shared" si="6"/>
        <v>142</v>
      </c>
      <c r="AM104" s="202">
        <v>30</v>
      </c>
      <c r="AN104" s="204">
        <f t="shared" si="7"/>
        <v>4</v>
      </c>
      <c r="AO104" s="20"/>
    </row>
    <row r="105" spans="1:41" x14ac:dyDescent="0.25">
      <c r="A105" s="203"/>
      <c r="B105" s="202">
        <f t="shared" ref="B105:B122" si="9">SUM(B104+1)</f>
        <v>3</v>
      </c>
      <c r="C105" s="202"/>
      <c r="D105" s="173" t="s">
        <v>5</v>
      </c>
      <c r="E105" s="173"/>
      <c r="F105" s="173"/>
      <c r="G105" s="326">
        <v>-119.67291</v>
      </c>
      <c r="H105" s="326">
        <v>35.163409999999999</v>
      </c>
      <c r="I105" s="334">
        <v>2.76</v>
      </c>
      <c r="J105" s="336">
        <v>2.44</v>
      </c>
      <c r="K105" s="338">
        <v>1.1299999999999999</v>
      </c>
      <c r="L105" s="205">
        <v>8</v>
      </c>
      <c r="M105" s="20"/>
      <c r="N105" s="266">
        <v>9</v>
      </c>
      <c r="O105" s="264">
        <v>13</v>
      </c>
      <c r="P105" s="268">
        <v>14</v>
      </c>
      <c r="Q105" s="173" t="s">
        <v>5</v>
      </c>
      <c r="R105" s="202">
        <v>3</v>
      </c>
      <c r="S105" s="202">
        <v>6</v>
      </c>
      <c r="T105" s="202">
        <v>126</v>
      </c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3">
        <f t="shared" si="6"/>
        <v>135</v>
      </c>
      <c r="AM105" s="202">
        <v>60</v>
      </c>
      <c r="AN105" s="204">
        <f t="shared" si="7"/>
        <v>3</v>
      </c>
      <c r="AO105" s="20"/>
    </row>
    <row r="106" spans="1:41" x14ac:dyDescent="0.25">
      <c r="A106" s="203"/>
      <c r="B106" s="202">
        <f t="shared" si="9"/>
        <v>4</v>
      </c>
      <c r="C106" s="202"/>
      <c r="D106" s="173" t="s">
        <v>3</v>
      </c>
      <c r="E106" s="173"/>
      <c r="F106" s="173"/>
      <c r="G106" s="326"/>
      <c r="H106" s="326"/>
      <c r="I106" s="334"/>
      <c r="J106" s="336"/>
      <c r="K106" s="338"/>
      <c r="L106" s="205">
        <v>2</v>
      </c>
      <c r="M106" s="20"/>
      <c r="N106" s="266"/>
      <c r="O106" s="264"/>
      <c r="P106" s="268"/>
      <c r="Q106" s="173" t="s">
        <v>3</v>
      </c>
      <c r="R106" s="202"/>
      <c r="S106" s="202">
        <v>49</v>
      </c>
      <c r="T106" s="202">
        <v>78</v>
      </c>
      <c r="U106" s="202"/>
      <c r="V106" s="202"/>
      <c r="W106" s="202"/>
      <c r="X106" s="202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  <c r="AI106" s="202"/>
      <c r="AJ106" s="202"/>
      <c r="AK106" s="202"/>
      <c r="AL106" s="203">
        <f t="shared" si="6"/>
        <v>127</v>
      </c>
      <c r="AM106" s="202">
        <v>30</v>
      </c>
      <c r="AN106" s="204">
        <f t="shared" si="7"/>
        <v>2</v>
      </c>
      <c r="AO106" s="20"/>
    </row>
    <row r="107" spans="1:41" x14ac:dyDescent="0.25">
      <c r="A107" s="203"/>
      <c r="B107" s="202">
        <f t="shared" si="9"/>
        <v>5</v>
      </c>
      <c r="C107" s="202"/>
      <c r="D107" s="173" t="s">
        <v>5</v>
      </c>
      <c r="E107" s="173"/>
      <c r="F107" s="173"/>
      <c r="G107" s="326">
        <v>-119.67289</v>
      </c>
      <c r="H107" s="326">
        <v>35.163469999999997</v>
      </c>
      <c r="I107" s="334">
        <v>2.92</v>
      </c>
      <c r="J107" s="336">
        <v>2.42</v>
      </c>
      <c r="K107" s="338">
        <v>1.18</v>
      </c>
      <c r="L107" s="205">
        <v>4</v>
      </c>
      <c r="M107" s="20"/>
      <c r="N107" s="266">
        <v>6</v>
      </c>
      <c r="O107" s="264">
        <v>6</v>
      </c>
      <c r="P107" s="268">
        <v>9</v>
      </c>
      <c r="Q107" s="173" t="s">
        <v>5</v>
      </c>
      <c r="R107" s="202">
        <v>2</v>
      </c>
      <c r="S107" s="202">
        <v>12</v>
      </c>
      <c r="T107" s="202">
        <v>104</v>
      </c>
      <c r="U107" s="202"/>
      <c r="V107" s="202"/>
      <c r="W107" s="202"/>
      <c r="X107" s="176"/>
      <c r="Y107" s="202"/>
      <c r="Z107" s="202"/>
      <c r="AA107" s="202"/>
      <c r="AB107" s="202"/>
      <c r="AC107" s="202"/>
      <c r="AD107" s="202"/>
      <c r="AE107" s="202"/>
      <c r="AF107" s="202">
        <v>3</v>
      </c>
      <c r="AG107" s="202"/>
      <c r="AH107" s="202"/>
      <c r="AI107" s="202"/>
      <c r="AJ107" s="202"/>
      <c r="AK107" s="202"/>
      <c r="AL107" s="203">
        <f t="shared" si="6"/>
        <v>121</v>
      </c>
      <c r="AM107" s="202">
        <v>35</v>
      </c>
      <c r="AN107" s="204">
        <f t="shared" si="7"/>
        <v>4</v>
      </c>
      <c r="AO107" s="20"/>
    </row>
    <row r="108" spans="1:41" x14ac:dyDescent="0.25">
      <c r="A108" s="203"/>
      <c r="B108" s="202">
        <f t="shared" si="9"/>
        <v>6</v>
      </c>
      <c r="C108" s="202"/>
      <c r="D108" s="173" t="s">
        <v>3</v>
      </c>
      <c r="E108" s="173"/>
      <c r="F108" s="173"/>
      <c r="G108" s="326"/>
      <c r="H108" s="326"/>
      <c r="I108" s="334"/>
      <c r="J108" s="336"/>
      <c r="K108" s="338"/>
      <c r="L108" s="205">
        <v>1</v>
      </c>
      <c r="M108" s="20"/>
      <c r="N108" s="266"/>
      <c r="O108" s="264"/>
      <c r="P108" s="268"/>
      <c r="Q108" s="173" t="s">
        <v>3</v>
      </c>
      <c r="R108" s="202"/>
      <c r="S108" s="202">
        <v>35</v>
      </c>
      <c r="T108" s="202">
        <v>24</v>
      </c>
      <c r="U108" s="202"/>
      <c r="V108" s="202"/>
      <c r="W108" s="202"/>
      <c r="X108" s="176"/>
      <c r="Y108" s="202"/>
      <c r="Z108" s="176"/>
      <c r="AA108" s="202"/>
      <c r="AB108" s="202"/>
      <c r="AC108" s="202"/>
      <c r="AD108" s="202"/>
      <c r="AE108" s="202"/>
      <c r="AF108" s="202"/>
      <c r="AG108" s="202"/>
      <c r="AH108" s="202"/>
      <c r="AI108" s="202"/>
      <c r="AJ108" s="202"/>
      <c r="AK108" s="202"/>
      <c r="AL108" s="203">
        <f t="shared" si="6"/>
        <v>59</v>
      </c>
      <c r="AM108" s="202">
        <v>10</v>
      </c>
      <c r="AN108" s="204">
        <f t="shared" si="7"/>
        <v>2</v>
      </c>
      <c r="AO108" s="20"/>
    </row>
    <row r="109" spans="1:41" x14ac:dyDescent="0.25">
      <c r="A109" s="203"/>
      <c r="B109" s="202">
        <f t="shared" si="9"/>
        <v>7</v>
      </c>
      <c r="C109" s="202"/>
      <c r="D109" s="173" t="s">
        <v>5</v>
      </c>
      <c r="E109" s="173"/>
      <c r="F109" s="173"/>
      <c r="G109" s="326">
        <v>-119.67289</v>
      </c>
      <c r="H109" s="326">
        <v>35.163530000000002</v>
      </c>
      <c r="I109" s="334">
        <v>2.5099999999999998</v>
      </c>
      <c r="J109" s="336">
        <v>3.57</v>
      </c>
      <c r="K109" s="338">
        <v>0.87</v>
      </c>
      <c r="L109" s="205">
        <v>2</v>
      </c>
      <c r="M109" s="20"/>
      <c r="N109" s="266">
        <v>5</v>
      </c>
      <c r="O109" s="264">
        <v>6</v>
      </c>
      <c r="P109" s="268">
        <v>14</v>
      </c>
      <c r="Q109" s="173" t="s">
        <v>5</v>
      </c>
      <c r="R109" s="202">
        <v>3</v>
      </c>
      <c r="S109" s="202">
        <v>16</v>
      </c>
      <c r="T109" s="202">
        <v>154</v>
      </c>
      <c r="U109" s="202"/>
      <c r="V109" s="202"/>
      <c r="W109" s="202"/>
      <c r="X109" s="176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202"/>
      <c r="AI109" s="202"/>
      <c r="AJ109" s="202"/>
      <c r="AK109" s="202"/>
      <c r="AL109" s="203">
        <f t="shared" si="6"/>
        <v>173</v>
      </c>
      <c r="AM109" s="202">
        <v>85</v>
      </c>
      <c r="AN109" s="204">
        <f t="shared" si="7"/>
        <v>3</v>
      </c>
      <c r="AO109" s="20"/>
    </row>
    <row r="110" spans="1:41" x14ac:dyDescent="0.25">
      <c r="A110" s="203"/>
      <c r="B110" s="202">
        <f t="shared" si="9"/>
        <v>8</v>
      </c>
      <c r="C110" s="202"/>
      <c r="D110" s="173" t="s">
        <v>3</v>
      </c>
      <c r="E110" s="173"/>
      <c r="F110" s="173"/>
      <c r="G110" s="326"/>
      <c r="H110" s="326"/>
      <c r="I110" s="334"/>
      <c r="J110" s="336"/>
      <c r="K110" s="338"/>
      <c r="L110" s="205">
        <v>0</v>
      </c>
      <c r="M110" s="20"/>
      <c r="N110" s="266"/>
      <c r="O110" s="264"/>
      <c r="P110" s="268"/>
      <c r="Q110" s="173" t="s">
        <v>3</v>
      </c>
      <c r="R110" s="202">
        <v>8</v>
      </c>
      <c r="S110" s="202">
        <v>55</v>
      </c>
      <c r="T110" s="202">
        <v>50</v>
      </c>
      <c r="U110" s="202"/>
      <c r="V110" s="202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>
        <v>4</v>
      </c>
      <c r="AG110" s="202"/>
      <c r="AH110" s="202"/>
      <c r="AI110" s="202"/>
      <c r="AJ110" s="202"/>
      <c r="AK110" s="202"/>
      <c r="AL110" s="203">
        <f t="shared" si="6"/>
        <v>117</v>
      </c>
      <c r="AM110" s="202">
        <v>20</v>
      </c>
      <c r="AN110" s="204">
        <f t="shared" si="7"/>
        <v>4</v>
      </c>
      <c r="AO110" s="20"/>
    </row>
    <row r="111" spans="1:41" x14ac:dyDescent="0.25">
      <c r="A111" s="203"/>
      <c r="B111" s="202">
        <f t="shared" si="9"/>
        <v>9</v>
      </c>
      <c r="C111" s="202"/>
      <c r="D111" s="173" t="s">
        <v>5</v>
      </c>
      <c r="E111" s="173"/>
      <c r="F111" s="173"/>
      <c r="G111" s="326">
        <v>-119.67285</v>
      </c>
      <c r="H111" s="326">
        <v>35.163559999999997</v>
      </c>
      <c r="I111" s="334">
        <v>1.98</v>
      </c>
      <c r="J111" s="336">
        <v>2.57</v>
      </c>
      <c r="K111" s="338">
        <v>0.92</v>
      </c>
      <c r="L111" s="205">
        <v>1</v>
      </c>
      <c r="M111" s="20"/>
      <c r="N111" s="266">
        <v>0.25</v>
      </c>
      <c r="O111" s="264">
        <v>5</v>
      </c>
      <c r="P111" s="268">
        <v>9</v>
      </c>
      <c r="Q111" s="173" t="s">
        <v>5</v>
      </c>
      <c r="R111" s="202">
        <v>4</v>
      </c>
      <c r="S111" s="202">
        <v>28</v>
      </c>
      <c r="T111" s="202">
        <v>168</v>
      </c>
      <c r="U111" s="202"/>
      <c r="V111" s="202"/>
      <c r="W111" s="202"/>
      <c r="X111" s="176"/>
      <c r="Y111" s="202"/>
      <c r="Z111" s="202"/>
      <c r="AA111" s="202"/>
      <c r="AB111" s="202"/>
      <c r="AC111" s="202"/>
      <c r="AD111" s="202"/>
      <c r="AE111" s="202"/>
      <c r="AF111" s="202"/>
      <c r="AG111" s="202">
        <v>1</v>
      </c>
      <c r="AH111" s="202"/>
      <c r="AI111" s="202"/>
      <c r="AJ111" s="202"/>
      <c r="AK111" s="202"/>
      <c r="AL111" s="203">
        <f t="shared" si="6"/>
        <v>201</v>
      </c>
      <c r="AM111" s="202">
        <v>70</v>
      </c>
      <c r="AN111" s="204">
        <f t="shared" si="7"/>
        <v>4</v>
      </c>
      <c r="AO111" s="20"/>
    </row>
    <row r="112" spans="1:41" x14ac:dyDescent="0.25">
      <c r="A112" s="203"/>
      <c r="B112" s="202">
        <f t="shared" si="9"/>
        <v>10</v>
      </c>
      <c r="C112" s="202"/>
      <c r="D112" s="173" t="s">
        <v>3</v>
      </c>
      <c r="E112" s="173"/>
      <c r="F112" s="173"/>
      <c r="G112" s="326"/>
      <c r="H112" s="326"/>
      <c r="I112" s="334"/>
      <c r="J112" s="336"/>
      <c r="K112" s="338"/>
      <c r="L112" s="205">
        <v>0</v>
      </c>
      <c r="M112" s="20"/>
      <c r="N112" s="266"/>
      <c r="O112" s="264"/>
      <c r="P112" s="268"/>
      <c r="Q112" s="173" t="s">
        <v>3</v>
      </c>
      <c r="R112" s="202"/>
      <c r="S112" s="202">
        <v>40</v>
      </c>
      <c r="T112" s="202">
        <v>50</v>
      </c>
      <c r="U112" s="202"/>
      <c r="V112" s="202"/>
      <c r="W112" s="202"/>
      <c r="X112" s="176"/>
      <c r="Y112" s="202"/>
      <c r="Z112" s="202"/>
      <c r="AA112" s="202"/>
      <c r="AB112" s="202"/>
      <c r="AC112" s="202"/>
      <c r="AD112" s="202"/>
      <c r="AE112" s="202"/>
      <c r="AF112" s="202">
        <v>6</v>
      </c>
      <c r="AG112" s="202"/>
      <c r="AH112" s="202"/>
      <c r="AI112" s="202"/>
      <c r="AJ112" s="202"/>
      <c r="AK112" s="202"/>
      <c r="AL112" s="203">
        <f t="shared" si="6"/>
        <v>96</v>
      </c>
      <c r="AM112" s="202">
        <v>20</v>
      </c>
      <c r="AN112" s="204">
        <f t="shared" si="7"/>
        <v>3</v>
      </c>
      <c r="AO112" s="20"/>
    </row>
    <row r="113" spans="1:41" x14ac:dyDescent="0.25">
      <c r="A113" s="203"/>
      <c r="B113" s="202">
        <f t="shared" si="9"/>
        <v>11</v>
      </c>
      <c r="C113" s="202"/>
      <c r="D113" s="173" t="s">
        <v>5</v>
      </c>
      <c r="E113" s="173"/>
      <c r="F113" s="173"/>
      <c r="G113" s="326">
        <v>-119.67279000000001</v>
      </c>
      <c r="H113" s="326">
        <v>35.163510000000002</v>
      </c>
      <c r="I113" s="334">
        <v>1.76</v>
      </c>
      <c r="J113" s="336">
        <v>3.72</v>
      </c>
      <c r="K113" s="338">
        <v>0.79</v>
      </c>
      <c r="L113" s="205">
        <v>3</v>
      </c>
      <c r="M113" s="20"/>
      <c r="N113" s="266">
        <v>5</v>
      </c>
      <c r="O113" s="264">
        <v>5</v>
      </c>
      <c r="P113" s="268">
        <v>7</v>
      </c>
      <c r="Q113" s="173" t="s">
        <v>5</v>
      </c>
      <c r="R113" s="202">
        <v>4</v>
      </c>
      <c r="S113" s="202">
        <v>25</v>
      </c>
      <c r="T113" s="202">
        <v>44</v>
      </c>
      <c r="U113" s="202">
        <v>4</v>
      </c>
      <c r="V113" s="176"/>
      <c r="W113" s="202"/>
      <c r="X113" s="176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3">
        <f t="shared" si="6"/>
        <v>77</v>
      </c>
      <c r="AM113" s="202">
        <v>30</v>
      </c>
      <c r="AN113" s="204">
        <f t="shared" si="7"/>
        <v>4</v>
      </c>
      <c r="AO113" s="20"/>
    </row>
    <row r="114" spans="1:41" x14ac:dyDescent="0.25">
      <c r="A114" s="203"/>
      <c r="B114" s="202">
        <f t="shared" si="9"/>
        <v>12</v>
      </c>
      <c r="C114" s="202"/>
      <c r="D114" s="173" t="s">
        <v>3</v>
      </c>
      <c r="E114" s="173"/>
      <c r="F114" s="173"/>
      <c r="G114" s="326"/>
      <c r="H114" s="326"/>
      <c r="I114" s="334"/>
      <c r="J114" s="336"/>
      <c r="K114" s="338"/>
      <c r="L114" s="205">
        <v>1</v>
      </c>
      <c r="M114" s="20"/>
      <c r="N114" s="266"/>
      <c r="O114" s="264"/>
      <c r="P114" s="268"/>
      <c r="Q114" s="173" t="s">
        <v>3</v>
      </c>
      <c r="R114" s="202">
        <v>1</v>
      </c>
      <c r="S114" s="202">
        <v>17</v>
      </c>
      <c r="T114" s="202">
        <v>76</v>
      </c>
      <c r="U114" s="202"/>
      <c r="V114" s="176"/>
      <c r="W114" s="202"/>
      <c r="X114" s="176"/>
      <c r="Y114" s="202"/>
      <c r="Z114" s="202"/>
      <c r="AA114" s="202"/>
      <c r="AB114" s="202"/>
      <c r="AC114" s="202"/>
      <c r="AD114" s="202"/>
      <c r="AE114" s="202"/>
      <c r="AF114" s="202"/>
      <c r="AG114" s="202"/>
      <c r="AH114" s="202"/>
      <c r="AI114" s="202"/>
      <c r="AJ114" s="202"/>
      <c r="AK114" s="202"/>
      <c r="AL114" s="203">
        <f t="shared" si="6"/>
        <v>94</v>
      </c>
      <c r="AM114" s="202">
        <v>40</v>
      </c>
      <c r="AN114" s="204">
        <f t="shared" si="7"/>
        <v>3</v>
      </c>
      <c r="AO114" s="20"/>
    </row>
    <row r="115" spans="1:41" x14ac:dyDescent="0.25">
      <c r="A115" s="203"/>
      <c r="B115" s="202">
        <f t="shared" si="9"/>
        <v>13</v>
      </c>
      <c r="C115" s="202"/>
      <c r="D115" s="173" t="s">
        <v>5</v>
      </c>
      <c r="E115" s="173"/>
      <c r="F115" s="173"/>
      <c r="G115" s="326">
        <v>-119.67271</v>
      </c>
      <c r="H115" s="346">
        <v>35.163510000000002</v>
      </c>
      <c r="I115" s="334">
        <v>1.43</v>
      </c>
      <c r="J115" s="336">
        <v>1.36</v>
      </c>
      <c r="K115" s="338">
        <v>0.74</v>
      </c>
      <c r="L115" s="205">
        <v>1</v>
      </c>
      <c r="M115" s="20"/>
      <c r="N115" s="266">
        <v>4</v>
      </c>
      <c r="O115" s="264">
        <v>7</v>
      </c>
      <c r="P115" s="268">
        <v>7</v>
      </c>
      <c r="Q115" s="173" t="s">
        <v>5</v>
      </c>
      <c r="R115" s="202">
        <v>5</v>
      </c>
      <c r="S115" s="202">
        <v>26</v>
      </c>
      <c r="T115" s="202">
        <v>128</v>
      </c>
      <c r="U115" s="202"/>
      <c r="V115" s="202"/>
      <c r="W115" s="202"/>
      <c r="X115" s="176"/>
      <c r="Y115" s="202"/>
      <c r="Z115" s="202"/>
      <c r="AA115" s="202"/>
      <c r="AB115" s="202"/>
      <c r="AC115" s="202"/>
      <c r="AD115" s="202"/>
      <c r="AE115" s="202"/>
      <c r="AF115" s="202"/>
      <c r="AG115" s="202">
        <v>6</v>
      </c>
      <c r="AH115" s="202"/>
      <c r="AI115" s="202"/>
      <c r="AJ115" s="202"/>
      <c r="AK115" s="202"/>
      <c r="AL115" s="203">
        <f t="shared" si="6"/>
        <v>165</v>
      </c>
      <c r="AM115" s="202">
        <v>70</v>
      </c>
      <c r="AN115" s="204">
        <f t="shared" si="7"/>
        <v>4</v>
      </c>
      <c r="AO115" s="20"/>
    </row>
    <row r="116" spans="1:41" x14ac:dyDescent="0.25">
      <c r="A116" s="203"/>
      <c r="B116" s="202">
        <f t="shared" si="9"/>
        <v>14</v>
      </c>
      <c r="C116" s="202"/>
      <c r="D116" s="173" t="s">
        <v>3</v>
      </c>
      <c r="E116" s="173"/>
      <c r="F116" s="173"/>
      <c r="G116" s="326"/>
      <c r="H116" s="346"/>
      <c r="I116" s="334"/>
      <c r="J116" s="336"/>
      <c r="K116" s="338"/>
      <c r="L116" s="205">
        <v>3</v>
      </c>
      <c r="M116" s="20"/>
      <c r="N116" s="266"/>
      <c r="O116" s="264"/>
      <c r="P116" s="268"/>
      <c r="Q116" s="173" t="s">
        <v>3</v>
      </c>
      <c r="R116" s="202"/>
      <c r="S116" s="202">
        <v>70</v>
      </c>
      <c r="T116" s="202">
        <v>69</v>
      </c>
      <c r="U116" s="202"/>
      <c r="V116" s="202"/>
      <c r="W116" s="202"/>
      <c r="X116" s="202"/>
      <c r="Y116" s="202"/>
      <c r="Z116" s="202"/>
      <c r="AA116" s="20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3">
        <f t="shared" si="6"/>
        <v>139</v>
      </c>
      <c r="AM116" s="202">
        <v>40</v>
      </c>
      <c r="AN116" s="204">
        <f t="shared" si="7"/>
        <v>2</v>
      </c>
      <c r="AO116" s="20"/>
    </row>
    <row r="117" spans="1:41" x14ac:dyDescent="0.25">
      <c r="A117" s="203"/>
      <c r="B117" s="202">
        <f t="shared" si="9"/>
        <v>15</v>
      </c>
      <c r="C117" s="202"/>
      <c r="D117" s="173" t="s">
        <v>5</v>
      </c>
      <c r="E117" s="173"/>
      <c r="F117" s="173"/>
      <c r="G117" s="326">
        <v>-119.67271</v>
      </c>
      <c r="H117" s="326">
        <v>35.163559999999997</v>
      </c>
      <c r="I117" s="334">
        <v>2.02</v>
      </c>
      <c r="J117" s="336">
        <v>2.3199999999999998</v>
      </c>
      <c r="K117" s="338">
        <v>0.78</v>
      </c>
      <c r="L117" s="205">
        <v>7</v>
      </c>
      <c r="M117" s="20"/>
      <c r="N117" s="266">
        <v>5</v>
      </c>
      <c r="O117" s="264">
        <v>6</v>
      </c>
      <c r="P117" s="268">
        <v>6</v>
      </c>
      <c r="Q117" s="173" t="s">
        <v>5</v>
      </c>
      <c r="R117" s="202">
        <v>2</v>
      </c>
      <c r="S117" s="202">
        <v>34</v>
      </c>
      <c r="T117" s="202">
        <v>52</v>
      </c>
      <c r="U117" s="202">
        <v>2</v>
      </c>
      <c r="V117" s="176"/>
      <c r="W117" s="202"/>
      <c r="X117" s="176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3">
        <f t="shared" si="6"/>
        <v>90</v>
      </c>
      <c r="AM117" s="202">
        <v>40</v>
      </c>
      <c r="AN117" s="204">
        <f t="shared" si="7"/>
        <v>4</v>
      </c>
      <c r="AO117" s="20"/>
    </row>
    <row r="118" spans="1:41" x14ac:dyDescent="0.25">
      <c r="A118" s="203"/>
      <c r="B118" s="202">
        <f t="shared" si="9"/>
        <v>16</v>
      </c>
      <c r="C118" s="202"/>
      <c r="D118" s="173" t="s">
        <v>3</v>
      </c>
      <c r="E118" s="173"/>
      <c r="F118" s="173"/>
      <c r="G118" s="326"/>
      <c r="H118" s="326"/>
      <c r="I118" s="334"/>
      <c r="J118" s="336"/>
      <c r="K118" s="338"/>
      <c r="L118" s="205">
        <v>6</v>
      </c>
      <c r="M118" s="20"/>
      <c r="N118" s="266"/>
      <c r="O118" s="264"/>
      <c r="P118" s="268"/>
      <c r="Q118" s="173" t="s">
        <v>3</v>
      </c>
      <c r="R118" s="202"/>
      <c r="S118" s="202">
        <v>31</v>
      </c>
      <c r="T118" s="202">
        <v>41</v>
      </c>
      <c r="U118" s="202"/>
      <c r="V118" s="202"/>
      <c r="W118" s="202"/>
      <c r="X118" s="202"/>
      <c r="Y118" s="202"/>
      <c r="Z118" s="202"/>
      <c r="AA118" s="202"/>
      <c r="AB118" s="202"/>
      <c r="AC118" s="202"/>
      <c r="AD118" s="202"/>
      <c r="AE118" s="202"/>
      <c r="AF118" s="202"/>
      <c r="AG118" s="202">
        <v>1</v>
      </c>
      <c r="AH118" s="202"/>
      <c r="AI118" s="202"/>
      <c r="AJ118" s="202"/>
      <c r="AK118" s="202"/>
      <c r="AL118" s="203">
        <f t="shared" si="6"/>
        <v>73</v>
      </c>
      <c r="AM118" s="202">
        <v>15</v>
      </c>
      <c r="AN118" s="204">
        <f t="shared" si="7"/>
        <v>3</v>
      </c>
      <c r="AO118" s="20"/>
    </row>
    <row r="119" spans="1:41" x14ac:dyDescent="0.25">
      <c r="A119" s="203"/>
      <c r="B119" s="202">
        <f t="shared" si="9"/>
        <v>17</v>
      </c>
      <c r="C119" s="202"/>
      <c r="D119" s="173" t="s">
        <v>5</v>
      </c>
      <c r="E119" s="173"/>
      <c r="F119" s="173"/>
      <c r="G119" s="326">
        <v>-119.67255</v>
      </c>
      <c r="H119" s="326">
        <v>35.163429999999998</v>
      </c>
      <c r="I119" s="334">
        <v>3.45</v>
      </c>
      <c r="J119" s="336">
        <v>4.58</v>
      </c>
      <c r="K119" s="338">
        <v>0.75</v>
      </c>
      <c r="L119" s="205">
        <v>8</v>
      </c>
      <c r="M119" s="20"/>
      <c r="N119" s="266">
        <v>0.5</v>
      </c>
      <c r="O119" s="264">
        <v>1.25</v>
      </c>
      <c r="P119" s="268">
        <v>7</v>
      </c>
      <c r="Q119" s="173" t="s">
        <v>5</v>
      </c>
      <c r="R119" s="202"/>
      <c r="S119" s="202">
        <v>39</v>
      </c>
      <c r="T119" s="202">
        <v>65</v>
      </c>
      <c r="U119" s="202">
        <v>11</v>
      </c>
      <c r="V119" s="202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3">
        <f t="shared" si="6"/>
        <v>115</v>
      </c>
      <c r="AM119" s="202">
        <v>35</v>
      </c>
      <c r="AN119" s="204">
        <f t="shared" si="7"/>
        <v>3</v>
      </c>
      <c r="AO119" s="20"/>
    </row>
    <row r="120" spans="1:41" x14ac:dyDescent="0.25">
      <c r="A120" s="203"/>
      <c r="B120" s="202">
        <f t="shared" si="9"/>
        <v>18</v>
      </c>
      <c r="C120" s="202"/>
      <c r="D120" s="173" t="s">
        <v>3</v>
      </c>
      <c r="E120" s="173"/>
      <c r="F120" s="173"/>
      <c r="G120" s="326"/>
      <c r="H120" s="326"/>
      <c r="I120" s="334"/>
      <c r="J120" s="336"/>
      <c r="K120" s="338"/>
      <c r="L120" s="205">
        <v>3</v>
      </c>
      <c r="M120" s="20"/>
      <c r="N120" s="266"/>
      <c r="O120" s="264"/>
      <c r="P120" s="268"/>
      <c r="Q120" s="173" t="s">
        <v>3</v>
      </c>
      <c r="R120" s="202">
        <v>1</v>
      </c>
      <c r="S120" s="202">
        <v>72</v>
      </c>
      <c r="T120" s="202">
        <v>51</v>
      </c>
      <c r="U120" s="202"/>
      <c r="V120" s="202"/>
      <c r="W120" s="202"/>
      <c r="X120" s="202"/>
      <c r="Y120" s="202"/>
      <c r="Z120" s="202"/>
      <c r="AA120" s="202"/>
      <c r="AB120" s="202"/>
      <c r="AC120" s="202"/>
      <c r="AD120" s="202"/>
      <c r="AE120" s="202"/>
      <c r="AF120" s="202">
        <v>3</v>
      </c>
      <c r="AG120" s="202"/>
      <c r="AH120" s="202"/>
      <c r="AI120" s="202"/>
      <c r="AJ120" s="202"/>
      <c r="AK120" s="202"/>
      <c r="AL120" s="203">
        <f t="shared" si="6"/>
        <v>127</v>
      </c>
      <c r="AM120" s="202">
        <v>25</v>
      </c>
      <c r="AN120" s="204">
        <f t="shared" si="7"/>
        <v>4</v>
      </c>
      <c r="AO120" s="20"/>
    </row>
    <row r="121" spans="1:41" x14ac:dyDescent="0.25">
      <c r="A121" s="203"/>
      <c r="B121" s="202">
        <f t="shared" si="9"/>
        <v>19</v>
      </c>
      <c r="C121" s="202"/>
      <c r="D121" s="173" t="s">
        <v>5</v>
      </c>
      <c r="E121" s="173"/>
      <c r="F121" s="173"/>
      <c r="G121" s="326">
        <v>-119.67256</v>
      </c>
      <c r="H121" s="326">
        <v>35.163539999999998</v>
      </c>
      <c r="I121" s="334">
        <v>2.78</v>
      </c>
      <c r="J121" s="336">
        <v>1.56</v>
      </c>
      <c r="K121" s="338">
        <v>0.68</v>
      </c>
      <c r="L121" s="205">
        <v>1</v>
      </c>
      <c r="M121" s="20"/>
      <c r="N121" s="266">
        <v>0.25</v>
      </c>
      <c r="O121" s="264">
        <v>5</v>
      </c>
      <c r="P121" s="268">
        <v>6</v>
      </c>
      <c r="Q121" s="173" t="s">
        <v>5</v>
      </c>
      <c r="R121" s="202">
        <v>7</v>
      </c>
      <c r="S121" s="202">
        <v>32</v>
      </c>
      <c r="T121" s="202">
        <v>152</v>
      </c>
      <c r="U121" s="202"/>
      <c r="V121" s="176"/>
      <c r="W121" s="202"/>
      <c r="X121" s="202"/>
      <c r="Y121" s="202"/>
      <c r="Z121" s="176"/>
      <c r="AA121" s="202"/>
      <c r="AB121" s="202"/>
      <c r="AC121" s="202"/>
      <c r="AD121" s="202"/>
      <c r="AE121" s="202"/>
      <c r="AF121" s="202"/>
      <c r="AG121" s="202">
        <v>1</v>
      </c>
      <c r="AH121" s="202"/>
      <c r="AI121" s="202"/>
      <c r="AJ121" s="202"/>
      <c r="AK121" s="202"/>
      <c r="AL121" s="203">
        <f t="shared" si="6"/>
        <v>192</v>
      </c>
      <c r="AM121" s="202">
        <v>65</v>
      </c>
      <c r="AN121" s="204">
        <f t="shared" si="7"/>
        <v>4</v>
      </c>
      <c r="AO121" s="20"/>
    </row>
    <row r="122" spans="1:41" x14ac:dyDescent="0.25">
      <c r="A122" s="214"/>
      <c r="B122" s="217">
        <f t="shared" si="9"/>
        <v>20</v>
      </c>
      <c r="C122" s="217"/>
      <c r="D122" s="233" t="s">
        <v>3</v>
      </c>
      <c r="E122" s="233"/>
      <c r="F122" s="233"/>
      <c r="G122" s="327"/>
      <c r="H122" s="327"/>
      <c r="I122" s="343"/>
      <c r="J122" s="344"/>
      <c r="K122" s="345"/>
      <c r="L122" s="234">
        <v>2</v>
      </c>
      <c r="M122" s="44"/>
      <c r="N122" s="267"/>
      <c r="O122" s="265"/>
      <c r="P122" s="269"/>
      <c r="Q122" s="233" t="s">
        <v>3</v>
      </c>
      <c r="R122" s="217"/>
      <c r="S122" s="217">
        <v>37</v>
      </c>
      <c r="T122" s="217">
        <v>66</v>
      </c>
      <c r="U122" s="217"/>
      <c r="V122" s="217"/>
      <c r="W122" s="217"/>
      <c r="X122" s="217"/>
      <c r="Y122" s="217"/>
      <c r="Z122" s="217"/>
      <c r="AA122" s="217"/>
      <c r="AB122" s="217"/>
      <c r="AC122" s="217"/>
      <c r="AD122" s="217"/>
      <c r="AE122" s="217"/>
      <c r="AF122" s="217">
        <v>6</v>
      </c>
      <c r="AG122" s="217"/>
      <c r="AH122" s="217"/>
      <c r="AI122" s="217"/>
      <c r="AJ122" s="217"/>
      <c r="AK122" s="217"/>
      <c r="AL122" s="214">
        <f t="shared" si="6"/>
        <v>109</v>
      </c>
      <c r="AM122" s="217">
        <v>35</v>
      </c>
      <c r="AN122" s="215">
        <f t="shared" si="7"/>
        <v>3</v>
      </c>
      <c r="AO122" s="20"/>
    </row>
    <row r="123" spans="1:41" x14ac:dyDescent="0.25">
      <c r="A123" s="203"/>
      <c r="B123" s="202">
        <v>1</v>
      </c>
      <c r="C123" s="174">
        <v>42481</v>
      </c>
      <c r="D123" s="173" t="s">
        <v>5</v>
      </c>
      <c r="E123" s="173"/>
      <c r="F123" s="173"/>
      <c r="G123" s="326">
        <v>-119.67310000000001</v>
      </c>
      <c r="H123" s="326">
        <v>35.16328</v>
      </c>
      <c r="I123" s="334">
        <v>1.91</v>
      </c>
      <c r="J123" s="336">
        <v>2.0299999999999998</v>
      </c>
      <c r="K123" s="338">
        <v>1.07</v>
      </c>
      <c r="L123" s="205">
        <v>0</v>
      </c>
      <c r="M123" s="20"/>
      <c r="N123" s="266">
        <v>3.5</v>
      </c>
      <c r="O123" s="264">
        <v>4</v>
      </c>
      <c r="P123" s="268">
        <v>5</v>
      </c>
      <c r="Q123" s="173" t="s">
        <v>5</v>
      </c>
      <c r="R123" s="202"/>
      <c r="S123" s="202">
        <v>12</v>
      </c>
      <c r="T123" s="202">
        <v>122</v>
      </c>
      <c r="U123" s="202"/>
      <c r="V123" s="202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  <c r="AJ123" s="202"/>
      <c r="AK123" s="202"/>
      <c r="AL123" s="203">
        <f t="shared" si="6"/>
        <v>134</v>
      </c>
      <c r="AM123" s="202">
        <v>80</v>
      </c>
      <c r="AN123" s="204">
        <f t="shared" si="7"/>
        <v>2</v>
      </c>
      <c r="AO123" s="20"/>
    </row>
    <row r="124" spans="1:41" x14ac:dyDescent="0.25">
      <c r="A124" s="203"/>
      <c r="B124" s="202">
        <f>SUM(B123+1)</f>
        <v>2</v>
      </c>
      <c r="C124" s="202"/>
      <c r="D124" s="173" t="s">
        <v>3</v>
      </c>
      <c r="E124" s="173"/>
      <c r="F124" s="173"/>
      <c r="G124" s="326"/>
      <c r="H124" s="326"/>
      <c r="I124" s="334"/>
      <c r="J124" s="336"/>
      <c r="K124" s="338"/>
      <c r="L124" s="205">
        <v>1</v>
      </c>
      <c r="M124" s="20"/>
      <c r="N124" s="266"/>
      <c r="O124" s="264"/>
      <c r="P124" s="268"/>
      <c r="Q124" s="173" t="s">
        <v>3</v>
      </c>
      <c r="R124" s="202"/>
      <c r="S124" s="176">
        <v>16</v>
      </c>
      <c r="T124" s="176">
        <v>46</v>
      </c>
      <c r="U124" s="202"/>
      <c r="V124" s="202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>
        <v>1</v>
      </c>
      <c r="AJ124" s="202"/>
      <c r="AK124" s="202"/>
      <c r="AL124" s="203">
        <f t="shared" si="6"/>
        <v>63</v>
      </c>
      <c r="AM124" s="202">
        <v>25</v>
      </c>
      <c r="AN124" s="204">
        <f t="shared" si="7"/>
        <v>3</v>
      </c>
      <c r="AO124" s="20"/>
    </row>
    <row r="125" spans="1:41" x14ac:dyDescent="0.25">
      <c r="A125" s="203"/>
      <c r="B125" s="202">
        <f t="shared" ref="B125:B142" si="10">SUM(B124+1)</f>
        <v>3</v>
      </c>
      <c r="C125" s="202"/>
      <c r="D125" s="173" t="s">
        <v>5</v>
      </c>
      <c r="E125" s="173"/>
      <c r="F125" s="173"/>
      <c r="G125" s="326">
        <v>-119.67310000000001</v>
      </c>
      <c r="H125" s="326">
        <v>35.163339999999998</v>
      </c>
      <c r="I125" s="266">
        <v>2.86</v>
      </c>
      <c r="J125" s="264">
        <v>3.23</v>
      </c>
      <c r="K125" s="268">
        <v>0.74</v>
      </c>
      <c r="L125" s="205">
        <v>1</v>
      </c>
      <c r="M125" s="20" t="s">
        <v>76</v>
      </c>
      <c r="N125" s="266">
        <v>0.5</v>
      </c>
      <c r="O125" s="264">
        <v>5</v>
      </c>
      <c r="P125" s="268">
        <v>5</v>
      </c>
      <c r="Q125" s="173" t="s">
        <v>5</v>
      </c>
      <c r="R125" s="202"/>
      <c r="S125" s="176">
        <v>6</v>
      </c>
      <c r="T125" s="176">
        <v>89</v>
      </c>
      <c r="U125" s="202"/>
      <c r="V125" s="202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2"/>
      <c r="AI125" s="202"/>
      <c r="AJ125" s="202"/>
      <c r="AK125" s="202"/>
      <c r="AL125" s="203">
        <f t="shared" si="6"/>
        <v>95</v>
      </c>
      <c r="AM125" s="202">
        <v>35</v>
      </c>
      <c r="AN125" s="204">
        <f t="shared" si="7"/>
        <v>2</v>
      </c>
      <c r="AO125" s="20"/>
    </row>
    <row r="126" spans="1:41" x14ac:dyDescent="0.25">
      <c r="A126" s="203"/>
      <c r="B126" s="202">
        <f t="shared" si="10"/>
        <v>4</v>
      </c>
      <c r="C126" s="202"/>
      <c r="D126" s="173" t="s">
        <v>3</v>
      </c>
      <c r="E126" s="173"/>
      <c r="F126" s="173"/>
      <c r="G126" s="326"/>
      <c r="H126" s="326"/>
      <c r="I126" s="266"/>
      <c r="J126" s="264"/>
      <c r="K126" s="268"/>
      <c r="L126" s="205">
        <v>2</v>
      </c>
      <c r="M126" s="20"/>
      <c r="N126" s="266"/>
      <c r="O126" s="264"/>
      <c r="P126" s="268"/>
      <c r="Q126" s="173" t="s">
        <v>3</v>
      </c>
      <c r="R126" s="202"/>
      <c r="S126" s="176">
        <v>29</v>
      </c>
      <c r="T126" s="176">
        <v>64</v>
      </c>
      <c r="U126" s="202"/>
      <c r="V126" s="202"/>
      <c r="W126" s="202"/>
      <c r="X126" s="202"/>
      <c r="Y126" s="202"/>
      <c r="Z126" s="202"/>
      <c r="AA126" s="202"/>
      <c r="AB126" s="202"/>
      <c r="AC126" s="202"/>
      <c r="AD126" s="202"/>
      <c r="AE126" s="202"/>
      <c r="AF126" s="202"/>
      <c r="AG126" s="202"/>
      <c r="AH126" s="202"/>
      <c r="AI126" s="202"/>
      <c r="AJ126" s="202"/>
      <c r="AK126" s="202"/>
      <c r="AL126" s="203">
        <f t="shared" si="6"/>
        <v>93</v>
      </c>
      <c r="AM126" s="176">
        <v>45</v>
      </c>
      <c r="AN126" s="204">
        <f t="shared" si="7"/>
        <v>2</v>
      </c>
      <c r="AO126" s="20"/>
    </row>
    <row r="127" spans="1:41" x14ac:dyDescent="0.25">
      <c r="A127" s="203"/>
      <c r="B127" s="202">
        <f t="shared" si="10"/>
        <v>5</v>
      </c>
      <c r="C127" s="202"/>
      <c r="D127" s="173" t="s">
        <v>5</v>
      </c>
      <c r="E127" s="173"/>
      <c r="F127" s="173"/>
      <c r="G127" s="326">
        <v>-119.67313</v>
      </c>
      <c r="H127" s="326">
        <v>35.163350000000001</v>
      </c>
      <c r="I127" s="266">
        <v>3.04</v>
      </c>
      <c r="J127" s="264">
        <v>1.85</v>
      </c>
      <c r="K127" s="268">
        <v>0.73</v>
      </c>
      <c r="L127" s="205">
        <v>1</v>
      </c>
      <c r="M127" s="20"/>
      <c r="N127" s="266">
        <v>0.5</v>
      </c>
      <c r="O127" s="264">
        <v>3.5</v>
      </c>
      <c r="P127" s="268">
        <v>6</v>
      </c>
      <c r="Q127" s="173" t="s">
        <v>5</v>
      </c>
      <c r="R127" s="202"/>
      <c r="S127" s="176">
        <v>7</v>
      </c>
      <c r="T127" s="176">
        <v>140</v>
      </c>
      <c r="U127" s="202"/>
      <c r="V127" s="202"/>
      <c r="W127" s="202"/>
      <c r="X127" s="176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3">
        <f t="shared" si="6"/>
        <v>147</v>
      </c>
      <c r="AM127" s="176">
        <v>75</v>
      </c>
      <c r="AN127" s="204">
        <f t="shared" si="7"/>
        <v>2</v>
      </c>
      <c r="AO127" s="20"/>
    </row>
    <row r="128" spans="1:41" x14ac:dyDescent="0.25">
      <c r="A128" s="203"/>
      <c r="B128" s="202">
        <f t="shared" si="10"/>
        <v>6</v>
      </c>
      <c r="C128" s="202"/>
      <c r="D128" s="173" t="s">
        <v>3</v>
      </c>
      <c r="E128" s="173"/>
      <c r="F128" s="173"/>
      <c r="G128" s="326"/>
      <c r="H128" s="326"/>
      <c r="I128" s="266"/>
      <c r="J128" s="264"/>
      <c r="K128" s="268"/>
      <c r="L128" s="205">
        <v>1</v>
      </c>
      <c r="M128" s="20"/>
      <c r="N128" s="266"/>
      <c r="O128" s="264"/>
      <c r="P128" s="268"/>
      <c r="Q128" s="173" t="s">
        <v>3</v>
      </c>
      <c r="R128" s="202"/>
      <c r="S128" s="176">
        <v>22</v>
      </c>
      <c r="T128" s="176">
        <v>75</v>
      </c>
      <c r="U128" s="202"/>
      <c r="V128" s="202"/>
      <c r="W128" s="202"/>
      <c r="X128" s="176"/>
      <c r="Y128" s="202"/>
      <c r="Z128" s="176"/>
      <c r="AA128" s="202"/>
      <c r="AB128" s="202"/>
      <c r="AC128" s="202"/>
      <c r="AD128" s="202"/>
      <c r="AE128" s="202"/>
      <c r="AF128" s="202"/>
      <c r="AG128" s="202"/>
      <c r="AH128" s="202">
        <v>2</v>
      </c>
      <c r="AI128" s="202"/>
      <c r="AJ128" s="202"/>
      <c r="AK128" s="202"/>
      <c r="AL128" s="203">
        <f t="shared" si="6"/>
        <v>99</v>
      </c>
      <c r="AM128" s="176">
        <v>65</v>
      </c>
      <c r="AN128" s="204">
        <f t="shared" si="7"/>
        <v>3</v>
      </c>
      <c r="AO128" s="20"/>
    </row>
    <row r="129" spans="1:41" x14ac:dyDescent="0.25">
      <c r="A129" s="203"/>
      <c r="B129" s="202">
        <f t="shared" si="10"/>
        <v>7</v>
      </c>
      <c r="C129" s="202"/>
      <c r="D129" s="173" t="s">
        <v>5</v>
      </c>
      <c r="E129" s="173"/>
      <c r="F129" s="173"/>
      <c r="G129" s="326">
        <v>-119.67317</v>
      </c>
      <c r="H129" s="326">
        <v>35.163409999999999</v>
      </c>
      <c r="I129" s="266">
        <v>1.89</v>
      </c>
      <c r="J129" s="264" t="s">
        <v>102</v>
      </c>
      <c r="K129" s="268">
        <v>0.87</v>
      </c>
      <c r="L129" s="205">
        <v>5</v>
      </c>
      <c r="M129" s="20" t="s">
        <v>76</v>
      </c>
      <c r="N129" s="266">
        <v>1.5</v>
      </c>
      <c r="O129" s="264">
        <v>4</v>
      </c>
      <c r="P129" s="268">
        <v>5</v>
      </c>
      <c r="Q129" s="173" t="s">
        <v>5</v>
      </c>
      <c r="R129" s="202"/>
      <c r="S129" s="176">
        <v>25</v>
      </c>
      <c r="T129" s="176">
        <v>80</v>
      </c>
      <c r="U129" s="202"/>
      <c r="V129" s="202"/>
      <c r="W129" s="202"/>
      <c r="X129" s="176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3">
        <f t="shared" si="6"/>
        <v>105</v>
      </c>
      <c r="AM129" s="176">
        <v>50</v>
      </c>
      <c r="AN129" s="204">
        <f t="shared" si="7"/>
        <v>2</v>
      </c>
      <c r="AO129" s="20"/>
    </row>
    <row r="130" spans="1:41" x14ac:dyDescent="0.25">
      <c r="A130" s="203"/>
      <c r="B130" s="202">
        <f t="shared" si="10"/>
        <v>8</v>
      </c>
      <c r="C130" s="202"/>
      <c r="D130" s="173" t="s">
        <v>3</v>
      </c>
      <c r="E130" s="173"/>
      <c r="F130" s="173"/>
      <c r="G130" s="326"/>
      <c r="H130" s="326"/>
      <c r="I130" s="266"/>
      <c r="J130" s="264"/>
      <c r="K130" s="268"/>
      <c r="L130" s="205">
        <v>3</v>
      </c>
      <c r="M130" s="20"/>
      <c r="N130" s="266"/>
      <c r="O130" s="264"/>
      <c r="P130" s="268"/>
      <c r="Q130" s="173" t="s">
        <v>3</v>
      </c>
      <c r="R130" s="202"/>
      <c r="S130" s="176">
        <v>37</v>
      </c>
      <c r="T130" s="176">
        <v>61</v>
      </c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202"/>
      <c r="AI130" s="202"/>
      <c r="AJ130" s="202"/>
      <c r="AK130" s="202"/>
      <c r="AL130" s="203">
        <f t="shared" si="6"/>
        <v>98</v>
      </c>
      <c r="AM130" s="176">
        <v>60</v>
      </c>
      <c r="AN130" s="204">
        <f t="shared" si="7"/>
        <v>2</v>
      </c>
      <c r="AO130" s="20"/>
    </row>
    <row r="131" spans="1:41" x14ac:dyDescent="0.25">
      <c r="A131" s="203"/>
      <c r="B131" s="202">
        <f t="shared" si="10"/>
        <v>9</v>
      </c>
      <c r="C131" s="202"/>
      <c r="D131" s="173" t="s">
        <v>5</v>
      </c>
      <c r="E131" s="173"/>
      <c r="F131" s="173"/>
      <c r="G131" s="326">
        <v>-119.67309</v>
      </c>
      <c r="H131" s="326">
        <v>35.16339</v>
      </c>
      <c r="I131" s="266">
        <v>2.5299999999999998</v>
      </c>
      <c r="J131" s="264">
        <v>1.24</v>
      </c>
      <c r="K131" s="268">
        <v>0.92</v>
      </c>
      <c r="L131" s="205">
        <v>2</v>
      </c>
      <c r="M131" s="20" t="s">
        <v>76</v>
      </c>
      <c r="N131" s="266">
        <v>1.75</v>
      </c>
      <c r="O131" s="264">
        <v>4</v>
      </c>
      <c r="P131" s="268">
        <v>5</v>
      </c>
      <c r="Q131" s="173" t="s">
        <v>5</v>
      </c>
      <c r="R131" s="202"/>
      <c r="S131" s="176">
        <v>17</v>
      </c>
      <c r="T131" s="176">
        <v>106</v>
      </c>
      <c r="U131" s="202"/>
      <c r="V131" s="202"/>
      <c r="W131" s="202"/>
      <c r="X131" s="176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02"/>
      <c r="AI131" s="202"/>
      <c r="AJ131" s="202"/>
      <c r="AK131" s="202"/>
      <c r="AL131" s="203">
        <f t="shared" ref="AL131:AL194" si="11">SUM(R131:AK131)</f>
        <v>123</v>
      </c>
      <c r="AM131" s="176">
        <v>60</v>
      </c>
      <c r="AN131" s="204">
        <f t="shared" ref="AN131:AN194" si="12">COUNTA(R131:AK131)</f>
        <v>2</v>
      </c>
      <c r="AO131" s="20"/>
    </row>
    <row r="132" spans="1:41" x14ac:dyDescent="0.25">
      <c r="A132" s="203"/>
      <c r="B132" s="202">
        <f t="shared" si="10"/>
        <v>10</v>
      </c>
      <c r="C132" s="202"/>
      <c r="D132" s="173" t="s">
        <v>3</v>
      </c>
      <c r="E132" s="173"/>
      <c r="F132" s="173"/>
      <c r="G132" s="326"/>
      <c r="H132" s="326"/>
      <c r="I132" s="266"/>
      <c r="J132" s="264"/>
      <c r="K132" s="268"/>
      <c r="L132" s="205">
        <v>0</v>
      </c>
      <c r="M132" s="20"/>
      <c r="N132" s="266"/>
      <c r="O132" s="264"/>
      <c r="P132" s="268"/>
      <c r="Q132" s="173" t="s">
        <v>3</v>
      </c>
      <c r="R132" s="202"/>
      <c r="S132" s="176">
        <v>22</v>
      </c>
      <c r="T132" s="176">
        <v>62</v>
      </c>
      <c r="U132" s="202"/>
      <c r="V132" s="202"/>
      <c r="W132" s="202"/>
      <c r="X132" s="176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3">
        <f t="shared" si="11"/>
        <v>84</v>
      </c>
      <c r="AM132" s="176">
        <v>50</v>
      </c>
      <c r="AN132" s="204">
        <f t="shared" si="12"/>
        <v>2</v>
      </c>
      <c r="AO132" s="20"/>
    </row>
    <row r="133" spans="1:41" x14ac:dyDescent="0.25">
      <c r="A133" s="203"/>
      <c r="B133" s="202">
        <f t="shared" si="10"/>
        <v>11</v>
      </c>
      <c r="C133" s="202"/>
      <c r="D133" s="173" t="s">
        <v>5</v>
      </c>
      <c r="E133" s="173"/>
      <c r="F133" s="173"/>
      <c r="G133" s="326">
        <v>-119.67309</v>
      </c>
      <c r="H133" s="326">
        <v>35.163519999999998</v>
      </c>
      <c r="I133" s="266">
        <v>3.62</v>
      </c>
      <c r="J133" s="264">
        <v>2.4300000000000002</v>
      </c>
      <c r="K133" s="268">
        <v>0.97</v>
      </c>
      <c r="L133" s="205">
        <v>4</v>
      </c>
      <c r="M133" s="20" t="s">
        <v>76</v>
      </c>
      <c r="N133" s="266">
        <v>0.25</v>
      </c>
      <c r="O133" s="264">
        <v>2</v>
      </c>
      <c r="P133" s="268">
        <v>8</v>
      </c>
      <c r="Q133" s="173" t="s">
        <v>5</v>
      </c>
      <c r="R133" s="202">
        <v>2</v>
      </c>
      <c r="S133" s="176">
        <v>16</v>
      </c>
      <c r="T133" s="176">
        <v>95</v>
      </c>
      <c r="U133" s="202"/>
      <c r="V133" s="176"/>
      <c r="W133" s="202"/>
      <c r="X133" s="176"/>
      <c r="Y133" s="202"/>
      <c r="Z133" s="202"/>
      <c r="AA133" s="202"/>
      <c r="AB133" s="202"/>
      <c r="AC133" s="202"/>
      <c r="AD133" s="202"/>
      <c r="AE133" s="202"/>
      <c r="AF133" s="202"/>
      <c r="AG133" s="202"/>
      <c r="AH133" s="202"/>
      <c r="AI133" s="202"/>
      <c r="AJ133" s="202"/>
      <c r="AK133" s="202"/>
      <c r="AL133" s="203">
        <f t="shared" si="11"/>
        <v>113</v>
      </c>
      <c r="AM133" s="176">
        <v>45</v>
      </c>
      <c r="AN133" s="204">
        <f t="shared" si="12"/>
        <v>3</v>
      </c>
      <c r="AO133" s="20"/>
    </row>
    <row r="134" spans="1:41" x14ac:dyDescent="0.25">
      <c r="A134" s="203"/>
      <c r="B134" s="202">
        <f t="shared" si="10"/>
        <v>12</v>
      </c>
      <c r="C134" s="202"/>
      <c r="D134" s="173" t="s">
        <v>3</v>
      </c>
      <c r="E134" s="173"/>
      <c r="F134" s="173"/>
      <c r="G134" s="326"/>
      <c r="H134" s="326"/>
      <c r="I134" s="266"/>
      <c r="J134" s="264"/>
      <c r="K134" s="268"/>
      <c r="L134" s="205">
        <v>1</v>
      </c>
      <c r="M134" s="20"/>
      <c r="N134" s="266"/>
      <c r="O134" s="264"/>
      <c r="P134" s="268"/>
      <c r="Q134" s="173" t="s">
        <v>3</v>
      </c>
      <c r="R134" s="202"/>
      <c r="S134" s="176">
        <v>36</v>
      </c>
      <c r="T134" s="176">
        <v>102</v>
      </c>
      <c r="U134" s="202"/>
      <c r="V134" s="176"/>
      <c r="W134" s="202"/>
      <c r="X134" s="176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3">
        <f t="shared" si="11"/>
        <v>138</v>
      </c>
      <c r="AM134" s="176">
        <v>50</v>
      </c>
      <c r="AN134" s="204">
        <f t="shared" si="12"/>
        <v>2</v>
      </c>
      <c r="AO134" s="20"/>
    </row>
    <row r="135" spans="1:41" x14ac:dyDescent="0.25">
      <c r="A135" s="203"/>
      <c r="B135" s="202">
        <f t="shared" si="10"/>
        <v>13</v>
      </c>
      <c r="C135" s="202"/>
      <c r="D135" s="173" t="s">
        <v>5</v>
      </c>
      <c r="E135" s="173"/>
      <c r="F135" s="173"/>
      <c r="G135" s="326">
        <v>-119.67308</v>
      </c>
      <c r="H135" s="326">
        <v>35.163449999999997</v>
      </c>
      <c r="I135" s="266">
        <v>3.26</v>
      </c>
      <c r="J135" s="264">
        <v>1.74</v>
      </c>
      <c r="K135" s="268">
        <v>1.04</v>
      </c>
      <c r="L135" s="205">
        <v>2</v>
      </c>
      <c r="M135" s="20" t="s">
        <v>76</v>
      </c>
      <c r="N135" s="266">
        <v>0.25</v>
      </c>
      <c r="O135" s="264">
        <v>5</v>
      </c>
      <c r="P135" s="268">
        <v>5</v>
      </c>
      <c r="Q135" s="173" t="s">
        <v>5</v>
      </c>
      <c r="R135" s="202"/>
      <c r="S135" s="176">
        <v>21</v>
      </c>
      <c r="T135" s="176">
        <v>111</v>
      </c>
      <c r="U135" s="202"/>
      <c r="V135" s="202"/>
      <c r="W135" s="202"/>
      <c r="X135" s="176"/>
      <c r="Y135" s="202"/>
      <c r="Z135" s="202"/>
      <c r="AA135" s="202"/>
      <c r="AB135" s="202"/>
      <c r="AC135" s="202"/>
      <c r="AD135" s="202"/>
      <c r="AE135" s="202"/>
      <c r="AF135" s="202"/>
      <c r="AG135" s="202"/>
      <c r="AH135" s="202">
        <v>1</v>
      </c>
      <c r="AI135" s="202">
        <v>1</v>
      </c>
      <c r="AJ135" s="202"/>
      <c r="AK135" s="202"/>
      <c r="AL135" s="203">
        <f t="shared" si="11"/>
        <v>134</v>
      </c>
      <c r="AM135" s="176">
        <v>35</v>
      </c>
      <c r="AN135" s="204">
        <f t="shared" si="12"/>
        <v>4</v>
      </c>
      <c r="AO135" s="20"/>
    </row>
    <row r="136" spans="1:41" x14ac:dyDescent="0.25">
      <c r="A136" s="203"/>
      <c r="B136" s="202">
        <f t="shared" si="10"/>
        <v>14</v>
      </c>
      <c r="C136" s="202"/>
      <c r="D136" s="173" t="s">
        <v>3</v>
      </c>
      <c r="E136" s="173"/>
      <c r="F136" s="173"/>
      <c r="G136" s="326"/>
      <c r="H136" s="326"/>
      <c r="I136" s="266"/>
      <c r="J136" s="264"/>
      <c r="K136" s="268"/>
      <c r="L136" s="205">
        <v>1</v>
      </c>
      <c r="M136" s="20"/>
      <c r="N136" s="266"/>
      <c r="O136" s="264"/>
      <c r="P136" s="268"/>
      <c r="Q136" s="173" t="s">
        <v>3</v>
      </c>
      <c r="R136" s="202"/>
      <c r="S136" s="176">
        <v>15</v>
      </c>
      <c r="T136" s="176">
        <v>67</v>
      </c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3">
        <f t="shared" si="11"/>
        <v>82</v>
      </c>
      <c r="AM136" s="176">
        <v>25</v>
      </c>
      <c r="AN136" s="204">
        <f t="shared" si="12"/>
        <v>2</v>
      </c>
      <c r="AO136" s="20"/>
    </row>
    <row r="137" spans="1:41" x14ac:dyDescent="0.25">
      <c r="A137" s="203"/>
      <c r="B137" s="202">
        <f t="shared" si="10"/>
        <v>15</v>
      </c>
      <c r="C137" s="202"/>
      <c r="D137" s="173" t="s">
        <v>5</v>
      </c>
      <c r="E137" s="173"/>
      <c r="F137" s="173"/>
      <c r="G137" s="326">
        <v>-119.67307</v>
      </c>
      <c r="H137" s="326">
        <v>35.163499999999999</v>
      </c>
      <c r="I137" s="266">
        <v>2.0299999999999998</v>
      </c>
      <c r="J137" s="264">
        <v>2.11</v>
      </c>
      <c r="K137" s="268">
        <v>0.88</v>
      </c>
      <c r="L137" s="205">
        <v>1</v>
      </c>
      <c r="M137" s="20"/>
      <c r="N137" s="266">
        <v>0.25</v>
      </c>
      <c r="O137" s="264">
        <v>3</v>
      </c>
      <c r="P137" s="268">
        <v>5</v>
      </c>
      <c r="Q137" s="173" t="s">
        <v>5</v>
      </c>
      <c r="R137" s="202">
        <v>9</v>
      </c>
      <c r="S137" s="176">
        <v>16</v>
      </c>
      <c r="T137" s="176">
        <v>82</v>
      </c>
      <c r="U137" s="202"/>
      <c r="V137" s="176"/>
      <c r="W137" s="202"/>
      <c r="X137" s="176"/>
      <c r="Y137" s="202"/>
      <c r="Z137" s="202"/>
      <c r="AA137" s="202"/>
      <c r="AB137" s="202"/>
      <c r="AC137" s="202"/>
      <c r="AD137" s="202"/>
      <c r="AE137" s="202"/>
      <c r="AF137" s="202"/>
      <c r="AG137" s="202"/>
      <c r="AH137" s="202"/>
      <c r="AI137" s="202">
        <v>11</v>
      </c>
      <c r="AJ137" s="202"/>
      <c r="AK137" s="202"/>
      <c r="AL137" s="203">
        <f t="shared" si="11"/>
        <v>118</v>
      </c>
      <c r="AM137" s="176">
        <v>20</v>
      </c>
      <c r="AN137" s="204">
        <f t="shared" si="12"/>
        <v>4</v>
      </c>
      <c r="AO137" s="20"/>
    </row>
    <row r="138" spans="1:41" x14ac:dyDescent="0.25">
      <c r="A138" s="203"/>
      <c r="B138" s="202">
        <f t="shared" si="10"/>
        <v>16</v>
      </c>
      <c r="C138" s="202"/>
      <c r="D138" s="173" t="s">
        <v>3</v>
      </c>
      <c r="E138" s="173"/>
      <c r="F138" s="173"/>
      <c r="G138" s="326"/>
      <c r="H138" s="326"/>
      <c r="I138" s="266"/>
      <c r="J138" s="264"/>
      <c r="K138" s="268"/>
      <c r="L138" s="205">
        <v>0</v>
      </c>
      <c r="M138" s="20"/>
      <c r="N138" s="266"/>
      <c r="O138" s="264"/>
      <c r="P138" s="268"/>
      <c r="Q138" s="173" t="s">
        <v>3</v>
      </c>
      <c r="R138" s="202"/>
      <c r="S138" s="176">
        <v>24</v>
      </c>
      <c r="T138" s="176">
        <v>79</v>
      </c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>
        <v>1</v>
      </c>
      <c r="AJ138" s="202"/>
      <c r="AK138" s="202"/>
      <c r="AL138" s="203">
        <f t="shared" si="11"/>
        <v>104</v>
      </c>
      <c r="AM138" s="176">
        <v>25</v>
      </c>
      <c r="AN138" s="204">
        <f t="shared" si="12"/>
        <v>3</v>
      </c>
      <c r="AO138" s="20"/>
    </row>
    <row r="139" spans="1:41" x14ac:dyDescent="0.25">
      <c r="A139" s="203"/>
      <c r="B139" s="202">
        <f t="shared" si="10"/>
        <v>17</v>
      </c>
      <c r="C139" s="202"/>
      <c r="D139" s="173" t="s">
        <v>5</v>
      </c>
      <c r="E139" s="173"/>
      <c r="F139" s="173"/>
      <c r="G139" s="326">
        <v>-119.67306000000001</v>
      </c>
      <c r="H139" s="326">
        <v>35.163550000000001</v>
      </c>
      <c r="I139" s="266">
        <v>2.13</v>
      </c>
      <c r="J139" s="264">
        <v>1.32</v>
      </c>
      <c r="K139" s="268">
        <v>1.05</v>
      </c>
      <c r="L139" s="205">
        <v>3</v>
      </c>
      <c r="M139" s="20" t="s">
        <v>76</v>
      </c>
      <c r="N139" s="266">
        <v>7</v>
      </c>
      <c r="O139" s="264">
        <v>8</v>
      </c>
      <c r="P139" s="268">
        <v>10</v>
      </c>
      <c r="Q139" s="173" t="s">
        <v>5</v>
      </c>
      <c r="R139" s="202"/>
      <c r="S139" s="176">
        <v>8</v>
      </c>
      <c r="T139" s="176">
        <v>70</v>
      </c>
      <c r="U139" s="202"/>
      <c r="V139" s="202"/>
      <c r="W139" s="202"/>
      <c r="X139" s="202"/>
      <c r="Y139" s="202"/>
      <c r="Z139" s="202"/>
      <c r="AA139" s="202"/>
      <c r="AB139" s="202"/>
      <c r="AC139" s="202"/>
      <c r="AD139" s="202"/>
      <c r="AE139" s="202"/>
      <c r="AF139" s="202"/>
      <c r="AG139" s="202"/>
      <c r="AH139" s="202"/>
      <c r="AI139" s="202"/>
      <c r="AJ139" s="202"/>
      <c r="AK139" s="202"/>
      <c r="AL139" s="203">
        <f t="shared" si="11"/>
        <v>78</v>
      </c>
      <c r="AM139" s="176">
        <v>15</v>
      </c>
      <c r="AN139" s="204">
        <f t="shared" si="12"/>
        <v>2</v>
      </c>
      <c r="AO139" s="20"/>
    </row>
    <row r="140" spans="1:41" x14ac:dyDescent="0.25">
      <c r="A140" s="203"/>
      <c r="B140" s="202">
        <f t="shared" si="10"/>
        <v>18</v>
      </c>
      <c r="C140" s="202"/>
      <c r="D140" s="173" t="s">
        <v>3</v>
      </c>
      <c r="E140" s="173"/>
      <c r="F140" s="173"/>
      <c r="G140" s="326"/>
      <c r="H140" s="326"/>
      <c r="I140" s="266"/>
      <c r="J140" s="264"/>
      <c r="K140" s="268"/>
      <c r="L140" s="205">
        <v>1</v>
      </c>
      <c r="M140" s="20"/>
      <c r="N140" s="266"/>
      <c r="O140" s="264"/>
      <c r="P140" s="268"/>
      <c r="Q140" s="173" t="s">
        <v>3</v>
      </c>
      <c r="R140" s="202"/>
      <c r="S140" s="176">
        <v>30</v>
      </c>
      <c r="T140" s="176">
        <v>69</v>
      </c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3">
        <f t="shared" si="11"/>
        <v>99</v>
      </c>
      <c r="AM140" s="176">
        <v>50</v>
      </c>
      <c r="AN140" s="204">
        <f t="shared" si="12"/>
        <v>2</v>
      </c>
      <c r="AO140" s="20"/>
    </row>
    <row r="141" spans="1:41" x14ac:dyDescent="0.25">
      <c r="A141" s="203"/>
      <c r="B141" s="202">
        <f t="shared" si="10"/>
        <v>19</v>
      </c>
      <c r="C141" s="202"/>
      <c r="D141" s="173" t="s">
        <v>5</v>
      </c>
      <c r="E141" s="173"/>
      <c r="F141" s="173"/>
      <c r="G141" s="326">
        <v>-119.67310000000001</v>
      </c>
      <c r="H141" s="326">
        <v>35.163609999999998</v>
      </c>
      <c r="I141" s="266">
        <v>2.36</v>
      </c>
      <c r="J141" s="264">
        <v>2.2799999999999998</v>
      </c>
      <c r="K141" s="268">
        <v>1.26</v>
      </c>
      <c r="L141" s="205">
        <v>3</v>
      </c>
      <c r="M141" s="20" t="s">
        <v>76</v>
      </c>
      <c r="N141" s="266">
        <v>3</v>
      </c>
      <c r="O141" s="264">
        <v>5</v>
      </c>
      <c r="P141" s="268">
        <v>8</v>
      </c>
      <c r="Q141" s="173" t="s">
        <v>5</v>
      </c>
      <c r="R141" s="202"/>
      <c r="S141" s="176">
        <v>2</v>
      </c>
      <c r="T141" s="176">
        <v>57</v>
      </c>
      <c r="U141" s="202"/>
      <c r="V141" s="176"/>
      <c r="W141" s="202"/>
      <c r="X141" s="202"/>
      <c r="Y141" s="202"/>
      <c r="Z141" s="176"/>
      <c r="AA141" s="202"/>
      <c r="AB141" s="202"/>
      <c r="AC141" s="202"/>
      <c r="AD141" s="202"/>
      <c r="AE141" s="202"/>
      <c r="AF141" s="202"/>
      <c r="AG141" s="202"/>
      <c r="AH141" s="202"/>
      <c r="AI141" s="202"/>
      <c r="AJ141" s="202"/>
      <c r="AK141" s="202"/>
      <c r="AL141" s="203">
        <f t="shared" si="11"/>
        <v>59</v>
      </c>
      <c r="AM141" s="176">
        <v>15</v>
      </c>
      <c r="AN141" s="204">
        <f t="shared" si="12"/>
        <v>2</v>
      </c>
      <c r="AO141" s="20"/>
    </row>
    <row r="142" spans="1:41" x14ac:dyDescent="0.25">
      <c r="A142" s="214"/>
      <c r="B142" s="217">
        <f t="shared" si="10"/>
        <v>20</v>
      </c>
      <c r="C142" s="217"/>
      <c r="D142" s="233" t="s">
        <v>3</v>
      </c>
      <c r="E142" s="233"/>
      <c r="F142" s="233"/>
      <c r="G142" s="327"/>
      <c r="H142" s="327"/>
      <c r="I142" s="267"/>
      <c r="J142" s="265"/>
      <c r="K142" s="269"/>
      <c r="L142" s="234">
        <v>2</v>
      </c>
      <c r="M142" s="44"/>
      <c r="N142" s="267"/>
      <c r="O142" s="265"/>
      <c r="P142" s="269"/>
      <c r="Q142" s="233" t="s">
        <v>3</v>
      </c>
      <c r="R142" s="217"/>
      <c r="S142" s="217">
        <v>3</v>
      </c>
      <c r="T142" s="217">
        <v>120</v>
      </c>
      <c r="U142" s="217"/>
      <c r="V142" s="217"/>
      <c r="W142" s="217"/>
      <c r="X142" s="217"/>
      <c r="Y142" s="217"/>
      <c r="Z142" s="217"/>
      <c r="AA142" s="217"/>
      <c r="AB142" s="217"/>
      <c r="AC142" s="217"/>
      <c r="AD142" s="217"/>
      <c r="AE142" s="217"/>
      <c r="AF142" s="217"/>
      <c r="AG142" s="217"/>
      <c r="AH142" s="217"/>
      <c r="AI142" s="217"/>
      <c r="AJ142" s="217"/>
      <c r="AK142" s="217"/>
      <c r="AL142" s="214">
        <f t="shared" si="11"/>
        <v>123</v>
      </c>
      <c r="AM142" s="217">
        <v>50</v>
      </c>
      <c r="AN142" s="215">
        <f t="shared" si="12"/>
        <v>2</v>
      </c>
      <c r="AO142" s="20"/>
    </row>
    <row r="143" spans="1:41" x14ac:dyDescent="0.25">
      <c r="A143" s="120"/>
      <c r="B143" s="202">
        <v>1</v>
      </c>
      <c r="C143" s="174">
        <v>42488</v>
      </c>
      <c r="D143" s="173" t="s">
        <v>5</v>
      </c>
      <c r="E143" s="173"/>
      <c r="F143" s="173"/>
      <c r="G143" s="326">
        <v>-119.67319000000001</v>
      </c>
      <c r="H143" s="326">
        <v>35.163350000000001</v>
      </c>
      <c r="I143" s="334">
        <v>2.76</v>
      </c>
      <c r="J143" s="336">
        <v>1.38</v>
      </c>
      <c r="K143" s="338">
        <v>0.85</v>
      </c>
      <c r="L143" s="205">
        <v>1</v>
      </c>
      <c r="M143" s="20"/>
      <c r="N143" s="266">
        <v>1.5</v>
      </c>
      <c r="O143" s="264">
        <v>2</v>
      </c>
      <c r="P143" s="268">
        <v>2.5</v>
      </c>
      <c r="Q143" s="173" t="s">
        <v>5</v>
      </c>
      <c r="R143" s="202"/>
      <c r="S143" s="202">
        <v>2</v>
      </c>
      <c r="T143" s="202">
        <v>60</v>
      </c>
      <c r="U143" s="202"/>
      <c r="V143" s="202"/>
      <c r="W143" s="202"/>
      <c r="X143" s="202"/>
      <c r="Y143" s="202"/>
      <c r="Z143" s="202"/>
      <c r="AA143" s="202"/>
      <c r="AB143" s="202"/>
      <c r="AC143" s="202"/>
      <c r="AD143" s="202"/>
      <c r="AE143" s="202"/>
      <c r="AF143" s="202"/>
      <c r="AG143" s="202"/>
      <c r="AH143" s="202"/>
      <c r="AI143" s="202"/>
      <c r="AJ143" s="202"/>
      <c r="AK143" s="202"/>
      <c r="AL143" s="203">
        <f t="shared" si="11"/>
        <v>62</v>
      </c>
      <c r="AM143" s="202">
        <v>40</v>
      </c>
      <c r="AN143" s="204">
        <f t="shared" si="12"/>
        <v>2</v>
      </c>
      <c r="AO143" s="20"/>
    </row>
    <row r="144" spans="1:41" x14ac:dyDescent="0.25">
      <c r="A144" s="120"/>
      <c r="B144" s="202">
        <f>SUM(B143+1)</f>
        <v>2</v>
      </c>
      <c r="C144" s="202"/>
      <c r="D144" s="173" t="s">
        <v>3</v>
      </c>
      <c r="E144" s="173"/>
      <c r="F144" s="173"/>
      <c r="G144" s="326"/>
      <c r="H144" s="326"/>
      <c r="I144" s="334"/>
      <c r="J144" s="336"/>
      <c r="K144" s="338"/>
      <c r="L144" s="205">
        <v>1</v>
      </c>
      <c r="M144" s="20"/>
      <c r="N144" s="266"/>
      <c r="O144" s="264"/>
      <c r="P144" s="268"/>
      <c r="Q144" s="173" t="s">
        <v>3</v>
      </c>
      <c r="R144" s="202"/>
      <c r="S144" s="176">
        <v>5</v>
      </c>
      <c r="T144" s="176">
        <v>57</v>
      </c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202"/>
      <c r="AI144" s="202"/>
      <c r="AJ144" s="202"/>
      <c r="AK144" s="202"/>
      <c r="AL144" s="203">
        <f t="shared" si="11"/>
        <v>62</v>
      </c>
      <c r="AM144" s="202">
        <v>30</v>
      </c>
      <c r="AN144" s="204">
        <f t="shared" si="12"/>
        <v>2</v>
      </c>
      <c r="AO144" s="20"/>
    </row>
    <row r="145" spans="1:41" x14ac:dyDescent="0.25">
      <c r="A145" s="120"/>
      <c r="B145" s="202">
        <f t="shared" ref="B145:B162" si="13">SUM(B144+1)</f>
        <v>3</v>
      </c>
      <c r="C145" s="202"/>
      <c r="D145" s="173" t="s">
        <v>5</v>
      </c>
      <c r="E145" s="173"/>
      <c r="F145" s="173"/>
      <c r="G145" s="326">
        <v>-119.67318</v>
      </c>
      <c r="H145" s="326">
        <v>35.163319999999999</v>
      </c>
      <c r="I145" s="266">
        <v>1.68</v>
      </c>
      <c r="J145" s="264">
        <v>2.21</v>
      </c>
      <c r="K145" s="268">
        <v>0.82</v>
      </c>
      <c r="L145" s="205">
        <v>1</v>
      </c>
      <c r="M145" s="20"/>
      <c r="N145" s="266">
        <v>0.25</v>
      </c>
      <c r="O145" s="264">
        <v>4.5</v>
      </c>
      <c r="P145" s="268">
        <v>3</v>
      </c>
      <c r="Q145" s="173" t="s">
        <v>5</v>
      </c>
      <c r="R145" s="202"/>
      <c r="S145" s="176">
        <v>7</v>
      </c>
      <c r="T145" s="176">
        <v>55</v>
      </c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02"/>
      <c r="AI145" s="202"/>
      <c r="AJ145" s="202"/>
      <c r="AK145" s="202"/>
      <c r="AL145" s="203">
        <f t="shared" si="11"/>
        <v>62</v>
      </c>
      <c r="AM145" s="202">
        <v>55</v>
      </c>
      <c r="AN145" s="204">
        <f t="shared" si="12"/>
        <v>2</v>
      </c>
      <c r="AO145" s="20"/>
    </row>
    <row r="146" spans="1:41" x14ac:dyDescent="0.25">
      <c r="A146" s="120"/>
      <c r="B146" s="202">
        <f t="shared" si="13"/>
        <v>4</v>
      </c>
      <c r="C146" s="202"/>
      <c r="D146" s="173" t="s">
        <v>3</v>
      </c>
      <c r="E146" s="173"/>
      <c r="F146" s="173"/>
      <c r="G146" s="326"/>
      <c r="H146" s="326"/>
      <c r="I146" s="266"/>
      <c r="J146" s="264"/>
      <c r="K146" s="268"/>
      <c r="L146" s="205">
        <v>2</v>
      </c>
      <c r="M146" s="20"/>
      <c r="N146" s="266"/>
      <c r="O146" s="264"/>
      <c r="P146" s="268"/>
      <c r="Q146" s="173" t="s">
        <v>3</v>
      </c>
      <c r="R146" s="202"/>
      <c r="S146" s="176">
        <v>2</v>
      </c>
      <c r="T146" s="176">
        <v>80</v>
      </c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3">
        <f t="shared" si="11"/>
        <v>82</v>
      </c>
      <c r="AM146" s="176">
        <v>45</v>
      </c>
      <c r="AN146" s="204">
        <f t="shared" si="12"/>
        <v>2</v>
      </c>
      <c r="AO146" s="20"/>
    </row>
    <row r="147" spans="1:41" x14ac:dyDescent="0.25">
      <c r="A147" s="120"/>
      <c r="B147" s="202">
        <f t="shared" si="13"/>
        <v>5</v>
      </c>
      <c r="C147" s="202"/>
      <c r="D147" s="173" t="s">
        <v>5</v>
      </c>
      <c r="E147" s="173"/>
      <c r="F147" s="173"/>
      <c r="G147" s="326">
        <v>-119.67324000000001</v>
      </c>
      <c r="H147" s="326">
        <v>35.163310000000003</v>
      </c>
      <c r="I147" s="266">
        <v>3.43</v>
      </c>
      <c r="J147" s="264">
        <v>1.53</v>
      </c>
      <c r="K147" s="268">
        <v>0.64</v>
      </c>
      <c r="L147" s="205">
        <v>2</v>
      </c>
      <c r="M147" s="20" t="s">
        <v>76</v>
      </c>
      <c r="N147" s="266">
        <v>0.25</v>
      </c>
      <c r="O147" s="264">
        <v>0.75</v>
      </c>
      <c r="P147" s="268">
        <v>1.25</v>
      </c>
      <c r="Q147" s="173" t="s">
        <v>5</v>
      </c>
      <c r="R147" s="202"/>
      <c r="S147" s="176">
        <v>1</v>
      </c>
      <c r="T147" s="176">
        <v>97</v>
      </c>
      <c r="U147" s="202"/>
      <c r="V147" s="202"/>
      <c r="W147" s="202"/>
      <c r="X147" s="176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202"/>
      <c r="AI147" s="202"/>
      <c r="AJ147" s="202"/>
      <c r="AK147" s="202"/>
      <c r="AL147" s="203">
        <f t="shared" si="11"/>
        <v>98</v>
      </c>
      <c r="AM147" s="176">
        <v>70</v>
      </c>
      <c r="AN147" s="204">
        <f t="shared" si="12"/>
        <v>2</v>
      </c>
      <c r="AO147" s="20"/>
    </row>
    <row r="148" spans="1:41" x14ac:dyDescent="0.25">
      <c r="A148" s="120"/>
      <c r="B148" s="202">
        <f t="shared" si="13"/>
        <v>6</v>
      </c>
      <c r="C148" s="202"/>
      <c r="D148" s="173" t="s">
        <v>3</v>
      </c>
      <c r="E148" s="173"/>
      <c r="F148" s="173"/>
      <c r="G148" s="326"/>
      <c r="H148" s="326"/>
      <c r="I148" s="266"/>
      <c r="J148" s="264"/>
      <c r="K148" s="268"/>
      <c r="L148" s="205">
        <v>1</v>
      </c>
      <c r="M148" s="20"/>
      <c r="N148" s="266"/>
      <c r="O148" s="264"/>
      <c r="P148" s="268"/>
      <c r="Q148" s="173" t="s">
        <v>3</v>
      </c>
      <c r="R148" s="202"/>
      <c r="S148" s="176">
        <v>8</v>
      </c>
      <c r="T148" s="176">
        <v>59</v>
      </c>
      <c r="U148" s="202"/>
      <c r="V148" s="202"/>
      <c r="W148" s="202"/>
      <c r="X148" s="176"/>
      <c r="Y148" s="202"/>
      <c r="Z148" s="176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3">
        <f t="shared" si="11"/>
        <v>67</v>
      </c>
      <c r="AM148" s="176">
        <v>30</v>
      </c>
      <c r="AN148" s="204">
        <f t="shared" si="12"/>
        <v>2</v>
      </c>
      <c r="AO148" s="20"/>
    </row>
    <row r="149" spans="1:41" x14ac:dyDescent="0.25">
      <c r="A149" s="120"/>
      <c r="B149" s="202">
        <f t="shared" si="13"/>
        <v>7</v>
      </c>
      <c r="C149" s="202"/>
      <c r="D149" s="173" t="s">
        <v>5</v>
      </c>
      <c r="E149" s="173"/>
      <c r="F149" s="173"/>
      <c r="G149" s="326">
        <v>-119.67325</v>
      </c>
      <c r="H149" s="326">
        <v>35.163350000000001</v>
      </c>
      <c r="I149" s="266">
        <v>2.13</v>
      </c>
      <c r="J149" s="264">
        <v>1.61</v>
      </c>
      <c r="K149" s="268">
        <v>0.65</v>
      </c>
      <c r="L149" s="205">
        <v>1</v>
      </c>
      <c r="M149" s="20"/>
      <c r="N149" s="266">
        <v>0.75</v>
      </c>
      <c r="O149" s="264">
        <v>0.5</v>
      </c>
      <c r="P149" s="268">
        <v>2.25</v>
      </c>
      <c r="Q149" s="173" t="s">
        <v>5</v>
      </c>
      <c r="R149" s="202"/>
      <c r="S149" s="176">
        <v>7</v>
      </c>
      <c r="T149" s="176">
        <v>70</v>
      </c>
      <c r="U149" s="202"/>
      <c r="V149" s="202"/>
      <c r="W149" s="202"/>
      <c r="X149" s="176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2"/>
      <c r="AI149" s="202"/>
      <c r="AJ149" s="202"/>
      <c r="AK149" s="202"/>
      <c r="AL149" s="203">
        <f t="shared" si="11"/>
        <v>77</v>
      </c>
      <c r="AM149" s="176">
        <v>30</v>
      </c>
      <c r="AN149" s="204">
        <f t="shared" si="12"/>
        <v>2</v>
      </c>
      <c r="AO149" s="20"/>
    </row>
    <row r="150" spans="1:41" x14ac:dyDescent="0.25">
      <c r="A150" s="120"/>
      <c r="B150" s="202">
        <f t="shared" si="13"/>
        <v>8</v>
      </c>
      <c r="C150" s="202"/>
      <c r="D150" s="173" t="s">
        <v>3</v>
      </c>
      <c r="E150" s="173"/>
      <c r="F150" s="173"/>
      <c r="G150" s="326"/>
      <c r="H150" s="326"/>
      <c r="I150" s="266"/>
      <c r="J150" s="264"/>
      <c r="K150" s="268"/>
      <c r="L150" s="205">
        <v>0</v>
      </c>
      <c r="M150" s="20"/>
      <c r="N150" s="266"/>
      <c r="O150" s="264"/>
      <c r="P150" s="268"/>
      <c r="Q150" s="173" t="s">
        <v>3</v>
      </c>
      <c r="R150" s="202"/>
      <c r="S150" s="176">
        <v>5</v>
      </c>
      <c r="T150" s="176">
        <v>45</v>
      </c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3">
        <f t="shared" si="11"/>
        <v>50</v>
      </c>
      <c r="AM150" s="176">
        <v>25</v>
      </c>
      <c r="AN150" s="204">
        <f t="shared" si="12"/>
        <v>2</v>
      </c>
      <c r="AO150" s="20"/>
    </row>
    <row r="151" spans="1:41" x14ac:dyDescent="0.25">
      <c r="A151" s="120"/>
      <c r="B151" s="202">
        <f t="shared" si="13"/>
        <v>9</v>
      </c>
      <c r="C151" s="202"/>
      <c r="D151" s="173" t="s">
        <v>5</v>
      </c>
      <c r="E151" s="173"/>
      <c r="F151" s="173"/>
      <c r="G151" s="326">
        <v>-119.67331</v>
      </c>
      <c r="H151" s="326">
        <v>35.16337</v>
      </c>
      <c r="I151" s="266">
        <v>2.68</v>
      </c>
      <c r="J151" s="264">
        <v>1.94</v>
      </c>
      <c r="K151" s="268">
        <v>0.73</v>
      </c>
      <c r="L151" s="205">
        <v>2</v>
      </c>
      <c r="M151" s="20"/>
      <c r="N151" s="266">
        <v>0.5</v>
      </c>
      <c r="O151" s="264">
        <v>7</v>
      </c>
      <c r="P151" s="268">
        <v>8</v>
      </c>
      <c r="Q151" s="173" t="s">
        <v>5</v>
      </c>
      <c r="R151" s="202"/>
      <c r="S151" s="176">
        <v>2</v>
      </c>
      <c r="T151" s="176">
        <v>150</v>
      </c>
      <c r="U151" s="202"/>
      <c r="V151" s="202"/>
      <c r="W151" s="202"/>
      <c r="X151" s="176"/>
      <c r="Y151" s="202"/>
      <c r="Z151" s="202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3">
        <f t="shared" si="11"/>
        <v>152</v>
      </c>
      <c r="AM151" s="176">
        <v>80</v>
      </c>
      <c r="AN151" s="204">
        <f t="shared" si="12"/>
        <v>2</v>
      </c>
      <c r="AO151" s="20"/>
    </row>
    <row r="152" spans="1:41" x14ac:dyDescent="0.25">
      <c r="A152" s="120"/>
      <c r="B152" s="202">
        <f t="shared" si="13"/>
        <v>10</v>
      </c>
      <c r="C152" s="202"/>
      <c r="D152" s="173" t="s">
        <v>3</v>
      </c>
      <c r="E152" s="173"/>
      <c r="F152" s="173"/>
      <c r="G152" s="326"/>
      <c r="H152" s="326"/>
      <c r="I152" s="266"/>
      <c r="J152" s="264"/>
      <c r="K152" s="268"/>
      <c r="L152" s="205">
        <v>2</v>
      </c>
      <c r="M152" s="20"/>
      <c r="N152" s="266"/>
      <c r="O152" s="264"/>
      <c r="P152" s="268"/>
      <c r="Q152" s="173" t="s">
        <v>3</v>
      </c>
      <c r="R152" s="202"/>
      <c r="S152" s="176">
        <v>10</v>
      </c>
      <c r="T152" s="176">
        <v>64</v>
      </c>
      <c r="U152" s="202"/>
      <c r="V152" s="202"/>
      <c r="W152" s="202"/>
      <c r="X152" s="176"/>
      <c r="Y152" s="202"/>
      <c r="Z152" s="20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3">
        <f t="shared" si="11"/>
        <v>74</v>
      </c>
      <c r="AM152" s="176">
        <v>30</v>
      </c>
      <c r="AN152" s="204">
        <f t="shared" si="12"/>
        <v>2</v>
      </c>
      <c r="AO152" s="20"/>
    </row>
    <row r="153" spans="1:41" x14ac:dyDescent="0.25">
      <c r="A153" s="120"/>
      <c r="B153" s="202">
        <f t="shared" si="13"/>
        <v>11</v>
      </c>
      <c r="C153" s="202"/>
      <c r="D153" s="173" t="s">
        <v>5</v>
      </c>
      <c r="E153" s="173"/>
      <c r="F153" s="173"/>
      <c r="G153" s="326">
        <v>-119.67341999999999</v>
      </c>
      <c r="H153" s="326">
        <v>35.163359999999997</v>
      </c>
      <c r="I153" s="266">
        <v>3.03</v>
      </c>
      <c r="J153" s="264">
        <v>2.73</v>
      </c>
      <c r="K153" s="268">
        <v>1.1599999999999999</v>
      </c>
      <c r="L153" s="205">
        <v>2</v>
      </c>
      <c r="M153" s="20" t="s">
        <v>76</v>
      </c>
      <c r="N153" s="266">
        <v>0.75</v>
      </c>
      <c r="O153" s="264">
        <v>6</v>
      </c>
      <c r="P153" s="268">
        <v>6</v>
      </c>
      <c r="Q153" s="173" t="s">
        <v>5</v>
      </c>
      <c r="R153" s="202"/>
      <c r="S153" s="176">
        <v>12</v>
      </c>
      <c r="T153" s="176">
        <v>70</v>
      </c>
      <c r="U153" s="202"/>
      <c r="V153" s="176"/>
      <c r="W153" s="202"/>
      <c r="X153" s="176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3">
        <f t="shared" si="11"/>
        <v>82</v>
      </c>
      <c r="AM153" s="176">
        <v>25</v>
      </c>
      <c r="AN153" s="204">
        <f t="shared" si="12"/>
        <v>2</v>
      </c>
      <c r="AO153" s="20"/>
    </row>
    <row r="154" spans="1:41" x14ac:dyDescent="0.25">
      <c r="A154" s="120"/>
      <c r="B154" s="202">
        <f t="shared" si="13"/>
        <v>12</v>
      </c>
      <c r="C154" s="202"/>
      <c r="D154" s="173" t="s">
        <v>3</v>
      </c>
      <c r="E154" s="173"/>
      <c r="F154" s="173"/>
      <c r="G154" s="326"/>
      <c r="H154" s="326"/>
      <c r="I154" s="266"/>
      <c r="J154" s="264"/>
      <c r="K154" s="268"/>
      <c r="L154" s="205">
        <v>2</v>
      </c>
      <c r="M154" s="20"/>
      <c r="N154" s="266"/>
      <c r="O154" s="264"/>
      <c r="P154" s="268"/>
      <c r="Q154" s="173" t="s">
        <v>3</v>
      </c>
      <c r="R154" s="202"/>
      <c r="S154" s="176">
        <v>24</v>
      </c>
      <c r="T154" s="176">
        <v>63</v>
      </c>
      <c r="U154" s="202"/>
      <c r="V154" s="176"/>
      <c r="W154" s="202"/>
      <c r="X154" s="176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3">
        <f t="shared" si="11"/>
        <v>87</v>
      </c>
      <c r="AM154" s="176">
        <v>10</v>
      </c>
      <c r="AN154" s="204">
        <f t="shared" si="12"/>
        <v>2</v>
      </c>
      <c r="AO154" s="20"/>
    </row>
    <row r="155" spans="1:41" x14ac:dyDescent="0.25">
      <c r="A155" s="120"/>
      <c r="B155" s="202">
        <f t="shared" si="13"/>
        <v>13</v>
      </c>
      <c r="C155" s="202"/>
      <c r="D155" s="173" t="s">
        <v>5</v>
      </c>
      <c r="E155" s="173"/>
      <c r="F155" s="173"/>
      <c r="G155" s="326">
        <v>-119.67341</v>
      </c>
      <c r="H155" s="326">
        <v>35.1633</v>
      </c>
      <c r="I155" s="266">
        <v>2.14</v>
      </c>
      <c r="J155" s="264">
        <v>3.08</v>
      </c>
      <c r="K155" s="268">
        <v>0.98</v>
      </c>
      <c r="L155" s="205">
        <v>2</v>
      </c>
      <c r="M155" s="20" t="s">
        <v>76</v>
      </c>
      <c r="N155" s="266">
        <v>0.75</v>
      </c>
      <c r="O155" s="264">
        <v>5</v>
      </c>
      <c r="P155" s="268">
        <v>5</v>
      </c>
      <c r="Q155" s="173" t="s">
        <v>5</v>
      </c>
      <c r="R155" s="202"/>
      <c r="S155" s="176">
        <v>6</v>
      </c>
      <c r="T155" s="176">
        <v>93</v>
      </c>
      <c r="U155" s="202"/>
      <c r="V155" s="202"/>
      <c r="W155" s="202"/>
      <c r="X155" s="176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3">
        <f t="shared" si="11"/>
        <v>99</v>
      </c>
      <c r="AM155" s="176">
        <v>20</v>
      </c>
      <c r="AN155" s="204">
        <f t="shared" si="12"/>
        <v>2</v>
      </c>
      <c r="AO155" s="20"/>
    </row>
    <row r="156" spans="1:41" x14ac:dyDescent="0.25">
      <c r="A156" s="120"/>
      <c r="B156" s="202">
        <f t="shared" si="13"/>
        <v>14</v>
      </c>
      <c r="C156" s="202"/>
      <c r="D156" s="173" t="s">
        <v>3</v>
      </c>
      <c r="E156" s="173"/>
      <c r="F156" s="173"/>
      <c r="G156" s="326"/>
      <c r="H156" s="326"/>
      <c r="I156" s="266"/>
      <c r="J156" s="264"/>
      <c r="K156" s="268"/>
      <c r="L156" s="205">
        <v>1</v>
      </c>
      <c r="M156" s="20"/>
      <c r="N156" s="266"/>
      <c r="O156" s="264"/>
      <c r="P156" s="268"/>
      <c r="Q156" s="173" t="s">
        <v>3</v>
      </c>
      <c r="R156" s="202"/>
      <c r="S156" s="176">
        <v>2</v>
      </c>
      <c r="T156" s="176">
        <v>67</v>
      </c>
      <c r="U156" s="202"/>
      <c r="V156" s="202"/>
      <c r="W156" s="202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02"/>
      <c r="AI156" s="202"/>
      <c r="AJ156" s="202"/>
      <c r="AK156" s="202"/>
      <c r="AL156" s="203">
        <f t="shared" si="11"/>
        <v>69</v>
      </c>
      <c r="AM156" s="176">
        <v>50</v>
      </c>
      <c r="AN156" s="204">
        <f t="shared" si="12"/>
        <v>2</v>
      </c>
      <c r="AO156" s="20"/>
    </row>
    <row r="157" spans="1:41" x14ac:dyDescent="0.25">
      <c r="A157" s="120"/>
      <c r="B157" s="202">
        <f t="shared" si="13"/>
        <v>15</v>
      </c>
      <c r="C157" s="202"/>
      <c r="D157" s="173" t="s">
        <v>5</v>
      </c>
      <c r="E157" s="173"/>
      <c r="F157" s="173"/>
      <c r="G157" s="326">
        <v>-119.67339</v>
      </c>
      <c r="H157" s="326">
        <v>35.163269999999997</v>
      </c>
      <c r="I157" s="266">
        <v>2.0499999999999998</v>
      </c>
      <c r="J157" s="264">
        <v>1.76</v>
      </c>
      <c r="K157" s="268">
        <v>0.93</v>
      </c>
      <c r="L157" s="205">
        <v>2</v>
      </c>
      <c r="M157" s="20" t="s">
        <v>76</v>
      </c>
      <c r="N157" s="266">
        <v>4.75</v>
      </c>
      <c r="O157" s="264">
        <v>5</v>
      </c>
      <c r="P157" s="268">
        <v>7</v>
      </c>
      <c r="Q157" s="173" t="s">
        <v>5</v>
      </c>
      <c r="R157" s="202"/>
      <c r="S157" s="176">
        <v>10</v>
      </c>
      <c r="T157" s="176">
        <v>59</v>
      </c>
      <c r="U157" s="202"/>
      <c r="V157" s="176"/>
      <c r="W157" s="202"/>
      <c r="X157" s="176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3">
        <f t="shared" si="11"/>
        <v>69</v>
      </c>
      <c r="AM157" s="176">
        <v>5</v>
      </c>
      <c r="AN157" s="204">
        <f t="shared" si="12"/>
        <v>2</v>
      </c>
      <c r="AO157" s="20"/>
    </row>
    <row r="158" spans="1:41" x14ac:dyDescent="0.25">
      <c r="A158" s="120"/>
      <c r="B158" s="202">
        <f t="shared" si="13"/>
        <v>16</v>
      </c>
      <c r="C158" s="202"/>
      <c r="D158" s="173" t="s">
        <v>3</v>
      </c>
      <c r="E158" s="173"/>
      <c r="F158" s="173"/>
      <c r="G158" s="326"/>
      <c r="H158" s="326"/>
      <c r="I158" s="266"/>
      <c r="J158" s="264"/>
      <c r="K158" s="268"/>
      <c r="L158" s="205">
        <v>1</v>
      </c>
      <c r="M158" s="20"/>
      <c r="N158" s="266"/>
      <c r="O158" s="264"/>
      <c r="P158" s="268"/>
      <c r="Q158" s="173" t="s">
        <v>3</v>
      </c>
      <c r="R158" s="202"/>
      <c r="S158" s="176">
        <v>17</v>
      </c>
      <c r="T158" s="176">
        <v>50</v>
      </c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202"/>
      <c r="AI158" s="202"/>
      <c r="AJ158" s="202"/>
      <c r="AK158" s="202"/>
      <c r="AL158" s="203">
        <f t="shared" si="11"/>
        <v>67</v>
      </c>
      <c r="AM158" s="176">
        <v>10</v>
      </c>
      <c r="AN158" s="204">
        <f t="shared" si="12"/>
        <v>2</v>
      </c>
      <c r="AO158" s="20"/>
    </row>
    <row r="159" spans="1:41" x14ac:dyDescent="0.25">
      <c r="A159" s="120"/>
      <c r="B159" s="202">
        <f t="shared" si="13"/>
        <v>17</v>
      </c>
      <c r="C159" s="202"/>
      <c r="D159" s="173" t="s">
        <v>5</v>
      </c>
      <c r="E159" s="173"/>
      <c r="F159" s="173"/>
      <c r="G159" s="326">
        <v>-119.67335</v>
      </c>
      <c r="H159" s="326">
        <v>35.163229999999999</v>
      </c>
      <c r="I159" s="266">
        <v>1.87</v>
      </c>
      <c r="J159" s="264">
        <v>1.78</v>
      </c>
      <c r="K159" s="268">
        <v>1.07</v>
      </c>
      <c r="L159" s="205">
        <v>2</v>
      </c>
      <c r="M159" s="20"/>
      <c r="N159" s="266">
        <v>4.5</v>
      </c>
      <c r="O159" s="264">
        <v>6</v>
      </c>
      <c r="P159" s="268">
        <v>7</v>
      </c>
      <c r="Q159" s="173" t="s">
        <v>5</v>
      </c>
      <c r="R159" s="202"/>
      <c r="S159" s="176">
        <v>2</v>
      </c>
      <c r="T159" s="176">
        <v>112</v>
      </c>
      <c r="U159" s="202"/>
      <c r="V159" s="202"/>
      <c r="W159" s="202"/>
      <c r="X159" s="202"/>
      <c r="Y159" s="202"/>
      <c r="Z159" s="202"/>
      <c r="AA159" s="202"/>
      <c r="AB159" s="202"/>
      <c r="AC159" s="202"/>
      <c r="AD159" s="202"/>
      <c r="AE159" s="202"/>
      <c r="AF159" s="202"/>
      <c r="AG159" s="202"/>
      <c r="AH159" s="202"/>
      <c r="AI159" s="202"/>
      <c r="AJ159" s="202"/>
      <c r="AK159" s="202"/>
      <c r="AL159" s="203">
        <f t="shared" si="11"/>
        <v>114</v>
      </c>
      <c r="AM159" s="176">
        <v>40</v>
      </c>
      <c r="AN159" s="204">
        <f t="shared" si="12"/>
        <v>2</v>
      </c>
      <c r="AO159" s="20"/>
    </row>
    <row r="160" spans="1:41" x14ac:dyDescent="0.25">
      <c r="A160" s="120"/>
      <c r="B160" s="202">
        <f t="shared" si="13"/>
        <v>18</v>
      </c>
      <c r="C160" s="202"/>
      <c r="D160" s="173" t="s">
        <v>3</v>
      </c>
      <c r="E160" s="173"/>
      <c r="F160" s="173"/>
      <c r="G160" s="326"/>
      <c r="H160" s="326"/>
      <c r="I160" s="266"/>
      <c r="J160" s="264"/>
      <c r="K160" s="268"/>
      <c r="L160" s="205">
        <v>3</v>
      </c>
      <c r="M160" s="20"/>
      <c r="N160" s="266"/>
      <c r="O160" s="264"/>
      <c r="P160" s="268"/>
      <c r="Q160" s="173" t="s">
        <v>3</v>
      </c>
      <c r="R160" s="202"/>
      <c r="S160" s="176">
        <v>11</v>
      </c>
      <c r="T160" s="176">
        <v>87</v>
      </c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3">
        <f t="shared" si="11"/>
        <v>98</v>
      </c>
      <c r="AM160" s="176">
        <v>35</v>
      </c>
      <c r="AN160" s="204">
        <f t="shared" si="12"/>
        <v>2</v>
      </c>
      <c r="AO160" s="20"/>
    </row>
    <row r="161" spans="1:41" x14ac:dyDescent="0.25">
      <c r="A161" s="120"/>
      <c r="B161" s="202">
        <f t="shared" si="13"/>
        <v>19</v>
      </c>
      <c r="C161" s="202"/>
      <c r="D161" s="173" t="s">
        <v>5</v>
      </c>
      <c r="E161" s="173"/>
      <c r="F161" s="173"/>
      <c r="G161" s="326">
        <v>-119.67327</v>
      </c>
      <c r="H161" s="326">
        <v>35.163249999999998</v>
      </c>
      <c r="I161" s="266">
        <v>2.48</v>
      </c>
      <c r="J161" s="264">
        <v>1.75</v>
      </c>
      <c r="K161" s="268">
        <v>0.98</v>
      </c>
      <c r="L161" s="205">
        <v>3</v>
      </c>
      <c r="M161" s="20" t="s">
        <v>76</v>
      </c>
      <c r="N161" s="266">
        <v>5</v>
      </c>
      <c r="O161" s="264">
        <v>5</v>
      </c>
      <c r="P161" s="268">
        <v>8</v>
      </c>
      <c r="Q161" s="173" t="s">
        <v>5</v>
      </c>
      <c r="R161" s="202"/>
      <c r="S161" s="176">
        <v>2</v>
      </c>
      <c r="T161" s="176">
        <v>90</v>
      </c>
      <c r="U161" s="202"/>
      <c r="V161" s="176"/>
      <c r="W161" s="202"/>
      <c r="X161" s="202"/>
      <c r="Y161" s="202"/>
      <c r="Z161" s="176"/>
      <c r="AA161" s="202"/>
      <c r="AB161" s="202"/>
      <c r="AC161" s="202"/>
      <c r="AD161" s="202"/>
      <c r="AE161" s="202"/>
      <c r="AF161" s="202"/>
      <c r="AG161" s="202"/>
      <c r="AH161" s="202"/>
      <c r="AI161" s="202"/>
      <c r="AJ161" s="202"/>
      <c r="AK161" s="202"/>
      <c r="AL161" s="203">
        <f t="shared" si="11"/>
        <v>92</v>
      </c>
      <c r="AM161" s="176">
        <v>50</v>
      </c>
      <c r="AN161" s="204">
        <f t="shared" si="12"/>
        <v>2</v>
      </c>
      <c r="AO161" s="20"/>
    </row>
    <row r="162" spans="1:41" x14ac:dyDescent="0.25">
      <c r="A162" s="120"/>
      <c r="B162" s="202">
        <f t="shared" si="13"/>
        <v>20</v>
      </c>
      <c r="C162" s="202"/>
      <c r="D162" s="173" t="s">
        <v>3</v>
      </c>
      <c r="E162" s="173"/>
      <c r="F162" s="173"/>
      <c r="G162" s="326"/>
      <c r="H162" s="326"/>
      <c r="I162" s="266"/>
      <c r="J162" s="264"/>
      <c r="K162" s="268"/>
      <c r="L162" s="205">
        <v>2</v>
      </c>
      <c r="M162" s="20"/>
      <c r="N162" s="266"/>
      <c r="O162" s="264"/>
      <c r="P162" s="268"/>
      <c r="Q162" s="173" t="s">
        <v>3</v>
      </c>
      <c r="R162" s="202"/>
      <c r="S162" s="202">
        <v>7</v>
      </c>
      <c r="T162" s="202">
        <v>59</v>
      </c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3">
        <f t="shared" si="11"/>
        <v>66</v>
      </c>
      <c r="AM162" s="202">
        <v>15</v>
      </c>
      <c r="AN162" s="204">
        <f t="shared" si="12"/>
        <v>2</v>
      </c>
      <c r="AO162" s="20"/>
    </row>
    <row r="163" spans="1:41" x14ac:dyDescent="0.25">
      <c r="A163" s="118"/>
      <c r="B163" s="212">
        <v>1</v>
      </c>
      <c r="C163" s="235">
        <v>42495</v>
      </c>
      <c r="D163" s="236" t="s">
        <v>5</v>
      </c>
      <c r="E163" s="236"/>
      <c r="F163" s="236"/>
      <c r="G163" s="330">
        <v>-119.67348</v>
      </c>
      <c r="H163" s="330">
        <v>35.162849999999999</v>
      </c>
      <c r="I163" s="333">
        <v>3.64</v>
      </c>
      <c r="J163" s="335">
        <v>1.97</v>
      </c>
      <c r="K163" s="337">
        <v>1.17</v>
      </c>
      <c r="L163" s="237">
        <v>7</v>
      </c>
      <c r="M163" s="63" t="s">
        <v>148</v>
      </c>
      <c r="N163" s="273">
        <v>6</v>
      </c>
      <c r="O163" s="272">
        <v>9</v>
      </c>
      <c r="P163" s="274">
        <v>10</v>
      </c>
      <c r="Q163" s="236" t="s">
        <v>5</v>
      </c>
      <c r="R163" s="212"/>
      <c r="S163" s="212">
        <v>2</v>
      </c>
      <c r="T163" s="212">
        <v>70</v>
      </c>
      <c r="U163" s="212"/>
      <c r="V163" s="212"/>
      <c r="W163" s="212"/>
      <c r="X163" s="212"/>
      <c r="Y163" s="212"/>
      <c r="Z163" s="212"/>
      <c r="AA163" s="212"/>
      <c r="AB163" s="212"/>
      <c r="AC163" s="212"/>
      <c r="AD163" s="212"/>
      <c r="AE163" s="212"/>
      <c r="AF163" s="212"/>
      <c r="AG163" s="212"/>
      <c r="AH163" s="212"/>
      <c r="AI163" s="212"/>
      <c r="AJ163" s="212"/>
      <c r="AK163" s="212"/>
      <c r="AL163" s="206">
        <f t="shared" si="11"/>
        <v>72</v>
      </c>
      <c r="AM163" s="212">
        <v>35</v>
      </c>
      <c r="AN163" s="213">
        <f t="shared" si="12"/>
        <v>2</v>
      </c>
      <c r="AO163" s="20"/>
    </row>
    <row r="164" spans="1:41" x14ac:dyDescent="0.25">
      <c r="A164" s="120"/>
      <c r="B164" s="202">
        <f>SUM(B163+1)</f>
        <v>2</v>
      </c>
      <c r="C164" s="202"/>
      <c r="D164" s="173" t="s">
        <v>3</v>
      </c>
      <c r="E164" s="173"/>
      <c r="F164" s="173"/>
      <c r="G164" s="326"/>
      <c r="H164" s="326"/>
      <c r="I164" s="334"/>
      <c r="J164" s="336"/>
      <c r="K164" s="338"/>
      <c r="L164" s="205">
        <v>3</v>
      </c>
      <c r="M164" s="20"/>
      <c r="N164" s="266"/>
      <c r="O164" s="264"/>
      <c r="P164" s="268"/>
      <c r="Q164" s="173" t="s">
        <v>3</v>
      </c>
      <c r="R164" s="202"/>
      <c r="S164" s="176"/>
      <c r="T164" s="176">
        <v>55</v>
      </c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3">
        <f t="shared" si="11"/>
        <v>55</v>
      </c>
      <c r="AM164" s="202">
        <v>10</v>
      </c>
      <c r="AN164" s="204">
        <f t="shared" si="12"/>
        <v>1</v>
      </c>
      <c r="AO164" s="20"/>
    </row>
    <row r="165" spans="1:41" x14ac:dyDescent="0.25">
      <c r="A165" s="120"/>
      <c r="B165" s="202">
        <f t="shared" ref="B165:B182" si="14">SUM(B164+1)</f>
        <v>3</v>
      </c>
      <c r="C165" s="202"/>
      <c r="D165" s="173" t="s">
        <v>5</v>
      </c>
      <c r="E165" s="173"/>
      <c r="F165" s="173"/>
      <c r="G165" s="326">
        <v>-119.6735</v>
      </c>
      <c r="H165" s="326">
        <v>35.162939999999999</v>
      </c>
      <c r="I165" s="266">
        <v>3.05</v>
      </c>
      <c r="J165" s="264">
        <v>1.47</v>
      </c>
      <c r="K165" s="268">
        <v>0.93</v>
      </c>
      <c r="L165" s="205">
        <v>5</v>
      </c>
      <c r="M165" s="20"/>
      <c r="N165" s="266">
        <v>6</v>
      </c>
      <c r="O165" s="264">
        <v>6</v>
      </c>
      <c r="P165" s="268">
        <v>6</v>
      </c>
      <c r="Q165" s="173" t="s">
        <v>5</v>
      </c>
      <c r="R165" s="202"/>
      <c r="S165" s="176">
        <v>6</v>
      </c>
      <c r="T165" s="176">
        <v>41</v>
      </c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202"/>
      <c r="AI165" s="202"/>
      <c r="AJ165" s="202">
        <v>2</v>
      </c>
      <c r="AK165" s="202"/>
      <c r="AL165" s="203">
        <f t="shared" si="11"/>
        <v>49</v>
      </c>
      <c r="AM165" s="202">
        <v>20</v>
      </c>
      <c r="AN165" s="204">
        <f t="shared" si="12"/>
        <v>3</v>
      </c>
      <c r="AO165" s="20"/>
    </row>
    <row r="166" spans="1:41" x14ac:dyDescent="0.25">
      <c r="A166" s="120"/>
      <c r="B166" s="202">
        <f t="shared" si="14"/>
        <v>4</v>
      </c>
      <c r="C166" s="202"/>
      <c r="D166" s="173" t="s">
        <v>3</v>
      </c>
      <c r="E166" s="173"/>
      <c r="F166" s="173"/>
      <c r="G166" s="326"/>
      <c r="H166" s="326"/>
      <c r="I166" s="266"/>
      <c r="J166" s="264"/>
      <c r="K166" s="268"/>
      <c r="L166" s="205">
        <v>3</v>
      </c>
      <c r="M166" s="20"/>
      <c r="N166" s="266"/>
      <c r="O166" s="264"/>
      <c r="P166" s="268"/>
      <c r="Q166" s="173" t="s">
        <v>3</v>
      </c>
      <c r="R166" s="202"/>
      <c r="S166" s="176">
        <v>3</v>
      </c>
      <c r="T166" s="176">
        <v>28</v>
      </c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02"/>
      <c r="AI166" s="202"/>
      <c r="AJ166" s="202"/>
      <c r="AK166" s="202"/>
      <c r="AL166" s="203">
        <f t="shared" si="11"/>
        <v>31</v>
      </c>
      <c r="AM166" s="176">
        <v>10</v>
      </c>
      <c r="AN166" s="204">
        <f t="shared" si="12"/>
        <v>2</v>
      </c>
      <c r="AO166" s="20"/>
    </row>
    <row r="167" spans="1:41" x14ac:dyDescent="0.25">
      <c r="A167" s="120"/>
      <c r="B167" s="202">
        <f t="shared" si="14"/>
        <v>5</v>
      </c>
      <c r="C167" s="202"/>
      <c r="D167" s="173" t="s">
        <v>5</v>
      </c>
      <c r="E167" s="173"/>
      <c r="F167" s="173"/>
      <c r="G167" s="326">
        <v>-119.67355000000001</v>
      </c>
      <c r="H167" s="326">
        <v>35.162979999999997</v>
      </c>
      <c r="I167" s="266">
        <v>2.75</v>
      </c>
      <c r="J167" s="264">
        <v>2.31</v>
      </c>
      <c r="K167" s="268">
        <v>0.81</v>
      </c>
      <c r="L167" s="205">
        <v>4</v>
      </c>
      <c r="M167" s="20"/>
      <c r="N167" s="266">
        <v>0.25</v>
      </c>
      <c r="O167" s="264">
        <v>4</v>
      </c>
      <c r="P167" s="268">
        <v>8</v>
      </c>
      <c r="Q167" s="173" t="s">
        <v>5</v>
      </c>
      <c r="R167" s="202">
        <v>12</v>
      </c>
      <c r="S167" s="176"/>
      <c r="T167" s="176">
        <v>107</v>
      </c>
      <c r="U167" s="202"/>
      <c r="V167" s="202"/>
      <c r="W167" s="202"/>
      <c r="X167" s="176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3">
        <f t="shared" si="11"/>
        <v>119</v>
      </c>
      <c r="AM167" s="176">
        <v>80</v>
      </c>
      <c r="AN167" s="204">
        <f t="shared" si="12"/>
        <v>2</v>
      </c>
      <c r="AO167" s="20"/>
    </row>
    <row r="168" spans="1:41" x14ac:dyDescent="0.25">
      <c r="A168" s="120"/>
      <c r="B168" s="202">
        <f t="shared" si="14"/>
        <v>6</v>
      </c>
      <c r="C168" s="202"/>
      <c r="D168" s="173" t="s">
        <v>3</v>
      </c>
      <c r="E168" s="173"/>
      <c r="F168" s="173"/>
      <c r="G168" s="326"/>
      <c r="H168" s="326"/>
      <c r="I168" s="266"/>
      <c r="J168" s="264"/>
      <c r="K168" s="268"/>
      <c r="L168" s="205">
        <v>2</v>
      </c>
      <c r="M168" s="20"/>
      <c r="N168" s="266"/>
      <c r="O168" s="264"/>
      <c r="P168" s="268"/>
      <c r="Q168" s="173" t="s">
        <v>3</v>
      </c>
      <c r="R168" s="202"/>
      <c r="S168" s="176"/>
      <c r="T168" s="176">
        <v>73</v>
      </c>
      <c r="U168" s="202"/>
      <c r="V168" s="202"/>
      <c r="W168" s="202"/>
      <c r="X168" s="176"/>
      <c r="Y168" s="202"/>
      <c r="Z168" s="176"/>
      <c r="AA168" s="202"/>
      <c r="AB168" s="202"/>
      <c r="AC168" s="202"/>
      <c r="AD168" s="202"/>
      <c r="AE168" s="202"/>
      <c r="AF168" s="202"/>
      <c r="AG168" s="202"/>
      <c r="AH168" s="202"/>
      <c r="AI168" s="202"/>
      <c r="AJ168" s="202"/>
      <c r="AK168" s="202"/>
      <c r="AL168" s="203">
        <f t="shared" si="11"/>
        <v>73</v>
      </c>
      <c r="AM168" s="176">
        <v>20</v>
      </c>
      <c r="AN168" s="204">
        <f t="shared" si="12"/>
        <v>1</v>
      </c>
      <c r="AO168" s="20"/>
    </row>
    <row r="169" spans="1:41" x14ac:dyDescent="0.25">
      <c r="A169" s="120"/>
      <c r="B169" s="202">
        <f t="shared" si="14"/>
        <v>7</v>
      </c>
      <c r="C169" s="202"/>
      <c r="D169" s="173" t="s">
        <v>5</v>
      </c>
      <c r="E169" s="173"/>
      <c r="F169" s="173"/>
      <c r="G169" s="326">
        <v>-119.67349</v>
      </c>
      <c r="H169" s="326">
        <v>35.163020000000003</v>
      </c>
      <c r="I169" s="266">
        <v>2.83</v>
      </c>
      <c r="J169" s="264">
        <v>1.83</v>
      </c>
      <c r="K169" s="268">
        <v>0.82</v>
      </c>
      <c r="L169" s="205">
        <v>3</v>
      </c>
      <c r="M169" s="20" t="s">
        <v>149</v>
      </c>
      <c r="N169" s="266">
        <v>4</v>
      </c>
      <c r="O169" s="264">
        <v>8</v>
      </c>
      <c r="P169" s="268">
        <v>13</v>
      </c>
      <c r="Q169" s="173" t="s">
        <v>5</v>
      </c>
      <c r="R169" s="202">
        <v>1</v>
      </c>
      <c r="S169" s="176">
        <v>22</v>
      </c>
      <c r="T169" s="176">
        <v>92</v>
      </c>
      <c r="U169" s="202"/>
      <c r="V169" s="202"/>
      <c r="W169" s="202"/>
      <c r="X169" s="176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02"/>
      <c r="AI169" s="202"/>
      <c r="AJ169" s="202">
        <v>3</v>
      </c>
      <c r="AK169" s="202"/>
      <c r="AL169" s="203">
        <f t="shared" si="11"/>
        <v>118</v>
      </c>
      <c r="AM169" s="176">
        <v>65</v>
      </c>
      <c r="AN169" s="204">
        <f t="shared" si="12"/>
        <v>4</v>
      </c>
      <c r="AO169" s="20"/>
    </row>
    <row r="170" spans="1:41" x14ac:dyDescent="0.25">
      <c r="A170" s="120"/>
      <c r="B170" s="202">
        <f t="shared" si="14"/>
        <v>8</v>
      </c>
      <c r="C170" s="202"/>
      <c r="D170" s="173" t="s">
        <v>3</v>
      </c>
      <c r="E170" s="173"/>
      <c r="F170" s="173"/>
      <c r="G170" s="326"/>
      <c r="H170" s="326"/>
      <c r="I170" s="266"/>
      <c r="J170" s="264"/>
      <c r="K170" s="268"/>
      <c r="L170" s="205">
        <v>2</v>
      </c>
      <c r="M170" s="20"/>
      <c r="N170" s="266"/>
      <c r="O170" s="264"/>
      <c r="P170" s="268"/>
      <c r="Q170" s="173" t="s">
        <v>3</v>
      </c>
      <c r="R170" s="202"/>
      <c r="S170" s="176">
        <v>4</v>
      </c>
      <c r="T170" s="176">
        <v>54</v>
      </c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3">
        <f t="shared" si="11"/>
        <v>58</v>
      </c>
      <c r="AM170" s="176">
        <v>10</v>
      </c>
      <c r="AN170" s="204">
        <f t="shared" si="12"/>
        <v>2</v>
      </c>
      <c r="AO170" s="20"/>
    </row>
    <row r="171" spans="1:41" x14ac:dyDescent="0.25">
      <c r="A171" s="120"/>
      <c r="B171" s="202">
        <f t="shared" si="14"/>
        <v>9</v>
      </c>
      <c r="C171" s="202"/>
      <c r="D171" s="173" t="s">
        <v>5</v>
      </c>
      <c r="E171" s="173"/>
      <c r="F171" s="173"/>
      <c r="G171" s="326">
        <v>-119.67352</v>
      </c>
      <c r="H171" s="326">
        <v>35.163110000000003</v>
      </c>
      <c r="I171" s="266">
        <v>2.23</v>
      </c>
      <c r="J171" s="264">
        <v>2.0499999999999998</v>
      </c>
      <c r="K171" s="268">
        <v>1.01</v>
      </c>
      <c r="L171" s="205">
        <v>4</v>
      </c>
      <c r="M171" s="20" t="s">
        <v>76</v>
      </c>
      <c r="N171" s="266">
        <v>5</v>
      </c>
      <c r="O171" s="264">
        <v>7</v>
      </c>
      <c r="P171" s="268">
        <v>9</v>
      </c>
      <c r="Q171" s="173" t="s">
        <v>5</v>
      </c>
      <c r="R171" s="202"/>
      <c r="S171" s="176">
        <v>3</v>
      </c>
      <c r="T171" s="176">
        <v>83</v>
      </c>
      <c r="U171" s="202"/>
      <c r="V171" s="202"/>
      <c r="W171" s="202"/>
      <c r="X171" s="176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>
        <v>1</v>
      </c>
      <c r="AK171" s="202"/>
      <c r="AL171" s="203">
        <f t="shared" si="11"/>
        <v>87</v>
      </c>
      <c r="AM171" s="176">
        <v>40</v>
      </c>
      <c r="AN171" s="204">
        <f t="shared" si="12"/>
        <v>3</v>
      </c>
      <c r="AO171" s="20"/>
    </row>
    <row r="172" spans="1:41" x14ac:dyDescent="0.25">
      <c r="A172" s="120"/>
      <c r="B172" s="202">
        <f t="shared" si="14"/>
        <v>10</v>
      </c>
      <c r="C172" s="202"/>
      <c r="D172" s="173" t="s">
        <v>3</v>
      </c>
      <c r="E172" s="173"/>
      <c r="F172" s="173"/>
      <c r="G172" s="326"/>
      <c r="H172" s="326"/>
      <c r="I172" s="266"/>
      <c r="J172" s="264"/>
      <c r="K172" s="268"/>
      <c r="L172" s="205">
        <v>1</v>
      </c>
      <c r="M172" s="20"/>
      <c r="N172" s="266"/>
      <c r="O172" s="264"/>
      <c r="P172" s="268"/>
      <c r="Q172" s="173" t="s">
        <v>3</v>
      </c>
      <c r="R172" s="202"/>
      <c r="S172" s="176">
        <v>9</v>
      </c>
      <c r="T172" s="176">
        <v>4</v>
      </c>
      <c r="U172" s="202"/>
      <c r="V172" s="202"/>
      <c r="W172" s="202"/>
      <c r="X172" s="176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3">
        <f t="shared" si="11"/>
        <v>13</v>
      </c>
      <c r="AM172" s="176">
        <v>15</v>
      </c>
      <c r="AN172" s="204">
        <f t="shared" si="12"/>
        <v>2</v>
      </c>
      <c r="AO172" s="20"/>
    </row>
    <row r="173" spans="1:41" x14ac:dyDescent="0.25">
      <c r="A173" s="120"/>
      <c r="B173" s="202">
        <f t="shared" si="14"/>
        <v>11</v>
      </c>
      <c r="C173" s="202"/>
      <c r="D173" s="173" t="s">
        <v>5</v>
      </c>
      <c r="E173" s="173"/>
      <c r="F173" s="173"/>
      <c r="G173" s="326">
        <v>-119.67346999999999</v>
      </c>
      <c r="H173" s="326">
        <v>35.163089999999997</v>
      </c>
      <c r="I173" s="266">
        <v>4.32</v>
      </c>
      <c r="J173" s="264">
        <v>2.72</v>
      </c>
      <c r="K173" s="268">
        <v>1.1599999999999999</v>
      </c>
      <c r="L173" s="205">
        <v>6</v>
      </c>
      <c r="M173" s="20"/>
      <c r="N173" s="266">
        <v>4</v>
      </c>
      <c r="O173" s="264">
        <v>9</v>
      </c>
      <c r="P173" s="268">
        <v>10</v>
      </c>
      <c r="Q173" s="173" t="s">
        <v>5</v>
      </c>
      <c r="R173" s="202"/>
      <c r="S173" s="176">
        <v>5</v>
      </c>
      <c r="T173" s="176">
        <v>100</v>
      </c>
      <c r="U173" s="202"/>
      <c r="V173" s="176"/>
      <c r="W173" s="202"/>
      <c r="X173" s="176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3">
        <f t="shared" si="11"/>
        <v>105</v>
      </c>
      <c r="AM173" s="176">
        <v>30</v>
      </c>
      <c r="AN173" s="204">
        <f t="shared" si="12"/>
        <v>2</v>
      </c>
      <c r="AO173" s="20"/>
    </row>
    <row r="174" spans="1:41" x14ac:dyDescent="0.25">
      <c r="A174" s="120"/>
      <c r="B174" s="202">
        <f t="shared" si="14"/>
        <v>12</v>
      </c>
      <c r="C174" s="202"/>
      <c r="D174" s="173" t="s">
        <v>3</v>
      </c>
      <c r="E174" s="173"/>
      <c r="F174" s="173"/>
      <c r="G174" s="326"/>
      <c r="H174" s="326"/>
      <c r="I174" s="266"/>
      <c r="J174" s="264"/>
      <c r="K174" s="268"/>
      <c r="L174" s="205">
        <v>4</v>
      </c>
      <c r="M174" s="20"/>
      <c r="N174" s="266"/>
      <c r="O174" s="264"/>
      <c r="P174" s="268"/>
      <c r="Q174" s="173" t="s">
        <v>3</v>
      </c>
      <c r="R174" s="202"/>
      <c r="S174" s="176">
        <v>2</v>
      </c>
      <c r="T174" s="176">
        <v>38</v>
      </c>
      <c r="U174" s="202"/>
      <c r="V174" s="176"/>
      <c r="W174" s="202"/>
      <c r="X174" s="176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3">
        <f t="shared" si="11"/>
        <v>40</v>
      </c>
      <c r="AM174" s="176">
        <v>35</v>
      </c>
      <c r="AN174" s="204">
        <f t="shared" si="12"/>
        <v>2</v>
      </c>
      <c r="AO174" s="20"/>
    </row>
    <row r="175" spans="1:41" x14ac:dyDescent="0.25">
      <c r="A175" s="120"/>
      <c r="B175" s="202">
        <f t="shared" si="14"/>
        <v>13</v>
      </c>
      <c r="C175" s="202"/>
      <c r="D175" s="173" t="s">
        <v>5</v>
      </c>
      <c r="E175" s="173"/>
      <c r="F175" s="173"/>
      <c r="G175" s="326">
        <v>-119.67331</v>
      </c>
      <c r="H175" s="326">
        <v>35.163089999999997</v>
      </c>
      <c r="I175" s="266">
        <v>4.24</v>
      </c>
      <c r="J175" s="264">
        <v>2.14</v>
      </c>
      <c r="K175" s="268">
        <v>1.1200000000000001</v>
      </c>
      <c r="L175" s="205">
        <v>3</v>
      </c>
      <c r="M175" s="20" t="s">
        <v>76</v>
      </c>
      <c r="N175" s="266">
        <v>2.5</v>
      </c>
      <c r="O175" s="264">
        <v>3</v>
      </c>
      <c r="P175" s="268">
        <v>7.5</v>
      </c>
      <c r="Q175" s="173" t="s">
        <v>5</v>
      </c>
      <c r="R175" s="202">
        <v>2</v>
      </c>
      <c r="S175" s="176">
        <v>1</v>
      </c>
      <c r="T175" s="176">
        <v>110</v>
      </c>
      <c r="U175" s="202"/>
      <c r="V175" s="202"/>
      <c r="W175" s="202"/>
      <c r="X175" s="176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3">
        <f t="shared" si="11"/>
        <v>113</v>
      </c>
      <c r="AM175" s="176">
        <v>80</v>
      </c>
      <c r="AN175" s="204">
        <f t="shared" si="12"/>
        <v>3</v>
      </c>
      <c r="AO175" s="20"/>
    </row>
    <row r="176" spans="1:41" x14ac:dyDescent="0.25">
      <c r="A176" s="120"/>
      <c r="B176" s="202">
        <f t="shared" si="14"/>
        <v>14</v>
      </c>
      <c r="C176" s="202"/>
      <c r="D176" s="173" t="s">
        <v>3</v>
      </c>
      <c r="E176" s="173"/>
      <c r="F176" s="173"/>
      <c r="G176" s="326"/>
      <c r="H176" s="326"/>
      <c r="I176" s="266"/>
      <c r="J176" s="264"/>
      <c r="K176" s="268"/>
      <c r="L176" s="205">
        <v>2</v>
      </c>
      <c r="M176" s="20"/>
      <c r="N176" s="266"/>
      <c r="O176" s="264"/>
      <c r="P176" s="268"/>
      <c r="Q176" s="173" t="s">
        <v>3</v>
      </c>
      <c r="R176" s="202"/>
      <c r="S176" s="176">
        <v>4</v>
      </c>
      <c r="T176" s="176">
        <v>37</v>
      </c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3">
        <f t="shared" si="11"/>
        <v>41</v>
      </c>
      <c r="AM176" s="176">
        <v>10</v>
      </c>
      <c r="AN176" s="204">
        <f t="shared" si="12"/>
        <v>2</v>
      </c>
      <c r="AO176" s="20"/>
    </row>
    <row r="177" spans="1:41" x14ac:dyDescent="0.25">
      <c r="A177" s="120"/>
      <c r="B177" s="202">
        <f t="shared" si="14"/>
        <v>15</v>
      </c>
      <c r="C177" s="202"/>
      <c r="D177" s="173" t="s">
        <v>5</v>
      </c>
      <c r="E177" s="173"/>
      <c r="F177" s="173"/>
      <c r="G177" s="326">
        <v>-119.67336</v>
      </c>
      <c r="H177" s="326">
        <v>35.1631</v>
      </c>
      <c r="I177" s="266">
        <v>1.48</v>
      </c>
      <c r="J177" s="264">
        <v>1.53</v>
      </c>
      <c r="K177" s="268">
        <v>0.84</v>
      </c>
      <c r="L177" s="205">
        <v>2</v>
      </c>
      <c r="M177" s="20"/>
      <c r="N177" s="266">
        <v>0.25</v>
      </c>
      <c r="O177" s="264">
        <v>3.5</v>
      </c>
      <c r="P177" s="268">
        <v>7</v>
      </c>
      <c r="Q177" s="173" t="s">
        <v>5</v>
      </c>
      <c r="R177" s="202"/>
      <c r="S177" s="176">
        <v>2</v>
      </c>
      <c r="T177" s="176">
        <v>92</v>
      </c>
      <c r="U177" s="202"/>
      <c r="V177" s="176"/>
      <c r="W177" s="202"/>
      <c r="X177" s="176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3">
        <f t="shared" si="11"/>
        <v>94</v>
      </c>
      <c r="AM177" s="176">
        <v>50</v>
      </c>
      <c r="AN177" s="204">
        <f t="shared" si="12"/>
        <v>2</v>
      </c>
      <c r="AO177" s="20"/>
    </row>
    <row r="178" spans="1:41" x14ac:dyDescent="0.25">
      <c r="A178" s="120"/>
      <c r="B178" s="202">
        <f t="shared" si="14"/>
        <v>16</v>
      </c>
      <c r="C178" s="202"/>
      <c r="D178" s="173" t="s">
        <v>3</v>
      </c>
      <c r="E178" s="173"/>
      <c r="F178" s="173"/>
      <c r="G178" s="326"/>
      <c r="H178" s="326"/>
      <c r="I178" s="266"/>
      <c r="J178" s="264"/>
      <c r="K178" s="268"/>
      <c r="L178" s="205">
        <v>0</v>
      </c>
      <c r="M178" s="20"/>
      <c r="N178" s="266"/>
      <c r="O178" s="264"/>
      <c r="P178" s="268"/>
      <c r="Q178" s="173" t="s">
        <v>3</v>
      </c>
      <c r="R178" s="202"/>
      <c r="S178" s="176">
        <v>14</v>
      </c>
      <c r="T178" s="176">
        <v>49</v>
      </c>
      <c r="U178" s="202"/>
      <c r="V178" s="202"/>
      <c r="W178" s="202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3">
        <f t="shared" si="11"/>
        <v>63</v>
      </c>
      <c r="AM178" s="176">
        <v>10</v>
      </c>
      <c r="AN178" s="204">
        <f t="shared" si="12"/>
        <v>2</v>
      </c>
      <c r="AO178" s="20"/>
    </row>
    <row r="179" spans="1:41" x14ac:dyDescent="0.25">
      <c r="A179" s="120"/>
      <c r="B179" s="202">
        <f t="shared" si="14"/>
        <v>17</v>
      </c>
      <c r="C179" s="202"/>
      <c r="D179" s="173" t="s">
        <v>5</v>
      </c>
      <c r="E179" s="173"/>
      <c r="F179" s="173"/>
      <c r="G179" s="326">
        <v>-119.67339</v>
      </c>
      <c r="H179" s="326">
        <v>35.163179999999997</v>
      </c>
      <c r="I179" s="266">
        <v>2.38</v>
      </c>
      <c r="J179" s="264">
        <v>2.35</v>
      </c>
      <c r="K179" s="268">
        <v>0.88</v>
      </c>
      <c r="L179" s="205">
        <v>3</v>
      </c>
      <c r="M179" s="20"/>
      <c r="N179" s="266">
        <v>0</v>
      </c>
      <c r="O179" s="264">
        <v>0.5</v>
      </c>
      <c r="P179" s="268">
        <v>2.25</v>
      </c>
      <c r="Q179" s="173" t="s">
        <v>5</v>
      </c>
      <c r="R179" s="202">
        <v>12</v>
      </c>
      <c r="S179" s="176"/>
      <c r="T179" s="176">
        <v>81</v>
      </c>
      <c r="U179" s="202">
        <v>3</v>
      </c>
      <c r="V179" s="202"/>
      <c r="W179" s="202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3">
        <f t="shared" si="11"/>
        <v>96</v>
      </c>
      <c r="AM179" s="176">
        <v>35</v>
      </c>
      <c r="AN179" s="204">
        <f t="shared" si="12"/>
        <v>3</v>
      </c>
      <c r="AO179" s="20"/>
    </row>
    <row r="180" spans="1:41" x14ac:dyDescent="0.25">
      <c r="A180" s="120"/>
      <c r="B180" s="202">
        <f t="shared" si="14"/>
        <v>18</v>
      </c>
      <c r="C180" s="202"/>
      <c r="D180" s="173" t="s">
        <v>3</v>
      </c>
      <c r="E180" s="173"/>
      <c r="F180" s="173"/>
      <c r="G180" s="326"/>
      <c r="H180" s="326"/>
      <c r="I180" s="266"/>
      <c r="J180" s="264"/>
      <c r="K180" s="268"/>
      <c r="L180" s="205">
        <v>2</v>
      </c>
      <c r="M180" s="20"/>
      <c r="N180" s="266"/>
      <c r="O180" s="264"/>
      <c r="P180" s="268"/>
      <c r="Q180" s="173" t="s">
        <v>3</v>
      </c>
      <c r="R180" s="202"/>
      <c r="S180" s="176">
        <v>5</v>
      </c>
      <c r="T180" s="176">
        <v>40</v>
      </c>
      <c r="U180" s="202"/>
      <c r="V180" s="202"/>
      <c r="W180" s="202"/>
      <c r="X180" s="202"/>
      <c r="Y180" s="202"/>
      <c r="Z180" s="202"/>
      <c r="AA180" s="202"/>
      <c r="AB180" s="202"/>
      <c r="AC180" s="202"/>
      <c r="AD180" s="202"/>
      <c r="AE180" s="202"/>
      <c r="AF180" s="202"/>
      <c r="AG180" s="202"/>
      <c r="AH180" s="202"/>
      <c r="AI180" s="202"/>
      <c r="AJ180" s="202"/>
      <c r="AK180" s="202"/>
      <c r="AL180" s="203">
        <f t="shared" si="11"/>
        <v>45</v>
      </c>
      <c r="AM180" s="176">
        <v>10</v>
      </c>
      <c r="AN180" s="204">
        <f t="shared" si="12"/>
        <v>2</v>
      </c>
      <c r="AO180" s="20"/>
    </row>
    <row r="181" spans="1:41" x14ac:dyDescent="0.25">
      <c r="A181" s="120"/>
      <c r="B181" s="202">
        <f t="shared" si="14"/>
        <v>19</v>
      </c>
      <c r="C181" s="202"/>
      <c r="D181" s="173" t="s">
        <v>5</v>
      </c>
      <c r="E181" s="173"/>
      <c r="F181" s="173"/>
      <c r="G181" s="326">
        <v>-119.67339</v>
      </c>
      <c r="H181" s="326">
        <v>35.163209999999999</v>
      </c>
      <c r="I181" s="266">
        <v>2.29</v>
      </c>
      <c r="J181" s="264">
        <v>1.63</v>
      </c>
      <c r="K181" s="268">
        <v>0.93</v>
      </c>
      <c r="L181" s="205">
        <v>2</v>
      </c>
      <c r="M181" s="20" t="s">
        <v>76</v>
      </c>
      <c r="N181" s="266">
        <v>0</v>
      </c>
      <c r="O181" s="264">
        <v>1.5</v>
      </c>
      <c r="P181" s="268">
        <v>2.25</v>
      </c>
      <c r="Q181" s="173" t="s">
        <v>5</v>
      </c>
      <c r="R181" s="202"/>
      <c r="S181" s="176"/>
      <c r="T181" s="176">
        <v>59</v>
      </c>
      <c r="U181" s="202"/>
      <c r="V181" s="176"/>
      <c r="W181" s="202"/>
      <c r="X181" s="202"/>
      <c r="Y181" s="202"/>
      <c r="Z181" s="176"/>
      <c r="AA181" s="202"/>
      <c r="AB181" s="202"/>
      <c r="AC181" s="202"/>
      <c r="AD181" s="202"/>
      <c r="AE181" s="202"/>
      <c r="AF181" s="202"/>
      <c r="AG181" s="202"/>
      <c r="AH181" s="202"/>
      <c r="AI181" s="202"/>
      <c r="AJ181" s="202"/>
      <c r="AK181" s="202"/>
      <c r="AL181" s="203">
        <f t="shared" si="11"/>
        <v>59</v>
      </c>
      <c r="AM181" s="176">
        <v>20</v>
      </c>
      <c r="AN181" s="204">
        <f t="shared" si="12"/>
        <v>1</v>
      </c>
      <c r="AO181" s="20"/>
    </row>
    <row r="182" spans="1:41" x14ac:dyDescent="0.25">
      <c r="A182" s="120"/>
      <c r="B182" s="202">
        <f t="shared" si="14"/>
        <v>20</v>
      </c>
      <c r="C182" s="202"/>
      <c r="D182" s="173" t="s">
        <v>3</v>
      </c>
      <c r="E182" s="173"/>
      <c r="F182" s="173"/>
      <c r="G182" s="326"/>
      <c r="H182" s="326"/>
      <c r="I182" s="266"/>
      <c r="J182" s="264"/>
      <c r="K182" s="268"/>
      <c r="L182" s="205">
        <v>1</v>
      </c>
      <c r="M182" s="20"/>
      <c r="N182" s="266"/>
      <c r="O182" s="264"/>
      <c r="P182" s="268"/>
      <c r="Q182" s="173" t="s">
        <v>3</v>
      </c>
      <c r="R182" s="202"/>
      <c r="S182" s="202"/>
      <c r="T182" s="202">
        <v>46</v>
      </c>
      <c r="U182" s="202"/>
      <c r="V182" s="202"/>
      <c r="W182" s="202"/>
      <c r="X182" s="202"/>
      <c r="Y182" s="202"/>
      <c r="Z182" s="202"/>
      <c r="AA182" s="202"/>
      <c r="AB182" s="202"/>
      <c r="AC182" s="202"/>
      <c r="AD182" s="202"/>
      <c r="AE182" s="202"/>
      <c r="AF182" s="202"/>
      <c r="AG182" s="202"/>
      <c r="AH182" s="202"/>
      <c r="AI182" s="202"/>
      <c r="AJ182" s="202"/>
      <c r="AK182" s="202"/>
      <c r="AL182" s="203">
        <f t="shared" si="11"/>
        <v>46</v>
      </c>
      <c r="AM182" s="202">
        <v>25</v>
      </c>
      <c r="AN182" s="204">
        <f t="shared" si="12"/>
        <v>1</v>
      </c>
      <c r="AO182" s="20"/>
    </row>
    <row r="183" spans="1:41" x14ac:dyDescent="0.25">
      <c r="A183" s="118"/>
      <c r="B183" s="212">
        <v>1</v>
      </c>
      <c r="C183" s="235">
        <v>42499</v>
      </c>
      <c r="D183" s="236" t="s">
        <v>5</v>
      </c>
      <c r="E183" s="236">
        <v>36.9</v>
      </c>
      <c r="F183" s="236">
        <v>6.2</v>
      </c>
      <c r="G183" s="330">
        <v>-119.67371</v>
      </c>
      <c r="H183" s="330">
        <v>35.1631</v>
      </c>
      <c r="I183" s="333">
        <v>3.34</v>
      </c>
      <c r="J183" s="335">
        <v>2.06</v>
      </c>
      <c r="K183" s="337">
        <v>1.1499999999999999</v>
      </c>
      <c r="L183" s="237">
        <v>5</v>
      </c>
      <c r="M183" s="63" t="s">
        <v>76</v>
      </c>
      <c r="N183" s="273">
        <v>0.25</v>
      </c>
      <c r="O183" s="272">
        <v>8</v>
      </c>
      <c r="P183" s="274">
        <v>15</v>
      </c>
      <c r="Q183" s="236" t="s">
        <v>5</v>
      </c>
      <c r="R183" s="212"/>
      <c r="S183" s="212"/>
      <c r="T183" s="212">
        <v>57</v>
      </c>
      <c r="U183" s="212"/>
      <c r="V183" s="212"/>
      <c r="W183" s="212"/>
      <c r="X183" s="212"/>
      <c r="Y183" s="212"/>
      <c r="Z183" s="212"/>
      <c r="AA183" s="212"/>
      <c r="AB183" s="212"/>
      <c r="AC183" s="212"/>
      <c r="AD183" s="212"/>
      <c r="AE183" s="212"/>
      <c r="AF183" s="212"/>
      <c r="AG183" s="212"/>
      <c r="AH183" s="212"/>
      <c r="AI183" s="212"/>
      <c r="AJ183" s="212"/>
      <c r="AK183" s="212"/>
      <c r="AL183" s="206">
        <f t="shared" si="11"/>
        <v>57</v>
      </c>
      <c r="AM183" s="212">
        <v>15</v>
      </c>
      <c r="AN183" s="213">
        <f t="shared" si="12"/>
        <v>1</v>
      </c>
      <c r="AO183" s="20"/>
    </row>
    <row r="184" spans="1:41" x14ac:dyDescent="0.25">
      <c r="A184" s="120"/>
      <c r="B184" s="202">
        <f>SUM(B183+1)</f>
        <v>2</v>
      </c>
      <c r="C184" s="202"/>
      <c r="D184" s="173" t="s">
        <v>3</v>
      </c>
      <c r="E184" s="173">
        <v>51.2</v>
      </c>
      <c r="F184" s="173">
        <v>12.8</v>
      </c>
      <c r="G184" s="326"/>
      <c r="H184" s="326"/>
      <c r="I184" s="334"/>
      <c r="J184" s="336"/>
      <c r="K184" s="338"/>
      <c r="L184" s="205">
        <v>2</v>
      </c>
      <c r="M184" s="20"/>
      <c r="N184" s="266"/>
      <c r="O184" s="264"/>
      <c r="P184" s="268"/>
      <c r="Q184" s="173" t="s">
        <v>3</v>
      </c>
      <c r="R184" s="202"/>
      <c r="S184" s="176"/>
      <c r="T184" s="176">
        <v>20</v>
      </c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3">
        <f t="shared" si="11"/>
        <v>20</v>
      </c>
      <c r="AM184" s="202">
        <v>15</v>
      </c>
      <c r="AN184" s="204">
        <f t="shared" si="12"/>
        <v>1</v>
      </c>
      <c r="AO184" s="20"/>
    </row>
    <row r="185" spans="1:41" x14ac:dyDescent="0.25">
      <c r="A185" s="120"/>
      <c r="B185" s="202">
        <f t="shared" ref="B185:B202" si="15">SUM(B184+1)</f>
        <v>3</v>
      </c>
      <c r="C185" s="202"/>
      <c r="D185" s="173" t="s">
        <v>5</v>
      </c>
      <c r="E185" s="173">
        <v>28.1</v>
      </c>
      <c r="F185" s="173">
        <v>2.7</v>
      </c>
      <c r="G185" s="326">
        <v>-119.67375</v>
      </c>
      <c r="H185" s="326">
        <v>35.163119999999999</v>
      </c>
      <c r="I185" s="266">
        <v>4.1399999999999997</v>
      </c>
      <c r="J185" s="264">
        <v>1.98</v>
      </c>
      <c r="K185" s="268">
        <v>0.92</v>
      </c>
      <c r="L185" s="205">
        <v>3</v>
      </c>
      <c r="M185" s="20"/>
      <c r="N185" s="266">
        <v>0.25</v>
      </c>
      <c r="O185" s="264">
        <v>2.25</v>
      </c>
      <c r="P185" s="268">
        <v>12</v>
      </c>
      <c r="Q185" s="173" t="s">
        <v>5</v>
      </c>
      <c r="R185" s="202">
        <v>7</v>
      </c>
      <c r="S185" s="176"/>
      <c r="T185" s="176">
        <v>68</v>
      </c>
      <c r="U185" s="202"/>
      <c r="V185" s="202"/>
      <c r="W185" s="202"/>
      <c r="X185" s="202"/>
      <c r="Y185" s="202"/>
      <c r="Z185" s="202"/>
      <c r="AA185" s="202"/>
      <c r="AB185" s="202"/>
      <c r="AC185" s="202"/>
      <c r="AD185" s="202"/>
      <c r="AE185" s="202"/>
      <c r="AF185" s="202"/>
      <c r="AG185" s="202"/>
      <c r="AH185" s="202"/>
      <c r="AI185" s="202"/>
      <c r="AJ185" s="202"/>
      <c r="AK185" s="202"/>
      <c r="AL185" s="203">
        <f t="shared" si="11"/>
        <v>75</v>
      </c>
      <c r="AM185" s="202">
        <v>40</v>
      </c>
      <c r="AN185" s="204">
        <f t="shared" si="12"/>
        <v>2</v>
      </c>
      <c r="AO185" s="20"/>
    </row>
    <row r="186" spans="1:41" x14ac:dyDescent="0.25">
      <c r="A186" s="120"/>
      <c r="B186" s="202">
        <f t="shared" si="15"/>
        <v>4</v>
      </c>
      <c r="C186" s="202"/>
      <c r="D186" s="173" t="s">
        <v>3</v>
      </c>
      <c r="E186" s="173">
        <v>51.5</v>
      </c>
      <c r="F186" s="173">
        <v>11.8</v>
      </c>
      <c r="G186" s="326"/>
      <c r="H186" s="326"/>
      <c r="I186" s="266"/>
      <c r="J186" s="264"/>
      <c r="K186" s="268"/>
      <c r="L186" s="205">
        <v>1</v>
      </c>
      <c r="M186" s="20"/>
      <c r="N186" s="266"/>
      <c r="O186" s="264"/>
      <c r="P186" s="268"/>
      <c r="Q186" s="173" t="s">
        <v>3</v>
      </c>
      <c r="R186" s="202"/>
      <c r="S186" s="176">
        <v>13</v>
      </c>
      <c r="T186" s="176">
        <v>26</v>
      </c>
      <c r="U186" s="202"/>
      <c r="V186" s="202"/>
      <c r="W186" s="202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3">
        <f t="shared" si="11"/>
        <v>39</v>
      </c>
      <c r="AM186" s="176">
        <v>10</v>
      </c>
      <c r="AN186" s="204">
        <f t="shared" si="12"/>
        <v>2</v>
      </c>
      <c r="AO186" s="20"/>
    </row>
    <row r="187" spans="1:41" x14ac:dyDescent="0.25">
      <c r="A187" s="120"/>
      <c r="B187" s="202">
        <f t="shared" si="15"/>
        <v>5</v>
      </c>
      <c r="C187" s="202"/>
      <c r="D187" s="173" t="s">
        <v>5</v>
      </c>
      <c r="E187" s="173">
        <v>29</v>
      </c>
      <c r="F187" s="173">
        <v>9.3000000000000007</v>
      </c>
      <c r="G187" s="326">
        <v>-119.67377</v>
      </c>
      <c r="H187" s="326">
        <v>35.163150000000002</v>
      </c>
      <c r="I187" s="266">
        <v>4.25</v>
      </c>
      <c r="J187" s="264">
        <v>1.93</v>
      </c>
      <c r="K187" s="268">
        <v>0.85</v>
      </c>
      <c r="L187" s="205">
        <v>3</v>
      </c>
      <c r="M187" s="20"/>
      <c r="N187" s="266">
        <v>2.25</v>
      </c>
      <c r="O187" s="264">
        <v>8</v>
      </c>
      <c r="P187" s="268">
        <v>12</v>
      </c>
      <c r="Q187" s="173" t="s">
        <v>5</v>
      </c>
      <c r="R187" s="202">
        <v>2</v>
      </c>
      <c r="S187" s="176">
        <v>5</v>
      </c>
      <c r="T187" s="176">
        <v>30</v>
      </c>
      <c r="U187" s="202"/>
      <c r="V187" s="202"/>
      <c r="W187" s="202"/>
      <c r="X187" s="176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3">
        <f t="shared" si="11"/>
        <v>37</v>
      </c>
      <c r="AM187" s="176">
        <v>15</v>
      </c>
      <c r="AN187" s="204">
        <f t="shared" si="12"/>
        <v>3</v>
      </c>
      <c r="AO187" s="20"/>
    </row>
    <row r="188" spans="1:41" x14ac:dyDescent="0.25">
      <c r="A188" s="120"/>
      <c r="B188" s="202">
        <f t="shared" si="15"/>
        <v>6</v>
      </c>
      <c r="C188" s="202"/>
      <c r="D188" s="173" t="s">
        <v>3</v>
      </c>
      <c r="E188" s="173">
        <v>40.4</v>
      </c>
      <c r="F188" s="173">
        <v>8.8000000000000007</v>
      </c>
      <c r="G188" s="326"/>
      <c r="H188" s="326"/>
      <c r="I188" s="266"/>
      <c r="J188" s="264"/>
      <c r="K188" s="268"/>
      <c r="L188" s="205">
        <v>2</v>
      </c>
      <c r="M188" s="20"/>
      <c r="N188" s="266"/>
      <c r="O188" s="264"/>
      <c r="P188" s="268"/>
      <c r="Q188" s="173" t="s">
        <v>3</v>
      </c>
      <c r="R188" s="202"/>
      <c r="S188" s="176">
        <v>11</v>
      </c>
      <c r="T188" s="176">
        <v>21</v>
      </c>
      <c r="U188" s="202"/>
      <c r="V188" s="202"/>
      <c r="W188" s="202"/>
      <c r="X188" s="176"/>
      <c r="Y188" s="202"/>
      <c r="Z188" s="176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3">
        <f t="shared" si="11"/>
        <v>32</v>
      </c>
      <c r="AM188" s="176">
        <v>5</v>
      </c>
      <c r="AN188" s="204">
        <f t="shared" si="12"/>
        <v>2</v>
      </c>
      <c r="AO188" s="20"/>
    </row>
    <row r="189" spans="1:41" x14ac:dyDescent="0.25">
      <c r="A189" s="120"/>
      <c r="B189" s="202">
        <f t="shared" si="15"/>
        <v>7</v>
      </c>
      <c r="C189" s="202"/>
      <c r="D189" s="173" t="s">
        <v>5</v>
      </c>
      <c r="E189" s="173">
        <v>28.6</v>
      </c>
      <c r="F189" s="173">
        <v>1.1000000000000001</v>
      </c>
      <c r="G189" s="326">
        <v>-119.67388</v>
      </c>
      <c r="H189" s="326">
        <v>35.16319</v>
      </c>
      <c r="I189" s="266">
        <v>3.17</v>
      </c>
      <c r="J189" s="264">
        <v>2.64</v>
      </c>
      <c r="K189" s="268">
        <v>1.18</v>
      </c>
      <c r="L189" s="205">
        <v>3</v>
      </c>
      <c r="M189" s="20" t="s">
        <v>76</v>
      </c>
      <c r="N189" s="266">
        <v>7</v>
      </c>
      <c r="O189" s="264">
        <v>9</v>
      </c>
      <c r="P189" s="268">
        <v>12</v>
      </c>
      <c r="Q189" s="173" t="s">
        <v>5</v>
      </c>
      <c r="R189" s="202">
        <v>15</v>
      </c>
      <c r="S189" s="176">
        <v>20</v>
      </c>
      <c r="T189" s="176">
        <v>57</v>
      </c>
      <c r="U189" s="202"/>
      <c r="V189" s="202"/>
      <c r="W189" s="202"/>
      <c r="X189" s="176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3">
        <f t="shared" si="11"/>
        <v>92</v>
      </c>
      <c r="AM189" s="176">
        <v>30</v>
      </c>
      <c r="AN189" s="204">
        <f t="shared" si="12"/>
        <v>3</v>
      </c>
      <c r="AO189" s="20"/>
    </row>
    <row r="190" spans="1:41" x14ac:dyDescent="0.25">
      <c r="A190" s="120"/>
      <c r="B190" s="202">
        <f t="shared" si="15"/>
        <v>8</v>
      </c>
      <c r="C190" s="202"/>
      <c r="D190" s="173" t="s">
        <v>3</v>
      </c>
      <c r="E190" s="173">
        <v>48.1</v>
      </c>
      <c r="F190" s="173">
        <v>9</v>
      </c>
      <c r="G190" s="326"/>
      <c r="H190" s="326"/>
      <c r="I190" s="266"/>
      <c r="J190" s="264"/>
      <c r="K190" s="268"/>
      <c r="L190" s="205">
        <v>3</v>
      </c>
      <c r="M190" s="20"/>
      <c r="N190" s="266"/>
      <c r="O190" s="264"/>
      <c r="P190" s="268"/>
      <c r="Q190" s="173" t="s">
        <v>3</v>
      </c>
      <c r="R190" s="202"/>
      <c r="S190" s="176">
        <v>3</v>
      </c>
      <c r="T190" s="176">
        <v>35</v>
      </c>
      <c r="U190" s="202"/>
      <c r="V190" s="202"/>
      <c r="W190" s="202"/>
      <c r="X190" s="202"/>
      <c r="Y190" s="202"/>
      <c r="Z190" s="202"/>
      <c r="AA190" s="202"/>
      <c r="AB190" s="202">
        <v>9</v>
      </c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3">
        <f t="shared" si="11"/>
        <v>47</v>
      </c>
      <c r="AM190" s="176">
        <v>15</v>
      </c>
      <c r="AN190" s="204">
        <f t="shared" si="12"/>
        <v>3</v>
      </c>
      <c r="AO190" s="20"/>
    </row>
    <row r="191" spans="1:41" x14ac:dyDescent="0.25">
      <c r="A191" s="120"/>
      <c r="B191" s="202">
        <f t="shared" si="15"/>
        <v>9</v>
      </c>
      <c r="C191" s="202"/>
      <c r="D191" s="173" t="s">
        <v>5</v>
      </c>
      <c r="E191" s="173">
        <v>28.9</v>
      </c>
      <c r="F191" s="173">
        <v>3.1</v>
      </c>
      <c r="G191" s="326">
        <v>-119.67364999999999</v>
      </c>
      <c r="H191" s="326">
        <v>35.163260000000001</v>
      </c>
      <c r="I191" s="266">
        <v>2.93</v>
      </c>
      <c r="J191" s="264">
        <v>2.72</v>
      </c>
      <c r="K191" s="268">
        <v>0.96</v>
      </c>
      <c r="L191" s="205">
        <v>4</v>
      </c>
      <c r="M191" s="20" t="s">
        <v>76</v>
      </c>
      <c r="N191" s="266">
        <v>2.25</v>
      </c>
      <c r="O191" s="264">
        <v>4</v>
      </c>
      <c r="P191" s="268">
        <v>9</v>
      </c>
      <c r="Q191" s="173" t="s">
        <v>5</v>
      </c>
      <c r="R191" s="202">
        <v>3</v>
      </c>
      <c r="S191" s="176"/>
      <c r="T191" s="176">
        <v>88</v>
      </c>
      <c r="U191" s="202"/>
      <c r="V191" s="202"/>
      <c r="W191" s="202"/>
      <c r="X191" s="176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3">
        <f t="shared" si="11"/>
        <v>91</v>
      </c>
      <c r="AM191" s="176">
        <v>40</v>
      </c>
      <c r="AN191" s="204">
        <f t="shared" si="12"/>
        <v>2</v>
      </c>
      <c r="AO191" s="20"/>
    </row>
    <row r="192" spans="1:41" x14ac:dyDescent="0.25">
      <c r="A192" s="120"/>
      <c r="B192" s="202">
        <f t="shared" si="15"/>
        <v>10</v>
      </c>
      <c r="C192" s="202"/>
      <c r="D192" s="173" t="s">
        <v>3</v>
      </c>
      <c r="E192" s="173">
        <v>53.1</v>
      </c>
      <c r="F192" s="173">
        <v>12.6</v>
      </c>
      <c r="G192" s="326"/>
      <c r="H192" s="326"/>
      <c r="I192" s="266"/>
      <c r="J192" s="264"/>
      <c r="K192" s="268"/>
      <c r="L192" s="205">
        <v>2</v>
      </c>
      <c r="M192" s="20"/>
      <c r="N192" s="266"/>
      <c r="O192" s="264"/>
      <c r="P192" s="268"/>
      <c r="Q192" s="173" t="s">
        <v>3</v>
      </c>
      <c r="R192" s="202"/>
      <c r="S192" s="176">
        <v>15</v>
      </c>
      <c r="T192" s="176">
        <v>41</v>
      </c>
      <c r="U192" s="202"/>
      <c r="V192" s="202"/>
      <c r="W192" s="202"/>
      <c r="X192" s="176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3">
        <f t="shared" si="11"/>
        <v>56</v>
      </c>
      <c r="AM192" s="176">
        <v>15</v>
      </c>
      <c r="AN192" s="204">
        <f t="shared" si="12"/>
        <v>2</v>
      </c>
      <c r="AO192" s="20"/>
    </row>
    <row r="193" spans="1:41" x14ac:dyDescent="0.25">
      <c r="A193" s="120"/>
      <c r="B193" s="202">
        <f t="shared" si="15"/>
        <v>11</v>
      </c>
      <c r="C193" s="202"/>
      <c r="D193" s="173" t="s">
        <v>5</v>
      </c>
      <c r="E193" s="173">
        <v>26.2</v>
      </c>
      <c r="F193" s="173">
        <v>3.5</v>
      </c>
      <c r="G193" s="326">
        <v>-119.67361</v>
      </c>
      <c r="H193" s="326">
        <v>35.163200000000003</v>
      </c>
      <c r="I193" s="266">
        <v>2.08</v>
      </c>
      <c r="J193" s="264">
        <v>2.85</v>
      </c>
      <c r="K193" s="268">
        <v>1.0900000000000001</v>
      </c>
      <c r="L193" s="205">
        <v>4</v>
      </c>
      <c r="M193" s="20"/>
      <c r="N193" s="266">
        <v>0.25</v>
      </c>
      <c r="O193" s="264">
        <v>9</v>
      </c>
      <c r="P193" s="268">
        <v>8</v>
      </c>
      <c r="Q193" s="173" t="s">
        <v>5</v>
      </c>
      <c r="R193" s="202">
        <v>2</v>
      </c>
      <c r="S193" s="176">
        <v>3</v>
      </c>
      <c r="T193" s="176">
        <v>28</v>
      </c>
      <c r="U193" s="202"/>
      <c r="V193" s="176"/>
      <c r="W193" s="202"/>
      <c r="X193" s="176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3">
        <f t="shared" si="11"/>
        <v>33</v>
      </c>
      <c r="AM193" s="176">
        <v>5</v>
      </c>
      <c r="AN193" s="204">
        <f t="shared" si="12"/>
        <v>3</v>
      </c>
      <c r="AO193" s="20"/>
    </row>
    <row r="194" spans="1:41" x14ac:dyDescent="0.25">
      <c r="A194" s="120"/>
      <c r="B194" s="202">
        <f t="shared" si="15"/>
        <v>12</v>
      </c>
      <c r="C194" s="202"/>
      <c r="D194" s="173" t="s">
        <v>3</v>
      </c>
      <c r="E194" s="173">
        <v>54</v>
      </c>
      <c r="F194" s="173">
        <v>10</v>
      </c>
      <c r="G194" s="326"/>
      <c r="H194" s="326"/>
      <c r="I194" s="266"/>
      <c r="J194" s="264"/>
      <c r="K194" s="268"/>
      <c r="L194" s="205">
        <v>2</v>
      </c>
      <c r="M194" s="20"/>
      <c r="N194" s="266"/>
      <c r="O194" s="264"/>
      <c r="P194" s="268"/>
      <c r="Q194" s="173" t="s">
        <v>3</v>
      </c>
      <c r="R194" s="202"/>
      <c r="S194" s="176"/>
      <c r="T194" s="176">
        <v>59</v>
      </c>
      <c r="U194" s="202"/>
      <c r="V194" s="176"/>
      <c r="W194" s="202"/>
      <c r="X194" s="176"/>
      <c r="Y194" s="202"/>
      <c r="Z194" s="202"/>
      <c r="AA194" s="202"/>
      <c r="AB194" s="202">
        <v>4</v>
      </c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3">
        <f t="shared" si="11"/>
        <v>63</v>
      </c>
      <c r="AM194" s="176">
        <v>10</v>
      </c>
      <c r="AN194" s="204">
        <f t="shared" si="12"/>
        <v>2</v>
      </c>
      <c r="AO194" s="20"/>
    </row>
    <row r="195" spans="1:41" x14ac:dyDescent="0.25">
      <c r="A195" s="120"/>
      <c r="B195" s="202">
        <f t="shared" si="15"/>
        <v>13</v>
      </c>
      <c r="C195" s="202"/>
      <c r="D195" s="173" t="s">
        <v>5</v>
      </c>
      <c r="E195" s="173">
        <v>29</v>
      </c>
      <c r="F195" s="173">
        <v>1.8</v>
      </c>
      <c r="G195" s="326">
        <v>-119.67362</v>
      </c>
      <c r="H195" s="326">
        <v>35.163249999999998</v>
      </c>
      <c r="I195" s="266">
        <v>3.42</v>
      </c>
      <c r="J195" s="264">
        <v>1.65</v>
      </c>
      <c r="K195" s="268">
        <v>0.87</v>
      </c>
      <c r="L195" s="205">
        <v>3</v>
      </c>
      <c r="M195" s="20" t="s">
        <v>76</v>
      </c>
      <c r="N195" s="266">
        <v>0.25</v>
      </c>
      <c r="O195" s="264">
        <v>0.5</v>
      </c>
      <c r="P195" s="268">
        <v>2.25</v>
      </c>
      <c r="Q195" s="173" t="s">
        <v>5</v>
      </c>
      <c r="R195" s="202">
        <v>1</v>
      </c>
      <c r="S195" s="176">
        <v>5</v>
      </c>
      <c r="T195" s="176">
        <v>34</v>
      </c>
      <c r="U195" s="202"/>
      <c r="V195" s="202"/>
      <c r="W195" s="202"/>
      <c r="X195" s="176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3">
        <f t="shared" ref="AL195:AL258" si="16">SUM(R195:AK195)</f>
        <v>40</v>
      </c>
      <c r="AM195" s="176">
        <v>15</v>
      </c>
      <c r="AN195" s="204">
        <f t="shared" ref="AN195:AN258" si="17">COUNTA(R195:AK195)</f>
        <v>3</v>
      </c>
      <c r="AO195" s="20"/>
    </row>
    <row r="196" spans="1:41" x14ac:dyDescent="0.25">
      <c r="A196" s="120"/>
      <c r="B196" s="202">
        <f t="shared" si="15"/>
        <v>14</v>
      </c>
      <c r="C196" s="202"/>
      <c r="D196" s="173" t="s">
        <v>3</v>
      </c>
      <c r="E196" s="173">
        <v>53.6</v>
      </c>
      <c r="F196" s="173">
        <v>9.1999999999999993</v>
      </c>
      <c r="G196" s="326"/>
      <c r="H196" s="326"/>
      <c r="I196" s="266"/>
      <c r="J196" s="264"/>
      <c r="K196" s="268"/>
      <c r="L196" s="205">
        <v>1</v>
      </c>
      <c r="M196" s="20"/>
      <c r="N196" s="266"/>
      <c r="O196" s="264"/>
      <c r="P196" s="268"/>
      <c r="Q196" s="173" t="s">
        <v>3</v>
      </c>
      <c r="R196" s="202">
        <v>2</v>
      </c>
      <c r="S196" s="176"/>
      <c r="T196" s="176">
        <v>47</v>
      </c>
      <c r="U196" s="202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3">
        <f t="shared" si="16"/>
        <v>49</v>
      </c>
      <c r="AM196" s="176">
        <v>30</v>
      </c>
      <c r="AN196" s="204">
        <f t="shared" si="17"/>
        <v>2</v>
      </c>
      <c r="AO196" s="20"/>
    </row>
    <row r="197" spans="1:41" x14ac:dyDescent="0.25">
      <c r="A197" s="120"/>
      <c r="B197" s="202">
        <f t="shared" si="15"/>
        <v>15</v>
      </c>
      <c r="C197" s="202"/>
      <c r="D197" s="173" t="s">
        <v>5</v>
      </c>
      <c r="E197" s="173">
        <v>33.4</v>
      </c>
      <c r="F197" s="173">
        <v>5.6</v>
      </c>
      <c r="G197" s="326">
        <v>-119.67358</v>
      </c>
      <c r="H197" s="326">
        <v>35.16328</v>
      </c>
      <c r="I197" s="266">
        <v>3.47</v>
      </c>
      <c r="J197" s="264">
        <v>3.42</v>
      </c>
      <c r="K197" s="268">
        <v>0.93</v>
      </c>
      <c r="L197" s="205">
        <v>6</v>
      </c>
      <c r="M197" s="20" t="s">
        <v>78</v>
      </c>
      <c r="N197" s="266">
        <v>0.25</v>
      </c>
      <c r="O197" s="264">
        <v>4</v>
      </c>
      <c r="P197" s="268">
        <v>8</v>
      </c>
      <c r="Q197" s="173" t="s">
        <v>5</v>
      </c>
      <c r="R197" s="202">
        <v>1</v>
      </c>
      <c r="S197" s="176">
        <v>3</v>
      </c>
      <c r="T197" s="176">
        <v>60</v>
      </c>
      <c r="U197" s="202"/>
      <c r="V197" s="176"/>
      <c r="W197" s="202"/>
      <c r="X197" s="176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>
        <v>1</v>
      </c>
      <c r="AK197" s="202"/>
      <c r="AL197" s="203">
        <f t="shared" si="16"/>
        <v>65</v>
      </c>
      <c r="AM197" s="176">
        <v>40</v>
      </c>
      <c r="AN197" s="204">
        <f t="shared" si="17"/>
        <v>4</v>
      </c>
      <c r="AO197" s="20"/>
    </row>
    <row r="198" spans="1:41" x14ac:dyDescent="0.25">
      <c r="A198" s="120"/>
      <c r="B198" s="202">
        <f t="shared" si="15"/>
        <v>16</v>
      </c>
      <c r="C198" s="202"/>
      <c r="D198" s="173" t="s">
        <v>3</v>
      </c>
      <c r="E198" s="173">
        <v>44.1</v>
      </c>
      <c r="F198" s="173">
        <v>11.6</v>
      </c>
      <c r="G198" s="326"/>
      <c r="H198" s="326"/>
      <c r="I198" s="266"/>
      <c r="J198" s="264"/>
      <c r="K198" s="268"/>
      <c r="L198" s="205">
        <v>4</v>
      </c>
      <c r="M198" s="20"/>
      <c r="N198" s="266"/>
      <c r="O198" s="264"/>
      <c r="P198" s="268"/>
      <c r="Q198" s="173" t="s">
        <v>3</v>
      </c>
      <c r="R198" s="202"/>
      <c r="S198" s="176">
        <v>10</v>
      </c>
      <c r="T198" s="176">
        <v>28</v>
      </c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3">
        <f t="shared" si="16"/>
        <v>38</v>
      </c>
      <c r="AM198" s="176">
        <v>10</v>
      </c>
      <c r="AN198" s="204">
        <f t="shared" si="17"/>
        <v>2</v>
      </c>
      <c r="AO198" s="20"/>
    </row>
    <row r="199" spans="1:41" x14ac:dyDescent="0.25">
      <c r="A199" s="120"/>
      <c r="B199" s="202">
        <f t="shared" si="15"/>
        <v>17</v>
      </c>
      <c r="C199" s="202"/>
      <c r="D199" s="173" t="s">
        <v>5</v>
      </c>
      <c r="E199" s="173"/>
      <c r="F199" s="173">
        <v>7.9</v>
      </c>
      <c r="G199" s="326">
        <v>-119.67352</v>
      </c>
      <c r="H199" s="326">
        <v>35.163240000000002</v>
      </c>
      <c r="I199" s="266">
        <v>3.15</v>
      </c>
      <c r="J199" s="264">
        <v>3.73</v>
      </c>
      <c r="K199" s="268">
        <v>0.72</v>
      </c>
      <c r="L199" s="205">
        <v>4</v>
      </c>
      <c r="M199" s="20"/>
      <c r="N199" s="266">
        <v>4</v>
      </c>
      <c r="O199" s="264">
        <v>6</v>
      </c>
      <c r="P199" s="268">
        <v>10</v>
      </c>
      <c r="Q199" s="173" t="s">
        <v>5</v>
      </c>
      <c r="R199" s="202"/>
      <c r="S199" s="176"/>
      <c r="T199" s="176">
        <v>35</v>
      </c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202"/>
      <c r="AJ199" s="202"/>
      <c r="AK199" s="202"/>
      <c r="AL199" s="203">
        <f t="shared" si="16"/>
        <v>35</v>
      </c>
      <c r="AM199" s="176">
        <v>5</v>
      </c>
      <c r="AN199" s="204">
        <f t="shared" si="17"/>
        <v>1</v>
      </c>
      <c r="AO199" s="20"/>
    </row>
    <row r="200" spans="1:41" x14ac:dyDescent="0.25">
      <c r="A200" s="120"/>
      <c r="B200" s="202">
        <f t="shared" si="15"/>
        <v>18</v>
      </c>
      <c r="C200" s="202"/>
      <c r="D200" s="173" t="s">
        <v>3</v>
      </c>
      <c r="E200" s="173">
        <v>52.3</v>
      </c>
      <c r="F200" s="173">
        <v>12.5</v>
      </c>
      <c r="G200" s="326"/>
      <c r="H200" s="326"/>
      <c r="I200" s="266"/>
      <c r="J200" s="264"/>
      <c r="K200" s="268"/>
      <c r="L200" s="205">
        <v>2</v>
      </c>
      <c r="M200" s="20"/>
      <c r="N200" s="266"/>
      <c r="O200" s="264"/>
      <c r="P200" s="268"/>
      <c r="Q200" s="173" t="s">
        <v>3</v>
      </c>
      <c r="R200" s="202"/>
      <c r="S200" s="176">
        <v>2</v>
      </c>
      <c r="T200" s="176">
        <v>43</v>
      </c>
      <c r="U200" s="202"/>
      <c r="V200" s="202"/>
      <c r="W200" s="202"/>
      <c r="X200" s="202"/>
      <c r="Y200" s="202"/>
      <c r="Z200" s="202"/>
      <c r="AA200" s="202"/>
      <c r="AB200" s="202">
        <v>8</v>
      </c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3">
        <f t="shared" si="16"/>
        <v>53</v>
      </c>
      <c r="AM200" s="176">
        <v>10</v>
      </c>
      <c r="AN200" s="204">
        <f t="shared" si="17"/>
        <v>3</v>
      </c>
      <c r="AO200" s="20"/>
    </row>
    <row r="201" spans="1:41" x14ac:dyDescent="0.25">
      <c r="A201" s="120"/>
      <c r="B201" s="202">
        <f t="shared" si="15"/>
        <v>19</v>
      </c>
      <c r="C201" s="202"/>
      <c r="D201" s="173" t="s">
        <v>5</v>
      </c>
      <c r="E201" s="173">
        <v>35.799999999999997</v>
      </c>
      <c r="F201" s="173">
        <v>8.6</v>
      </c>
      <c r="G201" s="326">
        <v>-119.67352</v>
      </c>
      <c r="H201" s="326">
        <v>35.163209999999999</v>
      </c>
      <c r="I201" s="266">
        <v>2.2599999999999998</v>
      </c>
      <c r="J201" s="264">
        <v>1.85</v>
      </c>
      <c r="K201" s="268">
        <v>0.88</v>
      </c>
      <c r="L201" s="205">
        <v>2</v>
      </c>
      <c r="M201" s="20"/>
      <c r="N201" s="266">
        <v>7</v>
      </c>
      <c r="O201" s="264">
        <v>11</v>
      </c>
      <c r="P201" s="268">
        <v>12</v>
      </c>
      <c r="Q201" s="173" t="s">
        <v>5</v>
      </c>
      <c r="R201" s="202"/>
      <c r="S201" s="176">
        <v>2</v>
      </c>
      <c r="T201" s="176">
        <v>31</v>
      </c>
      <c r="U201" s="202"/>
      <c r="V201" s="176"/>
      <c r="W201" s="202"/>
      <c r="X201" s="202"/>
      <c r="Y201" s="202"/>
      <c r="Z201" s="176"/>
      <c r="AA201" s="202"/>
      <c r="AB201" s="202"/>
      <c r="AC201" s="202"/>
      <c r="AD201" s="202"/>
      <c r="AE201" s="202"/>
      <c r="AF201" s="202"/>
      <c r="AG201" s="202"/>
      <c r="AH201" s="202"/>
      <c r="AI201" s="202"/>
      <c r="AJ201" s="202"/>
      <c r="AK201" s="202"/>
      <c r="AL201" s="203">
        <f t="shared" si="16"/>
        <v>33</v>
      </c>
      <c r="AM201" s="176">
        <v>15</v>
      </c>
      <c r="AN201" s="204">
        <f t="shared" si="17"/>
        <v>2</v>
      </c>
      <c r="AO201" s="20"/>
    </row>
    <row r="202" spans="1:41" x14ac:dyDescent="0.25">
      <c r="A202" s="130"/>
      <c r="B202" s="217">
        <f t="shared" si="15"/>
        <v>20</v>
      </c>
      <c r="C202" s="217"/>
      <c r="D202" s="233" t="s">
        <v>3</v>
      </c>
      <c r="E202" s="233">
        <v>48.2</v>
      </c>
      <c r="F202" s="233">
        <v>9.9</v>
      </c>
      <c r="G202" s="327"/>
      <c r="H202" s="327"/>
      <c r="I202" s="267"/>
      <c r="J202" s="265"/>
      <c r="K202" s="269"/>
      <c r="L202" s="234">
        <v>2</v>
      </c>
      <c r="M202" s="44"/>
      <c r="N202" s="267"/>
      <c r="O202" s="265"/>
      <c r="P202" s="269"/>
      <c r="Q202" s="233" t="s">
        <v>3</v>
      </c>
      <c r="R202" s="217"/>
      <c r="S202" s="217">
        <v>6</v>
      </c>
      <c r="T202" s="217">
        <v>20</v>
      </c>
      <c r="U202" s="217"/>
      <c r="V202" s="217"/>
      <c r="W202" s="217"/>
      <c r="X202" s="217"/>
      <c r="Y202" s="217"/>
      <c r="Z202" s="217"/>
      <c r="AA202" s="217"/>
      <c r="AB202" s="217"/>
      <c r="AC202" s="217"/>
      <c r="AD202" s="217"/>
      <c r="AE202" s="217"/>
      <c r="AF202" s="217"/>
      <c r="AG202" s="217"/>
      <c r="AH202" s="217"/>
      <c r="AI202" s="217"/>
      <c r="AJ202" s="217"/>
      <c r="AK202" s="217"/>
      <c r="AL202" s="214">
        <f t="shared" si="16"/>
        <v>26</v>
      </c>
      <c r="AM202" s="217">
        <v>15</v>
      </c>
      <c r="AN202" s="215">
        <f t="shared" si="17"/>
        <v>2</v>
      </c>
      <c r="AO202" s="20"/>
    </row>
    <row r="203" spans="1:41" x14ac:dyDescent="0.25">
      <c r="A203" s="120"/>
      <c r="B203" s="202">
        <v>1</v>
      </c>
      <c r="C203" s="174">
        <v>42508</v>
      </c>
      <c r="D203" s="173" t="s">
        <v>5</v>
      </c>
      <c r="E203" s="20"/>
      <c r="F203" s="20"/>
      <c r="G203" s="326">
        <v>-119.67386</v>
      </c>
      <c r="H203" s="326">
        <v>35.163350000000001</v>
      </c>
      <c r="I203" s="328">
        <v>300</v>
      </c>
      <c r="J203" s="326">
        <v>133</v>
      </c>
      <c r="K203" s="329">
        <v>91</v>
      </c>
      <c r="L203" s="205">
        <v>2</v>
      </c>
      <c r="M203" s="20"/>
      <c r="N203" s="266">
        <v>0.25</v>
      </c>
      <c r="O203" s="264">
        <v>0.5</v>
      </c>
      <c r="P203" s="268">
        <v>1</v>
      </c>
      <c r="Q203" s="173" t="s">
        <v>5</v>
      </c>
      <c r="R203" s="202">
        <v>1</v>
      </c>
      <c r="S203" s="202">
        <v>14</v>
      </c>
      <c r="T203" s="202">
        <v>40</v>
      </c>
      <c r="U203" s="202"/>
      <c r="V203" s="202"/>
      <c r="W203" s="202"/>
      <c r="X203" s="202"/>
      <c r="Y203" s="202"/>
      <c r="Z203" s="202"/>
      <c r="AA203" s="202"/>
      <c r="AB203" s="202"/>
      <c r="AC203" s="202"/>
      <c r="AD203" s="202"/>
      <c r="AE203" s="202"/>
      <c r="AF203" s="202"/>
      <c r="AG203" s="202"/>
      <c r="AH203" s="202"/>
      <c r="AI203" s="202"/>
      <c r="AJ203" s="202"/>
      <c r="AK203" s="202"/>
      <c r="AL203" s="203">
        <f t="shared" si="16"/>
        <v>55</v>
      </c>
      <c r="AM203" s="202">
        <v>25</v>
      </c>
      <c r="AN203" s="204">
        <f t="shared" si="17"/>
        <v>3</v>
      </c>
      <c r="AO203" s="20"/>
    </row>
    <row r="204" spans="1:41" x14ac:dyDescent="0.25">
      <c r="A204" s="120"/>
      <c r="B204" s="202">
        <f>SUM(B203+1)</f>
        <v>2</v>
      </c>
      <c r="C204" s="202"/>
      <c r="D204" s="173" t="s">
        <v>3</v>
      </c>
      <c r="E204" s="20"/>
      <c r="F204" s="20"/>
      <c r="G204" s="326"/>
      <c r="H204" s="326"/>
      <c r="I204" s="328"/>
      <c r="J204" s="326"/>
      <c r="K204" s="329"/>
      <c r="L204" s="205">
        <v>1</v>
      </c>
      <c r="M204" s="20"/>
      <c r="N204" s="266"/>
      <c r="O204" s="264"/>
      <c r="P204" s="268"/>
      <c r="Q204" s="173" t="s">
        <v>3</v>
      </c>
      <c r="R204" s="202"/>
      <c r="S204" s="202"/>
      <c r="T204" s="176">
        <v>10</v>
      </c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3">
        <f t="shared" si="16"/>
        <v>10</v>
      </c>
      <c r="AM204" s="202">
        <v>5</v>
      </c>
      <c r="AN204" s="204">
        <f t="shared" si="17"/>
        <v>1</v>
      </c>
      <c r="AO204" s="20"/>
    </row>
    <row r="205" spans="1:41" x14ac:dyDescent="0.25">
      <c r="A205" s="120"/>
      <c r="B205" s="202">
        <f t="shared" ref="B205:B222" si="18">SUM(B204+1)</f>
        <v>3</v>
      </c>
      <c r="C205" s="202"/>
      <c r="D205" s="173" t="s">
        <v>5</v>
      </c>
      <c r="E205" s="20"/>
      <c r="F205" s="20"/>
      <c r="G205" s="326">
        <v>-119.67386</v>
      </c>
      <c r="H205" s="326">
        <v>35.16339</v>
      </c>
      <c r="I205" s="328">
        <v>210</v>
      </c>
      <c r="J205" s="326">
        <v>165</v>
      </c>
      <c r="K205" s="329">
        <v>96</v>
      </c>
      <c r="L205" s="205">
        <v>3</v>
      </c>
      <c r="M205" s="20"/>
      <c r="N205" s="266">
        <v>0</v>
      </c>
      <c r="O205" s="264">
        <v>0.5</v>
      </c>
      <c r="P205" s="268">
        <v>1.5</v>
      </c>
      <c r="Q205" s="173" t="s">
        <v>5</v>
      </c>
      <c r="R205" s="202"/>
      <c r="S205" s="176">
        <v>5</v>
      </c>
      <c r="T205" s="176">
        <v>80</v>
      </c>
      <c r="U205" s="202"/>
      <c r="V205" s="202"/>
      <c r="W205" s="202"/>
      <c r="X205" s="202"/>
      <c r="Y205" s="202"/>
      <c r="Z205" s="202"/>
      <c r="AA205" s="202"/>
      <c r="AB205" s="202"/>
      <c r="AC205" s="202"/>
      <c r="AD205" s="202"/>
      <c r="AE205" s="202"/>
      <c r="AF205" s="202"/>
      <c r="AG205" s="202"/>
      <c r="AH205" s="202"/>
      <c r="AI205" s="202"/>
      <c r="AJ205" s="202"/>
      <c r="AK205" s="202"/>
      <c r="AL205" s="203">
        <f t="shared" si="16"/>
        <v>85</v>
      </c>
      <c r="AM205" s="202">
        <v>50</v>
      </c>
      <c r="AN205" s="204">
        <f t="shared" si="17"/>
        <v>2</v>
      </c>
      <c r="AO205" s="20"/>
    </row>
    <row r="206" spans="1:41" x14ac:dyDescent="0.25">
      <c r="A206" s="120"/>
      <c r="B206" s="202">
        <f t="shared" si="18"/>
        <v>4</v>
      </c>
      <c r="C206" s="202"/>
      <c r="D206" s="173" t="s">
        <v>3</v>
      </c>
      <c r="E206" s="20"/>
      <c r="F206" s="20"/>
      <c r="G206" s="326"/>
      <c r="H206" s="326"/>
      <c r="I206" s="328"/>
      <c r="J206" s="326"/>
      <c r="K206" s="329"/>
      <c r="L206" s="205">
        <v>0</v>
      </c>
      <c r="M206" s="20"/>
      <c r="N206" s="266"/>
      <c r="O206" s="264"/>
      <c r="P206" s="268"/>
      <c r="Q206" s="173" t="s">
        <v>3</v>
      </c>
      <c r="R206" s="202"/>
      <c r="S206" s="176">
        <v>3</v>
      </c>
      <c r="T206" s="176">
        <v>23</v>
      </c>
      <c r="U206" s="202"/>
      <c r="V206" s="202"/>
      <c r="W206" s="202"/>
      <c r="X206" s="202"/>
      <c r="Y206" s="202"/>
      <c r="Z206" s="202"/>
      <c r="AA206" s="202"/>
      <c r="AB206" s="202"/>
      <c r="AC206" s="202"/>
      <c r="AD206" s="202"/>
      <c r="AE206" s="202"/>
      <c r="AF206" s="202"/>
      <c r="AG206" s="202"/>
      <c r="AH206" s="202"/>
      <c r="AI206" s="202"/>
      <c r="AJ206" s="202"/>
      <c r="AK206" s="202"/>
      <c r="AL206" s="203">
        <f t="shared" si="16"/>
        <v>26</v>
      </c>
      <c r="AM206" s="176">
        <v>15</v>
      </c>
      <c r="AN206" s="204">
        <f t="shared" si="17"/>
        <v>2</v>
      </c>
      <c r="AO206" s="20"/>
    </row>
    <row r="207" spans="1:41" x14ac:dyDescent="0.25">
      <c r="A207" s="120"/>
      <c r="B207" s="202">
        <f t="shared" si="18"/>
        <v>5</v>
      </c>
      <c r="C207" s="202"/>
      <c r="D207" s="173" t="s">
        <v>5</v>
      </c>
      <c r="E207" s="20"/>
      <c r="F207" s="20"/>
      <c r="G207" s="326">
        <v>-119.67388</v>
      </c>
      <c r="H207" s="326">
        <v>35.163420000000002</v>
      </c>
      <c r="I207" s="328">
        <v>188</v>
      </c>
      <c r="J207" s="326">
        <v>232</v>
      </c>
      <c r="K207" s="329">
        <v>102</v>
      </c>
      <c r="L207" s="205">
        <v>0</v>
      </c>
      <c r="M207" s="20" t="s">
        <v>76</v>
      </c>
      <c r="N207" s="266">
        <v>0.33</v>
      </c>
      <c r="O207" s="264">
        <v>0.5</v>
      </c>
      <c r="P207" s="268">
        <v>1.5</v>
      </c>
      <c r="Q207" s="173" t="s">
        <v>5</v>
      </c>
      <c r="R207" s="202">
        <v>5</v>
      </c>
      <c r="S207" s="176">
        <v>23</v>
      </c>
      <c r="T207" s="176">
        <v>45</v>
      </c>
      <c r="U207" s="202"/>
      <c r="V207" s="202"/>
      <c r="W207" s="202"/>
      <c r="X207" s="202"/>
      <c r="Y207" s="202"/>
      <c r="Z207" s="202"/>
      <c r="AA207" s="202"/>
      <c r="AB207" s="202"/>
      <c r="AC207" s="202"/>
      <c r="AD207" s="202"/>
      <c r="AE207" s="202"/>
      <c r="AF207" s="202"/>
      <c r="AG207" s="202"/>
      <c r="AH207" s="202"/>
      <c r="AI207" s="202"/>
      <c r="AJ207" s="202"/>
      <c r="AK207" s="202"/>
      <c r="AL207" s="203">
        <f t="shared" si="16"/>
        <v>73</v>
      </c>
      <c r="AM207" s="176">
        <v>25</v>
      </c>
      <c r="AN207" s="204">
        <f t="shared" si="17"/>
        <v>3</v>
      </c>
      <c r="AO207" s="20"/>
    </row>
    <row r="208" spans="1:41" x14ac:dyDescent="0.25">
      <c r="A208" s="120"/>
      <c r="B208" s="202">
        <f t="shared" si="18"/>
        <v>6</v>
      </c>
      <c r="C208" s="202"/>
      <c r="D208" s="173" t="s">
        <v>3</v>
      </c>
      <c r="E208" s="20"/>
      <c r="F208" s="20"/>
      <c r="G208" s="326"/>
      <c r="H208" s="326"/>
      <c r="I208" s="328"/>
      <c r="J208" s="326"/>
      <c r="K208" s="329"/>
      <c r="L208" s="205">
        <v>0</v>
      </c>
      <c r="M208" s="20"/>
      <c r="N208" s="266"/>
      <c r="O208" s="264"/>
      <c r="P208" s="268"/>
      <c r="Q208" s="173" t="s">
        <v>3</v>
      </c>
      <c r="R208" s="202"/>
      <c r="S208" s="176">
        <v>11</v>
      </c>
      <c r="T208" s="176">
        <v>40</v>
      </c>
      <c r="U208" s="202"/>
      <c r="V208" s="202"/>
      <c r="W208" s="202"/>
      <c r="X208" s="202"/>
      <c r="Y208" s="202"/>
      <c r="Z208" s="202"/>
      <c r="AA208" s="202"/>
      <c r="AB208" s="202"/>
      <c r="AC208" s="202"/>
      <c r="AD208" s="202"/>
      <c r="AE208" s="202"/>
      <c r="AF208" s="202"/>
      <c r="AG208" s="202"/>
      <c r="AH208" s="202"/>
      <c r="AI208" s="202"/>
      <c r="AJ208" s="202"/>
      <c r="AK208" s="202"/>
      <c r="AL208" s="203">
        <f t="shared" si="16"/>
        <v>51</v>
      </c>
      <c r="AM208" s="176">
        <v>30</v>
      </c>
      <c r="AN208" s="204">
        <f t="shared" si="17"/>
        <v>2</v>
      </c>
      <c r="AO208" s="20"/>
    </row>
    <row r="209" spans="1:41" x14ac:dyDescent="0.25">
      <c r="A209" s="120"/>
      <c r="B209" s="202">
        <f t="shared" si="18"/>
        <v>7</v>
      </c>
      <c r="C209" s="202"/>
      <c r="D209" s="173" t="s">
        <v>5</v>
      </c>
      <c r="E209" s="20"/>
      <c r="F209" s="20"/>
      <c r="G209" s="326">
        <v>-119.67395</v>
      </c>
      <c r="H209" s="326">
        <v>35.163510000000002</v>
      </c>
      <c r="I209" s="328">
        <v>214</v>
      </c>
      <c r="J209" s="326">
        <v>250</v>
      </c>
      <c r="K209" s="329">
        <v>117</v>
      </c>
      <c r="L209" s="205">
        <v>0</v>
      </c>
      <c r="M209" s="20"/>
      <c r="N209" s="266">
        <v>5.5</v>
      </c>
      <c r="O209" s="264">
        <v>6</v>
      </c>
      <c r="P209" s="268">
        <v>4.25</v>
      </c>
      <c r="Q209" s="173" t="s">
        <v>5</v>
      </c>
      <c r="R209" s="202">
        <v>2</v>
      </c>
      <c r="S209" s="176">
        <v>7</v>
      </c>
      <c r="T209" s="176">
        <v>90</v>
      </c>
      <c r="U209" s="202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2"/>
      <c r="AL209" s="203">
        <f t="shared" si="16"/>
        <v>99</v>
      </c>
      <c r="AM209" s="176">
        <v>50</v>
      </c>
      <c r="AN209" s="204">
        <f t="shared" si="17"/>
        <v>3</v>
      </c>
      <c r="AO209" s="20"/>
    </row>
    <row r="210" spans="1:41" x14ac:dyDescent="0.25">
      <c r="A210" s="120"/>
      <c r="B210" s="202">
        <f t="shared" si="18"/>
        <v>8</v>
      </c>
      <c r="C210" s="202"/>
      <c r="D210" s="173" t="s">
        <v>3</v>
      </c>
      <c r="E210" s="20"/>
      <c r="F210" s="20"/>
      <c r="G210" s="326"/>
      <c r="H210" s="326"/>
      <c r="I210" s="328"/>
      <c r="J210" s="326"/>
      <c r="K210" s="329"/>
      <c r="L210" s="205">
        <v>0</v>
      </c>
      <c r="M210" s="20"/>
      <c r="N210" s="266"/>
      <c r="O210" s="264"/>
      <c r="P210" s="268"/>
      <c r="Q210" s="173" t="s">
        <v>3</v>
      </c>
      <c r="R210" s="202"/>
      <c r="S210" s="202"/>
      <c r="T210" s="176">
        <v>37</v>
      </c>
      <c r="U210" s="202"/>
      <c r="V210" s="202"/>
      <c r="W210" s="202"/>
      <c r="X210" s="202"/>
      <c r="Y210" s="202"/>
      <c r="Z210" s="202"/>
      <c r="AA210" s="202"/>
      <c r="AB210" s="202"/>
      <c r="AC210" s="202"/>
      <c r="AD210" s="202"/>
      <c r="AE210" s="202"/>
      <c r="AF210" s="202"/>
      <c r="AG210" s="202"/>
      <c r="AH210" s="202"/>
      <c r="AI210" s="202"/>
      <c r="AJ210" s="202"/>
      <c r="AK210" s="202"/>
      <c r="AL210" s="203">
        <f t="shared" si="16"/>
        <v>37</v>
      </c>
      <c r="AM210" s="176">
        <v>10</v>
      </c>
      <c r="AN210" s="204">
        <f t="shared" si="17"/>
        <v>1</v>
      </c>
      <c r="AO210" s="20"/>
    </row>
    <row r="211" spans="1:41" x14ac:dyDescent="0.25">
      <c r="A211" s="120"/>
      <c r="B211" s="202">
        <f t="shared" si="18"/>
        <v>9</v>
      </c>
      <c r="C211" s="202"/>
      <c r="D211" s="173" t="s">
        <v>5</v>
      </c>
      <c r="E211" s="20"/>
      <c r="F211" s="20"/>
      <c r="G211" s="326">
        <v>-119.67400000000001</v>
      </c>
      <c r="H211" s="326">
        <v>35.163530000000002</v>
      </c>
      <c r="I211" s="328">
        <v>415</v>
      </c>
      <c r="J211" s="326">
        <v>383</v>
      </c>
      <c r="K211" s="329">
        <v>160</v>
      </c>
      <c r="L211" s="205">
        <v>2</v>
      </c>
      <c r="M211" s="20" t="s">
        <v>76</v>
      </c>
      <c r="N211" s="266">
        <v>7</v>
      </c>
      <c r="O211" s="264">
        <v>5</v>
      </c>
      <c r="P211" s="268">
        <v>5</v>
      </c>
      <c r="Q211" s="173" t="s">
        <v>5</v>
      </c>
      <c r="R211" s="202"/>
      <c r="S211" s="176">
        <v>5</v>
      </c>
      <c r="T211" s="176">
        <v>54</v>
      </c>
      <c r="U211" s="202"/>
      <c r="V211" s="202"/>
      <c r="W211" s="202"/>
      <c r="X211" s="202"/>
      <c r="Y211" s="202"/>
      <c r="Z211" s="202"/>
      <c r="AA211" s="202"/>
      <c r="AB211" s="202"/>
      <c r="AC211" s="202"/>
      <c r="AD211" s="202"/>
      <c r="AE211" s="202"/>
      <c r="AF211" s="202"/>
      <c r="AG211" s="202"/>
      <c r="AH211" s="202"/>
      <c r="AI211" s="202"/>
      <c r="AJ211" s="202"/>
      <c r="AK211" s="202"/>
      <c r="AL211" s="203">
        <f t="shared" si="16"/>
        <v>59</v>
      </c>
      <c r="AM211" s="176">
        <v>20</v>
      </c>
      <c r="AN211" s="204">
        <f t="shared" si="17"/>
        <v>2</v>
      </c>
      <c r="AO211" s="20"/>
    </row>
    <row r="212" spans="1:41" x14ac:dyDescent="0.25">
      <c r="A212" s="120"/>
      <c r="B212" s="202">
        <f t="shared" si="18"/>
        <v>10</v>
      </c>
      <c r="C212" s="202"/>
      <c r="D212" s="173" t="s">
        <v>3</v>
      </c>
      <c r="E212" s="20"/>
      <c r="F212" s="20"/>
      <c r="G212" s="326"/>
      <c r="H212" s="326"/>
      <c r="I212" s="328"/>
      <c r="J212" s="326"/>
      <c r="K212" s="329"/>
      <c r="L212" s="205">
        <v>0</v>
      </c>
      <c r="M212" s="20"/>
      <c r="N212" s="266"/>
      <c r="O212" s="264"/>
      <c r="P212" s="268"/>
      <c r="Q212" s="173" t="s">
        <v>3</v>
      </c>
      <c r="R212" s="202"/>
      <c r="S212" s="202"/>
      <c r="T212" s="176">
        <v>32</v>
      </c>
      <c r="U212" s="202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3">
        <f t="shared" si="16"/>
        <v>32</v>
      </c>
      <c r="AM212" s="176">
        <v>15</v>
      </c>
      <c r="AN212" s="204">
        <f t="shared" si="17"/>
        <v>1</v>
      </c>
      <c r="AO212" s="20"/>
    </row>
    <row r="213" spans="1:41" x14ac:dyDescent="0.25">
      <c r="A213" s="120"/>
      <c r="B213" s="202">
        <f t="shared" si="18"/>
        <v>11</v>
      </c>
      <c r="C213" s="202"/>
      <c r="D213" s="173" t="s">
        <v>5</v>
      </c>
      <c r="E213" s="20"/>
      <c r="F213" s="20"/>
      <c r="G213" s="326">
        <v>-119.67404000000001</v>
      </c>
      <c r="H213" s="326">
        <v>35.163550000000001</v>
      </c>
      <c r="I213" s="328">
        <v>189</v>
      </c>
      <c r="J213" s="326">
        <v>194</v>
      </c>
      <c r="K213" s="329">
        <v>120</v>
      </c>
      <c r="L213" s="205">
        <v>0</v>
      </c>
      <c r="M213" s="20"/>
      <c r="N213" s="266">
        <v>0.25</v>
      </c>
      <c r="O213" s="264">
        <v>5</v>
      </c>
      <c r="P213" s="268">
        <v>8</v>
      </c>
      <c r="Q213" s="173" t="s">
        <v>5</v>
      </c>
      <c r="R213" s="202"/>
      <c r="S213" s="176">
        <v>11</v>
      </c>
      <c r="T213" s="176">
        <v>72</v>
      </c>
      <c r="U213" s="202"/>
      <c r="V213" s="202"/>
      <c r="W213" s="202"/>
      <c r="X213" s="202"/>
      <c r="Y213" s="202"/>
      <c r="Z213" s="202"/>
      <c r="AA213" s="202"/>
      <c r="AB213" s="202"/>
      <c r="AC213" s="202"/>
      <c r="AD213" s="202"/>
      <c r="AE213" s="202"/>
      <c r="AF213" s="202"/>
      <c r="AG213" s="202"/>
      <c r="AH213" s="202"/>
      <c r="AI213" s="202"/>
      <c r="AJ213" s="202"/>
      <c r="AK213" s="202"/>
      <c r="AL213" s="203">
        <f t="shared" si="16"/>
        <v>83</v>
      </c>
      <c r="AM213" s="176">
        <v>40</v>
      </c>
      <c r="AN213" s="204">
        <f t="shared" si="17"/>
        <v>2</v>
      </c>
      <c r="AO213" s="20"/>
    </row>
    <row r="214" spans="1:41" x14ac:dyDescent="0.25">
      <c r="A214" s="120"/>
      <c r="B214" s="202">
        <f t="shared" si="18"/>
        <v>12</v>
      </c>
      <c r="C214" s="202"/>
      <c r="D214" s="173" t="s">
        <v>3</v>
      </c>
      <c r="E214" s="20"/>
      <c r="F214" s="20"/>
      <c r="G214" s="326"/>
      <c r="H214" s="326"/>
      <c r="I214" s="328"/>
      <c r="J214" s="326"/>
      <c r="K214" s="329"/>
      <c r="L214" s="205">
        <v>1</v>
      </c>
      <c r="M214" s="20"/>
      <c r="N214" s="266"/>
      <c r="O214" s="264"/>
      <c r="P214" s="268"/>
      <c r="Q214" s="173" t="s">
        <v>3</v>
      </c>
      <c r="R214" s="202"/>
      <c r="S214" s="176">
        <v>5</v>
      </c>
      <c r="T214" s="176">
        <v>19</v>
      </c>
      <c r="U214" s="202"/>
      <c r="V214" s="202"/>
      <c r="W214" s="202"/>
      <c r="X214" s="202"/>
      <c r="Y214" s="202"/>
      <c r="Z214" s="202"/>
      <c r="AA214" s="202"/>
      <c r="AB214" s="202"/>
      <c r="AC214" s="202"/>
      <c r="AD214" s="202"/>
      <c r="AE214" s="202"/>
      <c r="AF214" s="202"/>
      <c r="AG214" s="202"/>
      <c r="AH214" s="202"/>
      <c r="AI214" s="202"/>
      <c r="AJ214" s="202"/>
      <c r="AK214" s="202"/>
      <c r="AL214" s="203">
        <f t="shared" si="16"/>
        <v>24</v>
      </c>
      <c r="AM214" s="176">
        <v>10</v>
      </c>
      <c r="AN214" s="204">
        <f t="shared" si="17"/>
        <v>2</v>
      </c>
      <c r="AO214" s="20"/>
    </row>
    <row r="215" spans="1:41" x14ac:dyDescent="0.25">
      <c r="A215" s="120"/>
      <c r="B215" s="202">
        <f t="shared" si="18"/>
        <v>13</v>
      </c>
      <c r="C215" s="202"/>
      <c r="D215" s="173" t="s">
        <v>5</v>
      </c>
      <c r="E215" s="20"/>
      <c r="F215" s="20"/>
      <c r="G215" s="326">
        <v>-119.67389</v>
      </c>
      <c r="H215" s="326">
        <v>35.163580000000003</v>
      </c>
      <c r="I215" s="328">
        <v>248</v>
      </c>
      <c r="J215" s="326">
        <v>237</v>
      </c>
      <c r="K215" s="329">
        <v>124</v>
      </c>
      <c r="L215" s="205">
        <v>1</v>
      </c>
      <c r="M215" s="20" t="s">
        <v>76</v>
      </c>
      <c r="N215" s="266">
        <v>0</v>
      </c>
      <c r="O215" s="264">
        <v>10</v>
      </c>
      <c r="P215" s="268">
        <v>0.25</v>
      </c>
      <c r="Q215" s="173" t="s">
        <v>5</v>
      </c>
      <c r="R215" s="202">
        <v>11</v>
      </c>
      <c r="S215" s="202"/>
      <c r="T215" s="176">
        <v>105</v>
      </c>
      <c r="U215" s="202"/>
      <c r="V215" s="202"/>
      <c r="W215" s="202"/>
      <c r="X215" s="202"/>
      <c r="Y215" s="202"/>
      <c r="Z215" s="202"/>
      <c r="AA215" s="202"/>
      <c r="AB215" s="202"/>
      <c r="AC215" s="202"/>
      <c r="AD215" s="202"/>
      <c r="AE215" s="202"/>
      <c r="AF215" s="202"/>
      <c r="AG215" s="202"/>
      <c r="AH215" s="202"/>
      <c r="AI215" s="202"/>
      <c r="AJ215" s="202"/>
      <c r="AK215" s="202"/>
      <c r="AL215" s="203">
        <f t="shared" si="16"/>
        <v>116</v>
      </c>
      <c r="AM215" s="176">
        <v>45</v>
      </c>
      <c r="AN215" s="204">
        <f t="shared" si="17"/>
        <v>2</v>
      </c>
      <c r="AO215" s="20"/>
    </row>
    <row r="216" spans="1:41" x14ac:dyDescent="0.25">
      <c r="A216" s="120"/>
      <c r="B216" s="202">
        <f t="shared" si="18"/>
        <v>14</v>
      </c>
      <c r="C216" s="202"/>
      <c r="D216" s="173" t="s">
        <v>3</v>
      </c>
      <c r="E216" s="20"/>
      <c r="F216" s="20"/>
      <c r="G216" s="326"/>
      <c r="H216" s="326"/>
      <c r="I216" s="328"/>
      <c r="J216" s="326"/>
      <c r="K216" s="329"/>
      <c r="L216" s="205">
        <v>0</v>
      </c>
      <c r="M216" s="20"/>
      <c r="N216" s="266"/>
      <c r="O216" s="264"/>
      <c r="P216" s="268"/>
      <c r="Q216" s="173" t="s">
        <v>3</v>
      </c>
      <c r="R216" s="202"/>
      <c r="S216" s="202"/>
      <c r="T216" s="176">
        <v>33</v>
      </c>
      <c r="U216" s="202"/>
      <c r="V216" s="202"/>
      <c r="W216" s="202"/>
      <c r="X216" s="202"/>
      <c r="Y216" s="202"/>
      <c r="Z216" s="202"/>
      <c r="AA216" s="202"/>
      <c r="AB216" s="202"/>
      <c r="AC216" s="202"/>
      <c r="AD216" s="202"/>
      <c r="AE216" s="202"/>
      <c r="AF216" s="202"/>
      <c r="AG216" s="202"/>
      <c r="AH216" s="202"/>
      <c r="AI216" s="202"/>
      <c r="AJ216" s="202"/>
      <c r="AK216" s="202"/>
      <c r="AL216" s="203">
        <f t="shared" si="16"/>
        <v>33</v>
      </c>
      <c r="AM216" s="176">
        <v>15</v>
      </c>
      <c r="AN216" s="204">
        <f t="shared" si="17"/>
        <v>1</v>
      </c>
      <c r="AO216" s="20"/>
    </row>
    <row r="217" spans="1:41" x14ac:dyDescent="0.25">
      <c r="A217" s="120"/>
      <c r="B217" s="202">
        <f t="shared" si="18"/>
        <v>15</v>
      </c>
      <c r="C217" s="202"/>
      <c r="D217" s="173" t="s">
        <v>5</v>
      </c>
      <c r="E217" s="20"/>
      <c r="F217" s="20"/>
      <c r="G217" s="326">
        <v>-119.67377999999999</v>
      </c>
      <c r="H217" s="326">
        <v>35.163530000000002</v>
      </c>
      <c r="I217" s="328">
        <v>210</v>
      </c>
      <c r="J217" s="326">
        <v>213</v>
      </c>
      <c r="K217" s="329">
        <v>111</v>
      </c>
      <c r="L217" s="205">
        <v>1</v>
      </c>
      <c r="M217" s="20"/>
      <c r="N217" s="266">
        <v>2.5</v>
      </c>
      <c r="O217" s="264">
        <v>0</v>
      </c>
      <c r="P217" s="268">
        <v>0.25</v>
      </c>
      <c r="Q217" s="173" t="s">
        <v>5</v>
      </c>
      <c r="R217" s="202"/>
      <c r="S217" s="202">
        <v>16</v>
      </c>
      <c r="T217" s="176">
        <v>68</v>
      </c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3">
        <f t="shared" si="16"/>
        <v>84</v>
      </c>
      <c r="AM217" s="176">
        <v>25</v>
      </c>
      <c r="AN217" s="204">
        <f t="shared" si="17"/>
        <v>2</v>
      </c>
      <c r="AO217" s="20"/>
    </row>
    <row r="218" spans="1:41" x14ac:dyDescent="0.25">
      <c r="A218" s="120"/>
      <c r="B218" s="202">
        <f t="shared" si="18"/>
        <v>16</v>
      </c>
      <c r="C218" s="202"/>
      <c r="D218" s="173" t="s">
        <v>3</v>
      </c>
      <c r="E218" s="20"/>
      <c r="F218" s="20"/>
      <c r="G218" s="326"/>
      <c r="H218" s="326"/>
      <c r="I218" s="328"/>
      <c r="J218" s="326"/>
      <c r="K218" s="329"/>
      <c r="L218" s="205">
        <v>0</v>
      </c>
      <c r="M218" s="20"/>
      <c r="N218" s="266"/>
      <c r="O218" s="264"/>
      <c r="P218" s="268"/>
      <c r="Q218" s="173" t="s">
        <v>3</v>
      </c>
      <c r="R218" s="202"/>
      <c r="S218" s="176">
        <v>3</v>
      </c>
      <c r="T218" s="176">
        <v>54</v>
      </c>
      <c r="U218" s="202"/>
      <c r="V218" s="202"/>
      <c r="W218" s="202"/>
      <c r="X218" s="202"/>
      <c r="Y218" s="202"/>
      <c r="Z218" s="202"/>
      <c r="AA218" s="202"/>
      <c r="AB218" s="202"/>
      <c r="AC218" s="202"/>
      <c r="AD218" s="202"/>
      <c r="AE218" s="202"/>
      <c r="AF218" s="202"/>
      <c r="AG218" s="202"/>
      <c r="AH218" s="202"/>
      <c r="AI218" s="202"/>
      <c r="AJ218" s="202"/>
      <c r="AK218" s="202"/>
      <c r="AL218" s="203">
        <f t="shared" si="16"/>
        <v>57</v>
      </c>
      <c r="AM218" s="176">
        <v>20</v>
      </c>
      <c r="AN218" s="204">
        <f t="shared" si="17"/>
        <v>2</v>
      </c>
      <c r="AO218" s="20"/>
    </row>
    <row r="219" spans="1:41" x14ac:dyDescent="0.25">
      <c r="A219" s="120"/>
      <c r="B219" s="202">
        <f t="shared" si="18"/>
        <v>17</v>
      </c>
      <c r="C219" s="202"/>
      <c r="D219" s="173" t="s">
        <v>5</v>
      </c>
      <c r="E219" s="20"/>
      <c r="F219" s="20"/>
      <c r="G219" s="326">
        <v>-118.67375</v>
      </c>
      <c r="H219" s="326">
        <v>35.163510000000002</v>
      </c>
      <c r="I219" s="328">
        <v>260</v>
      </c>
      <c r="J219" s="326">
        <v>140</v>
      </c>
      <c r="K219" s="329">
        <v>108</v>
      </c>
      <c r="L219" s="205">
        <v>3</v>
      </c>
      <c r="M219" s="20" t="s">
        <v>150</v>
      </c>
      <c r="N219" s="266">
        <v>2.5</v>
      </c>
      <c r="O219" s="264">
        <v>0.25</v>
      </c>
      <c r="P219" s="268">
        <v>0.5</v>
      </c>
      <c r="Q219" s="173" t="s">
        <v>5</v>
      </c>
      <c r="R219" s="202">
        <v>2</v>
      </c>
      <c r="S219" s="176">
        <v>6</v>
      </c>
      <c r="T219" s="176">
        <v>58</v>
      </c>
      <c r="U219" s="202"/>
      <c r="V219" s="202"/>
      <c r="W219" s="202"/>
      <c r="X219" s="202"/>
      <c r="Y219" s="202"/>
      <c r="Z219" s="202"/>
      <c r="AA219" s="202"/>
      <c r="AB219" s="202"/>
      <c r="AC219" s="202"/>
      <c r="AD219" s="202"/>
      <c r="AE219" s="202"/>
      <c r="AF219" s="202"/>
      <c r="AG219" s="202"/>
      <c r="AH219" s="202"/>
      <c r="AI219" s="202"/>
      <c r="AJ219" s="202"/>
      <c r="AK219" s="202"/>
      <c r="AL219" s="203">
        <f t="shared" si="16"/>
        <v>66</v>
      </c>
      <c r="AM219" s="176">
        <v>20</v>
      </c>
      <c r="AN219" s="204">
        <f t="shared" si="17"/>
        <v>3</v>
      </c>
      <c r="AO219" s="20"/>
    </row>
    <row r="220" spans="1:41" x14ac:dyDescent="0.25">
      <c r="A220" s="120"/>
      <c r="B220" s="202">
        <f t="shared" si="18"/>
        <v>18</v>
      </c>
      <c r="C220" s="202"/>
      <c r="D220" s="173" t="s">
        <v>3</v>
      </c>
      <c r="E220" s="20"/>
      <c r="F220" s="20"/>
      <c r="G220" s="326"/>
      <c r="H220" s="326"/>
      <c r="I220" s="328"/>
      <c r="J220" s="326"/>
      <c r="K220" s="329"/>
      <c r="L220" s="205">
        <v>2</v>
      </c>
      <c r="M220" s="20" t="s">
        <v>150</v>
      </c>
      <c r="N220" s="266"/>
      <c r="O220" s="264"/>
      <c r="P220" s="268"/>
      <c r="Q220" s="173" t="s">
        <v>3</v>
      </c>
      <c r="R220" s="202"/>
      <c r="S220" s="202"/>
      <c r="T220" s="176">
        <v>22</v>
      </c>
      <c r="U220" s="202"/>
      <c r="V220" s="202"/>
      <c r="W220" s="202"/>
      <c r="X220" s="202"/>
      <c r="Y220" s="202"/>
      <c r="Z220" s="202"/>
      <c r="AA220" s="202"/>
      <c r="AB220" s="202"/>
      <c r="AC220" s="202"/>
      <c r="AD220" s="202"/>
      <c r="AE220" s="202"/>
      <c r="AF220" s="202"/>
      <c r="AG220" s="202"/>
      <c r="AH220" s="202"/>
      <c r="AI220" s="202"/>
      <c r="AJ220" s="202"/>
      <c r="AK220" s="202"/>
      <c r="AL220" s="203">
        <f t="shared" si="16"/>
        <v>22</v>
      </c>
      <c r="AM220" s="176">
        <v>10</v>
      </c>
      <c r="AN220" s="204">
        <f t="shared" si="17"/>
        <v>1</v>
      </c>
      <c r="AO220" s="20"/>
    </row>
    <row r="221" spans="1:41" x14ac:dyDescent="0.25">
      <c r="A221" s="120"/>
      <c r="B221" s="202">
        <f t="shared" si="18"/>
        <v>19</v>
      </c>
      <c r="C221" s="202"/>
      <c r="D221" s="173" t="s">
        <v>5</v>
      </c>
      <c r="E221" s="20"/>
      <c r="F221" s="20"/>
      <c r="G221" s="326">
        <v>-119.67368</v>
      </c>
      <c r="H221" s="326">
        <v>35.163409999999999</v>
      </c>
      <c r="I221" s="328">
        <v>213</v>
      </c>
      <c r="J221" s="326">
        <v>205</v>
      </c>
      <c r="K221" s="329">
        <v>110</v>
      </c>
      <c r="L221" s="205">
        <v>0</v>
      </c>
      <c r="M221" s="20"/>
      <c r="N221" s="266">
        <v>5</v>
      </c>
      <c r="O221" s="264">
        <v>12</v>
      </c>
      <c r="P221" s="268">
        <v>0.33</v>
      </c>
      <c r="Q221" s="173" t="s">
        <v>5</v>
      </c>
      <c r="R221" s="202">
        <v>1</v>
      </c>
      <c r="S221" s="176">
        <v>10</v>
      </c>
      <c r="T221" s="176">
        <v>24</v>
      </c>
      <c r="U221" s="202"/>
      <c r="V221" s="202"/>
      <c r="W221" s="202"/>
      <c r="X221" s="202"/>
      <c r="Y221" s="202"/>
      <c r="Z221" s="202"/>
      <c r="AA221" s="202"/>
      <c r="AB221" s="202"/>
      <c r="AC221" s="202"/>
      <c r="AD221" s="202"/>
      <c r="AE221" s="202"/>
      <c r="AF221" s="202"/>
      <c r="AG221" s="202"/>
      <c r="AH221" s="202"/>
      <c r="AI221" s="202"/>
      <c r="AJ221" s="202"/>
      <c r="AK221" s="202"/>
      <c r="AL221" s="203">
        <f t="shared" si="16"/>
        <v>35</v>
      </c>
      <c r="AM221" s="176">
        <v>10</v>
      </c>
      <c r="AN221" s="204">
        <f t="shared" si="17"/>
        <v>3</v>
      </c>
      <c r="AO221" s="20"/>
    </row>
    <row r="222" spans="1:41" x14ac:dyDescent="0.25">
      <c r="A222" s="130"/>
      <c r="B222" s="217">
        <f t="shared" si="18"/>
        <v>20</v>
      </c>
      <c r="C222" s="217"/>
      <c r="D222" s="233" t="s">
        <v>3</v>
      </c>
      <c r="E222" s="44"/>
      <c r="F222" s="44"/>
      <c r="G222" s="327"/>
      <c r="H222" s="327"/>
      <c r="I222" s="347"/>
      <c r="J222" s="327"/>
      <c r="K222" s="348"/>
      <c r="L222" s="234">
        <v>3</v>
      </c>
      <c r="M222" s="44" t="s">
        <v>76</v>
      </c>
      <c r="N222" s="267"/>
      <c r="O222" s="265"/>
      <c r="P222" s="269"/>
      <c r="Q222" s="233" t="s">
        <v>3</v>
      </c>
      <c r="R222" s="217"/>
      <c r="S222" s="217"/>
      <c r="T222" s="217">
        <v>45</v>
      </c>
      <c r="U222" s="217"/>
      <c r="V222" s="217"/>
      <c r="W222" s="217"/>
      <c r="X222" s="217"/>
      <c r="Y222" s="217"/>
      <c r="Z222" s="217"/>
      <c r="AA222" s="217"/>
      <c r="AB222" s="217"/>
      <c r="AC222" s="217"/>
      <c r="AD222" s="217"/>
      <c r="AE222" s="217"/>
      <c r="AF222" s="217"/>
      <c r="AG222" s="217"/>
      <c r="AH222" s="217"/>
      <c r="AI222" s="217"/>
      <c r="AJ222" s="217"/>
      <c r="AK222" s="217"/>
      <c r="AL222" s="214">
        <f t="shared" si="16"/>
        <v>45</v>
      </c>
      <c r="AM222" s="217">
        <v>15</v>
      </c>
      <c r="AN222" s="215">
        <f t="shared" si="17"/>
        <v>1</v>
      </c>
      <c r="AO222" s="20"/>
    </row>
    <row r="223" spans="1:41" x14ac:dyDescent="0.25">
      <c r="A223" s="120"/>
      <c r="B223" s="202">
        <v>1</v>
      </c>
      <c r="C223" s="174">
        <v>42517</v>
      </c>
      <c r="D223" s="173" t="s">
        <v>5</v>
      </c>
      <c r="E223" s="20"/>
      <c r="F223" s="20"/>
      <c r="G223" s="326">
        <v>-11967412</v>
      </c>
      <c r="H223" s="326">
        <v>35.163130000000002</v>
      </c>
      <c r="I223" s="328">
        <v>3.37</v>
      </c>
      <c r="J223" s="326">
        <v>2.17</v>
      </c>
      <c r="K223" s="329">
        <v>0.8</v>
      </c>
      <c r="L223" s="205">
        <v>6</v>
      </c>
      <c r="M223" s="20"/>
      <c r="N223" s="266">
        <v>11</v>
      </c>
      <c r="O223" s="264">
        <v>7</v>
      </c>
      <c r="P223" s="268">
        <v>11</v>
      </c>
      <c r="Q223" s="173" t="s">
        <v>5</v>
      </c>
      <c r="R223" s="202"/>
      <c r="S223" s="202">
        <v>14</v>
      </c>
      <c r="T223" s="202">
        <v>41</v>
      </c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3">
        <f t="shared" si="16"/>
        <v>55</v>
      </c>
      <c r="AM223" s="202">
        <v>25</v>
      </c>
      <c r="AN223" s="204">
        <f t="shared" si="17"/>
        <v>2</v>
      </c>
      <c r="AO223" s="20"/>
    </row>
    <row r="224" spans="1:41" x14ac:dyDescent="0.25">
      <c r="A224" s="120"/>
      <c r="B224" s="202">
        <f>SUM(B223+1)</f>
        <v>2</v>
      </c>
      <c r="C224" s="202"/>
      <c r="D224" s="173" t="s">
        <v>3</v>
      </c>
      <c r="E224" s="20"/>
      <c r="F224" s="20"/>
      <c r="G224" s="326"/>
      <c r="H224" s="326"/>
      <c r="I224" s="328"/>
      <c r="J224" s="326"/>
      <c r="K224" s="329"/>
      <c r="L224" s="205">
        <v>2</v>
      </c>
      <c r="M224" s="20"/>
      <c r="N224" s="266"/>
      <c r="O224" s="264"/>
      <c r="P224" s="268"/>
      <c r="Q224" s="173" t="s">
        <v>3</v>
      </c>
      <c r="R224" s="202"/>
      <c r="S224" s="176">
        <v>9</v>
      </c>
      <c r="T224" s="176">
        <v>38</v>
      </c>
      <c r="U224" s="202"/>
      <c r="V224" s="202"/>
      <c r="W224" s="202"/>
      <c r="X224" s="202"/>
      <c r="Y224" s="202"/>
      <c r="Z224" s="202"/>
      <c r="AA224" s="202"/>
      <c r="AB224" s="202"/>
      <c r="AC224" s="202"/>
      <c r="AD224" s="202"/>
      <c r="AE224" s="202"/>
      <c r="AF224" s="202"/>
      <c r="AG224" s="202"/>
      <c r="AH224" s="202"/>
      <c r="AI224" s="202"/>
      <c r="AJ224" s="202"/>
      <c r="AK224" s="202"/>
      <c r="AL224" s="203">
        <f t="shared" si="16"/>
        <v>47</v>
      </c>
      <c r="AM224" s="202">
        <v>20</v>
      </c>
      <c r="AN224" s="204">
        <f t="shared" si="17"/>
        <v>2</v>
      </c>
      <c r="AO224" s="20"/>
    </row>
    <row r="225" spans="1:41" x14ac:dyDescent="0.25">
      <c r="A225" s="120"/>
      <c r="B225" s="202">
        <f t="shared" ref="B225:B242" si="19">SUM(B224+1)</f>
        <v>3</v>
      </c>
      <c r="C225" s="202"/>
      <c r="D225" s="173" t="s">
        <v>5</v>
      </c>
      <c r="E225" s="20"/>
      <c r="F225" s="20"/>
      <c r="G225" s="326">
        <v>-119.67421</v>
      </c>
      <c r="H225" s="326">
        <v>35.163130000000002</v>
      </c>
      <c r="I225" s="328">
        <v>3.86</v>
      </c>
      <c r="J225" s="326">
        <v>2.82</v>
      </c>
      <c r="K225" s="329">
        <v>1.46</v>
      </c>
      <c r="L225" s="205">
        <v>4</v>
      </c>
      <c r="M225" s="20" t="s">
        <v>150</v>
      </c>
      <c r="N225" s="266">
        <v>6</v>
      </c>
      <c r="O225" s="264">
        <v>5</v>
      </c>
      <c r="P225" s="268">
        <v>9</v>
      </c>
      <c r="Q225" s="173" t="s">
        <v>5</v>
      </c>
      <c r="R225" s="202"/>
      <c r="S225" s="176">
        <v>4</v>
      </c>
      <c r="T225" s="176">
        <v>58</v>
      </c>
      <c r="U225" s="202"/>
      <c r="V225" s="202"/>
      <c r="W225" s="202"/>
      <c r="X225" s="202"/>
      <c r="Y225" s="202"/>
      <c r="Z225" s="202"/>
      <c r="AA225" s="202">
        <v>1</v>
      </c>
      <c r="AB225" s="202">
        <v>6</v>
      </c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3">
        <f t="shared" si="16"/>
        <v>69</v>
      </c>
      <c r="AM225" s="202">
        <v>20</v>
      </c>
      <c r="AN225" s="204">
        <f t="shared" si="17"/>
        <v>4</v>
      </c>
      <c r="AO225" s="20"/>
    </row>
    <row r="226" spans="1:41" x14ac:dyDescent="0.25">
      <c r="A226" s="120"/>
      <c r="B226" s="202">
        <f t="shared" si="19"/>
        <v>4</v>
      </c>
      <c r="C226" s="202"/>
      <c r="D226" s="173" t="s">
        <v>3</v>
      </c>
      <c r="E226" s="20"/>
      <c r="F226" s="20"/>
      <c r="G226" s="326"/>
      <c r="H226" s="326"/>
      <c r="I226" s="328"/>
      <c r="J226" s="326"/>
      <c r="K226" s="329"/>
      <c r="L226" s="205">
        <v>2</v>
      </c>
      <c r="M226" s="20"/>
      <c r="N226" s="266"/>
      <c r="O226" s="264"/>
      <c r="P226" s="268"/>
      <c r="Q226" s="173" t="s">
        <v>3</v>
      </c>
      <c r="R226" s="202"/>
      <c r="S226" s="176">
        <v>3</v>
      </c>
      <c r="T226" s="176">
        <v>27</v>
      </c>
      <c r="U226" s="202"/>
      <c r="V226" s="202"/>
      <c r="W226" s="202"/>
      <c r="X226" s="202"/>
      <c r="Y226" s="202"/>
      <c r="Z226" s="202"/>
      <c r="AA226" s="202"/>
      <c r="AB226" s="202"/>
      <c r="AC226" s="202"/>
      <c r="AD226" s="202"/>
      <c r="AE226" s="202"/>
      <c r="AF226" s="202"/>
      <c r="AG226" s="202"/>
      <c r="AH226" s="202"/>
      <c r="AI226" s="202"/>
      <c r="AJ226" s="202"/>
      <c r="AK226" s="202"/>
      <c r="AL226" s="203">
        <f t="shared" si="16"/>
        <v>30</v>
      </c>
      <c r="AM226" s="176">
        <v>10</v>
      </c>
      <c r="AN226" s="204">
        <f t="shared" si="17"/>
        <v>2</v>
      </c>
      <c r="AO226" s="20"/>
    </row>
    <row r="227" spans="1:41" x14ac:dyDescent="0.25">
      <c r="A227" s="120"/>
      <c r="B227" s="202">
        <f t="shared" si="19"/>
        <v>5</v>
      </c>
      <c r="C227" s="202"/>
      <c r="D227" s="173" t="s">
        <v>5</v>
      </c>
      <c r="E227" s="20"/>
      <c r="F227" s="20"/>
      <c r="G227" s="326">
        <v>-119.67425</v>
      </c>
      <c r="H227" s="326">
        <v>35.163209999999999</v>
      </c>
      <c r="I227" s="328">
        <v>2.61</v>
      </c>
      <c r="J227" s="326">
        <v>1.71</v>
      </c>
      <c r="K227" s="329">
        <v>0.84</v>
      </c>
      <c r="L227" s="205">
        <v>1</v>
      </c>
      <c r="M227" s="20"/>
      <c r="N227" s="266">
        <v>5</v>
      </c>
      <c r="O227" s="264">
        <v>2</v>
      </c>
      <c r="P227" s="268">
        <v>0</v>
      </c>
      <c r="Q227" s="173" t="s">
        <v>5</v>
      </c>
      <c r="R227" s="202">
        <v>16</v>
      </c>
      <c r="S227" s="176">
        <v>18</v>
      </c>
      <c r="T227" s="176">
        <v>65</v>
      </c>
      <c r="U227" s="202"/>
      <c r="V227" s="202"/>
      <c r="W227" s="202"/>
      <c r="X227" s="202"/>
      <c r="Y227" s="202"/>
      <c r="Z227" s="202"/>
      <c r="AA227" s="202"/>
      <c r="AB227" s="202">
        <v>5</v>
      </c>
      <c r="AC227" s="202"/>
      <c r="AD227" s="202"/>
      <c r="AE227" s="202"/>
      <c r="AF227" s="202"/>
      <c r="AG227" s="202"/>
      <c r="AH227" s="202"/>
      <c r="AI227" s="202"/>
      <c r="AJ227" s="202"/>
      <c r="AK227" s="202"/>
      <c r="AL227" s="203">
        <f t="shared" si="16"/>
        <v>104</v>
      </c>
      <c r="AM227" s="176">
        <v>20</v>
      </c>
      <c r="AN227" s="204">
        <f t="shared" si="17"/>
        <v>4</v>
      </c>
      <c r="AO227" s="20"/>
    </row>
    <row r="228" spans="1:41" x14ac:dyDescent="0.25">
      <c r="A228" s="120"/>
      <c r="B228" s="202">
        <f t="shared" si="19"/>
        <v>6</v>
      </c>
      <c r="C228" s="202"/>
      <c r="D228" s="173" t="s">
        <v>3</v>
      </c>
      <c r="E228" s="20"/>
      <c r="F228" s="20"/>
      <c r="G228" s="326"/>
      <c r="H228" s="326"/>
      <c r="I228" s="328"/>
      <c r="J228" s="326"/>
      <c r="K228" s="329"/>
      <c r="L228" s="205">
        <v>3</v>
      </c>
      <c r="M228" s="20"/>
      <c r="N228" s="266"/>
      <c r="O228" s="264"/>
      <c r="P228" s="268"/>
      <c r="Q228" s="173" t="s">
        <v>3</v>
      </c>
      <c r="R228" s="202"/>
      <c r="S228" s="176">
        <v>31</v>
      </c>
      <c r="T228" s="176">
        <v>34</v>
      </c>
      <c r="U228" s="202"/>
      <c r="V228" s="202"/>
      <c r="W228" s="202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3">
        <f t="shared" si="16"/>
        <v>65</v>
      </c>
      <c r="AM228" s="176">
        <v>15</v>
      </c>
      <c r="AN228" s="204">
        <f t="shared" si="17"/>
        <v>2</v>
      </c>
      <c r="AO228" s="20"/>
    </row>
    <row r="229" spans="1:41" x14ac:dyDescent="0.25">
      <c r="A229" s="120"/>
      <c r="B229" s="202">
        <f t="shared" si="19"/>
        <v>7</v>
      </c>
      <c r="C229" s="202"/>
      <c r="D229" s="173" t="s">
        <v>5</v>
      </c>
      <c r="E229" s="20"/>
      <c r="F229" s="20"/>
      <c r="G229" s="326">
        <v>-119.67425</v>
      </c>
      <c r="H229" s="326">
        <v>35.163240000000002</v>
      </c>
      <c r="I229" s="328">
        <v>3.74</v>
      </c>
      <c r="J229" s="326">
        <v>2.15</v>
      </c>
      <c r="K229" s="329">
        <v>0.82</v>
      </c>
      <c r="L229" s="205">
        <v>7</v>
      </c>
      <c r="M229" s="20" t="s">
        <v>151</v>
      </c>
      <c r="N229" s="266">
        <v>0.33</v>
      </c>
      <c r="O229" s="264">
        <v>0</v>
      </c>
      <c r="P229" s="268">
        <v>4.5</v>
      </c>
      <c r="Q229" s="173" t="s">
        <v>5</v>
      </c>
      <c r="R229" s="202">
        <v>3</v>
      </c>
      <c r="S229" s="176">
        <v>1</v>
      </c>
      <c r="T229" s="176">
        <v>15</v>
      </c>
      <c r="U229" s="202"/>
      <c r="V229" s="202"/>
      <c r="W229" s="202"/>
      <c r="X229" s="202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3">
        <f t="shared" si="16"/>
        <v>19</v>
      </c>
      <c r="AM229" s="176">
        <v>5</v>
      </c>
      <c r="AN229" s="204">
        <f t="shared" si="17"/>
        <v>3</v>
      </c>
      <c r="AO229" s="20"/>
    </row>
    <row r="230" spans="1:41" x14ac:dyDescent="0.25">
      <c r="A230" s="120"/>
      <c r="B230" s="202">
        <f t="shared" si="19"/>
        <v>8</v>
      </c>
      <c r="C230" s="202"/>
      <c r="D230" s="173" t="s">
        <v>3</v>
      </c>
      <c r="E230" s="20"/>
      <c r="F230" s="20"/>
      <c r="G230" s="326"/>
      <c r="H230" s="326"/>
      <c r="I230" s="328"/>
      <c r="J230" s="326"/>
      <c r="K230" s="329"/>
      <c r="L230" s="205">
        <v>2</v>
      </c>
      <c r="M230" s="20"/>
      <c r="N230" s="266"/>
      <c r="O230" s="264"/>
      <c r="P230" s="268"/>
      <c r="Q230" s="173" t="s">
        <v>3</v>
      </c>
      <c r="R230" s="202"/>
      <c r="S230" s="176">
        <v>11</v>
      </c>
      <c r="T230" s="176">
        <v>55</v>
      </c>
      <c r="U230" s="202"/>
      <c r="V230" s="202"/>
      <c r="W230" s="202"/>
      <c r="X230" s="202"/>
      <c r="Y230" s="202"/>
      <c r="Z230" s="202"/>
      <c r="AA230" s="202">
        <v>1</v>
      </c>
      <c r="AB230" s="202">
        <v>4</v>
      </c>
      <c r="AC230" s="202"/>
      <c r="AD230" s="202"/>
      <c r="AE230" s="202"/>
      <c r="AF230" s="202"/>
      <c r="AG230" s="202"/>
      <c r="AH230" s="202"/>
      <c r="AI230" s="202"/>
      <c r="AJ230" s="202"/>
      <c r="AK230" s="202"/>
      <c r="AL230" s="203">
        <f t="shared" si="16"/>
        <v>71</v>
      </c>
      <c r="AM230" s="176">
        <v>15</v>
      </c>
      <c r="AN230" s="204">
        <f t="shared" si="17"/>
        <v>4</v>
      </c>
      <c r="AO230" s="20"/>
    </row>
    <row r="231" spans="1:41" x14ac:dyDescent="0.25">
      <c r="A231" s="120"/>
      <c r="B231" s="202">
        <f t="shared" si="19"/>
        <v>9</v>
      </c>
      <c r="C231" s="202"/>
      <c r="D231" s="173" t="s">
        <v>5</v>
      </c>
      <c r="E231" s="20"/>
      <c r="F231" s="20"/>
      <c r="G231" s="326">
        <v>-119.67427000000001</v>
      </c>
      <c r="H231" s="326">
        <v>35.163269999999997</v>
      </c>
      <c r="I231" s="328">
        <v>2.95</v>
      </c>
      <c r="J231" s="326">
        <v>2.36</v>
      </c>
      <c r="K231" s="329">
        <v>1.17</v>
      </c>
      <c r="L231" s="205">
        <v>5</v>
      </c>
      <c r="M231" s="20"/>
      <c r="N231" s="266">
        <v>0.3</v>
      </c>
      <c r="O231" s="264">
        <v>0</v>
      </c>
      <c r="P231" s="268">
        <v>6</v>
      </c>
      <c r="Q231" s="173" t="s">
        <v>5</v>
      </c>
      <c r="R231" s="202">
        <v>19</v>
      </c>
      <c r="S231" s="176">
        <v>1</v>
      </c>
      <c r="T231" s="176">
        <v>30</v>
      </c>
      <c r="U231" s="202"/>
      <c r="V231" s="202"/>
      <c r="W231" s="202"/>
      <c r="X231" s="202"/>
      <c r="Y231" s="202"/>
      <c r="Z231" s="202"/>
      <c r="AA231" s="202">
        <v>6</v>
      </c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3">
        <f t="shared" si="16"/>
        <v>56</v>
      </c>
      <c r="AM231" s="176">
        <v>20</v>
      </c>
      <c r="AN231" s="204">
        <f t="shared" si="17"/>
        <v>4</v>
      </c>
      <c r="AO231" s="20"/>
    </row>
    <row r="232" spans="1:41" x14ac:dyDescent="0.25">
      <c r="A232" s="120"/>
      <c r="B232" s="202">
        <f t="shared" si="19"/>
        <v>10</v>
      </c>
      <c r="C232" s="202"/>
      <c r="D232" s="173" t="s">
        <v>3</v>
      </c>
      <c r="E232" s="20"/>
      <c r="F232" s="20"/>
      <c r="G232" s="326"/>
      <c r="H232" s="326"/>
      <c r="I232" s="328"/>
      <c r="J232" s="326"/>
      <c r="K232" s="329"/>
      <c r="L232" s="205">
        <v>3</v>
      </c>
      <c r="M232" s="20" t="s">
        <v>150</v>
      </c>
      <c r="N232" s="266"/>
      <c r="O232" s="264"/>
      <c r="P232" s="268"/>
      <c r="Q232" s="173" t="s">
        <v>3</v>
      </c>
      <c r="R232" s="202"/>
      <c r="S232" s="176">
        <v>31</v>
      </c>
      <c r="T232" s="176">
        <v>51</v>
      </c>
      <c r="U232" s="202"/>
      <c r="V232" s="202"/>
      <c r="W232" s="202"/>
      <c r="X232" s="202"/>
      <c r="Y232" s="202"/>
      <c r="Z232" s="202"/>
      <c r="AA232" s="202">
        <v>1</v>
      </c>
      <c r="AB232" s="202">
        <v>6</v>
      </c>
      <c r="AC232" s="202"/>
      <c r="AD232" s="202"/>
      <c r="AE232" s="202"/>
      <c r="AF232" s="202"/>
      <c r="AG232" s="202"/>
      <c r="AH232" s="202"/>
      <c r="AI232" s="202"/>
      <c r="AJ232" s="202"/>
      <c r="AK232" s="202"/>
      <c r="AL232" s="203">
        <f t="shared" si="16"/>
        <v>89</v>
      </c>
      <c r="AM232" s="176">
        <v>30</v>
      </c>
      <c r="AN232" s="204">
        <f t="shared" si="17"/>
        <v>4</v>
      </c>
      <c r="AO232" s="20"/>
    </row>
    <row r="233" spans="1:41" x14ac:dyDescent="0.25">
      <c r="A233" s="120"/>
      <c r="B233" s="202">
        <f t="shared" si="19"/>
        <v>11</v>
      </c>
      <c r="C233" s="202"/>
      <c r="D233" s="173" t="s">
        <v>5</v>
      </c>
      <c r="E233" s="20"/>
      <c r="F233" s="20"/>
      <c r="G233" s="326">
        <v>-119.67431999999999</v>
      </c>
      <c r="H233" s="326">
        <v>35.16328</v>
      </c>
      <c r="I233" s="328">
        <v>2.84</v>
      </c>
      <c r="J233" s="326">
        <v>2.41</v>
      </c>
      <c r="K233" s="329">
        <v>0.86</v>
      </c>
      <c r="L233" s="205">
        <v>4</v>
      </c>
      <c r="M233" s="20"/>
      <c r="N233" s="266">
        <v>5</v>
      </c>
      <c r="O233" s="264">
        <v>6</v>
      </c>
      <c r="P233" s="268">
        <v>7</v>
      </c>
      <c r="Q233" s="173" t="s">
        <v>5</v>
      </c>
      <c r="R233" s="202">
        <v>4</v>
      </c>
      <c r="S233" s="176">
        <v>3</v>
      </c>
      <c r="T233" s="176">
        <v>70</v>
      </c>
      <c r="U233" s="202"/>
      <c r="V233" s="202"/>
      <c r="W233" s="202"/>
      <c r="X233" s="202"/>
      <c r="Y233" s="202"/>
      <c r="Z233" s="202"/>
      <c r="AA233" s="202"/>
      <c r="AB233" s="202"/>
      <c r="AC233" s="202"/>
      <c r="AD233" s="202"/>
      <c r="AE233" s="202"/>
      <c r="AF233" s="202"/>
      <c r="AG233" s="202"/>
      <c r="AH233" s="202"/>
      <c r="AI233" s="202"/>
      <c r="AJ233" s="202"/>
      <c r="AK233" s="202"/>
      <c r="AL233" s="203">
        <f t="shared" si="16"/>
        <v>77</v>
      </c>
      <c r="AM233" s="176">
        <v>35</v>
      </c>
      <c r="AN233" s="204">
        <f t="shared" si="17"/>
        <v>3</v>
      </c>
      <c r="AO233" s="20"/>
    </row>
    <row r="234" spans="1:41" x14ac:dyDescent="0.25">
      <c r="A234" s="120"/>
      <c r="B234" s="202">
        <f t="shared" si="19"/>
        <v>12</v>
      </c>
      <c r="C234" s="202"/>
      <c r="D234" s="173" t="s">
        <v>3</v>
      </c>
      <c r="E234" s="20"/>
      <c r="F234" s="20"/>
      <c r="G234" s="326"/>
      <c r="H234" s="326"/>
      <c r="I234" s="328"/>
      <c r="J234" s="326"/>
      <c r="K234" s="329"/>
      <c r="L234" s="205">
        <v>4</v>
      </c>
      <c r="M234" s="20" t="s">
        <v>151</v>
      </c>
      <c r="N234" s="266"/>
      <c r="O234" s="264"/>
      <c r="P234" s="268"/>
      <c r="Q234" s="173" t="s">
        <v>3</v>
      </c>
      <c r="R234" s="202">
        <v>1</v>
      </c>
      <c r="S234" s="176">
        <v>24</v>
      </c>
      <c r="T234" s="176">
        <v>62</v>
      </c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3">
        <f t="shared" si="16"/>
        <v>87</v>
      </c>
      <c r="AM234" s="176">
        <v>25</v>
      </c>
      <c r="AN234" s="204">
        <f t="shared" si="17"/>
        <v>3</v>
      </c>
      <c r="AO234" s="20"/>
    </row>
    <row r="235" spans="1:41" x14ac:dyDescent="0.25">
      <c r="A235" s="120"/>
      <c r="B235" s="202">
        <f t="shared" si="19"/>
        <v>13</v>
      </c>
      <c r="C235" s="202"/>
      <c r="D235" s="173" t="s">
        <v>5</v>
      </c>
      <c r="E235" s="20"/>
      <c r="F235" s="20"/>
      <c r="G235" s="326">
        <v>-11967440</v>
      </c>
      <c r="H235" s="326">
        <v>35.1633</v>
      </c>
      <c r="I235" s="328">
        <v>3.56</v>
      </c>
      <c r="J235" s="326">
        <v>2.84</v>
      </c>
      <c r="K235" s="329">
        <v>0.92</v>
      </c>
      <c r="L235" s="205">
        <v>6</v>
      </c>
      <c r="M235" s="20"/>
      <c r="N235" s="266">
        <v>0.25</v>
      </c>
      <c r="O235" s="264">
        <v>0.25</v>
      </c>
      <c r="P235" s="268">
        <v>1</v>
      </c>
      <c r="Q235" s="173" t="s">
        <v>5</v>
      </c>
      <c r="R235" s="202">
        <v>2</v>
      </c>
      <c r="S235" s="176">
        <v>17</v>
      </c>
      <c r="T235" s="176">
        <v>25</v>
      </c>
      <c r="U235" s="202"/>
      <c r="V235" s="202"/>
      <c r="W235" s="202"/>
      <c r="X235" s="202"/>
      <c r="Y235" s="202"/>
      <c r="Z235" s="202"/>
      <c r="AA235" s="202"/>
      <c r="AB235" s="202"/>
      <c r="AC235" s="202"/>
      <c r="AD235" s="202"/>
      <c r="AE235" s="202"/>
      <c r="AF235" s="202"/>
      <c r="AG235" s="202"/>
      <c r="AH235" s="202"/>
      <c r="AI235" s="202"/>
      <c r="AJ235" s="202"/>
      <c r="AK235" s="202"/>
      <c r="AL235" s="203">
        <f t="shared" si="16"/>
        <v>44</v>
      </c>
      <c r="AM235" s="176">
        <v>30</v>
      </c>
      <c r="AN235" s="204">
        <f t="shared" si="17"/>
        <v>3</v>
      </c>
      <c r="AO235" s="20"/>
    </row>
    <row r="236" spans="1:41" x14ac:dyDescent="0.25">
      <c r="A236" s="120"/>
      <c r="B236" s="202">
        <f t="shared" si="19"/>
        <v>14</v>
      </c>
      <c r="C236" s="202"/>
      <c r="D236" s="173" t="s">
        <v>3</v>
      </c>
      <c r="E236" s="20"/>
      <c r="F236" s="20"/>
      <c r="G236" s="326"/>
      <c r="H236" s="326"/>
      <c r="I236" s="328"/>
      <c r="J236" s="326"/>
      <c r="K236" s="329"/>
      <c r="L236" s="205">
        <v>2</v>
      </c>
      <c r="M236" s="20"/>
      <c r="N236" s="266"/>
      <c r="O236" s="264"/>
      <c r="P236" s="268"/>
      <c r="Q236" s="173" t="s">
        <v>3</v>
      </c>
      <c r="R236" s="202">
        <v>1</v>
      </c>
      <c r="S236" s="176">
        <v>1</v>
      </c>
      <c r="T236" s="176">
        <v>24</v>
      </c>
      <c r="U236" s="202"/>
      <c r="V236" s="202"/>
      <c r="W236" s="202"/>
      <c r="X236" s="202"/>
      <c r="Y236" s="202"/>
      <c r="Z236" s="202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3">
        <f t="shared" si="16"/>
        <v>26</v>
      </c>
      <c r="AM236" s="176">
        <v>25</v>
      </c>
      <c r="AN236" s="204">
        <f t="shared" si="17"/>
        <v>3</v>
      </c>
      <c r="AO236" s="20"/>
    </row>
    <row r="237" spans="1:41" x14ac:dyDescent="0.25">
      <c r="A237" s="120"/>
      <c r="B237" s="202">
        <f t="shared" si="19"/>
        <v>15</v>
      </c>
      <c r="C237" s="202"/>
      <c r="D237" s="173" t="s">
        <v>5</v>
      </c>
      <c r="E237" s="20"/>
      <c r="F237" s="20"/>
      <c r="G237" s="326">
        <v>-11967441</v>
      </c>
      <c r="H237" s="326">
        <v>35.163330000000002</v>
      </c>
      <c r="I237" s="328">
        <v>2.64</v>
      </c>
      <c r="J237" s="326">
        <v>2.06</v>
      </c>
      <c r="K237" s="329">
        <v>1.02</v>
      </c>
      <c r="L237" s="205">
        <v>3</v>
      </c>
      <c r="M237" s="20" t="s">
        <v>76</v>
      </c>
      <c r="N237" s="266">
        <v>6</v>
      </c>
      <c r="O237" s="264">
        <v>3</v>
      </c>
      <c r="P237" s="268">
        <v>2</v>
      </c>
      <c r="Q237" s="173" t="s">
        <v>5</v>
      </c>
      <c r="R237" s="202"/>
      <c r="S237" s="176">
        <v>8</v>
      </c>
      <c r="T237" s="176">
        <v>77</v>
      </c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3">
        <f t="shared" si="16"/>
        <v>85</v>
      </c>
      <c r="AM237" s="176">
        <v>50</v>
      </c>
      <c r="AN237" s="204">
        <f t="shared" si="17"/>
        <v>2</v>
      </c>
      <c r="AO237" s="20"/>
    </row>
    <row r="238" spans="1:41" x14ac:dyDescent="0.25">
      <c r="A238" s="120"/>
      <c r="B238" s="202">
        <f t="shared" si="19"/>
        <v>16</v>
      </c>
      <c r="C238" s="202"/>
      <c r="D238" s="173" t="s">
        <v>3</v>
      </c>
      <c r="E238" s="20"/>
      <c r="F238" s="20"/>
      <c r="G238" s="326"/>
      <c r="H238" s="326"/>
      <c r="I238" s="328"/>
      <c r="J238" s="326"/>
      <c r="K238" s="329"/>
      <c r="L238" s="205">
        <v>5</v>
      </c>
      <c r="M238" s="20" t="s">
        <v>76</v>
      </c>
      <c r="N238" s="266"/>
      <c r="O238" s="264"/>
      <c r="P238" s="268"/>
      <c r="Q238" s="173" t="s">
        <v>3</v>
      </c>
      <c r="R238" s="202">
        <v>1</v>
      </c>
      <c r="S238" s="176">
        <v>7</v>
      </c>
      <c r="T238" s="176">
        <v>29</v>
      </c>
      <c r="U238" s="202"/>
      <c r="V238" s="202"/>
      <c r="W238" s="202"/>
      <c r="X238" s="202"/>
      <c r="Y238" s="202"/>
      <c r="Z238" s="202"/>
      <c r="AA238" s="202"/>
      <c r="AB238" s="202"/>
      <c r="AC238" s="202"/>
      <c r="AD238" s="202"/>
      <c r="AE238" s="202"/>
      <c r="AF238" s="202"/>
      <c r="AG238" s="202"/>
      <c r="AH238" s="202"/>
      <c r="AI238" s="202"/>
      <c r="AJ238" s="202"/>
      <c r="AK238" s="202"/>
      <c r="AL238" s="203">
        <f t="shared" si="16"/>
        <v>37</v>
      </c>
      <c r="AM238" s="176">
        <v>25</v>
      </c>
      <c r="AN238" s="204">
        <f t="shared" si="17"/>
        <v>3</v>
      </c>
      <c r="AO238" s="20"/>
    </row>
    <row r="239" spans="1:41" x14ac:dyDescent="0.25">
      <c r="A239" s="120"/>
      <c r="B239" s="202">
        <f t="shared" si="19"/>
        <v>17</v>
      </c>
      <c r="C239" s="202"/>
      <c r="D239" s="173" t="s">
        <v>5</v>
      </c>
      <c r="E239" s="20"/>
      <c r="F239" s="20"/>
      <c r="G239" s="326">
        <v>-119.67433</v>
      </c>
      <c r="H239" s="326">
        <v>35.16337</v>
      </c>
      <c r="I239" s="328">
        <v>2.42</v>
      </c>
      <c r="J239" s="326">
        <v>2.17</v>
      </c>
      <c r="K239" s="329">
        <v>0.93</v>
      </c>
      <c r="L239" s="205">
        <v>4</v>
      </c>
      <c r="M239" s="20" t="s">
        <v>76</v>
      </c>
      <c r="N239" s="266">
        <v>5</v>
      </c>
      <c r="O239" s="264">
        <v>5</v>
      </c>
      <c r="P239" s="268">
        <v>6</v>
      </c>
      <c r="Q239" s="173" t="s">
        <v>5</v>
      </c>
      <c r="R239" s="202"/>
      <c r="S239" s="176">
        <v>7</v>
      </c>
      <c r="T239" s="176">
        <v>40</v>
      </c>
      <c r="U239" s="202"/>
      <c r="V239" s="202"/>
      <c r="W239" s="202"/>
      <c r="X239" s="202"/>
      <c r="Y239" s="202"/>
      <c r="Z239" s="202"/>
      <c r="AA239" s="202">
        <v>2</v>
      </c>
      <c r="AB239" s="202"/>
      <c r="AC239" s="202"/>
      <c r="AD239" s="202"/>
      <c r="AE239" s="202"/>
      <c r="AF239" s="202"/>
      <c r="AG239" s="202"/>
      <c r="AH239" s="202"/>
      <c r="AI239" s="202"/>
      <c r="AJ239" s="202"/>
      <c r="AK239" s="202"/>
      <c r="AL239" s="203">
        <f t="shared" si="16"/>
        <v>49</v>
      </c>
      <c r="AM239" s="176">
        <v>15</v>
      </c>
      <c r="AN239" s="204">
        <f t="shared" si="17"/>
        <v>3</v>
      </c>
      <c r="AO239" s="20"/>
    </row>
    <row r="240" spans="1:41" x14ac:dyDescent="0.25">
      <c r="A240" s="120"/>
      <c r="B240" s="202">
        <f t="shared" si="19"/>
        <v>18</v>
      </c>
      <c r="C240" s="202"/>
      <c r="D240" s="173" t="s">
        <v>3</v>
      </c>
      <c r="E240" s="20"/>
      <c r="F240" s="20"/>
      <c r="G240" s="326"/>
      <c r="H240" s="326"/>
      <c r="I240" s="328"/>
      <c r="J240" s="326"/>
      <c r="K240" s="329"/>
      <c r="L240" s="205">
        <v>2</v>
      </c>
      <c r="M240" s="20"/>
      <c r="N240" s="266"/>
      <c r="O240" s="264"/>
      <c r="P240" s="268"/>
      <c r="Q240" s="173" t="s">
        <v>3</v>
      </c>
      <c r="R240" s="202"/>
      <c r="S240" s="176">
        <v>15</v>
      </c>
      <c r="T240" s="176">
        <v>28</v>
      </c>
      <c r="U240" s="202"/>
      <c r="V240" s="202"/>
      <c r="W240" s="202"/>
      <c r="X240" s="202"/>
      <c r="Y240" s="202"/>
      <c r="Z240" s="202"/>
      <c r="AA240" s="202"/>
      <c r="AB240" s="202"/>
      <c r="AC240" s="202"/>
      <c r="AD240" s="202"/>
      <c r="AE240" s="202"/>
      <c r="AF240" s="202"/>
      <c r="AG240" s="202"/>
      <c r="AH240" s="202"/>
      <c r="AI240" s="202"/>
      <c r="AJ240" s="202"/>
      <c r="AK240" s="202"/>
      <c r="AL240" s="203">
        <f t="shared" si="16"/>
        <v>43</v>
      </c>
      <c r="AM240" s="176">
        <v>15</v>
      </c>
      <c r="AN240" s="204">
        <f t="shared" si="17"/>
        <v>2</v>
      </c>
      <c r="AO240" s="20"/>
    </row>
    <row r="241" spans="1:41" x14ac:dyDescent="0.25">
      <c r="A241" s="120"/>
      <c r="B241" s="202">
        <f t="shared" si="19"/>
        <v>19</v>
      </c>
      <c r="C241" s="202"/>
      <c r="D241" s="173" t="s">
        <v>5</v>
      </c>
      <c r="E241" s="20"/>
      <c r="F241" s="20"/>
      <c r="G241" s="326">
        <v>-119.67435</v>
      </c>
      <c r="H241" s="326">
        <v>35.163420000000002</v>
      </c>
      <c r="I241" s="328">
        <v>4.22</v>
      </c>
      <c r="J241" s="326">
        <v>2.83</v>
      </c>
      <c r="K241" s="329">
        <v>1.1399999999999999</v>
      </c>
      <c r="L241" s="205">
        <v>6</v>
      </c>
      <c r="M241" s="20" t="s">
        <v>150</v>
      </c>
      <c r="N241" s="266">
        <v>5</v>
      </c>
      <c r="O241" s="264">
        <v>0</v>
      </c>
      <c r="P241" s="268">
        <v>0.25</v>
      </c>
      <c r="Q241" s="173" t="s">
        <v>5</v>
      </c>
      <c r="R241" s="202">
        <v>4</v>
      </c>
      <c r="S241" s="176"/>
      <c r="T241" s="176">
        <v>85</v>
      </c>
      <c r="U241" s="202"/>
      <c r="V241" s="202"/>
      <c r="W241" s="202"/>
      <c r="X241" s="202"/>
      <c r="Y241" s="202"/>
      <c r="Z241" s="202"/>
      <c r="AA241" s="202"/>
      <c r="AB241" s="202"/>
      <c r="AC241" s="202"/>
      <c r="AD241" s="202"/>
      <c r="AE241" s="202"/>
      <c r="AF241" s="202"/>
      <c r="AG241" s="202"/>
      <c r="AH241" s="202"/>
      <c r="AI241" s="202"/>
      <c r="AJ241" s="202"/>
      <c r="AK241" s="202"/>
      <c r="AL241" s="203">
        <f t="shared" si="16"/>
        <v>89</v>
      </c>
      <c r="AM241" s="176">
        <v>10</v>
      </c>
      <c r="AN241" s="204">
        <f t="shared" si="17"/>
        <v>2</v>
      </c>
      <c r="AO241" s="20"/>
    </row>
    <row r="242" spans="1:41" x14ac:dyDescent="0.25">
      <c r="A242" s="120"/>
      <c r="B242" s="202">
        <f t="shared" si="19"/>
        <v>20</v>
      </c>
      <c r="C242" s="202"/>
      <c r="D242" s="173" t="s">
        <v>3</v>
      </c>
      <c r="E242" s="20"/>
      <c r="F242" s="20"/>
      <c r="G242" s="326"/>
      <c r="H242" s="326"/>
      <c r="I242" s="328"/>
      <c r="J242" s="326"/>
      <c r="K242" s="329"/>
      <c r="L242" s="205">
        <v>4</v>
      </c>
      <c r="M242" s="20"/>
      <c r="N242" s="266"/>
      <c r="O242" s="264"/>
      <c r="P242" s="268"/>
      <c r="Q242" s="173" t="s">
        <v>3</v>
      </c>
      <c r="R242" s="202">
        <v>1</v>
      </c>
      <c r="S242" s="202">
        <v>8</v>
      </c>
      <c r="T242" s="202">
        <v>25</v>
      </c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3">
        <f t="shared" si="16"/>
        <v>34</v>
      </c>
      <c r="AM242" s="202">
        <v>60</v>
      </c>
      <c r="AN242" s="204">
        <f t="shared" si="17"/>
        <v>3</v>
      </c>
      <c r="AO242" s="20"/>
    </row>
    <row r="243" spans="1:41" x14ac:dyDescent="0.25">
      <c r="A243" s="118"/>
      <c r="B243" s="212">
        <v>1</v>
      </c>
      <c r="C243" s="235">
        <v>42522</v>
      </c>
      <c r="D243" s="236" t="s">
        <v>5</v>
      </c>
      <c r="E243" s="63"/>
      <c r="F243" s="63"/>
      <c r="G243" s="330">
        <v>-119.67451</v>
      </c>
      <c r="H243" s="330">
        <v>35.16337</v>
      </c>
      <c r="I243" s="331">
        <v>2</v>
      </c>
      <c r="J243" s="330">
        <v>1.76</v>
      </c>
      <c r="K243" s="332">
        <v>1.04</v>
      </c>
      <c r="L243" s="237">
        <v>2</v>
      </c>
      <c r="M243" s="63"/>
      <c r="N243" s="273">
        <v>0</v>
      </c>
      <c r="O243" s="272">
        <v>0</v>
      </c>
      <c r="P243" s="274">
        <v>5</v>
      </c>
      <c r="Q243" s="236" t="s">
        <v>5</v>
      </c>
      <c r="R243" s="212">
        <v>4</v>
      </c>
      <c r="S243" s="212">
        <v>6</v>
      </c>
      <c r="T243" s="212">
        <v>38</v>
      </c>
      <c r="U243" s="212"/>
      <c r="V243" s="212"/>
      <c r="W243" s="212"/>
      <c r="X243" s="212"/>
      <c r="Y243" s="212"/>
      <c r="Z243" s="212"/>
      <c r="AA243" s="212"/>
      <c r="AB243" s="212"/>
      <c r="AC243" s="212"/>
      <c r="AD243" s="212"/>
      <c r="AE243" s="212"/>
      <c r="AF243" s="212"/>
      <c r="AG243" s="212"/>
      <c r="AH243" s="212"/>
      <c r="AI243" s="212"/>
      <c r="AJ243" s="212"/>
      <c r="AK243" s="212"/>
      <c r="AL243" s="206">
        <f t="shared" si="16"/>
        <v>48</v>
      </c>
      <c r="AM243" s="212">
        <v>30</v>
      </c>
      <c r="AN243" s="213">
        <f t="shared" si="17"/>
        <v>3</v>
      </c>
      <c r="AO243" s="20"/>
    </row>
    <row r="244" spans="1:41" x14ac:dyDescent="0.25">
      <c r="A244" s="120"/>
      <c r="B244" s="202">
        <f>SUM(B243+1)</f>
        <v>2</v>
      </c>
      <c r="C244" s="202"/>
      <c r="D244" s="173" t="s">
        <v>3</v>
      </c>
      <c r="E244" s="20"/>
      <c r="F244" s="20"/>
      <c r="G244" s="326"/>
      <c r="H244" s="326"/>
      <c r="I244" s="328"/>
      <c r="J244" s="326"/>
      <c r="K244" s="329"/>
      <c r="L244" s="205">
        <v>3</v>
      </c>
      <c r="M244" s="20" t="s">
        <v>76</v>
      </c>
      <c r="N244" s="266"/>
      <c r="O244" s="264"/>
      <c r="P244" s="268"/>
      <c r="Q244" s="173" t="s">
        <v>3</v>
      </c>
      <c r="R244" s="176">
        <v>3</v>
      </c>
      <c r="S244" s="176">
        <v>27</v>
      </c>
      <c r="T244" s="176">
        <v>57</v>
      </c>
      <c r="U244" s="202"/>
      <c r="V244" s="202"/>
      <c r="W244" s="202"/>
      <c r="X244" s="202"/>
      <c r="Y244" s="202"/>
      <c r="Z244" s="202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3">
        <f t="shared" si="16"/>
        <v>87</v>
      </c>
      <c r="AM244" s="202">
        <v>25</v>
      </c>
      <c r="AN244" s="204">
        <f t="shared" si="17"/>
        <v>3</v>
      </c>
      <c r="AO244" s="20"/>
    </row>
    <row r="245" spans="1:41" x14ac:dyDescent="0.25">
      <c r="A245" s="120"/>
      <c r="B245" s="202">
        <f t="shared" ref="B245:B262" si="20">SUM(B244+1)</f>
        <v>3</v>
      </c>
      <c r="C245" s="202"/>
      <c r="D245" s="173" t="s">
        <v>5</v>
      </c>
      <c r="E245" s="20"/>
      <c r="F245" s="20"/>
      <c r="G245" s="326">
        <v>-119.67456</v>
      </c>
      <c r="H245" s="326">
        <v>35.163420000000002</v>
      </c>
      <c r="I245" s="328">
        <v>2.21</v>
      </c>
      <c r="J245" s="326">
        <v>2.27</v>
      </c>
      <c r="K245" s="329">
        <v>1.01</v>
      </c>
      <c r="L245" s="205">
        <v>4</v>
      </c>
      <c r="M245" s="20" t="s">
        <v>76</v>
      </c>
      <c r="N245" s="266">
        <v>0.2</v>
      </c>
      <c r="O245" s="264">
        <v>5</v>
      </c>
      <c r="P245" s="268">
        <v>8</v>
      </c>
      <c r="Q245" s="173" t="s">
        <v>5</v>
      </c>
      <c r="R245" s="176">
        <v>1</v>
      </c>
      <c r="S245" s="176">
        <v>5</v>
      </c>
      <c r="T245" s="176">
        <v>19</v>
      </c>
      <c r="U245" s="202"/>
      <c r="V245" s="202"/>
      <c r="W245" s="202"/>
      <c r="X245" s="202"/>
      <c r="Y245" s="202"/>
      <c r="Z245" s="202"/>
      <c r="AA245" s="202">
        <v>2</v>
      </c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3">
        <f t="shared" si="16"/>
        <v>27</v>
      </c>
      <c r="AM245" s="202">
        <v>10</v>
      </c>
      <c r="AN245" s="204">
        <f t="shared" si="17"/>
        <v>4</v>
      </c>
      <c r="AO245" s="20"/>
    </row>
    <row r="246" spans="1:41" x14ac:dyDescent="0.25">
      <c r="A246" s="120"/>
      <c r="B246" s="202">
        <f t="shared" si="20"/>
        <v>4</v>
      </c>
      <c r="C246" s="202"/>
      <c r="D246" s="173" t="s">
        <v>3</v>
      </c>
      <c r="E246" s="20"/>
      <c r="F246" s="20"/>
      <c r="G246" s="326"/>
      <c r="H246" s="326"/>
      <c r="I246" s="328"/>
      <c r="J246" s="326"/>
      <c r="K246" s="329"/>
      <c r="L246" s="205">
        <v>1</v>
      </c>
      <c r="M246" s="20"/>
      <c r="N246" s="266"/>
      <c r="O246" s="264"/>
      <c r="P246" s="268"/>
      <c r="Q246" s="173" t="s">
        <v>3</v>
      </c>
      <c r="R246" s="176">
        <v>3</v>
      </c>
      <c r="S246" s="176">
        <v>10</v>
      </c>
      <c r="T246" s="176">
        <v>20</v>
      </c>
      <c r="U246" s="202"/>
      <c r="V246" s="202"/>
      <c r="W246" s="202"/>
      <c r="X246" s="202"/>
      <c r="Y246" s="202"/>
      <c r="Z246" s="202"/>
      <c r="AA246" s="202"/>
      <c r="AB246" s="202">
        <v>5</v>
      </c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3">
        <f t="shared" si="16"/>
        <v>38</v>
      </c>
      <c r="AM246" s="176">
        <v>5</v>
      </c>
      <c r="AN246" s="204">
        <f t="shared" si="17"/>
        <v>4</v>
      </c>
      <c r="AO246" s="20"/>
    </row>
    <row r="247" spans="1:41" x14ac:dyDescent="0.25">
      <c r="A247" s="120"/>
      <c r="B247" s="202">
        <f t="shared" si="20"/>
        <v>5</v>
      </c>
      <c r="C247" s="202"/>
      <c r="D247" s="173" t="s">
        <v>5</v>
      </c>
      <c r="E247" s="20"/>
      <c r="F247" s="20"/>
      <c r="G247" s="326">
        <v>-119.67462</v>
      </c>
      <c r="H247" s="326">
        <v>35.163519999999998</v>
      </c>
      <c r="I247" s="328">
        <v>2.58</v>
      </c>
      <c r="J247" s="326">
        <v>2.34</v>
      </c>
      <c r="K247" s="329">
        <v>1.32</v>
      </c>
      <c r="L247" s="205">
        <v>0</v>
      </c>
      <c r="M247" s="20"/>
      <c r="N247" s="266">
        <v>1</v>
      </c>
      <c r="O247" s="264">
        <v>1</v>
      </c>
      <c r="P247" s="268">
        <v>5</v>
      </c>
      <c r="Q247" s="173" t="s">
        <v>5</v>
      </c>
      <c r="R247" s="202"/>
      <c r="S247" s="176"/>
      <c r="T247" s="176">
        <v>39</v>
      </c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3">
        <f t="shared" si="16"/>
        <v>39</v>
      </c>
      <c r="AM247" s="176">
        <v>5</v>
      </c>
      <c r="AN247" s="204">
        <f t="shared" si="17"/>
        <v>1</v>
      </c>
      <c r="AO247" s="20"/>
    </row>
    <row r="248" spans="1:41" x14ac:dyDescent="0.25">
      <c r="A248" s="120"/>
      <c r="B248" s="202">
        <f t="shared" si="20"/>
        <v>6</v>
      </c>
      <c r="C248" s="202"/>
      <c r="D248" s="173" t="s">
        <v>3</v>
      </c>
      <c r="E248" s="20"/>
      <c r="F248" s="20"/>
      <c r="G248" s="326"/>
      <c r="H248" s="326"/>
      <c r="I248" s="328"/>
      <c r="J248" s="326"/>
      <c r="K248" s="329"/>
      <c r="L248" s="205">
        <v>0</v>
      </c>
      <c r="M248" s="20"/>
      <c r="N248" s="266"/>
      <c r="O248" s="264"/>
      <c r="P248" s="268"/>
      <c r="Q248" s="173" t="s">
        <v>3</v>
      </c>
      <c r="R248" s="176">
        <v>3</v>
      </c>
      <c r="S248" s="176">
        <v>7</v>
      </c>
      <c r="T248" s="176">
        <v>55</v>
      </c>
      <c r="U248" s="202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3">
        <f t="shared" si="16"/>
        <v>65</v>
      </c>
      <c r="AM248" s="176">
        <v>40</v>
      </c>
      <c r="AN248" s="204">
        <f t="shared" si="17"/>
        <v>3</v>
      </c>
      <c r="AO248" s="20"/>
    </row>
    <row r="249" spans="1:41" x14ac:dyDescent="0.25">
      <c r="A249" s="120"/>
      <c r="B249" s="202">
        <f t="shared" si="20"/>
        <v>7</v>
      </c>
      <c r="C249" s="202"/>
      <c r="D249" s="173" t="s">
        <v>5</v>
      </c>
      <c r="E249" s="20"/>
      <c r="F249" s="20"/>
      <c r="G249" s="326">
        <v>-119.67453</v>
      </c>
      <c r="H249" s="326">
        <v>35.16348</v>
      </c>
      <c r="I249" s="328">
        <v>1.83</v>
      </c>
      <c r="J249" s="326">
        <v>1.95</v>
      </c>
      <c r="K249" s="329">
        <v>0.92</v>
      </c>
      <c r="L249" s="205">
        <v>0</v>
      </c>
      <c r="M249" s="20"/>
      <c r="N249" s="266">
        <v>0.25</v>
      </c>
      <c r="O249" s="264">
        <v>4</v>
      </c>
      <c r="P249" s="268"/>
      <c r="Q249" s="173" t="s">
        <v>5</v>
      </c>
      <c r="R249" s="202"/>
      <c r="S249" s="176">
        <v>3</v>
      </c>
      <c r="T249" s="176">
        <v>25</v>
      </c>
      <c r="U249" s="202"/>
      <c r="V249" s="202"/>
      <c r="W249" s="202"/>
      <c r="X249" s="202"/>
      <c r="Y249" s="202"/>
      <c r="Z249" s="202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3">
        <f t="shared" si="16"/>
        <v>28</v>
      </c>
      <c r="AM249" s="176">
        <v>5</v>
      </c>
      <c r="AN249" s="204">
        <f t="shared" si="17"/>
        <v>2</v>
      </c>
      <c r="AO249" s="20"/>
    </row>
    <row r="250" spans="1:41" x14ac:dyDescent="0.25">
      <c r="A250" s="120"/>
      <c r="B250" s="202">
        <f t="shared" si="20"/>
        <v>8</v>
      </c>
      <c r="C250" s="202"/>
      <c r="D250" s="173" t="s">
        <v>3</v>
      </c>
      <c r="E250" s="20"/>
      <c r="F250" s="20"/>
      <c r="G250" s="326"/>
      <c r="H250" s="326"/>
      <c r="I250" s="328"/>
      <c r="J250" s="326"/>
      <c r="K250" s="329"/>
      <c r="L250" s="205">
        <v>0</v>
      </c>
      <c r="M250" s="20"/>
      <c r="N250" s="266"/>
      <c r="O250" s="264"/>
      <c r="P250" s="268"/>
      <c r="Q250" s="173" t="s">
        <v>3</v>
      </c>
      <c r="R250" s="176">
        <v>2</v>
      </c>
      <c r="S250" s="176">
        <v>7</v>
      </c>
      <c r="T250" s="176">
        <v>22</v>
      </c>
      <c r="U250" s="202"/>
      <c r="V250" s="202"/>
      <c r="W250" s="202"/>
      <c r="X250" s="202"/>
      <c r="Y250" s="202"/>
      <c r="Z250" s="202"/>
      <c r="AA250" s="202"/>
      <c r="AB250" s="202">
        <v>3</v>
      </c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3">
        <f t="shared" si="16"/>
        <v>34</v>
      </c>
      <c r="AM250" s="176">
        <v>10</v>
      </c>
      <c r="AN250" s="204">
        <f t="shared" si="17"/>
        <v>4</v>
      </c>
      <c r="AO250" s="20"/>
    </row>
    <row r="251" spans="1:41" x14ac:dyDescent="0.25">
      <c r="A251" s="120"/>
      <c r="B251" s="202">
        <f t="shared" si="20"/>
        <v>9</v>
      </c>
      <c r="C251" s="202"/>
      <c r="D251" s="173" t="s">
        <v>5</v>
      </c>
      <c r="E251" s="20"/>
      <c r="F251" s="20"/>
      <c r="G251" s="326">
        <v>-119.67453999999999</v>
      </c>
      <c r="H251" s="326">
        <v>35.163539999999998</v>
      </c>
      <c r="I251" s="328">
        <v>3.23</v>
      </c>
      <c r="J251" s="326">
        <v>3.34</v>
      </c>
      <c r="K251" s="329">
        <v>1.26</v>
      </c>
      <c r="L251" s="205">
        <v>1</v>
      </c>
      <c r="M251" s="20"/>
      <c r="N251" s="266">
        <v>5</v>
      </c>
      <c r="O251" s="264">
        <v>7</v>
      </c>
      <c r="P251" s="268">
        <v>6</v>
      </c>
      <c r="Q251" s="173" t="s">
        <v>5</v>
      </c>
      <c r="R251" s="176">
        <v>1</v>
      </c>
      <c r="S251" s="176">
        <v>9</v>
      </c>
      <c r="T251" s="176">
        <v>11</v>
      </c>
      <c r="U251" s="202"/>
      <c r="V251" s="202"/>
      <c r="W251" s="202"/>
      <c r="X251" s="202"/>
      <c r="Y251" s="202"/>
      <c r="Z251" s="202"/>
      <c r="AA251" s="202"/>
      <c r="AB251" s="202"/>
      <c r="AC251" s="202"/>
      <c r="AD251" s="202"/>
      <c r="AE251" s="202"/>
      <c r="AF251" s="202"/>
      <c r="AG251" s="202"/>
      <c r="AH251" s="202"/>
      <c r="AI251" s="202"/>
      <c r="AJ251" s="202"/>
      <c r="AK251" s="202"/>
      <c r="AL251" s="203">
        <f t="shared" si="16"/>
        <v>21</v>
      </c>
      <c r="AM251" s="176">
        <v>5</v>
      </c>
      <c r="AN251" s="204">
        <f t="shared" si="17"/>
        <v>3</v>
      </c>
      <c r="AO251" s="20"/>
    </row>
    <row r="252" spans="1:41" x14ac:dyDescent="0.25">
      <c r="A252" s="120"/>
      <c r="B252" s="202">
        <f t="shared" si="20"/>
        <v>10</v>
      </c>
      <c r="C252" s="202"/>
      <c r="D252" s="173" t="s">
        <v>3</v>
      </c>
      <c r="E252" s="20"/>
      <c r="F252" s="20"/>
      <c r="G252" s="326"/>
      <c r="H252" s="326"/>
      <c r="I252" s="328"/>
      <c r="J252" s="326"/>
      <c r="K252" s="329"/>
      <c r="L252" s="205">
        <v>0</v>
      </c>
      <c r="M252" s="20"/>
      <c r="N252" s="266"/>
      <c r="O252" s="264"/>
      <c r="P252" s="268"/>
      <c r="Q252" s="173" t="s">
        <v>3</v>
      </c>
      <c r="R252" s="176">
        <v>1</v>
      </c>
      <c r="S252" s="202"/>
      <c r="T252" s="176">
        <v>26</v>
      </c>
      <c r="U252" s="202"/>
      <c r="V252" s="202"/>
      <c r="W252" s="202"/>
      <c r="X252" s="202"/>
      <c r="Y252" s="202"/>
      <c r="Z252" s="202"/>
      <c r="AA252" s="202"/>
      <c r="AB252" s="202"/>
      <c r="AC252" s="202"/>
      <c r="AD252" s="202"/>
      <c r="AE252" s="202"/>
      <c r="AF252" s="202"/>
      <c r="AG252" s="202"/>
      <c r="AH252" s="202"/>
      <c r="AI252" s="202"/>
      <c r="AJ252" s="202"/>
      <c r="AK252" s="202"/>
      <c r="AL252" s="203">
        <f t="shared" si="16"/>
        <v>27</v>
      </c>
      <c r="AM252" s="176">
        <v>5</v>
      </c>
      <c r="AN252" s="204">
        <f t="shared" si="17"/>
        <v>2</v>
      </c>
      <c r="AO252" s="20"/>
    </row>
    <row r="253" spans="1:41" x14ac:dyDescent="0.25">
      <c r="A253" s="120"/>
      <c r="B253" s="202">
        <f t="shared" si="20"/>
        <v>11</v>
      </c>
      <c r="C253" s="202"/>
      <c r="D253" s="173" t="s">
        <v>5</v>
      </c>
      <c r="E253" s="20"/>
      <c r="F253" s="20"/>
      <c r="G253" s="326">
        <v>-119.67444999999999</v>
      </c>
      <c r="H253" s="326">
        <v>35.163510000000002</v>
      </c>
      <c r="I253" s="328">
        <v>1.75</v>
      </c>
      <c r="J253" s="326">
        <v>1.78</v>
      </c>
      <c r="K253" s="329">
        <v>0.8</v>
      </c>
      <c r="L253" s="205">
        <v>0</v>
      </c>
      <c r="M253" s="20"/>
      <c r="N253" s="266">
        <v>0.25</v>
      </c>
      <c r="O253" s="264">
        <v>0.5</v>
      </c>
      <c r="P253" s="268">
        <v>5</v>
      </c>
      <c r="Q253" s="173" t="s">
        <v>5</v>
      </c>
      <c r="R253" s="202"/>
      <c r="S253" s="176">
        <v>2</v>
      </c>
      <c r="T253" s="176">
        <v>30</v>
      </c>
      <c r="U253" s="202"/>
      <c r="V253" s="202"/>
      <c r="W253" s="202"/>
      <c r="X253" s="202"/>
      <c r="Y253" s="202"/>
      <c r="Z253" s="202"/>
      <c r="AA253" s="202">
        <v>1</v>
      </c>
      <c r="AB253" s="202"/>
      <c r="AC253" s="202"/>
      <c r="AD253" s="202"/>
      <c r="AE253" s="202"/>
      <c r="AF253" s="202"/>
      <c r="AG253" s="202"/>
      <c r="AH253" s="202"/>
      <c r="AI253" s="202"/>
      <c r="AJ253" s="202"/>
      <c r="AK253" s="202"/>
      <c r="AL253" s="203">
        <f t="shared" si="16"/>
        <v>33</v>
      </c>
      <c r="AM253" s="176">
        <v>15</v>
      </c>
      <c r="AN253" s="204">
        <f t="shared" si="17"/>
        <v>3</v>
      </c>
      <c r="AO253" s="20"/>
    </row>
    <row r="254" spans="1:41" x14ac:dyDescent="0.25">
      <c r="A254" s="120"/>
      <c r="B254" s="202">
        <f t="shared" si="20"/>
        <v>12</v>
      </c>
      <c r="C254" s="202"/>
      <c r="D254" s="173" t="s">
        <v>3</v>
      </c>
      <c r="E254" s="20"/>
      <c r="F254" s="20"/>
      <c r="G254" s="326"/>
      <c r="H254" s="326"/>
      <c r="I254" s="328"/>
      <c r="J254" s="326"/>
      <c r="K254" s="329"/>
      <c r="L254" s="205">
        <v>0</v>
      </c>
      <c r="M254" s="20"/>
      <c r="N254" s="266"/>
      <c r="O254" s="264"/>
      <c r="P254" s="268"/>
      <c r="Q254" s="173" t="s">
        <v>3</v>
      </c>
      <c r="R254" s="176">
        <v>2</v>
      </c>
      <c r="S254" s="176">
        <v>18</v>
      </c>
      <c r="T254" s="176">
        <v>42</v>
      </c>
      <c r="U254" s="202"/>
      <c r="V254" s="202"/>
      <c r="W254" s="202"/>
      <c r="X254" s="202"/>
      <c r="Y254" s="202"/>
      <c r="Z254" s="202"/>
      <c r="AA254" s="202"/>
      <c r="AB254" s="202"/>
      <c r="AC254" s="202"/>
      <c r="AD254" s="202"/>
      <c r="AE254" s="202"/>
      <c r="AF254" s="202"/>
      <c r="AG254" s="202"/>
      <c r="AH254" s="202"/>
      <c r="AI254" s="202"/>
      <c r="AJ254" s="202"/>
      <c r="AK254" s="202"/>
      <c r="AL254" s="203">
        <f t="shared" si="16"/>
        <v>62</v>
      </c>
      <c r="AM254" s="176">
        <v>20</v>
      </c>
      <c r="AN254" s="204">
        <f t="shared" si="17"/>
        <v>3</v>
      </c>
      <c r="AO254" s="20"/>
    </row>
    <row r="255" spans="1:41" x14ac:dyDescent="0.25">
      <c r="A255" s="120"/>
      <c r="B255" s="202">
        <f t="shared" si="20"/>
        <v>13</v>
      </c>
      <c r="C255" s="202"/>
      <c r="D255" s="173" t="s">
        <v>5</v>
      </c>
      <c r="E255" s="20"/>
      <c r="F255" s="20"/>
      <c r="G255" s="326">
        <v>-119.67438</v>
      </c>
      <c r="H255" s="326">
        <v>35.163580000000003</v>
      </c>
      <c r="I255" s="328">
        <v>2.21</v>
      </c>
      <c r="J255" s="326">
        <v>1.92</v>
      </c>
      <c r="K255" s="329">
        <v>0.82</v>
      </c>
      <c r="L255" s="205">
        <v>2</v>
      </c>
      <c r="M255" s="20"/>
      <c r="N255" s="266">
        <v>0</v>
      </c>
      <c r="O255" s="264">
        <v>0.5</v>
      </c>
      <c r="P255" s="268">
        <v>5</v>
      </c>
      <c r="Q255" s="173" t="s">
        <v>5</v>
      </c>
      <c r="R255" s="202"/>
      <c r="S255" s="176">
        <v>16</v>
      </c>
      <c r="T255" s="176">
        <v>26</v>
      </c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3">
        <f t="shared" si="16"/>
        <v>42</v>
      </c>
      <c r="AM255" s="176">
        <v>10</v>
      </c>
      <c r="AN255" s="204">
        <f t="shared" si="17"/>
        <v>2</v>
      </c>
      <c r="AO255" s="20"/>
    </row>
    <row r="256" spans="1:41" x14ac:dyDescent="0.25">
      <c r="A256" s="120"/>
      <c r="B256" s="202">
        <f t="shared" si="20"/>
        <v>14</v>
      </c>
      <c r="C256" s="202"/>
      <c r="D256" s="173" t="s">
        <v>3</v>
      </c>
      <c r="E256" s="20"/>
      <c r="F256" s="20"/>
      <c r="G256" s="326"/>
      <c r="H256" s="326"/>
      <c r="I256" s="328"/>
      <c r="J256" s="326"/>
      <c r="K256" s="329"/>
      <c r="L256" s="205">
        <v>3</v>
      </c>
      <c r="M256" s="20" t="s">
        <v>150</v>
      </c>
      <c r="N256" s="266"/>
      <c r="O256" s="264"/>
      <c r="P256" s="268"/>
      <c r="Q256" s="173" t="s">
        <v>3</v>
      </c>
      <c r="R256" s="202"/>
      <c r="S256" s="176">
        <v>27</v>
      </c>
      <c r="T256" s="176">
        <v>21</v>
      </c>
      <c r="U256" s="202"/>
      <c r="V256" s="202"/>
      <c r="W256" s="202"/>
      <c r="X256" s="202"/>
      <c r="Y256" s="202"/>
      <c r="Z256" s="202"/>
      <c r="AA256" s="202"/>
      <c r="AB256" s="202"/>
      <c r="AC256" s="202"/>
      <c r="AD256" s="202"/>
      <c r="AE256" s="202"/>
      <c r="AF256" s="202"/>
      <c r="AG256" s="202"/>
      <c r="AH256" s="202"/>
      <c r="AI256" s="202"/>
      <c r="AJ256" s="202"/>
      <c r="AK256" s="202"/>
      <c r="AL256" s="203">
        <f t="shared" si="16"/>
        <v>48</v>
      </c>
      <c r="AM256" s="176">
        <v>5</v>
      </c>
      <c r="AN256" s="204">
        <f t="shared" si="17"/>
        <v>2</v>
      </c>
      <c r="AO256" s="20"/>
    </row>
    <row r="257" spans="1:41" x14ac:dyDescent="0.25">
      <c r="A257" s="120"/>
      <c r="B257" s="202">
        <f t="shared" si="20"/>
        <v>15</v>
      </c>
      <c r="C257" s="202"/>
      <c r="D257" s="173" t="s">
        <v>5</v>
      </c>
      <c r="E257" s="20"/>
      <c r="F257" s="20"/>
      <c r="G257" s="326">
        <v>-119.67449000000001</v>
      </c>
      <c r="H257" s="326">
        <v>35.163609999999998</v>
      </c>
      <c r="I257" s="328">
        <v>2.75</v>
      </c>
      <c r="J257" s="326">
        <v>2.75</v>
      </c>
      <c r="K257" s="329">
        <v>0.96</v>
      </c>
      <c r="L257" s="205">
        <v>0</v>
      </c>
      <c r="M257" s="20"/>
      <c r="N257" s="266">
        <v>0.25</v>
      </c>
      <c r="O257" s="264">
        <v>5</v>
      </c>
      <c r="P257" s="268">
        <v>3</v>
      </c>
      <c r="Q257" s="173" t="s">
        <v>5</v>
      </c>
      <c r="R257" s="202">
        <v>2</v>
      </c>
      <c r="S257" s="202">
        <v>9</v>
      </c>
      <c r="T257" s="176">
        <v>3</v>
      </c>
      <c r="U257" s="202"/>
      <c r="V257" s="202"/>
      <c r="W257" s="202"/>
      <c r="X257" s="202"/>
      <c r="Y257" s="202"/>
      <c r="Z257" s="202"/>
      <c r="AA257" s="202"/>
      <c r="AB257" s="202"/>
      <c r="AC257" s="202"/>
      <c r="AD257" s="202"/>
      <c r="AE257" s="202"/>
      <c r="AF257" s="202"/>
      <c r="AG257" s="202"/>
      <c r="AH257" s="202"/>
      <c r="AI257" s="202"/>
      <c r="AJ257" s="202"/>
      <c r="AK257" s="202"/>
      <c r="AL257" s="203">
        <f t="shared" si="16"/>
        <v>14</v>
      </c>
      <c r="AM257" s="176">
        <v>25</v>
      </c>
      <c r="AN257" s="204">
        <f t="shared" si="17"/>
        <v>3</v>
      </c>
      <c r="AO257" s="20"/>
    </row>
    <row r="258" spans="1:41" x14ac:dyDescent="0.25">
      <c r="A258" s="120"/>
      <c r="B258" s="202">
        <f t="shared" si="20"/>
        <v>16</v>
      </c>
      <c r="C258" s="202"/>
      <c r="D258" s="173" t="s">
        <v>3</v>
      </c>
      <c r="E258" s="20"/>
      <c r="F258" s="20"/>
      <c r="G258" s="326"/>
      <c r="H258" s="326"/>
      <c r="I258" s="328"/>
      <c r="J258" s="326"/>
      <c r="K258" s="329"/>
      <c r="L258" s="205">
        <v>0</v>
      </c>
      <c r="M258" s="20"/>
      <c r="N258" s="266"/>
      <c r="O258" s="264"/>
      <c r="P258" s="268"/>
      <c r="Q258" s="173" t="s">
        <v>3</v>
      </c>
      <c r="R258" s="202"/>
      <c r="S258" s="176">
        <v>12</v>
      </c>
      <c r="T258" s="176">
        <v>0</v>
      </c>
      <c r="U258" s="202"/>
      <c r="V258" s="202"/>
      <c r="W258" s="202"/>
      <c r="X258" s="202"/>
      <c r="Y258" s="202"/>
      <c r="Z258" s="202"/>
      <c r="AA258" s="202"/>
      <c r="AB258" s="202"/>
      <c r="AC258" s="202"/>
      <c r="AD258" s="202"/>
      <c r="AE258" s="202"/>
      <c r="AF258" s="202"/>
      <c r="AG258" s="202"/>
      <c r="AH258" s="202"/>
      <c r="AI258" s="202"/>
      <c r="AJ258" s="202"/>
      <c r="AK258" s="202"/>
      <c r="AL258" s="203">
        <f t="shared" si="16"/>
        <v>12</v>
      </c>
      <c r="AM258" s="176">
        <v>5</v>
      </c>
      <c r="AN258" s="204">
        <f t="shared" si="17"/>
        <v>2</v>
      </c>
      <c r="AO258" s="20"/>
    </row>
    <row r="259" spans="1:41" x14ac:dyDescent="0.25">
      <c r="A259" s="120"/>
      <c r="B259" s="202">
        <f t="shared" si="20"/>
        <v>17</v>
      </c>
      <c r="C259" s="202"/>
      <c r="D259" s="173" t="s">
        <v>5</v>
      </c>
      <c r="E259" s="20"/>
      <c r="F259" s="20"/>
      <c r="G259" s="326">
        <v>-119.67444999999999</v>
      </c>
      <c r="H259" s="326">
        <v>35.16366</v>
      </c>
      <c r="I259" s="328">
        <v>1.22</v>
      </c>
      <c r="J259" s="326">
        <v>1.27</v>
      </c>
      <c r="K259" s="329">
        <v>0.99</v>
      </c>
      <c r="L259" s="205">
        <v>3</v>
      </c>
      <c r="M259" s="20"/>
      <c r="N259" s="266">
        <v>0</v>
      </c>
      <c r="O259" s="264">
        <v>5</v>
      </c>
      <c r="P259" s="268">
        <v>5</v>
      </c>
      <c r="Q259" s="173" t="s">
        <v>5</v>
      </c>
      <c r="R259" s="202">
        <v>3</v>
      </c>
      <c r="S259" s="176">
        <v>4</v>
      </c>
      <c r="T259" s="176">
        <v>60</v>
      </c>
      <c r="U259" s="202"/>
      <c r="V259" s="202"/>
      <c r="W259" s="202"/>
      <c r="X259" s="202"/>
      <c r="Y259" s="202"/>
      <c r="Z259" s="202"/>
      <c r="AA259" s="202"/>
      <c r="AB259" s="202">
        <v>6</v>
      </c>
      <c r="AC259" s="202"/>
      <c r="AD259" s="202"/>
      <c r="AE259" s="202"/>
      <c r="AF259" s="202"/>
      <c r="AG259" s="202"/>
      <c r="AH259" s="202"/>
      <c r="AI259" s="202"/>
      <c r="AJ259" s="202"/>
      <c r="AK259" s="202"/>
      <c r="AL259" s="203">
        <f t="shared" ref="AL259:AL282" si="21">SUM(R259:AK259)</f>
        <v>73</v>
      </c>
      <c r="AM259" s="176">
        <v>35</v>
      </c>
      <c r="AN259" s="204">
        <f t="shared" ref="AN259:AN282" si="22">COUNTA(R259:AK259)</f>
        <v>4</v>
      </c>
      <c r="AO259" s="20"/>
    </row>
    <row r="260" spans="1:41" x14ac:dyDescent="0.25">
      <c r="A260" s="120"/>
      <c r="B260" s="202">
        <f t="shared" si="20"/>
        <v>18</v>
      </c>
      <c r="C260" s="202"/>
      <c r="D260" s="173" t="s">
        <v>3</v>
      </c>
      <c r="E260" s="20"/>
      <c r="F260" s="20"/>
      <c r="G260" s="326"/>
      <c r="H260" s="326"/>
      <c r="I260" s="328"/>
      <c r="J260" s="326"/>
      <c r="K260" s="329"/>
      <c r="L260" s="205">
        <v>1</v>
      </c>
      <c r="M260" s="20"/>
      <c r="N260" s="266"/>
      <c r="O260" s="264"/>
      <c r="P260" s="268"/>
      <c r="Q260" s="173" t="s">
        <v>3</v>
      </c>
      <c r="R260" s="202"/>
      <c r="S260" s="202">
        <v>2</v>
      </c>
      <c r="T260" s="176">
        <v>26</v>
      </c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3">
        <f t="shared" si="21"/>
        <v>28</v>
      </c>
      <c r="AM260" s="176">
        <v>0</v>
      </c>
      <c r="AN260" s="204">
        <f t="shared" si="22"/>
        <v>2</v>
      </c>
      <c r="AO260" s="20"/>
    </row>
    <row r="261" spans="1:41" x14ac:dyDescent="0.25">
      <c r="A261" s="120"/>
      <c r="B261" s="202">
        <f t="shared" si="20"/>
        <v>19</v>
      </c>
      <c r="C261" s="202"/>
      <c r="D261" s="173" t="s">
        <v>5</v>
      </c>
      <c r="E261" s="20"/>
      <c r="F261" s="20"/>
      <c r="G261" s="326">
        <v>-119.67435999999999</v>
      </c>
      <c r="H261" s="326">
        <v>35.163640000000001</v>
      </c>
      <c r="I261" s="328">
        <v>1.24</v>
      </c>
      <c r="J261" s="326">
        <v>1.5</v>
      </c>
      <c r="K261" s="329">
        <v>1.91</v>
      </c>
      <c r="L261" s="205">
        <v>5</v>
      </c>
      <c r="M261" s="20"/>
      <c r="N261" s="266">
        <v>0.25</v>
      </c>
      <c r="O261" s="264">
        <v>0</v>
      </c>
      <c r="P261" s="268">
        <v>5</v>
      </c>
      <c r="Q261" s="173" t="s">
        <v>5</v>
      </c>
      <c r="R261" s="202"/>
      <c r="S261" s="176">
        <v>16</v>
      </c>
      <c r="T261" s="176">
        <v>26</v>
      </c>
      <c r="U261" s="202"/>
      <c r="V261" s="202"/>
      <c r="W261" s="202"/>
      <c r="X261" s="202"/>
      <c r="Y261" s="202"/>
      <c r="Z261" s="202"/>
      <c r="AA261" s="202"/>
      <c r="AB261" s="202"/>
      <c r="AC261" s="202"/>
      <c r="AD261" s="202"/>
      <c r="AE261" s="202"/>
      <c r="AF261" s="202"/>
      <c r="AG261" s="202"/>
      <c r="AH261" s="202"/>
      <c r="AI261" s="202"/>
      <c r="AJ261" s="202"/>
      <c r="AK261" s="202"/>
      <c r="AL261" s="203">
        <f t="shared" si="21"/>
        <v>42</v>
      </c>
      <c r="AM261" s="176">
        <v>5</v>
      </c>
      <c r="AN261" s="204">
        <f t="shared" si="22"/>
        <v>2</v>
      </c>
      <c r="AO261" s="20"/>
    </row>
    <row r="262" spans="1:41" x14ac:dyDescent="0.25">
      <c r="A262" s="120"/>
      <c r="B262" s="220">
        <f t="shared" si="20"/>
        <v>20</v>
      </c>
      <c r="C262" s="220"/>
      <c r="D262" s="173" t="s">
        <v>3</v>
      </c>
      <c r="E262" s="20"/>
      <c r="F262" s="20"/>
      <c r="G262" s="326"/>
      <c r="H262" s="326"/>
      <c r="I262" s="328"/>
      <c r="J262" s="326"/>
      <c r="K262" s="329"/>
      <c r="L262" s="223">
        <v>3</v>
      </c>
      <c r="M262" s="20"/>
      <c r="N262" s="266"/>
      <c r="O262" s="264"/>
      <c r="P262" s="268"/>
      <c r="Q262" s="233" t="s">
        <v>3</v>
      </c>
      <c r="R262" s="217">
        <v>3</v>
      </c>
      <c r="S262" s="217">
        <v>27</v>
      </c>
      <c r="T262" s="217">
        <v>21</v>
      </c>
      <c r="U262" s="217"/>
      <c r="V262" s="217"/>
      <c r="W262" s="217"/>
      <c r="X262" s="217"/>
      <c r="Y262" s="217"/>
      <c r="Z262" s="217"/>
      <c r="AA262" s="217"/>
      <c r="AB262" s="217"/>
      <c r="AC262" s="217"/>
      <c r="AD262" s="217"/>
      <c r="AE262" s="217"/>
      <c r="AF262" s="217"/>
      <c r="AG262" s="217"/>
      <c r="AH262" s="217"/>
      <c r="AI262" s="217"/>
      <c r="AJ262" s="217"/>
      <c r="AK262" s="217"/>
      <c r="AL262" s="214">
        <f t="shared" si="21"/>
        <v>51</v>
      </c>
      <c r="AM262" s="217">
        <v>0</v>
      </c>
      <c r="AN262" s="215">
        <f t="shared" si="22"/>
        <v>3</v>
      </c>
      <c r="AO262" s="20"/>
    </row>
    <row r="263" spans="1:41" x14ac:dyDescent="0.25">
      <c r="A263" s="118"/>
      <c r="B263" s="229">
        <v>1</v>
      </c>
      <c r="C263" s="235">
        <v>42529</v>
      </c>
      <c r="D263" s="236" t="s">
        <v>5</v>
      </c>
      <c r="E263" s="63"/>
      <c r="F263" s="63"/>
      <c r="G263" s="330">
        <v>-119.67192</v>
      </c>
      <c r="H263" s="330">
        <v>35.16151</v>
      </c>
      <c r="I263" s="330">
        <v>3</v>
      </c>
      <c r="J263" s="330">
        <v>2.2000000000000002</v>
      </c>
      <c r="K263" s="330">
        <v>1.1000000000000001</v>
      </c>
      <c r="L263" s="237">
        <v>5</v>
      </c>
      <c r="M263" s="63" t="s">
        <v>150</v>
      </c>
      <c r="N263" s="273">
        <v>8.5</v>
      </c>
      <c r="O263" s="272">
        <v>8</v>
      </c>
      <c r="P263" s="274">
        <v>9</v>
      </c>
      <c r="Q263" s="173" t="s">
        <v>5</v>
      </c>
      <c r="R263" s="202"/>
      <c r="S263" s="202"/>
      <c r="T263" s="202">
        <v>15</v>
      </c>
      <c r="U263" s="202"/>
      <c r="V263" s="202"/>
      <c r="W263" s="202"/>
      <c r="X263" s="202"/>
      <c r="Y263" s="202"/>
      <c r="Z263" s="202"/>
      <c r="AA263" s="202"/>
      <c r="AB263" s="202"/>
      <c r="AC263" s="202"/>
      <c r="AD263" s="202"/>
      <c r="AE263" s="202"/>
      <c r="AF263" s="202"/>
      <c r="AG263" s="202"/>
      <c r="AH263" s="202"/>
      <c r="AI263" s="202"/>
      <c r="AJ263" s="202"/>
      <c r="AK263" s="202"/>
      <c r="AL263" s="203">
        <f t="shared" si="21"/>
        <v>15</v>
      </c>
      <c r="AM263" s="202">
        <v>5</v>
      </c>
      <c r="AN263" s="204">
        <f t="shared" si="22"/>
        <v>1</v>
      </c>
      <c r="AO263" s="20"/>
    </row>
    <row r="264" spans="1:41" x14ac:dyDescent="0.25">
      <c r="A264" s="120"/>
      <c r="B264" s="220">
        <f>SUM(B263+1)</f>
        <v>2</v>
      </c>
      <c r="C264" s="220"/>
      <c r="D264" s="173" t="s">
        <v>3</v>
      </c>
      <c r="E264" s="20"/>
      <c r="F264" s="20"/>
      <c r="G264" s="326"/>
      <c r="H264" s="326"/>
      <c r="I264" s="326"/>
      <c r="J264" s="326"/>
      <c r="K264" s="326"/>
      <c r="L264" s="223">
        <v>1</v>
      </c>
      <c r="M264" s="20"/>
      <c r="N264" s="266"/>
      <c r="O264" s="264"/>
      <c r="P264" s="268"/>
      <c r="Q264" s="173" t="s">
        <v>3</v>
      </c>
      <c r="R264" s="202">
        <v>3</v>
      </c>
      <c r="S264" s="176">
        <v>3</v>
      </c>
      <c r="T264" s="176">
        <v>30</v>
      </c>
      <c r="U264" s="202"/>
      <c r="V264" s="202"/>
      <c r="W264" s="202"/>
      <c r="X264" s="202"/>
      <c r="Y264" s="202"/>
      <c r="Z264" s="202"/>
      <c r="AA264" s="202"/>
      <c r="AB264" s="202"/>
      <c r="AC264" s="202"/>
      <c r="AD264" s="202"/>
      <c r="AE264" s="202"/>
      <c r="AF264" s="202"/>
      <c r="AG264" s="202"/>
      <c r="AH264" s="202"/>
      <c r="AI264" s="202"/>
      <c r="AJ264" s="202"/>
      <c r="AK264" s="202"/>
      <c r="AL264" s="203">
        <f t="shared" si="21"/>
        <v>36</v>
      </c>
      <c r="AM264" s="202">
        <v>20</v>
      </c>
      <c r="AN264" s="204">
        <f t="shared" si="22"/>
        <v>3</v>
      </c>
      <c r="AO264" s="20"/>
    </row>
    <row r="265" spans="1:41" x14ac:dyDescent="0.25">
      <c r="A265" s="120"/>
      <c r="B265" s="220">
        <f t="shared" ref="B265:B282" si="23">SUM(B264+1)</f>
        <v>3</v>
      </c>
      <c r="C265" s="220"/>
      <c r="D265" s="173" t="s">
        <v>5</v>
      </c>
      <c r="E265" s="20"/>
      <c r="F265" s="20"/>
      <c r="G265" s="326">
        <v>-119.67198999999999</v>
      </c>
      <c r="H265" s="326">
        <v>35.161580000000001</v>
      </c>
      <c r="I265" s="326">
        <v>3.36</v>
      </c>
      <c r="J265" s="326">
        <v>2.5099999999999998</v>
      </c>
      <c r="K265" s="326">
        <v>0.64</v>
      </c>
      <c r="L265" s="223">
        <v>3</v>
      </c>
      <c r="M265" s="20" t="s">
        <v>76</v>
      </c>
      <c r="N265" s="266">
        <v>8</v>
      </c>
      <c r="O265" s="264">
        <v>9.5</v>
      </c>
      <c r="P265" s="268">
        <v>10</v>
      </c>
      <c r="Q265" s="173" t="s">
        <v>5</v>
      </c>
      <c r="R265" s="202">
        <v>1</v>
      </c>
      <c r="S265" s="176">
        <v>4</v>
      </c>
      <c r="T265" s="176">
        <v>41</v>
      </c>
      <c r="U265" s="202"/>
      <c r="V265" s="202"/>
      <c r="W265" s="202"/>
      <c r="X265" s="202"/>
      <c r="Y265" s="202"/>
      <c r="Z265" s="202"/>
      <c r="AA265" s="202"/>
      <c r="AB265" s="202"/>
      <c r="AC265" s="202"/>
      <c r="AD265" s="202"/>
      <c r="AE265" s="202"/>
      <c r="AF265" s="202"/>
      <c r="AG265" s="202"/>
      <c r="AH265" s="202"/>
      <c r="AI265" s="202"/>
      <c r="AJ265" s="202"/>
      <c r="AK265" s="202"/>
      <c r="AL265" s="203">
        <f t="shared" si="21"/>
        <v>46</v>
      </c>
      <c r="AM265" s="202">
        <v>25</v>
      </c>
      <c r="AN265" s="204">
        <f t="shared" si="22"/>
        <v>3</v>
      </c>
      <c r="AO265" s="20"/>
    </row>
    <row r="266" spans="1:41" x14ac:dyDescent="0.25">
      <c r="A266" s="120"/>
      <c r="B266" s="220">
        <f t="shared" si="23"/>
        <v>4</v>
      </c>
      <c r="C266" s="220"/>
      <c r="D266" s="173" t="s">
        <v>3</v>
      </c>
      <c r="E266" s="20"/>
      <c r="F266" s="20"/>
      <c r="G266" s="326"/>
      <c r="H266" s="326"/>
      <c r="I266" s="326"/>
      <c r="J266" s="326"/>
      <c r="K266" s="326"/>
      <c r="L266" s="223">
        <v>5</v>
      </c>
      <c r="M266" s="20"/>
      <c r="N266" s="266"/>
      <c r="O266" s="264"/>
      <c r="P266" s="268"/>
      <c r="Q266" s="173" t="s">
        <v>3</v>
      </c>
      <c r="R266" s="202"/>
      <c r="S266" s="176">
        <v>9</v>
      </c>
      <c r="T266" s="176">
        <v>12</v>
      </c>
      <c r="U266" s="202"/>
      <c r="V266" s="202"/>
      <c r="W266" s="202"/>
      <c r="X266" s="202"/>
      <c r="Y266" s="202"/>
      <c r="Z266" s="202"/>
      <c r="AA266" s="202"/>
      <c r="AB266" s="202">
        <v>1</v>
      </c>
      <c r="AC266" s="202"/>
      <c r="AD266" s="202"/>
      <c r="AE266" s="202"/>
      <c r="AF266" s="202"/>
      <c r="AG266" s="202"/>
      <c r="AH266" s="202"/>
      <c r="AI266" s="202"/>
      <c r="AJ266" s="202"/>
      <c r="AK266" s="202"/>
      <c r="AL266" s="203">
        <f t="shared" si="21"/>
        <v>22</v>
      </c>
      <c r="AM266" s="176">
        <v>10</v>
      </c>
      <c r="AN266" s="204">
        <f t="shared" si="22"/>
        <v>3</v>
      </c>
      <c r="AO266" s="20"/>
    </row>
    <row r="267" spans="1:41" x14ac:dyDescent="0.25">
      <c r="A267" s="120"/>
      <c r="B267" s="220">
        <f t="shared" si="23"/>
        <v>5</v>
      </c>
      <c r="C267" s="220"/>
      <c r="D267" s="173" t="s">
        <v>5</v>
      </c>
      <c r="E267" s="20"/>
      <c r="F267" s="20"/>
      <c r="G267" s="326">
        <v>-119.67191</v>
      </c>
      <c r="H267" s="326">
        <v>35.161679999999997</v>
      </c>
      <c r="I267" s="326">
        <v>2.0499999999999998</v>
      </c>
      <c r="J267" s="326">
        <v>2.23</v>
      </c>
      <c r="K267" s="326">
        <v>1.1100000000000001</v>
      </c>
      <c r="L267" s="223">
        <v>0</v>
      </c>
      <c r="M267" s="20"/>
      <c r="N267" s="266">
        <v>5.5</v>
      </c>
      <c r="O267" s="264">
        <v>6</v>
      </c>
      <c r="P267" s="268">
        <v>5</v>
      </c>
      <c r="Q267" s="173" t="s">
        <v>5</v>
      </c>
      <c r="R267" s="176">
        <v>3</v>
      </c>
      <c r="S267" s="176">
        <v>6</v>
      </c>
      <c r="T267" s="176">
        <v>17</v>
      </c>
      <c r="U267" s="202"/>
      <c r="V267" s="202"/>
      <c r="W267" s="202"/>
      <c r="X267" s="202"/>
      <c r="Y267" s="202"/>
      <c r="Z267" s="202"/>
      <c r="AA267" s="202"/>
      <c r="AB267" s="202"/>
      <c r="AC267" s="202"/>
      <c r="AD267" s="202"/>
      <c r="AE267" s="202"/>
      <c r="AF267" s="202"/>
      <c r="AG267" s="202"/>
      <c r="AH267" s="202"/>
      <c r="AI267" s="202"/>
      <c r="AJ267" s="202"/>
      <c r="AK267" s="202"/>
      <c r="AL267" s="203">
        <f t="shared" si="21"/>
        <v>26</v>
      </c>
      <c r="AM267" s="176">
        <v>15</v>
      </c>
      <c r="AN267" s="204">
        <f t="shared" si="22"/>
        <v>3</v>
      </c>
      <c r="AO267" s="20"/>
    </row>
    <row r="268" spans="1:41" x14ac:dyDescent="0.25">
      <c r="A268" s="120"/>
      <c r="B268" s="220">
        <f t="shared" si="23"/>
        <v>6</v>
      </c>
      <c r="C268" s="220"/>
      <c r="D268" s="173" t="s">
        <v>3</v>
      </c>
      <c r="E268" s="20"/>
      <c r="F268" s="20"/>
      <c r="G268" s="326"/>
      <c r="H268" s="326"/>
      <c r="I268" s="326"/>
      <c r="J268" s="326"/>
      <c r="K268" s="326"/>
      <c r="L268" s="223">
        <v>3</v>
      </c>
      <c r="M268" s="20" t="s">
        <v>78</v>
      </c>
      <c r="N268" s="266"/>
      <c r="O268" s="264"/>
      <c r="P268" s="268"/>
      <c r="Q268" s="173" t="s">
        <v>3</v>
      </c>
      <c r="R268" s="176">
        <v>16</v>
      </c>
      <c r="S268" s="176">
        <v>1</v>
      </c>
      <c r="T268" s="176">
        <v>36</v>
      </c>
      <c r="U268" s="202"/>
      <c r="V268" s="202"/>
      <c r="W268" s="202"/>
      <c r="X268" s="202"/>
      <c r="Y268" s="202"/>
      <c r="Z268" s="202"/>
      <c r="AA268" s="202"/>
      <c r="AB268" s="202"/>
      <c r="AC268" s="202"/>
      <c r="AD268" s="202"/>
      <c r="AE268" s="202"/>
      <c r="AF268" s="202"/>
      <c r="AG268" s="202"/>
      <c r="AH268" s="202"/>
      <c r="AI268" s="202"/>
      <c r="AJ268" s="202"/>
      <c r="AK268" s="202"/>
      <c r="AL268" s="203">
        <f t="shared" si="21"/>
        <v>53</v>
      </c>
      <c r="AM268" s="176">
        <v>35</v>
      </c>
      <c r="AN268" s="204">
        <f t="shared" si="22"/>
        <v>3</v>
      </c>
      <c r="AO268" s="20"/>
    </row>
    <row r="269" spans="1:41" x14ac:dyDescent="0.25">
      <c r="A269" s="120"/>
      <c r="B269" s="220">
        <f t="shared" si="23"/>
        <v>7</v>
      </c>
      <c r="C269" s="220"/>
      <c r="D269" s="173" t="s">
        <v>5</v>
      </c>
      <c r="E269" s="20"/>
      <c r="F269" s="20"/>
      <c r="G269" s="326">
        <v>-119.67201</v>
      </c>
      <c r="H269" s="326">
        <v>35.161720000000003</v>
      </c>
      <c r="I269" s="326">
        <v>3.21</v>
      </c>
      <c r="J269" s="326">
        <v>3.23</v>
      </c>
      <c r="K269" s="326">
        <v>1.08</v>
      </c>
      <c r="L269" s="223">
        <v>3</v>
      </c>
      <c r="M269" s="20"/>
      <c r="N269" s="266">
        <v>5</v>
      </c>
      <c r="O269" s="264">
        <v>5</v>
      </c>
      <c r="P269" s="268">
        <v>7</v>
      </c>
      <c r="Q269" s="173" t="s">
        <v>5</v>
      </c>
      <c r="R269" s="176">
        <v>2</v>
      </c>
      <c r="S269" s="176">
        <v>19</v>
      </c>
      <c r="T269" s="176">
        <v>63</v>
      </c>
      <c r="U269" s="202"/>
      <c r="V269" s="202"/>
      <c r="W269" s="202"/>
      <c r="X269" s="202"/>
      <c r="Y269" s="202"/>
      <c r="Z269" s="202"/>
      <c r="AA269" s="202"/>
      <c r="AB269" s="202">
        <v>6</v>
      </c>
      <c r="AC269" s="202"/>
      <c r="AD269" s="202"/>
      <c r="AE269" s="202"/>
      <c r="AF269" s="202"/>
      <c r="AG269" s="202"/>
      <c r="AH269" s="202"/>
      <c r="AI269" s="202"/>
      <c r="AJ269" s="202"/>
      <c r="AK269" s="202"/>
      <c r="AL269" s="203">
        <f t="shared" si="21"/>
        <v>90</v>
      </c>
      <c r="AM269" s="176">
        <v>45</v>
      </c>
      <c r="AN269" s="204">
        <f t="shared" si="22"/>
        <v>4</v>
      </c>
      <c r="AO269" s="20"/>
    </row>
    <row r="270" spans="1:41" x14ac:dyDescent="0.25">
      <c r="A270" s="120"/>
      <c r="B270" s="220">
        <f t="shared" si="23"/>
        <v>8</v>
      </c>
      <c r="C270" s="220"/>
      <c r="D270" s="173" t="s">
        <v>3</v>
      </c>
      <c r="E270" s="20"/>
      <c r="F270" s="20"/>
      <c r="G270" s="326"/>
      <c r="H270" s="326"/>
      <c r="I270" s="326"/>
      <c r="J270" s="326"/>
      <c r="K270" s="326"/>
      <c r="L270" s="223">
        <v>0</v>
      </c>
      <c r="M270" s="20"/>
      <c r="N270" s="266"/>
      <c r="O270" s="264"/>
      <c r="P270" s="268"/>
      <c r="Q270" s="173" t="s">
        <v>3</v>
      </c>
      <c r="R270" s="176">
        <v>7</v>
      </c>
      <c r="S270" s="176">
        <v>3</v>
      </c>
      <c r="T270" s="176">
        <v>24</v>
      </c>
      <c r="U270" s="202"/>
      <c r="V270" s="202"/>
      <c r="W270" s="202"/>
      <c r="X270" s="202"/>
      <c r="Y270" s="202"/>
      <c r="Z270" s="202"/>
      <c r="AA270" s="202"/>
      <c r="AB270" s="202">
        <v>2</v>
      </c>
      <c r="AC270" s="202"/>
      <c r="AD270" s="202"/>
      <c r="AE270" s="202"/>
      <c r="AF270" s="202"/>
      <c r="AG270" s="202"/>
      <c r="AH270" s="202"/>
      <c r="AI270" s="202"/>
      <c r="AJ270" s="202"/>
      <c r="AK270" s="202"/>
      <c r="AL270" s="203">
        <f t="shared" si="21"/>
        <v>36</v>
      </c>
      <c r="AM270" s="176">
        <v>20</v>
      </c>
      <c r="AN270" s="204">
        <f t="shared" si="22"/>
        <v>4</v>
      </c>
      <c r="AO270" s="20"/>
    </row>
    <row r="271" spans="1:41" x14ac:dyDescent="0.25">
      <c r="A271" s="120"/>
      <c r="B271" s="220">
        <f t="shared" si="23"/>
        <v>9</v>
      </c>
      <c r="C271" s="220"/>
      <c r="D271" s="173" t="s">
        <v>5</v>
      </c>
      <c r="E271" s="20"/>
      <c r="F271" s="20"/>
      <c r="G271" s="326">
        <v>-119.67197</v>
      </c>
      <c r="H271" s="326">
        <v>35.161720000000003</v>
      </c>
      <c r="I271" s="326">
        <v>1.81</v>
      </c>
      <c r="J271" s="326">
        <v>1.5</v>
      </c>
      <c r="K271" s="326">
        <v>0.92</v>
      </c>
      <c r="L271" s="223">
        <v>0</v>
      </c>
      <c r="M271" s="20"/>
      <c r="N271" s="266">
        <v>2.25</v>
      </c>
      <c r="O271" s="264">
        <v>4.75</v>
      </c>
      <c r="P271" s="268">
        <v>5</v>
      </c>
      <c r="Q271" s="173" t="s">
        <v>5</v>
      </c>
      <c r="R271" s="176">
        <v>1</v>
      </c>
      <c r="S271" s="176">
        <v>13</v>
      </c>
      <c r="T271" s="176">
        <v>28</v>
      </c>
      <c r="U271" s="202"/>
      <c r="V271" s="202"/>
      <c r="W271" s="202"/>
      <c r="X271" s="202"/>
      <c r="Y271" s="202"/>
      <c r="Z271" s="202"/>
      <c r="AA271" s="202"/>
      <c r="AB271" s="202"/>
      <c r="AC271" s="202"/>
      <c r="AD271" s="202"/>
      <c r="AE271" s="202"/>
      <c r="AF271" s="202"/>
      <c r="AG271" s="202"/>
      <c r="AH271" s="202"/>
      <c r="AI271" s="202"/>
      <c r="AJ271" s="202"/>
      <c r="AK271" s="202"/>
      <c r="AL271" s="203">
        <f t="shared" si="21"/>
        <v>42</v>
      </c>
      <c r="AM271" s="176">
        <v>15</v>
      </c>
      <c r="AN271" s="204">
        <f t="shared" si="22"/>
        <v>3</v>
      </c>
      <c r="AO271" s="20"/>
    </row>
    <row r="272" spans="1:41" x14ac:dyDescent="0.25">
      <c r="A272" s="120"/>
      <c r="B272" s="220">
        <f t="shared" si="23"/>
        <v>10</v>
      </c>
      <c r="C272" s="220"/>
      <c r="D272" s="173" t="s">
        <v>3</v>
      </c>
      <c r="E272" s="20"/>
      <c r="F272" s="20"/>
      <c r="G272" s="326"/>
      <c r="H272" s="326"/>
      <c r="I272" s="326"/>
      <c r="J272" s="326"/>
      <c r="K272" s="326"/>
      <c r="L272" s="223">
        <v>0</v>
      </c>
      <c r="M272" s="20"/>
      <c r="N272" s="266"/>
      <c r="O272" s="264"/>
      <c r="P272" s="268"/>
      <c r="Q272" s="173" t="s">
        <v>3</v>
      </c>
      <c r="R272" s="176">
        <v>8</v>
      </c>
      <c r="S272" s="176">
        <v>6</v>
      </c>
      <c r="T272" s="176">
        <v>22</v>
      </c>
      <c r="U272" s="202"/>
      <c r="V272" s="202"/>
      <c r="W272" s="202"/>
      <c r="X272" s="202"/>
      <c r="Y272" s="202"/>
      <c r="Z272" s="202"/>
      <c r="AA272" s="202"/>
      <c r="AB272" s="202"/>
      <c r="AC272" s="202"/>
      <c r="AD272" s="202"/>
      <c r="AE272" s="202"/>
      <c r="AF272" s="202"/>
      <c r="AG272" s="202"/>
      <c r="AH272" s="202"/>
      <c r="AI272" s="202"/>
      <c r="AJ272" s="202"/>
      <c r="AK272" s="202"/>
      <c r="AL272" s="203">
        <f t="shared" si="21"/>
        <v>36</v>
      </c>
      <c r="AM272" s="176">
        <v>15</v>
      </c>
      <c r="AN272" s="204">
        <f t="shared" si="22"/>
        <v>3</v>
      </c>
      <c r="AO272" s="20"/>
    </row>
    <row r="273" spans="1:41" x14ac:dyDescent="0.25">
      <c r="A273" s="120"/>
      <c r="B273" s="220">
        <f t="shared" si="23"/>
        <v>11</v>
      </c>
      <c r="C273" s="220"/>
      <c r="D273" s="173" t="s">
        <v>5</v>
      </c>
      <c r="E273" s="20"/>
      <c r="F273" s="20"/>
      <c r="G273" s="326">
        <v>-119.67191</v>
      </c>
      <c r="H273" s="326">
        <v>35.161799999999999</v>
      </c>
      <c r="I273" s="326">
        <v>2.58</v>
      </c>
      <c r="J273" s="326">
        <v>2.44</v>
      </c>
      <c r="K273" s="326">
        <v>1.1000000000000001</v>
      </c>
      <c r="L273" s="223">
        <v>5</v>
      </c>
      <c r="M273" s="20" t="s">
        <v>76</v>
      </c>
      <c r="N273" s="266">
        <v>5</v>
      </c>
      <c r="O273" s="264">
        <v>3.75</v>
      </c>
      <c r="P273" s="268">
        <v>6.5</v>
      </c>
      <c r="Q273" s="173" t="s">
        <v>5</v>
      </c>
      <c r="R273" s="202"/>
      <c r="S273" s="176">
        <v>9</v>
      </c>
      <c r="T273" s="176">
        <v>47</v>
      </c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2"/>
      <c r="AF273" s="202"/>
      <c r="AG273" s="202"/>
      <c r="AH273" s="202"/>
      <c r="AI273" s="202"/>
      <c r="AJ273" s="202"/>
      <c r="AK273" s="202"/>
      <c r="AL273" s="203">
        <f t="shared" si="21"/>
        <v>56</v>
      </c>
      <c r="AM273" s="176">
        <v>30</v>
      </c>
      <c r="AN273" s="204">
        <f t="shared" si="22"/>
        <v>2</v>
      </c>
      <c r="AO273" s="20"/>
    </row>
    <row r="274" spans="1:41" x14ac:dyDescent="0.25">
      <c r="A274" s="120"/>
      <c r="B274" s="220">
        <f t="shared" si="23"/>
        <v>12</v>
      </c>
      <c r="C274" s="220"/>
      <c r="D274" s="173" t="s">
        <v>3</v>
      </c>
      <c r="E274" s="20"/>
      <c r="F274" s="20"/>
      <c r="G274" s="326"/>
      <c r="H274" s="326"/>
      <c r="I274" s="326"/>
      <c r="J274" s="326"/>
      <c r="K274" s="326"/>
      <c r="L274" s="223">
        <v>4</v>
      </c>
      <c r="M274" s="20" t="s">
        <v>78</v>
      </c>
      <c r="N274" s="266"/>
      <c r="O274" s="264"/>
      <c r="P274" s="268"/>
      <c r="Q274" s="173" t="s">
        <v>3</v>
      </c>
      <c r="R274" s="176">
        <v>2</v>
      </c>
      <c r="S274" s="176">
        <v>7</v>
      </c>
      <c r="T274" s="176">
        <v>26</v>
      </c>
      <c r="U274" s="202"/>
      <c r="V274" s="202"/>
      <c r="W274" s="202"/>
      <c r="X274" s="202"/>
      <c r="Y274" s="202"/>
      <c r="Z274" s="202"/>
      <c r="AA274" s="202"/>
      <c r="AB274" s="202">
        <v>3</v>
      </c>
      <c r="AC274" s="202"/>
      <c r="AD274" s="202"/>
      <c r="AE274" s="202"/>
      <c r="AF274" s="202"/>
      <c r="AG274" s="202"/>
      <c r="AH274" s="202"/>
      <c r="AI274" s="202"/>
      <c r="AJ274" s="202"/>
      <c r="AK274" s="202"/>
      <c r="AL274" s="203">
        <f t="shared" si="21"/>
        <v>38</v>
      </c>
      <c r="AM274" s="176">
        <v>20</v>
      </c>
      <c r="AN274" s="204">
        <f t="shared" si="22"/>
        <v>4</v>
      </c>
      <c r="AO274" s="20"/>
    </row>
    <row r="275" spans="1:41" x14ac:dyDescent="0.25">
      <c r="A275" s="120"/>
      <c r="B275" s="220">
        <f t="shared" si="23"/>
        <v>13</v>
      </c>
      <c r="C275" s="220"/>
      <c r="D275" s="173" t="s">
        <v>5</v>
      </c>
      <c r="E275" s="20"/>
      <c r="F275" s="20"/>
      <c r="G275" s="326">
        <v>-119.67189</v>
      </c>
      <c r="H275" s="326">
        <v>35.161740000000002</v>
      </c>
      <c r="I275" s="326">
        <v>2</v>
      </c>
      <c r="J275" s="326">
        <v>1.92</v>
      </c>
      <c r="K275" s="326">
        <v>0.91</v>
      </c>
      <c r="L275" s="223">
        <v>0</v>
      </c>
      <c r="M275" s="20"/>
      <c r="N275" s="266">
        <v>1</v>
      </c>
      <c r="O275" s="264">
        <v>0.5</v>
      </c>
      <c r="P275" s="268">
        <v>2.25</v>
      </c>
      <c r="Q275" s="173" t="s">
        <v>5</v>
      </c>
      <c r="R275" s="202"/>
      <c r="S275" s="202"/>
      <c r="T275" s="176">
        <v>50</v>
      </c>
      <c r="U275" s="202"/>
      <c r="V275" s="202"/>
      <c r="W275" s="202"/>
      <c r="X275" s="202"/>
      <c r="Y275" s="202"/>
      <c r="Z275" s="202"/>
      <c r="AA275" s="202"/>
      <c r="AB275" s="202"/>
      <c r="AC275" s="202"/>
      <c r="AD275" s="202"/>
      <c r="AE275" s="202"/>
      <c r="AF275" s="202"/>
      <c r="AG275" s="202"/>
      <c r="AH275" s="202"/>
      <c r="AI275" s="202"/>
      <c r="AJ275" s="202"/>
      <c r="AK275" s="202"/>
      <c r="AL275" s="203">
        <f t="shared" si="21"/>
        <v>50</v>
      </c>
      <c r="AM275" s="176">
        <v>30</v>
      </c>
      <c r="AN275" s="204">
        <f t="shared" si="22"/>
        <v>1</v>
      </c>
      <c r="AO275" s="20"/>
    </row>
    <row r="276" spans="1:41" x14ac:dyDescent="0.25">
      <c r="A276" s="120"/>
      <c r="B276" s="220">
        <f t="shared" si="23"/>
        <v>14</v>
      </c>
      <c r="C276" s="220"/>
      <c r="D276" s="173" t="s">
        <v>3</v>
      </c>
      <c r="E276" s="20"/>
      <c r="F276" s="20"/>
      <c r="G276" s="326"/>
      <c r="H276" s="326"/>
      <c r="I276" s="326"/>
      <c r="J276" s="326"/>
      <c r="K276" s="326"/>
      <c r="L276" s="223">
        <v>0</v>
      </c>
      <c r="M276" s="20"/>
      <c r="N276" s="266"/>
      <c r="O276" s="264"/>
      <c r="P276" s="268"/>
      <c r="Q276" s="173" t="s">
        <v>3</v>
      </c>
      <c r="R276" s="202"/>
      <c r="S276" s="176">
        <v>1</v>
      </c>
      <c r="T276" s="176">
        <v>13</v>
      </c>
      <c r="U276" s="202"/>
      <c r="V276" s="202"/>
      <c r="W276" s="202"/>
      <c r="X276" s="202"/>
      <c r="Y276" s="202"/>
      <c r="Z276" s="202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3">
        <f t="shared" si="21"/>
        <v>14</v>
      </c>
      <c r="AM276" s="176">
        <v>5</v>
      </c>
      <c r="AN276" s="204">
        <f t="shared" si="22"/>
        <v>2</v>
      </c>
      <c r="AO276" s="20"/>
    </row>
    <row r="277" spans="1:41" x14ac:dyDescent="0.25">
      <c r="A277" s="120"/>
      <c r="B277" s="220">
        <f t="shared" si="23"/>
        <v>15</v>
      </c>
      <c r="C277" s="220"/>
      <c r="D277" s="173" t="s">
        <v>5</v>
      </c>
      <c r="E277" s="20"/>
      <c r="F277" s="20"/>
      <c r="G277" s="326">
        <v>-119.67185000000001</v>
      </c>
      <c r="H277" s="326">
        <v>35.16169</v>
      </c>
      <c r="I277" s="326">
        <v>1.95</v>
      </c>
      <c r="J277" s="326">
        <v>1.92</v>
      </c>
      <c r="K277" s="326">
        <v>0.87</v>
      </c>
      <c r="L277" s="223">
        <v>1</v>
      </c>
      <c r="M277" s="20"/>
      <c r="N277" s="266">
        <v>4.25</v>
      </c>
      <c r="O277" s="264">
        <v>7</v>
      </c>
      <c r="P277" s="268">
        <v>7</v>
      </c>
      <c r="Q277" s="173" t="s">
        <v>5</v>
      </c>
      <c r="R277" s="202"/>
      <c r="S277" s="176">
        <v>4</v>
      </c>
      <c r="T277" s="176">
        <v>38</v>
      </c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3">
        <f t="shared" si="21"/>
        <v>42</v>
      </c>
      <c r="AM277" s="176">
        <v>25</v>
      </c>
      <c r="AN277" s="204">
        <f t="shared" si="22"/>
        <v>2</v>
      </c>
      <c r="AO277" s="20"/>
    </row>
    <row r="278" spans="1:41" x14ac:dyDescent="0.25">
      <c r="A278" s="120"/>
      <c r="B278" s="220">
        <f t="shared" si="23"/>
        <v>16</v>
      </c>
      <c r="C278" s="220"/>
      <c r="D278" s="173" t="s">
        <v>3</v>
      </c>
      <c r="E278" s="20"/>
      <c r="F278" s="20"/>
      <c r="G278" s="326"/>
      <c r="H278" s="326"/>
      <c r="I278" s="326"/>
      <c r="J278" s="326"/>
      <c r="K278" s="326"/>
      <c r="L278" s="223">
        <v>1</v>
      </c>
      <c r="M278" s="20" t="s">
        <v>150</v>
      </c>
      <c r="N278" s="266"/>
      <c r="O278" s="264"/>
      <c r="P278" s="268"/>
      <c r="Q278" s="173" t="s">
        <v>3</v>
      </c>
      <c r="R278" s="202"/>
      <c r="S278" s="176"/>
      <c r="T278" s="176">
        <v>17</v>
      </c>
      <c r="U278" s="202"/>
      <c r="V278" s="202"/>
      <c r="W278" s="202"/>
      <c r="X278" s="202"/>
      <c r="Y278" s="202"/>
      <c r="Z278" s="202"/>
      <c r="AA278" s="202"/>
      <c r="AB278" s="202"/>
      <c r="AC278" s="202"/>
      <c r="AD278" s="202"/>
      <c r="AE278" s="202"/>
      <c r="AF278" s="202"/>
      <c r="AG278" s="202"/>
      <c r="AH278" s="202"/>
      <c r="AI278" s="202"/>
      <c r="AJ278" s="202"/>
      <c r="AK278" s="202"/>
      <c r="AL278" s="203">
        <f t="shared" si="21"/>
        <v>17</v>
      </c>
      <c r="AM278" s="176">
        <v>10</v>
      </c>
      <c r="AN278" s="204">
        <f t="shared" si="22"/>
        <v>1</v>
      </c>
      <c r="AO278" s="20"/>
    </row>
    <row r="279" spans="1:41" x14ac:dyDescent="0.25">
      <c r="A279" s="120"/>
      <c r="B279" s="220">
        <f t="shared" si="23"/>
        <v>17</v>
      </c>
      <c r="C279" s="220"/>
      <c r="D279" s="173" t="s">
        <v>5</v>
      </c>
      <c r="E279" s="20"/>
      <c r="F279" s="20"/>
      <c r="G279" s="326">
        <v>-119.67184</v>
      </c>
      <c r="H279" s="326">
        <v>35.161670000000001</v>
      </c>
      <c r="I279" s="326">
        <v>1.31</v>
      </c>
      <c r="J279" s="326">
        <v>1.5</v>
      </c>
      <c r="K279" s="326">
        <v>0.94</v>
      </c>
      <c r="L279" s="223">
        <v>1</v>
      </c>
      <c r="M279" s="20"/>
      <c r="N279" s="266">
        <v>4.75</v>
      </c>
      <c r="O279" s="264">
        <v>5</v>
      </c>
      <c r="P279" s="268">
        <v>8.5</v>
      </c>
      <c r="Q279" s="173" t="s">
        <v>5</v>
      </c>
      <c r="R279" s="202"/>
      <c r="S279" s="176">
        <v>12</v>
      </c>
      <c r="T279" s="176">
        <v>47</v>
      </c>
      <c r="U279" s="202"/>
      <c r="V279" s="202"/>
      <c r="W279" s="202"/>
      <c r="X279" s="202"/>
      <c r="Y279" s="202"/>
      <c r="Z279" s="202"/>
      <c r="AA279" s="202"/>
      <c r="AB279" s="202"/>
      <c r="AC279" s="202"/>
      <c r="AD279" s="202"/>
      <c r="AE279" s="202"/>
      <c r="AF279" s="202"/>
      <c r="AG279" s="202"/>
      <c r="AH279" s="202"/>
      <c r="AI279" s="202"/>
      <c r="AJ279" s="202"/>
      <c r="AK279" s="202"/>
      <c r="AL279" s="203">
        <f t="shared" si="21"/>
        <v>59</v>
      </c>
      <c r="AM279" s="176">
        <v>15</v>
      </c>
      <c r="AN279" s="204">
        <f t="shared" si="22"/>
        <v>2</v>
      </c>
      <c r="AO279" s="20"/>
    </row>
    <row r="280" spans="1:41" x14ac:dyDescent="0.25">
      <c r="A280" s="120"/>
      <c r="B280" s="220">
        <f t="shared" si="23"/>
        <v>18</v>
      </c>
      <c r="C280" s="220"/>
      <c r="D280" s="173" t="s">
        <v>3</v>
      </c>
      <c r="E280" s="20"/>
      <c r="F280" s="20"/>
      <c r="G280" s="326"/>
      <c r="H280" s="326"/>
      <c r="I280" s="326"/>
      <c r="J280" s="326"/>
      <c r="K280" s="326"/>
      <c r="L280" s="223">
        <v>2</v>
      </c>
      <c r="M280" s="20"/>
      <c r="N280" s="266"/>
      <c r="O280" s="264"/>
      <c r="P280" s="268"/>
      <c r="Q280" s="173" t="s">
        <v>3</v>
      </c>
      <c r="R280" s="202"/>
      <c r="S280" s="176">
        <v>7</v>
      </c>
      <c r="T280" s="176">
        <v>19</v>
      </c>
      <c r="U280" s="202"/>
      <c r="V280" s="202"/>
      <c r="W280" s="202"/>
      <c r="X280" s="202"/>
      <c r="Y280" s="202"/>
      <c r="Z280" s="202"/>
      <c r="AA280" s="202"/>
      <c r="AB280" s="202"/>
      <c r="AC280" s="202"/>
      <c r="AD280" s="202"/>
      <c r="AE280" s="202"/>
      <c r="AF280" s="202"/>
      <c r="AG280" s="202"/>
      <c r="AH280" s="202"/>
      <c r="AI280" s="202"/>
      <c r="AJ280" s="202"/>
      <c r="AK280" s="202"/>
      <c r="AL280" s="203">
        <f t="shared" si="21"/>
        <v>26</v>
      </c>
      <c r="AM280" s="176">
        <v>10</v>
      </c>
      <c r="AN280" s="204">
        <f t="shared" si="22"/>
        <v>2</v>
      </c>
      <c r="AO280" s="20"/>
    </row>
    <row r="281" spans="1:41" x14ac:dyDescent="0.25">
      <c r="A281" s="120"/>
      <c r="B281" s="220">
        <f t="shared" si="23"/>
        <v>19</v>
      </c>
      <c r="C281" s="220"/>
      <c r="D281" s="173" t="s">
        <v>5</v>
      </c>
      <c r="E281" s="20"/>
      <c r="F281" s="20"/>
      <c r="G281" s="326">
        <v>-119.67188</v>
      </c>
      <c r="H281" s="326">
        <v>35.161589999999997</v>
      </c>
      <c r="I281" s="326">
        <v>2.44</v>
      </c>
      <c r="J281" s="326">
        <v>2.38</v>
      </c>
      <c r="K281" s="326">
        <v>0.93</v>
      </c>
      <c r="L281" s="223">
        <v>3</v>
      </c>
      <c r="M281" s="20"/>
      <c r="N281" s="266">
        <v>5</v>
      </c>
      <c r="O281" s="264">
        <v>7</v>
      </c>
      <c r="P281" s="268">
        <v>6.5</v>
      </c>
      <c r="Q281" s="173" t="s">
        <v>5</v>
      </c>
      <c r="R281" s="202">
        <v>1</v>
      </c>
      <c r="S281" s="176">
        <v>15</v>
      </c>
      <c r="T281" s="176">
        <v>28</v>
      </c>
      <c r="U281" s="202"/>
      <c r="V281" s="202"/>
      <c r="W281" s="202"/>
      <c r="X281" s="202"/>
      <c r="Y281" s="202"/>
      <c r="Z281" s="202"/>
      <c r="AA281" s="202"/>
      <c r="AB281" s="202"/>
      <c r="AC281" s="202"/>
      <c r="AD281" s="202"/>
      <c r="AE281" s="202"/>
      <c r="AF281" s="202"/>
      <c r="AG281" s="202"/>
      <c r="AH281" s="202"/>
      <c r="AI281" s="202"/>
      <c r="AJ281" s="202"/>
      <c r="AK281" s="202"/>
      <c r="AL281" s="203">
        <f t="shared" si="21"/>
        <v>44</v>
      </c>
      <c r="AM281" s="176">
        <v>20</v>
      </c>
      <c r="AN281" s="204">
        <f t="shared" si="22"/>
        <v>3</v>
      </c>
      <c r="AO281" s="20"/>
    </row>
    <row r="282" spans="1:41" x14ac:dyDescent="0.25">
      <c r="A282" s="130"/>
      <c r="B282" s="225">
        <f t="shared" si="23"/>
        <v>20</v>
      </c>
      <c r="C282" s="225"/>
      <c r="D282" s="233" t="s">
        <v>3</v>
      </c>
      <c r="E282" s="44"/>
      <c r="F282" s="44"/>
      <c r="G282" s="327"/>
      <c r="H282" s="327"/>
      <c r="I282" s="327"/>
      <c r="J282" s="327"/>
      <c r="K282" s="327"/>
      <c r="L282" s="238">
        <v>6</v>
      </c>
      <c r="M282" s="44" t="s">
        <v>78</v>
      </c>
      <c r="N282" s="267"/>
      <c r="O282" s="265"/>
      <c r="P282" s="269"/>
      <c r="Q282" s="233" t="s">
        <v>3</v>
      </c>
      <c r="R282" s="217"/>
      <c r="S282" s="217">
        <v>3</v>
      </c>
      <c r="T282" s="217">
        <v>12</v>
      </c>
      <c r="U282" s="217"/>
      <c r="V282" s="217"/>
      <c r="W282" s="217"/>
      <c r="X282" s="217"/>
      <c r="Y282" s="217"/>
      <c r="Z282" s="217"/>
      <c r="AA282" s="217"/>
      <c r="AB282" s="217"/>
      <c r="AC282" s="217"/>
      <c r="AD282" s="217"/>
      <c r="AE282" s="217"/>
      <c r="AF282" s="217"/>
      <c r="AG282" s="217"/>
      <c r="AH282" s="217"/>
      <c r="AI282" s="217"/>
      <c r="AJ282" s="217"/>
      <c r="AK282" s="217"/>
      <c r="AL282" s="214">
        <f t="shared" si="21"/>
        <v>15</v>
      </c>
      <c r="AM282" s="217">
        <v>5</v>
      </c>
      <c r="AN282" s="215">
        <f t="shared" si="22"/>
        <v>2</v>
      </c>
      <c r="AO282" s="20"/>
    </row>
  </sheetData>
  <mergeCells count="1022">
    <mergeCell ref="P203:P204"/>
    <mergeCell ref="N205:N206"/>
    <mergeCell ref="O205:O206"/>
    <mergeCell ref="P205:P206"/>
    <mergeCell ref="N207:N208"/>
    <mergeCell ref="O207:O208"/>
    <mergeCell ref="P207:P208"/>
    <mergeCell ref="N209:N210"/>
    <mergeCell ref="O209:O210"/>
    <mergeCell ref="P209:P210"/>
    <mergeCell ref="N211:N212"/>
    <mergeCell ref="O211:O212"/>
    <mergeCell ref="P211:P212"/>
    <mergeCell ref="N213:N214"/>
    <mergeCell ref="O213:O214"/>
    <mergeCell ref="P213:P214"/>
    <mergeCell ref="N221:N222"/>
    <mergeCell ref="O221:O222"/>
    <mergeCell ref="P221:P222"/>
    <mergeCell ref="N215:N216"/>
    <mergeCell ref="O215:O216"/>
    <mergeCell ref="P215:P216"/>
    <mergeCell ref="N217:N218"/>
    <mergeCell ref="O217:O218"/>
    <mergeCell ref="P217:P218"/>
    <mergeCell ref="N219:N220"/>
    <mergeCell ref="O219:O220"/>
    <mergeCell ref="P219:P220"/>
    <mergeCell ref="G217:G218"/>
    <mergeCell ref="H217:H218"/>
    <mergeCell ref="I217:I218"/>
    <mergeCell ref="J217:J218"/>
    <mergeCell ref="K217:K218"/>
    <mergeCell ref="G219:G220"/>
    <mergeCell ref="H219:H220"/>
    <mergeCell ref="I219:I220"/>
    <mergeCell ref="J219:J220"/>
    <mergeCell ref="K219:K220"/>
    <mergeCell ref="G221:G222"/>
    <mergeCell ref="H221:H222"/>
    <mergeCell ref="I221:I222"/>
    <mergeCell ref="J221:J222"/>
    <mergeCell ref="K221:K222"/>
    <mergeCell ref="N203:N204"/>
    <mergeCell ref="O203:O204"/>
    <mergeCell ref="G209:G210"/>
    <mergeCell ref="H209:H210"/>
    <mergeCell ref="I209:I210"/>
    <mergeCell ref="J209:J210"/>
    <mergeCell ref="K209:K210"/>
    <mergeCell ref="G211:G212"/>
    <mergeCell ref="H211:H212"/>
    <mergeCell ref="I211:I212"/>
    <mergeCell ref="J211:J212"/>
    <mergeCell ref="K211:K212"/>
    <mergeCell ref="G213:G214"/>
    <mergeCell ref="H213:H214"/>
    <mergeCell ref="I213:I214"/>
    <mergeCell ref="J213:J214"/>
    <mergeCell ref="K213:K214"/>
    <mergeCell ref="G215:G216"/>
    <mergeCell ref="H215:H216"/>
    <mergeCell ref="I215:I216"/>
    <mergeCell ref="J215:J216"/>
    <mergeCell ref="K215:K216"/>
    <mergeCell ref="G157:G158"/>
    <mergeCell ref="H157:H158"/>
    <mergeCell ref="G159:G160"/>
    <mergeCell ref="H159:H160"/>
    <mergeCell ref="G161:G162"/>
    <mergeCell ref="H161:H162"/>
    <mergeCell ref="I203:I204"/>
    <mergeCell ref="J203:J204"/>
    <mergeCell ref="K203:K204"/>
    <mergeCell ref="H203:H204"/>
    <mergeCell ref="G203:G204"/>
    <mergeCell ref="G205:G206"/>
    <mergeCell ref="H205:H206"/>
    <mergeCell ref="I205:I206"/>
    <mergeCell ref="J205:J206"/>
    <mergeCell ref="K205:K206"/>
    <mergeCell ref="G207:G208"/>
    <mergeCell ref="H207:H208"/>
    <mergeCell ref="I207:I208"/>
    <mergeCell ref="J207:J208"/>
    <mergeCell ref="K207:K208"/>
    <mergeCell ref="I163:I164"/>
    <mergeCell ref="J163:J164"/>
    <mergeCell ref="K163:K164"/>
    <mergeCell ref="I171:I172"/>
    <mergeCell ref="J171:J172"/>
    <mergeCell ref="K171:K172"/>
    <mergeCell ref="G139:G140"/>
    <mergeCell ref="H139:H140"/>
    <mergeCell ref="G141:G142"/>
    <mergeCell ref="H141:H142"/>
    <mergeCell ref="G143:G144"/>
    <mergeCell ref="H143:H144"/>
    <mergeCell ref="G145:G146"/>
    <mergeCell ref="H145:H146"/>
    <mergeCell ref="G147:G148"/>
    <mergeCell ref="H147:H148"/>
    <mergeCell ref="G149:G150"/>
    <mergeCell ref="H149:H150"/>
    <mergeCell ref="G151:G152"/>
    <mergeCell ref="H151:H152"/>
    <mergeCell ref="G153:G154"/>
    <mergeCell ref="H153:H154"/>
    <mergeCell ref="G155:G156"/>
    <mergeCell ref="H155:H156"/>
    <mergeCell ref="G121:G122"/>
    <mergeCell ref="H121:H122"/>
    <mergeCell ref="G123:G124"/>
    <mergeCell ref="H123:H124"/>
    <mergeCell ref="G125:G126"/>
    <mergeCell ref="H125:H126"/>
    <mergeCell ref="G127:G128"/>
    <mergeCell ref="H127:H128"/>
    <mergeCell ref="G129:G130"/>
    <mergeCell ref="H129:H130"/>
    <mergeCell ref="G131:G132"/>
    <mergeCell ref="H131:H132"/>
    <mergeCell ref="G133:G134"/>
    <mergeCell ref="H133:H134"/>
    <mergeCell ref="G135:G136"/>
    <mergeCell ref="H135:H136"/>
    <mergeCell ref="G137:G138"/>
    <mergeCell ref="H137:H138"/>
    <mergeCell ref="G103:G104"/>
    <mergeCell ref="H103:H104"/>
    <mergeCell ref="G105:G106"/>
    <mergeCell ref="H105:H106"/>
    <mergeCell ref="G107:G108"/>
    <mergeCell ref="H107:H108"/>
    <mergeCell ref="G109:G110"/>
    <mergeCell ref="H109:H110"/>
    <mergeCell ref="G111:G112"/>
    <mergeCell ref="H111:H112"/>
    <mergeCell ref="G113:G114"/>
    <mergeCell ref="H113:H114"/>
    <mergeCell ref="G115:G116"/>
    <mergeCell ref="H115:H116"/>
    <mergeCell ref="G117:G118"/>
    <mergeCell ref="H117:H118"/>
    <mergeCell ref="G119:G120"/>
    <mergeCell ref="H119:H120"/>
    <mergeCell ref="I137:I138"/>
    <mergeCell ref="J137:J138"/>
    <mergeCell ref="K137:K138"/>
    <mergeCell ref="N137:N138"/>
    <mergeCell ref="O137:O138"/>
    <mergeCell ref="P137:P138"/>
    <mergeCell ref="I139:I140"/>
    <mergeCell ref="J139:J140"/>
    <mergeCell ref="K139:K140"/>
    <mergeCell ref="N139:N140"/>
    <mergeCell ref="O139:O140"/>
    <mergeCell ref="P139:P140"/>
    <mergeCell ref="I141:I142"/>
    <mergeCell ref="J141:J142"/>
    <mergeCell ref="K141:K142"/>
    <mergeCell ref="N141:N142"/>
    <mergeCell ref="O141:O142"/>
    <mergeCell ref="P141:P142"/>
    <mergeCell ref="I131:I132"/>
    <mergeCell ref="J131:J132"/>
    <mergeCell ref="K131:K132"/>
    <mergeCell ref="N131:N132"/>
    <mergeCell ref="O131:O132"/>
    <mergeCell ref="P131:P132"/>
    <mergeCell ref="I133:I134"/>
    <mergeCell ref="J133:J134"/>
    <mergeCell ref="K133:K134"/>
    <mergeCell ref="N133:N134"/>
    <mergeCell ref="O133:O134"/>
    <mergeCell ref="P133:P134"/>
    <mergeCell ref="I135:I136"/>
    <mergeCell ref="J135:J136"/>
    <mergeCell ref="K135:K136"/>
    <mergeCell ref="N135:N136"/>
    <mergeCell ref="O135:O136"/>
    <mergeCell ref="P135:P136"/>
    <mergeCell ref="I125:I126"/>
    <mergeCell ref="J125:J126"/>
    <mergeCell ref="K125:K126"/>
    <mergeCell ref="N125:N126"/>
    <mergeCell ref="O125:O126"/>
    <mergeCell ref="P125:P126"/>
    <mergeCell ref="I127:I128"/>
    <mergeCell ref="J127:J128"/>
    <mergeCell ref="K127:K128"/>
    <mergeCell ref="N127:N128"/>
    <mergeCell ref="O127:O128"/>
    <mergeCell ref="P127:P128"/>
    <mergeCell ref="I129:I130"/>
    <mergeCell ref="J129:J130"/>
    <mergeCell ref="K129:K130"/>
    <mergeCell ref="N129:N130"/>
    <mergeCell ref="O129:O130"/>
    <mergeCell ref="P129:P130"/>
    <mergeCell ref="I119:I120"/>
    <mergeCell ref="J119:J120"/>
    <mergeCell ref="K119:K120"/>
    <mergeCell ref="N119:N120"/>
    <mergeCell ref="O119:O120"/>
    <mergeCell ref="P119:P120"/>
    <mergeCell ref="I121:I122"/>
    <mergeCell ref="J121:J122"/>
    <mergeCell ref="K121:K122"/>
    <mergeCell ref="N121:N122"/>
    <mergeCell ref="O121:O122"/>
    <mergeCell ref="P121:P122"/>
    <mergeCell ref="I123:I124"/>
    <mergeCell ref="J123:J124"/>
    <mergeCell ref="K123:K124"/>
    <mergeCell ref="N123:N124"/>
    <mergeCell ref="O123:O124"/>
    <mergeCell ref="P123:P124"/>
    <mergeCell ref="I113:I114"/>
    <mergeCell ref="J113:J114"/>
    <mergeCell ref="K113:K114"/>
    <mergeCell ref="N113:N114"/>
    <mergeCell ref="O113:O114"/>
    <mergeCell ref="P113:P114"/>
    <mergeCell ref="I115:I116"/>
    <mergeCell ref="J115:J116"/>
    <mergeCell ref="K115:K116"/>
    <mergeCell ref="N115:N116"/>
    <mergeCell ref="O115:O116"/>
    <mergeCell ref="P115:P116"/>
    <mergeCell ref="I117:I118"/>
    <mergeCell ref="J117:J118"/>
    <mergeCell ref="K117:K118"/>
    <mergeCell ref="N117:N118"/>
    <mergeCell ref="O117:O118"/>
    <mergeCell ref="P117:P118"/>
    <mergeCell ref="I107:I108"/>
    <mergeCell ref="J107:J108"/>
    <mergeCell ref="K107:K108"/>
    <mergeCell ref="N107:N108"/>
    <mergeCell ref="O107:O108"/>
    <mergeCell ref="P107:P108"/>
    <mergeCell ref="I109:I110"/>
    <mergeCell ref="J109:J110"/>
    <mergeCell ref="K109:K110"/>
    <mergeCell ref="N109:N110"/>
    <mergeCell ref="O109:O110"/>
    <mergeCell ref="P109:P110"/>
    <mergeCell ref="I111:I112"/>
    <mergeCell ref="J111:J112"/>
    <mergeCell ref="K111:K112"/>
    <mergeCell ref="N111:N112"/>
    <mergeCell ref="O111:O112"/>
    <mergeCell ref="P111:P112"/>
    <mergeCell ref="I101:I102"/>
    <mergeCell ref="J101:J102"/>
    <mergeCell ref="K101:K102"/>
    <mergeCell ref="N101:N102"/>
    <mergeCell ref="O101:O102"/>
    <mergeCell ref="P101:P102"/>
    <mergeCell ref="I103:I104"/>
    <mergeCell ref="J103:J104"/>
    <mergeCell ref="K103:K104"/>
    <mergeCell ref="N103:N104"/>
    <mergeCell ref="O103:O104"/>
    <mergeCell ref="P103:P104"/>
    <mergeCell ref="I105:I106"/>
    <mergeCell ref="J105:J106"/>
    <mergeCell ref="K105:K106"/>
    <mergeCell ref="N105:N106"/>
    <mergeCell ref="O105:O106"/>
    <mergeCell ref="P105:P106"/>
    <mergeCell ref="I95:I96"/>
    <mergeCell ref="J95:J96"/>
    <mergeCell ref="K95:K96"/>
    <mergeCell ref="N95:N96"/>
    <mergeCell ref="O95:O96"/>
    <mergeCell ref="P95:P96"/>
    <mergeCell ref="I97:I98"/>
    <mergeCell ref="J97:J98"/>
    <mergeCell ref="K97:K98"/>
    <mergeCell ref="N97:N98"/>
    <mergeCell ref="O97:O98"/>
    <mergeCell ref="P97:P98"/>
    <mergeCell ref="I99:I100"/>
    <mergeCell ref="J99:J100"/>
    <mergeCell ref="K99:K100"/>
    <mergeCell ref="N99:N100"/>
    <mergeCell ref="O99:O100"/>
    <mergeCell ref="P99:P100"/>
    <mergeCell ref="I89:I90"/>
    <mergeCell ref="J89:J90"/>
    <mergeCell ref="K89:K90"/>
    <mergeCell ref="N89:N90"/>
    <mergeCell ref="O89:O90"/>
    <mergeCell ref="P89:P90"/>
    <mergeCell ref="I91:I92"/>
    <mergeCell ref="J91:J92"/>
    <mergeCell ref="K91:K92"/>
    <mergeCell ref="N91:N92"/>
    <mergeCell ref="O91:O92"/>
    <mergeCell ref="P91:P92"/>
    <mergeCell ref="I93:I94"/>
    <mergeCell ref="J93:J94"/>
    <mergeCell ref="K93:K94"/>
    <mergeCell ref="N93:N94"/>
    <mergeCell ref="O93:O94"/>
    <mergeCell ref="P93:P94"/>
    <mergeCell ref="I83:I84"/>
    <mergeCell ref="J83:J84"/>
    <mergeCell ref="K83:K84"/>
    <mergeCell ref="N83:N84"/>
    <mergeCell ref="O83:O84"/>
    <mergeCell ref="P83:P84"/>
    <mergeCell ref="I85:I86"/>
    <mergeCell ref="J85:J86"/>
    <mergeCell ref="K85:K86"/>
    <mergeCell ref="N85:N86"/>
    <mergeCell ref="O85:O86"/>
    <mergeCell ref="P85:P86"/>
    <mergeCell ref="I87:I88"/>
    <mergeCell ref="J87:J88"/>
    <mergeCell ref="K87:K88"/>
    <mergeCell ref="N87:N88"/>
    <mergeCell ref="O87:O88"/>
    <mergeCell ref="P87:P88"/>
    <mergeCell ref="I77:I78"/>
    <mergeCell ref="J77:J78"/>
    <mergeCell ref="K77:K78"/>
    <mergeCell ref="N77:N78"/>
    <mergeCell ref="O77:O78"/>
    <mergeCell ref="P77:P78"/>
    <mergeCell ref="I79:I80"/>
    <mergeCell ref="J79:J80"/>
    <mergeCell ref="K79:K80"/>
    <mergeCell ref="N79:N80"/>
    <mergeCell ref="O79:O80"/>
    <mergeCell ref="P79:P80"/>
    <mergeCell ref="I81:I82"/>
    <mergeCell ref="J81:J82"/>
    <mergeCell ref="K81:K82"/>
    <mergeCell ref="N81:N82"/>
    <mergeCell ref="O81:O82"/>
    <mergeCell ref="P81:P82"/>
    <mergeCell ref="I71:I72"/>
    <mergeCell ref="J71:J72"/>
    <mergeCell ref="K71:K72"/>
    <mergeCell ref="N71:N72"/>
    <mergeCell ref="O71:O72"/>
    <mergeCell ref="P71:P72"/>
    <mergeCell ref="I73:I74"/>
    <mergeCell ref="J73:J74"/>
    <mergeCell ref="K73:K74"/>
    <mergeCell ref="N73:N74"/>
    <mergeCell ref="O73:O74"/>
    <mergeCell ref="P73:P74"/>
    <mergeCell ref="I75:I76"/>
    <mergeCell ref="J75:J76"/>
    <mergeCell ref="K75:K76"/>
    <mergeCell ref="N75:N76"/>
    <mergeCell ref="O75:O76"/>
    <mergeCell ref="P75:P76"/>
    <mergeCell ref="P63:P64"/>
    <mergeCell ref="I65:I66"/>
    <mergeCell ref="J65:J66"/>
    <mergeCell ref="K65:K66"/>
    <mergeCell ref="N65:N66"/>
    <mergeCell ref="O65:O66"/>
    <mergeCell ref="P65:P66"/>
    <mergeCell ref="I67:I68"/>
    <mergeCell ref="J67:J68"/>
    <mergeCell ref="K67:K68"/>
    <mergeCell ref="N67:N68"/>
    <mergeCell ref="O67:O68"/>
    <mergeCell ref="P67:P68"/>
    <mergeCell ref="I69:I70"/>
    <mergeCell ref="J69:J70"/>
    <mergeCell ref="K69:K70"/>
    <mergeCell ref="N69:N70"/>
    <mergeCell ref="O69:O70"/>
    <mergeCell ref="P69:P70"/>
    <mergeCell ref="I61:I62"/>
    <mergeCell ref="J61:J62"/>
    <mergeCell ref="K61:K62"/>
    <mergeCell ref="I55:I56"/>
    <mergeCell ref="J55:J56"/>
    <mergeCell ref="K55:K56"/>
    <mergeCell ref="I57:I58"/>
    <mergeCell ref="J57:J58"/>
    <mergeCell ref="K57:K58"/>
    <mergeCell ref="I63:I64"/>
    <mergeCell ref="J63:J64"/>
    <mergeCell ref="K63:K64"/>
    <mergeCell ref="N63:N64"/>
    <mergeCell ref="O63:O64"/>
    <mergeCell ref="N59:N60"/>
    <mergeCell ref="O59:O60"/>
    <mergeCell ref="I51:I52"/>
    <mergeCell ref="J51:J52"/>
    <mergeCell ref="K51:K52"/>
    <mergeCell ref="I53:I54"/>
    <mergeCell ref="J53:J54"/>
    <mergeCell ref="K53:K54"/>
    <mergeCell ref="I47:I48"/>
    <mergeCell ref="J47:J48"/>
    <mergeCell ref="K47:K48"/>
    <mergeCell ref="I49:I50"/>
    <mergeCell ref="J49:J50"/>
    <mergeCell ref="K49:K50"/>
    <mergeCell ref="I59:I60"/>
    <mergeCell ref="J59:J60"/>
    <mergeCell ref="K59:K60"/>
    <mergeCell ref="I43:I44"/>
    <mergeCell ref="J43:J44"/>
    <mergeCell ref="K43:K44"/>
    <mergeCell ref="I45:I46"/>
    <mergeCell ref="J45:J46"/>
    <mergeCell ref="K45:K46"/>
    <mergeCell ref="I39:I40"/>
    <mergeCell ref="J39:J40"/>
    <mergeCell ref="K39:K40"/>
    <mergeCell ref="I41:I42"/>
    <mergeCell ref="J41:J42"/>
    <mergeCell ref="K41:K42"/>
    <mergeCell ref="I35:I36"/>
    <mergeCell ref="J35:J36"/>
    <mergeCell ref="K35:K36"/>
    <mergeCell ref="I37:I38"/>
    <mergeCell ref="J37:J38"/>
    <mergeCell ref="K37:K38"/>
    <mergeCell ref="I31:I32"/>
    <mergeCell ref="I7:I8"/>
    <mergeCell ref="J7:J8"/>
    <mergeCell ref="K7:K8"/>
    <mergeCell ref="I9:I10"/>
    <mergeCell ref="J9:J10"/>
    <mergeCell ref="K9:K10"/>
    <mergeCell ref="I11:I12"/>
    <mergeCell ref="J11:J12"/>
    <mergeCell ref="K11:K12"/>
    <mergeCell ref="J31:J32"/>
    <mergeCell ref="K31:K32"/>
    <mergeCell ref="I33:I34"/>
    <mergeCell ref="J33:J34"/>
    <mergeCell ref="K33:K34"/>
    <mergeCell ref="O29:O30"/>
    <mergeCell ref="P29:P30"/>
    <mergeCell ref="I3:I4"/>
    <mergeCell ref="J3:J4"/>
    <mergeCell ref="K3:K4"/>
    <mergeCell ref="I5:I6"/>
    <mergeCell ref="J5:J6"/>
    <mergeCell ref="K5:K6"/>
    <mergeCell ref="J27:J28"/>
    <mergeCell ref="K27:K28"/>
    <mergeCell ref="I29:I30"/>
    <mergeCell ref="J29:J30"/>
    <mergeCell ref="K29:K30"/>
    <mergeCell ref="I23:I24"/>
    <mergeCell ref="J23:J24"/>
    <mergeCell ref="K23:K24"/>
    <mergeCell ref="I25:I26"/>
    <mergeCell ref="I27:I28"/>
    <mergeCell ref="I1:K1"/>
    <mergeCell ref="I13:I14"/>
    <mergeCell ref="J13:J14"/>
    <mergeCell ref="K13:K14"/>
    <mergeCell ref="I15:I16"/>
    <mergeCell ref="J15:J16"/>
    <mergeCell ref="K15:K16"/>
    <mergeCell ref="I21:I22"/>
    <mergeCell ref="J21:J22"/>
    <mergeCell ref="K21:K22"/>
    <mergeCell ref="I17:I18"/>
    <mergeCell ref="J17:J18"/>
    <mergeCell ref="K17:K18"/>
    <mergeCell ref="I19:I20"/>
    <mergeCell ref="J19:J20"/>
    <mergeCell ref="K19:K20"/>
    <mergeCell ref="J25:J26"/>
    <mergeCell ref="K25:K26"/>
    <mergeCell ref="N31:N32"/>
    <mergeCell ref="O31:O32"/>
    <mergeCell ref="P31:P32"/>
    <mergeCell ref="N33:N34"/>
    <mergeCell ref="O33:O34"/>
    <mergeCell ref="P33:P34"/>
    <mergeCell ref="N1:P1"/>
    <mergeCell ref="N25:N26"/>
    <mergeCell ref="O25:O26"/>
    <mergeCell ref="P25:P26"/>
    <mergeCell ref="N23:N24"/>
    <mergeCell ref="O23:O24"/>
    <mergeCell ref="P23:P24"/>
    <mergeCell ref="N27:N28"/>
    <mergeCell ref="O27:O28"/>
    <mergeCell ref="P27:P28"/>
    <mergeCell ref="N3:N4"/>
    <mergeCell ref="O3:O4"/>
    <mergeCell ref="P3:P4"/>
    <mergeCell ref="N5:N6"/>
    <mergeCell ref="O5:O6"/>
    <mergeCell ref="P5:P6"/>
    <mergeCell ref="N7:N8"/>
    <mergeCell ref="O7:O8"/>
    <mergeCell ref="P7:P8"/>
    <mergeCell ref="N9:N10"/>
    <mergeCell ref="O9:O10"/>
    <mergeCell ref="P9:P10"/>
    <mergeCell ref="N11:N12"/>
    <mergeCell ref="O11:O12"/>
    <mergeCell ref="P11:P12"/>
    <mergeCell ref="N29:N30"/>
    <mergeCell ref="O49:O50"/>
    <mergeCell ref="P49:P50"/>
    <mergeCell ref="N51:N52"/>
    <mergeCell ref="O51:O52"/>
    <mergeCell ref="P51:P52"/>
    <mergeCell ref="N41:N42"/>
    <mergeCell ref="O41:O42"/>
    <mergeCell ref="P41:P42"/>
    <mergeCell ref="N43:N44"/>
    <mergeCell ref="O43:O44"/>
    <mergeCell ref="P43:P44"/>
    <mergeCell ref="N45:N46"/>
    <mergeCell ref="O45:O46"/>
    <mergeCell ref="P45:P46"/>
    <mergeCell ref="N35:N36"/>
    <mergeCell ref="O35:O36"/>
    <mergeCell ref="P35:P36"/>
    <mergeCell ref="N37:N38"/>
    <mergeCell ref="O37:O38"/>
    <mergeCell ref="P37:P38"/>
    <mergeCell ref="N39:N40"/>
    <mergeCell ref="O39:O40"/>
    <mergeCell ref="P39:P40"/>
    <mergeCell ref="P59:P60"/>
    <mergeCell ref="N61:N62"/>
    <mergeCell ref="O61:O62"/>
    <mergeCell ref="P61:P62"/>
    <mergeCell ref="N13:N14"/>
    <mergeCell ref="O13:O14"/>
    <mergeCell ref="P13:P14"/>
    <mergeCell ref="N15:N16"/>
    <mergeCell ref="O15:O16"/>
    <mergeCell ref="P15:P16"/>
    <mergeCell ref="N17:N18"/>
    <mergeCell ref="O17:O18"/>
    <mergeCell ref="P17:P18"/>
    <mergeCell ref="N19:N20"/>
    <mergeCell ref="O19:O20"/>
    <mergeCell ref="P19:P20"/>
    <mergeCell ref="N21:N22"/>
    <mergeCell ref="O21:O22"/>
    <mergeCell ref="P21:P22"/>
    <mergeCell ref="N53:N54"/>
    <mergeCell ref="O53:O54"/>
    <mergeCell ref="P53:P54"/>
    <mergeCell ref="N55:N56"/>
    <mergeCell ref="O55:O56"/>
    <mergeCell ref="P55:P56"/>
    <mergeCell ref="N57:N58"/>
    <mergeCell ref="O57:O58"/>
    <mergeCell ref="P57:P58"/>
    <mergeCell ref="N47:N48"/>
    <mergeCell ref="O47:O48"/>
    <mergeCell ref="P47:P48"/>
    <mergeCell ref="N49:N50"/>
    <mergeCell ref="I147:I148"/>
    <mergeCell ref="J147:J148"/>
    <mergeCell ref="K147:K148"/>
    <mergeCell ref="N147:N148"/>
    <mergeCell ref="O147:O148"/>
    <mergeCell ref="P147:P148"/>
    <mergeCell ref="I149:I150"/>
    <mergeCell ref="J149:J150"/>
    <mergeCell ref="K149:K150"/>
    <mergeCell ref="N149:N150"/>
    <mergeCell ref="O149:O150"/>
    <mergeCell ref="P149:P150"/>
    <mergeCell ref="I143:I144"/>
    <mergeCell ref="J143:J144"/>
    <mergeCell ref="K143:K144"/>
    <mergeCell ref="N143:N144"/>
    <mergeCell ref="O143:O144"/>
    <mergeCell ref="P143:P144"/>
    <mergeCell ref="I145:I146"/>
    <mergeCell ref="J145:J146"/>
    <mergeCell ref="K145:K146"/>
    <mergeCell ref="N145:N146"/>
    <mergeCell ref="O145:O146"/>
    <mergeCell ref="P145:P146"/>
    <mergeCell ref="I155:I156"/>
    <mergeCell ref="J155:J156"/>
    <mergeCell ref="K155:K156"/>
    <mergeCell ref="N155:N156"/>
    <mergeCell ref="O155:O156"/>
    <mergeCell ref="P155:P156"/>
    <mergeCell ref="I157:I158"/>
    <mergeCell ref="J157:J158"/>
    <mergeCell ref="K157:K158"/>
    <mergeCell ref="N157:N158"/>
    <mergeCell ref="O157:O158"/>
    <mergeCell ref="P157:P158"/>
    <mergeCell ref="I151:I152"/>
    <mergeCell ref="J151:J152"/>
    <mergeCell ref="K151:K152"/>
    <mergeCell ref="N151:N152"/>
    <mergeCell ref="O151:O152"/>
    <mergeCell ref="P151:P152"/>
    <mergeCell ref="I153:I154"/>
    <mergeCell ref="J153:J154"/>
    <mergeCell ref="K153:K154"/>
    <mergeCell ref="N153:N154"/>
    <mergeCell ref="O153:O154"/>
    <mergeCell ref="P153:P154"/>
    <mergeCell ref="N163:N164"/>
    <mergeCell ref="O163:O164"/>
    <mergeCell ref="P163:P164"/>
    <mergeCell ref="I165:I166"/>
    <mergeCell ref="J165:J166"/>
    <mergeCell ref="K165:K166"/>
    <mergeCell ref="N165:N166"/>
    <mergeCell ref="O165:O166"/>
    <mergeCell ref="P165:P166"/>
    <mergeCell ref="I159:I160"/>
    <mergeCell ref="J159:J160"/>
    <mergeCell ref="K159:K160"/>
    <mergeCell ref="N159:N160"/>
    <mergeCell ref="O159:O160"/>
    <mergeCell ref="P159:P160"/>
    <mergeCell ref="I161:I162"/>
    <mergeCell ref="J161:J162"/>
    <mergeCell ref="K161:K162"/>
    <mergeCell ref="N161:N162"/>
    <mergeCell ref="O161:O162"/>
    <mergeCell ref="P161:P162"/>
    <mergeCell ref="N171:N172"/>
    <mergeCell ref="O171:O172"/>
    <mergeCell ref="P171:P172"/>
    <mergeCell ref="I173:I174"/>
    <mergeCell ref="J173:J174"/>
    <mergeCell ref="K173:K174"/>
    <mergeCell ref="N173:N174"/>
    <mergeCell ref="O173:O174"/>
    <mergeCell ref="P173:P174"/>
    <mergeCell ref="I167:I168"/>
    <mergeCell ref="J167:J168"/>
    <mergeCell ref="K167:K168"/>
    <mergeCell ref="N167:N168"/>
    <mergeCell ref="O167:O168"/>
    <mergeCell ref="P167:P168"/>
    <mergeCell ref="I169:I170"/>
    <mergeCell ref="J169:J170"/>
    <mergeCell ref="K169:K170"/>
    <mergeCell ref="N169:N170"/>
    <mergeCell ref="O169:O170"/>
    <mergeCell ref="P169:P170"/>
    <mergeCell ref="I179:I180"/>
    <mergeCell ref="J179:J180"/>
    <mergeCell ref="K179:K180"/>
    <mergeCell ref="N179:N180"/>
    <mergeCell ref="O179:O180"/>
    <mergeCell ref="P179:P180"/>
    <mergeCell ref="I181:I182"/>
    <mergeCell ref="J181:J182"/>
    <mergeCell ref="K181:K182"/>
    <mergeCell ref="N181:N182"/>
    <mergeCell ref="O181:O182"/>
    <mergeCell ref="P181:P182"/>
    <mergeCell ref="I175:I176"/>
    <mergeCell ref="J175:J176"/>
    <mergeCell ref="K175:K176"/>
    <mergeCell ref="N175:N176"/>
    <mergeCell ref="O175:O176"/>
    <mergeCell ref="P175:P176"/>
    <mergeCell ref="I177:I178"/>
    <mergeCell ref="J177:J178"/>
    <mergeCell ref="K177:K178"/>
    <mergeCell ref="N177:N178"/>
    <mergeCell ref="O177:O178"/>
    <mergeCell ref="P177:P178"/>
    <mergeCell ref="G173:G174"/>
    <mergeCell ref="G175:G176"/>
    <mergeCell ref="H175:H176"/>
    <mergeCell ref="G177:G178"/>
    <mergeCell ref="H177:H178"/>
    <mergeCell ref="G179:G180"/>
    <mergeCell ref="H179:H180"/>
    <mergeCell ref="G181:G182"/>
    <mergeCell ref="H181:H182"/>
    <mergeCell ref="H173:H174"/>
    <mergeCell ref="G165:G166"/>
    <mergeCell ref="H165:H166"/>
    <mergeCell ref="G163:G164"/>
    <mergeCell ref="H163:H164"/>
    <mergeCell ref="G167:G168"/>
    <mergeCell ref="H167:H168"/>
    <mergeCell ref="G169:G170"/>
    <mergeCell ref="H169:H170"/>
    <mergeCell ref="G171:G172"/>
    <mergeCell ref="H171:H172"/>
    <mergeCell ref="G187:G188"/>
    <mergeCell ref="H187:H188"/>
    <mergeCell ref="I187:I188"/>
    <mergeCell ref="J187:J188"/>
    <mergeCell ref="K187:K188"/>
    <mergeCell ref="N187:N188"/>
    <mergeCell ref="O187:O188"/>
    <mergeCell ref="P187:P188"/>
    <mergeCell ref="G189:G190"/>
    <mergeCell ref="H189:H190"/>
    <mergeCell ref="I189:I190"/>
    <mergeCell ref="J189:J190"/>
    <mergeCell ref="K189:K190"/>
    <mergeCell ref="N189:N190"/>
    <mergeCell ref="O189:O190"/>
    <mergeCell ref="P189:P190"/>
    <mergeCell ref="G183:G184"/>
    <mergeCell ref="H183:H184"/>
    <mergeCell ref="I183:I184"/>
    <mergeCell ref="J183:J184"/>
    <mergeCell ref="K183:K184"/>
    <mergeCell ref="N183:N184"/>
    <mergeCell ref="O183:O184"/>
    <mergeCell ref="P183:P184"/>
    <mergeCell ref="G185:G186"/>
    <mergeCell ref="H185:H186"/>
    <mergeCell ref="I185:I186"/>
    <mergeCell ref="J185:J186"/>
    <mergeCell ref="K185:K186"/>
    <mergeCell ref="N185:N186"/>
    <mergeCell ref="O185:O186"/>
    <mergeCell ref="P185:P186"/>
    <mergeCell ref="G195:G196"/>
    <mergeCell ref="H195:H196"/>
    <mergeCell ref="I195:I196"/>
    <mergeCell ref="J195:J196"/>
    <mergeCell ref="K195:K196"/>
    <mergeCell ref="N195:N196"/>
    <mergeCell ref="O195:O196"/>
    <mergeCell ref="P195:P196"/>
    <mergeCell ref="G197:G198"/>
    <mergeCell ref="H197:H198"/>
    <mergeCell ref="I197:I198"/>
    <mergeCell ref="J197:J198"/>
    <mergeCell ref="K197:K198"/>
    <mergeCell ref="N197:N198"/>
    <mergeCell ref="O197:O198"/>
    <mergeCell ref="P197:P198"/>
    <mergeCell ref="G191:G192"/>
    <mergeCell ref="H191:H192"/>
    <mergeCell ref="I191:I192"/>
    <mergeCell ref="J191:J192"/>
    <mergeCell ref="K191:K192"/>
    <mergeCell ref="N191:N192"/>
    <mergeCell ref="O191:O192"/>
    <mergeCell ref="P191:P192"/>
    <mergeCell ref="G193:G194"/>
    <mergeCell ref="H193:H194"/>
    <mergeCell ref="I193:I194"/>
    <mergeCell ref="J193:J194"/>
    <mergeCell ref="K193:K194"/>
    <mergeCell ref="N193:N194"/>
    <mergeCell ref="O193:O194"/>
    <mergeCell ref="P193:P194"/>
    <mergeCell ref="G223:G224"/>
    <mergeCell ref="H223:H224"/>
    <mergeCell ref="I223:I224"/>
    <mergeCell ref="J223:J224"/>
    <mergeCell ref="K223:K224"/>
    <mergeCell ref="N223:N224"/>
    <mergeCell ref="O223:O224"/>
    <mergeCell ref="P223:P224"/>
    <mergeCell ref="G225:G226"/>
    <mergeCell ref="H225:H226"/>
    <mergeCell ref="I225:I226"/>
    <mergeCell ref="J225:J226"/>
    <mergeCell ref="K225:K226"/>
    <mergeCell ref="N225:N226"/>
    <mergeCell ref="O225:O226"/>
    <mergeCell ref="P225:P226"/>
    <mergeCell ref="G199:G200"/>
    <mergeCell ref="H199:H200"/>
    <mergeCell ref="I199:I200"/>
    <mergeCell ref="J199:J200"/>
    <mergeCell ref="K199:K200"/>
    <mergeCell ref="N199:N200"/>
    <mergeCell ref="O199:O200"/>
    <mergeCell ref="P199:P200"/>
    <mergeCell ref="G201:G202"/>
    <mergeCell ref="H201:H202"/>
    <mergeCell ref="I201:I202"/>
    <mergeCell ref="J201:J202"/>
    <mergeCell ref="K201:K202"/>
    <mergeCell ref="N201:N202"/>
    <mergeCell ref="O201:O202"/>
    <mergeCell ref="P201:P202"/>
    <mergeCell ref="G231:G232"/>
    <mergeCell ref="H231:H232"/>
    <mergeCell ref="I231:I232"/>
    <mergeCell ref="J231:J232"/>
    <mergeCell ref="K231:K232"/>
    <mergeCell ref="N231:N232"/>
    <mergeCell ref="O231:O232"/>
    <mergeCell ref="P231:P232"/>
    <mergeCell ref="G233:G234"/>
    <mergeCell ref="H233:H234"/>
    <mergeCell ref="I233:I234"/>
    <mergeCell ref="J233:J234"/>
    <mergeCell ref="K233:K234"/>
    <mergeCell ref="N233:N234"/>
    <mergeCell ref="O233:O234"/>
    <mergeCell ref="P233:P234"/>
    <mergeCell ref="G227:G228"/>
    <mergeCell ref="H227:H228"/>
    <mergeCell ref="I227:I228"/>
    <mergeCell ref="J227:J228"/>
    <mergeCell ref="K227:K228"/>
    <mergeCell ref="N227:N228"/>
    <mergeCell ref="O227:O228"/>
    <mergeCell ref="P227:P228"/>
    <mergeCell ref="G229:G230"/>
    <mergeCell ref="H229:H230"/>
    <mergeCell ref="I229:I230"/>
    <mergeCell ref="J229:J230"/>
    <mergeCell ref="K229:K230"/>
    <mergeCell ref="N229:N230"/>
    <mergeCell ref="O229:O230"/>
    <mergeCell ref="P229:P230"/>
    <mergeCell ref="G239:G240"/>
    <mergeCell ref="H239:H240"/>
    <mergeCell ref="I239:I240"/>
    <mergeCell ref="J239:J240"/>
    <mergeCell ref="K239:K240"/>
    <mergeCell ref="N239:N240"/>
    <mergeCell ref="O239:O240"/>
    <mergeCell ref="P239:P240"/>
    <mergeCell ref="G241:G242"/>
    <mergeCell ref="H241:H242"/>
    <mergeCell ref="I241:I242"/>
    <mergeCell ref="J241:J242"/>
    <mergeCell ref="K241:K242"/>
    <mergeCell ref="N241:N242"/>
    <mergeCell ref="O241:O242"/>
    <mergeCell ref="P241:P242"/>
    <mergeCell ref="G235:G236"/>
    <mergeCell ref="H235:H236"/>
    <mergeCell ref="I235:I236"/>
    <mergeCell ref="J235:J236"/>
    <mergeCell ref="K235:K236"/>
    <mergeCell ref="N235:N236"/>
    <mergeCell ref="O235:O236"/>
    <mergeCell ref="P235:P236"/>
    <mergeCell ref="G237:G238"/>
    <mergeCell ref="H237:H238"/>
    <mergeCell ref="I237:I238"/>
    <mergeCell ref="J237:J238"/>
    <mergeCell ref="K237:K238"/>
    <mergeCell ref="N237:N238"/>
    <mergeCell ref="O237:O238"/>
    <mergeCell ref="P237:P238"/>
    <mergeCell ref="G247:G248"/>
    <mergeCell ref="H247:H248"/>
    <mergeCell ref="I247:I248"/>
    <mergeCell ref="J247:J248"/>
    <mergeCell ref="K247:K248"/>
    <mergeCell ref="N247:N248"/>
    <mergeCell ref="O245:O246"/>
    <mergeCell ref="P247:P248"/>
    <mergeCell ref="G249:G250"/>
    <mergeCell ref="H249:H250"/>
    <mergeCell ref="I249:I250"/>
    <mergeCell ref="J251:J252"/>
    <mergeCell ref="K249:K250"/>
    <mergeCell ref="N249:N250"/>
    <mergeCell ref="O247:O248"/>
    <mergeCell ref="P249:P250"/>
    <mergeCell ref="G243:G244"/>
    <mergeCell ref="H243:H244"/>
    <mergeCell ref="I243:I244"/>
    <mergeCell ref="J243:J244"/>
    <mergeCell ref="K243:K244"/>
    <mergeCell ref="N243:N244"/>
    <mergeCell ref="P243:P244"/>
    <mergeCell ref="G245:G246"/>
    <mergeCell ref="H245:H246"/>
    <mergeCell ref="I245:I246"/>
    <mergeCell ref="J245:J246"/>
    <mergeCell ref="K245:K246"/>
    <mergeCell ref="N245:N246"/>
    <mergeCell ref="O243:O244"/>
    <mergeCell ref="P245:P246"/>
    <mergeCell ref="J249:J250"/>
    <mergeCell ref="J265:J266"/>
    <mergeCell ref="K265:K266"/>
    <mergeCell ref="G251:G252"/>
    <mergeCell ref="H251:H252"/>
    <mergeCell ref="I251:I252"/>
    <mergeCell ref="J253:J254"/>
    <mergeCell ref="K251:K252"/>
    <mergeCell ref="N251:N252"/>
    <mergeCell ref="O249:O250"/>
    <mergeCell ref="P251:P252"/>
    <mergeCell ref="G253:G254"/>
    <mergeCell ref="H253:H254"/>
    <mergeCell ref="I253:I254"/>
    <mergeCell ref="J255:J256"/>
    <mergeCell ref="K253:K254"/>
    <mergeCell ref="N253:N254"/>
    <mergeCell ref="O251:O252"/>
    <mergeCell ref="P253:P254"/>
    <mergeCell ref="G259:G260"/>
    <mergeCell ref="H259:H260"/>
    <mergeCell ref="I259:I260"/>
    <mergeCell ref="K259:K260"/>
    <mergeCell ref="N259:N260"/>
    <mergeCell ref="O257:O258"/>
    <mergeCell ref="G255:G256"/>
    <mergeCell ref="H255:H256"/>
    <mergeCell ref="I255:I256"/>
    <mergeCell ref="J257:J258"/>
    <mergeCell ref="K255:K256"/>
    <mergeCell ref="N255:N256"/>
    <mergeCell ref="O253:O254"/>
    <mergeCell ref="P255:P256"/>
    <mergeCell ref="G257:G258"/>
    <mergeCell ref="H257:H258"/>
    <mergeCell ref="I257:I258"/>
    <mergeCell ref="J259:J260"/>
    <mergeCell ref="K257:K258"/>
    <mergeCell ref="N257:N258"/>
    <mergeCell ref="O255:O256"/>
    <mergeCell ref="P257:P258"/>
    <mergeCell ref="G263:G264"/>
    <mergeCell ref="H263:H264"/>
    <mergeCell ref="I263:I264"/>
    <mergeCell ref="J263:J264"/>
    <mergeCell ref="K263:K264"/>
    <mergeCell ref="N263:N264"/>
    <mergeCell ref="O263:O264"/>
    <mergeCell ref="P263:P264"/>
    <mergeCell ref="N265:N266"/>
    <mergeCell ref="O265:O266"/>
    <mergeCell ref="P265:P266"/>
    <mergeCell ref="P259:P260"/>
    <mergeCell ref="G261:G262"/>
    <mergeCell ref="H261:H262"/>
    <mergeCell ref="I261:I262"/>
    <mergeCell ref="J261:J262"/>
    <mergeCell ref="K261:K262"/>
    <mergeCell ref="N261:N262"/>
    <mergeCell ref="O261:O262"/>
    <mergeCell ref="P261:P262"/>
    <mergeCell ref="G271:G272"/>
    <mergeCell ref="H271:H272"/>
    <mergeCell ref="I271:I272"/>
    <mergeCell ref="J271:J272"/>
    <mergeCell ref="K271:K272"/>
    <mergeCell ref="N271:N272"/>
    <mergeCell ref="O271:O272"/>
    <mergeCell ref="P271:P272"/>
    <mergeCell ref="G267:G268"/>
    <mergeCell ref="H267:H268"/>
    <mergeCell ref="I267:I268"/>
    <mergeCell ref="J267:J268"/>
    <mergeCell ref="K267:K268"/>
    <mergeCell ref="N267:N268"/>
    <mergeCell ref="O267:O268"/>
    <mergeCell ref="P267:P268"/>
    <mergeCell ref="O259:O260"/>
    <mergeCell ref="G265:G266"/>
    <mergeCell ref="H265:H266"/>
    <mergeCell ref="I265:I266"/>
    <mergeCell ref="G273:G274"/>
    <mergeCell ref="H273:H274"/>
    <mergeCell ref="I273:I274"/>
    <mergeCell ref="J273:J274"/>
    <mergeCell ref="K273:K274"/>
    <mergeCell ref="N273:N274"/>
    <mergeCell ref="O273:O274"/>
    <mergeCell ref="P273:P274"/>
    <mergeCell ref="G269:G270"/>
    <mergeCell ref="H269:H270"/>
    <mergeCell ref="I269:I270"/>
    <mergeCell ref="J269:J270"/>
    <mergeCell ref="K269:K270"/>
    <mergeCell ref="N269:N270"/>
    <mergeCell ref="O269:O270"/>
    <mergeCell ref="P269:P270"/>
    <mergeCell ref="G279:G280"/>
    <mergeCell ref="H279:H280"/>
    <mergeCell ref="I279:I280"/>
    <mergeCell ref="J279:J280"/>
    <mergeCell ref="K279:K280"/>
    <mergeCell ref="N279:N280"/>
    <mergeCell ref="O279:O280"/>
    <mergeCell ref="P279:P280"/>
    <mergeCell ref="G281:G282"/>
    <mergeCell ref="H281:H282"/>
    <mergeCell ref="I281:I282"/>
    <mergeCell ref="J281:J282"/>
    <mergeCell ref="K281:K282"/>
    <mergeCell ref="N281:N282"/>
    <mergeCell ref="O281:O282"/>
    <mergeCell ref="P281:P282"/>
    <mergeCell ref="G275:G276"/>
    <mergeCell ref="H275:H276"/>
    <mergeCell ref="I275:I276"/>
    <mergeCell ref="J275:J276"/>
    <mergeCell ref="K275:K276"/>
    <mergeCell ref="N275:N276"/>
    <mergeCell ref="O275:O276"/>
    <mergeCell ref="P275:P276"/>
    <mergeCell ref="G277:G278"/>
    <mergeCell ref="H277:H278"/>
    <mergeCell ref="I277:I278"/>
    <mergeCell ref="J277:J278"/>
    <mergeCell ref="K277:K278"/>
    <mergeCell ref="N277:N278"/>
    <mergeCell ref="O277:O278"/>
    <mergeCell ref="P277:P278"/>
  </mergeCells>
  <pageMargins left="0" right="0" top="0.25" bottom="0.2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Carrizo Site 1</vt:lpstr>
      <vt:lpstr>Carrizo Site 2</vt:lpstr>
      <vt:lpstr>Carrizo Site 3</vt:lpstr>
      <vt:lpstr>Carrizo Site 4 </vt:lpstr>
      <vt:lpstr>Carrizo Site 5</vt:lpstr>
      <vt:lpstr>Carrizo Site 6</vt:lpstr>
      <vt:lpstr>Carrizo Cams site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Taylor</cp:lastModifiedBy>
  <cp:lastPrinted>2016-05-04T17:18:56Z</cp:lastPrinted>
  <dcterms:created xsi:type="dcterms:W3CDTF">2016-03-01T20:42:07Z</dcterms:created>
  <dcterms:modified xsi:type="dcterms:W3CDTF">2016-06-13T00:50:57Z</dcterms:modified>
</cp:coreProperties>
</file>