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280" windowHeight="15380" tabRatio="500"/>
  </bookViews>
  <sheets>
    <sheet name="data" sheetId="2" r:id="rId1"/>
    <sheet name="growth forms" sheetId="3" r:id="rId2"/>
    <sheet name="abundance_vulnerability_endemi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43" i="2" l="1"/>
  <c r="Z1145" i="2"/>
  <c r="Z1146" i="2"/>
  <c r="Z1147" i="2"/>
  <c r="Z1148" i="2"/>
  <c r="Z1149" i="2"/>
  <c r="X1145" i="2"/>
  <c r="X1146" i="2"/>
  <c r="X1147" i="2"/>
  <c r="X1148" i="2"/>
  <c r="X1149" i="2"/>
  <c r="Z1139" i="2"/>
  <c r="Z1140" i="2"/>
  <c r="Z1141" i="2"/>
  <c r="Z1142" i="2"/>
  <c r="Z1143" i="2"/>
  <c r="X1139" i="2"/>
  <c r="X1140" i="2"/>
  <c r="X1141" i="2"/>
  <c r="X1142" i="2"/>
  <c r="X1143" i="2"/>
  <c r="X1144" i="2"/>
  <c r="Z1134" i="2"/>
  <c r="Z1135" i="2"/>
  <c r="Z1136" i="2"/>
  <c r="Z1137" i="2"/>
  <c r="Z1138" i="2"/>
  <c r="X1134" i="2"/>
  <c r="X1135" i="2"/>
  <c r="X1136" i="2"/>
  <c r="X1137" i="2"/>
  <c r="X1138" i="2"/>
  <c r="Z1129" i="2"/>
  <c r="Z1130" i="2"/>
  <c r="Z1131" i="2"/>
  <c r="Z1132" i="2"/>
  <c r="Z1133" i="2"/>
  <c r="X1129" i="2"/>
  <c r="X1130" i="2"/>
  <c r="X1131" i="2"/>
  <c r="X1132" i="2"/>
  <c r="X1133" i="2"/>
  <c r="Z1122" i="2"/>
  <c r="Z1123" i="2"/>
  <c r="Z1124" i="2"/>
  <c r="Z1125" i="2"/>
  <c r="Z1126" i="2"/>
  <c r="Z1127" i="2"/>
  <c r="X1122" i="2"/>
  <c r="X1123" i="2"/>
  <c r="X1124" i="2"/>
  <c r="X1125" i="2"/>
  <c r="X1126" i="2"/>
  <c r="X1127" i="2"/>
  <c r="AG1110" i="2"/>
  <c r="AL1110" i="2"/>
  <c r="AG1111" i="2"/>
  <c r="AL1111" i="2"/>
  <c r="AG1112" i="2"/>
  <c r="AL1112" i="2"/>
  <c r="AG1113" i="2"/>
  <c r="AL1113" i="2"/>
  <c r="AG1114" i="2"/>
  <c r="AL1114" i="2"/>
  <c r="AG1115" i="2"/>
  <c r="AL1115" i="2"/>
  <c r="AG1116" i="2"/>
  <c r="AL1116" i="2"/>
  <c r="AG1117" i="2"/>
  <c r="AL1117" i="2"/>
  <c r="AG1118" i="2"/>
  <c r="AL1118" i="2"/>
  <c r="AG1119" i="2"/>
  <c r="AL1119" i="2"/>
  <c r="Z1110" i="2"/>
  <c r="Z1111" i="2"/>
  <c r="Z1112" i="2"/>
  <c r="Z1113" i="2"/>
  <c r="Z1114" i="2"/>
  <c r="Z1115" i="2"/>
  <c r="Z1116" i="2"/>
  <c r="Z1117" i="2"/>
  <c r="Z1118" i="2"/>
  <c r="Z1119" i="2"/>
  <c r="Z1120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Z1105" i="2"/>
  <c r="Z1106" i="2"/>
  <c r="Z1107" i="2"/>
  <c r="Z1108" i="2"/>
  <c r="Z1109" i="2"/>
  <c r="X1105" i="2"/>
  <c r="X1106" i="2"/>
  <c r="X1107" i="2"/>
  <c r="X1108" i="2"/>
  <c r="X1109" i="2"/>
  <c r="Z1100" i="2"/>
  <c r="Z1101" i="2"/>
  <c r="Z1102" i="2"/>
  <c r="Z1103" i="2"/>
  <c r="Z1104" i="2"/>
  <c r="X1100" i="2"/>
  <c r="X1101" i="2"/>
  <c r="X1102" i="2"/>
  <c r="X1103" i="2"/>
  <c r="X1104" i="2"/>
  <c r="Z1095" i="2"/>
  <c r="Z1096" i="2"/>
  <c r="Z1097" i="2"/>
  <c r="Z1098" i="2"/>
  <c r="Z1099" i="2"/>
  <c r="X1095" i="2"/>
  <c r="X1096" i="2"/>
  <c r="X1097" i="2"/>
  <c r="X1098" i="2"/>
  <c r="X1099" i="2"/>
  <c r="Z1090" i="2"/>
  <c r="Z1091" i="2"/>
  <c r="Z1092" i="2"/>
  <c r="Z1093" i="2"/>
  <c r="Z1094" i="2"/>
  <c r="X1090" i="2"/>
  <c r="X1091" i="2"/>
  <c r="X1092" i="2"/>
  <c r="X1093" i="2"/>
  <c r="X1094" i="2"/>
  <c r="Z1085" i="2"/>
  <c r="Z1086" i="2"/>
  <c r="Z1087" i="2"/>
  <c r="Z1088" i="2"/>
  <c r="Z1089" i="2"/>
  <c r="X1085" i="2"/>
  <c r="X1086" i="2"/>
  <c r="X1087" i="2"/>
  <c r="X1088" i="2"/>
  <c r="X1089" i="2"/>
  <c r="Z1080" i="2"/>
  <c r="Z1081" i="2"/>
  <c r="Z1082" i="2"/>
  <c r="Z1083" i="2"/>
  <c r="Z1084" i="2"/>
  <c r="X1080" i="2"/>
  <c r="X1081" i="2"/>
  <c r="X1082" i="2"/>
  <c r="X1083" i="2"/>
  <c r="X1084" i="2"/>
  <c r="Z1075" i="2"/>
  <c r="Z1076" i="2"/>
  <c r="Z1077" i="2"/>
  <c r="Z1078" i="2"/>
  <c r="Z1079" i="2"/>
  <c r="X1075" i="2"/>
  <c r="X1076" i="2"/>
  <c r="X1077" i="2"/>
  <c r="X1078" i="2"/>
  <c r="X1079" i="2"/>
  <c r="Z1070" i="2"/>
  <c r="Z1071" i="2"/>
  <c r="Z1072" i="2"/>
  <c r="Z1073" i="2"/>
  <c r="Z1074" i="2"/>
  <c r="X1070" i="2"/>
  <c r="X1071" i="2"/>
  <c r="X1072" i="2"/>
  <c r="X1073" i="2"/>
  <c r="X1074" i="2"/>
  <c r="Z1063" i="2"/>
  <c r="Z1064" i="2"/>
  <c r="Z1065" i="2"/>
  <c r="Z1066" i="2"/>
  <c r="Z1067" i="2"/>
  <c r="Z1068" i="2"/>
  <c r="Z1069" i="2"/>
  <c r="X1063" i="2"/>
  <c r="X1064" i="2"/>
  <c r="X1065" i="2"/>
  <c r="X1066" i="2"/>
  <c r="X1067" i="2"/>
  <c r="X1068" i="2"/>
  <c r="X1069" i="2"/>
  <c r="Z1058" i="2"/>
  <c r="Z1059" i="2"/>
  <c r="Z1060" i="2"/>
  <c r="Z1061" i="2"/>
  <c r="Z1062" i="2"/>
  <c r="X1058" i="2"/>
  <c r="X1059" i="2"/>
  <c r="X1060" i="2"/>
  <c r="X1061" i="2"/>
  <c r="X1062" i="2"/>
  <c r="Z1053" i="2"/>
  <c r="Z1054" i="2"/>
  <c r="Z1055" i="2"/>
  <c r="Z1056" i="2"/>
  <c r="Z1057" i="2"/>
  <c r="X1053" i="2"/>
  <c r="X1054" i="2"/>
  <c r="X1055" i="2"/>
  <c r="X1056" i="2"/>
  <c r="X1057" i="2"/>
  <c r="Z1047" i="2"/>
  <c r="Z1048" i="2"/>
  <c r="Z1049" i="2"/>
  <c r="Z1050" i="2"/>
  <c r="Z1051" i="2"/>
  <c r="Z1052" i="2"/>
  <c r="X1047" i="2"/>
  <c r="X1048" i="2"/>
  <c r="X1049" i="2"/>
  <c r="X1050" i="2"/>
  <c r="X1051" i="2"/>
  <c r="Z1040" i="2"/>
  <c r="Z1041" i="2"/>
  <c r="Z1042" i="2"/>
  <c r="Z1043" i="2"/>
  <c r="Z1044" i="2"/>
  <c r="Z1045" i="2"/>
  <c r="Z1046" i="2"/>
  <c r="X1040" i="2"/>
  <c r="X1041" i="2"/>
  <c r="X1042" i="2"/>
  <c r="X1043" i="2"/>
  <c r="X1044" i="2"/>
  <c r="X1045" i="2"/>
  <c r="X1046" i="2"/>
  <c r="Z1035" i="2"/>
  <c r="Z1036" i="2"/>
  <c r="Z1037" i="2"/>
  <c r="Z1038" i="2"/>
  <c r="Z1039" i="2"/>
  <c r="X1035" i="2"/>
  <c r="X1036" i="2"/>
  <c r="X1037" i="2"/>
  <c r="X1038" i="2"/>
  <c r="X1039" i="2"/>
  <c r="Z1030" i="2"/>
  <c r="Z1031" i="2"/>
  <c r="Z1032" i="2"/>
  <c r="Z1033" i="2"/>
  <c r="Z1034" i="2"/>
  <c r="X1030" i="2"/>
  <c r="X1031" i="2"/>
  <c r="X1032" i="2"/>
  <c r="X1033" i="2"/>
  <c r="X1034" i="2"/>
  <c r="Z1025" i="2"/>
  <c r="Z1026" i="2"/>
  <c r="Z1027" i="2"/>
  <c r="Z1028" i="2"/>
  <c r="Z1029" i="2"/>
  <c r="X1025" i="2"/>
  <c r="X1026" i="2"/>
  <c r="X1027" i="2"/>
  <c r="X1028" i="2"/>
  <c r="X1029" i="2"/>
  <c r="Z1019" i="2"/>
  <c r="Z1020" i="2"/>
  <c r="Z1021" i="2"/>
  <c r="Z1022" i="2"/>
  <c r="Z1023" i="2"/>
  <c r="Z1024" i="2"/>
  <c r="X1019" i="2"/>
  <c r="X1020" i="2"/>
  <c r="X1021" i="2"/>
  <c r="X1022" i="2"/>
  <c r="X1023" i="2"/>
  <c r="X1024" i="2"/>
  <c r="Z1013" i="2"/>
  <c r="Z1014" i="2"/>
  <c r="Z1015" i="2"/>
  <c r="Z1016" i="2"/>
  <c r="Z1017" i="2"/>
  <c r="Z1018" i="2"/>
  <c r="X1013" i="2"/>
  <c r="X1014" i="2"/>
  <c r="X1015" i="2"/>
  <c r="X1016" i="2"/>
  <c r="X1017" i="2"/>
  <c r="Z1008" i="2"/>
  <c r="Z1009" i="2"/>
  <c r="Z1010" i="2"/>
  <c r="Z1011" i="2"/>
  <c r="Z1012" i="2"/>
  <c r="X1008" i="2"/>
  <c r="X1009" i="2"/>
  <c r="X1010" i="2"/>
  <c r="X1011" i="2"/>
  <c r="X1012" i="2"/>
  <c r="Z1002" i="2"/>
  <c r="Z1003" i="2"/>
  <c r="Z1004" i="2"/>
  <c r="Z1005" i="2"/>
  <c r="Z1006" i="2"/>
  <c r="Z1007" i="2"/>
  <c r="X1002" i="2"/>
  <c r="X1003" i="2"/>
  <c r="X1004" i="2"/>
  <c r="X1005" i="2"/>
  <c r="X1006" i="2"/>
  <c r="X1007" i="2"/>
  <c r="Z996" i="2"/>
  <c r="Z997" i="2"/>
  <c r="Z998" i="2"/>
  <c r="Z999" i="2"/>
  <c r="Z1000" i="2"/>
  <c r="X996" i="2"/>
  <c r="X997" i="2"/>
  <c r="X998" i="2"/>
  <c r="X999" i="2"/>
  <c r="X1000" i="2"/>
  <c r="Z989" i="2"/>
  <c r="Z990" i="2"/>
  <c r="Z991" i="2"/>
  <c r="Z992" i="2"/>
  <c r="Z993" i="2"/>
  <c r="Z994" i="2"/>
  <c r="Z995" i="2"/>
  <c r="X989" i="2"/>
  <c r="X990" i="2"/>
  <c r="X991" i="2"/>
  <c r="X992" i="2"/>
  <c r="X993" i="2"/>
  <c r="Z984" i="2"/>
  <c r="Z985" i="2"/>
  <c r="Z986" i="2"/>
  <c r="Z987" i="2"/>
  <c r="Z988" i="2"/>
  <c r="X984" i="2"/>
  <c r="X985" i="2"/>
  <c r="X986" i="2"/>
  <c r="X987" i="2"/>
  <c r="X988" i="2"/>
  <c r="Z979" i="2"/>
  <c r="Z980" i="2"/>
  <c r="Z981" i="2"/>
  <c r="Z982" i="2"/>
  <c r="Z983" i="2"/>
  <c r="X979" i="2"/>
  <c r="X980" i="2"/>
  <c r="X981" i="2"/>
  <c r="X982" i="2"/>
  <c r="X983" i="2"/>
  <c r="Z972" i="2"/>
  <c r="Z973" i="2"/>
  <c r="Z974" i="2"/>
  <c r="Z975" i="2"/>
  <c r="Z976" i="2"/>
  <c r="Z977" i="2"/>
  <c r="X972" i="2"/>
  <c r="X973" i="2"/>
  <c r="X974" i="2"/>
  <c r="X975" i="2"/>
  <c r="X976" i="2"/>
  <c r="X977" i="2"/>
  <c r="X978" i="2"/>
  <c r="Z967" i="2"/>
  <c r="Z968" i="2"/>
  <c r="Z969" i="2"/>
  <c r="Z970" i="2"/>
  <c r="X967" i="2"/>
  <c r="X968" i="2"/>
  <c r="X969" i="2"/>
  <c r="X970" i="2"/>
  <c r="X971" i="2"/>
  <c r="Z962" i="2"/>
  <c r="Z963" i="2"/>
  <c r="Z964" i="2"/>
  <c r="Z965" i="2"/>
  <c r="Z966" i="2"/>
  <c r="X962" i="2"/>
  <c r="X963" i="2"/>
  <c r="X964" i="2"/>
  <c r="X965" i="2"/>
  <c r="X966" i="2"/>
  <c r="Z957" i="2"/>
  <c r="Z958" i="2"/>
  <c r="Z959" i="2"/>
  <c r="Z960" i="2"/>
  <c r="Z961" i="2"/>
  <c r="X957" i="2"/>
  <c r="X958" i="2"/>
  <c r="X959" i="2"/>
  <c r="X960" i="2"/>
  <c r="X961" i="2"/>
  <c r="Z952" i="2"/>
  <c r="Z953" i="2"/>
  <c r="Z954" i="2"/>
  <c r="Z955" i="2"/>
  <c r="Z956" i="2"/>
  <c r="X952" i="2"/>
  <c r="X953" i="2"/>
  <c r="X954" i="2"/>
  <c r="X955" i="2"/>
  <c r="X956" i="2"/>
  <c r="Z947" i="2"/>
  <c r="Z948" i="2"/>
  <c r="Z949" i="2"/>
  <c r="Z950" i="2"/>
  <c r="Z951" i="2"/>
  <c r="X947" i="2"/>
  <c r="X948" i="2"/>
  <c r="X949" i="2"/>
  <c r="X950" i="2"/>
  <c r="X951" i="2"/>
  <c r="Z942" i="2"/>
  <c r="Z943" i="2"/>
  <c r="Z944" i="2"/>
  <c r="Z945" i="2"/>
  <c r="Z946" i="2"/>
  <c r="X942" i="2"/>
  <c r="X943" i="2"/>
  <c r="X944" i="2"/>
  <c r="X945" i="2"/>
  <c r="X946" i="2"/>
  <c r="Z935" i="2"/>
  <c r="Z936" i="2"/>
  <c r="Z937" i="2"/>
  <c r="Z938" i="2"/>
  <c r="Z939" i="2"/>
  <c r="X935" i="2"/>
  <c r="X936" i="2"/>
  <c r="X937" i="2"/>
  <c r="X938" i="2"/>
  <c r="X939" i="2"/>
  <c r="Z927" i="2"/>
  <c r="Z928" i="2"/>
  <c r="Z929" i="2"/>
  <c r="Z930" i="2"/>
  <c r="Z931" i="2"/>
  <c r="Z932" i="2"/>
  <c r="Z933" i="2"/>
  <c r="Z934" i="2"/>
  <c r="X927" i="2"/>
  <c r="X928" i="2"/>
  <c r="X929" i="2"/>
  <c r="X930" i="2"/>
  <c r="X931" i="2"/>
  <c r="X932" i="2"/>
  <c r="X933" i="2"/>
  <c r="X934" i="2"/>
  <c r="Z922" i="2"/>
  <c r="Z923" i="2"/>
  <c r="Z924" i="2"/>
  <c r="Z925" i="2"/>
  <c r="Z926" i="2"/>
  <c r="X922" i="2"/>
  <c r="X923" i="2"/>
  <c r="X924" i="2"/>
  <c r="X925" i="2"/>
  <c r="X926" i="2"/>
  <c r="Z915" i="2"/>
  <c r="Z916" i="2"/>
  <c r="Z917" i="2"/>
  <c r="Z918" i="2"/>
  <c r="Z919" i="2"/>
  <c r="Z920" i="2"/>
  <c r="X915" i="2"/>
  <c r="X916" i="2"/>
  <c r="X917" i="2"/>
  <c r="X918" i="2"/>
  <c r="X919" i="2"/>
  <c r="X920" i="2"/>
  <c r="AG905" i="2"/>
  <c r="AL905" i="2"/>
  <c r="AG906" i="2"/>
  <c r="AL906" i="2"/>
  <c r="AG907" i="2"/>
  <c r="AL907" i="2"/>
  <c r="AG908" i="2"/>
  <c r="AL908" i="2"/>
  <c r="AG909" i="2"/>
  <c r="AL909" i="2"/>
  <c r="AG910" i="2"/>
  <c r="AL910" i="2"/>
  <c r="AG911" i="2"/>
  <c r="AL911" i="2"/>
  <c r="AG912" i="2"/>
  <c r="AL912" i="2"/>
  <c r="AG913" i="2"/>
  <c r="AL913" i="2"/>
  <c r="AG914" i="2"/>
  <c r="AL914" i="2"/>
  <c r="Z905" i="2"/>
  <c r="Z906" i="2"/>
  <c r="Z907" i="2"/>
  <c r="Z908" i="2"/>
  <c r="Z909" i="2"/>
  <c r="Z910" i="2"/>
  <c r="Z911" i="2"/>
  <c r="Z912" i="2"/>
  <c r="Z913" i="2"/>
  <c r="Z914" i="2"/>
  <c r="X905" i="2"/>
  <c r="X906" i="2"/>
  <c r="X907" i="2"/>
  <c r="X908" i="2"/>
  <c r="X909" i="2"/>
  <c r="X910" i="2"/>
  <c r="X911" i="2"/>
  <c r="X912" i="2"/>
  <c r="X913" i="2"/>
  <c r="X914" i="2"/>
  <c r="Z901" i="2"/>
  <c r="Z902" i="2"/>
  <c r="Z903" i="2"/>
  <c r="Z904" i="2"/>
  <c r="X901" i="2"/>
  <c r="X902" i="2"/>
  <c r="X903" i="2"/>
  <c r="X904" i="2"/>
  <c r="Z896" i="2"/>
  <c r="Z897" i="2"/>
  <c r="Z898" i="2"/>
  <c r="Z899" i="2"/>
  <c r="Z900" i="2"/>
  <c r="X896" i="2"/>
  <c r="X897" i="2"/>
  <c r="X898" i="2"/>
  <c r="X899" i="2"/>
  <c r="X900" i="2"/>
  <c r="Z891" i="2"/>
  <c r="Z892" i="2"/>
  <c r="Z893" i="2"/>
  <c r="Z894" i="2"/>
  <c r="Z895" i="2"/>
  <c r="X891" i="2"/>
  <c r="X892" i="2"/>
  <c r="X893" i="2"/>
  <c r="X894" i="2"/>
  <c r="X895" i="2"/>
  <c r="Z884" i="2"/>
  <c r="Z885" i="2"/>
  <c r="Z886" i="2"/>
  <c r="Z887" i="2"/>
  <c r="Z888" i="2"/>
  <c r="X884" i="2"/>
  <c r="X885" i="2"/>
  <c r="X886" i="2"/>
  <c r="X887" i="2"/>
  <c r="X888" i="2"/>
  <c r="Z879" i="2"/>
  <c r="Z880" i="2"/>
  <c r="Z881" i="2"/>
  <c r="Z882" i="2"/>
  <c r="Z883" i="2"/>
  <c r="X879" i="2"/>
  <c r="X880" i="2"/>
  <c r="X881" i="2"/>
  <c r="X882" i="2"/>
  <c r="X883" i="2"/>
  <c r="Z874" i="2"/>
  <c r="Z875" i="2"/>
  <c r="Z876" i="2"/>
  <c r="Z877" i="2"/>
  <c r="Z878" i="2"/>
  <c r="X874" i="2"/>
  <c r="X875" i="2"/>
  <c r="X876" i="2"/>
  <c r="X877" i="2"/>
  <c r="X878" i="2"/>
  <c r="Z869" i="2"/>
  <c r="Z870" i="2"/>
  <c r="Z871" i="2"/>
  <c r="Z872" i="2"/>
  <c r="Z873" i="2"/>
  <c r="X869" i="2"/>
  <c r="X870" i="2"/>
  <c r="X871" i="2"/>
  <c r="X872" i="2"/>
  <c r="X873" i="2"/>
  <c r="Z868" i="2"/>
  <c r="X868" i="2"/>
  <c r="Z863" i="2"/>
  <c r="Z864" i="2"/>
  <c r="Z865" i="2"/>
  <c r="Z866" i="2"/>
  <c r="Z867" i="2"/>
  <c r="X863" i="2"/>
  <c r="X864" i="2"/>
  <c r="X865" i="2"/>
  <c r="X866" i="2"/>
  <c r="X867" i="2"/>
  <c r="Z858" i="2"/>
  <c r="Z859" i="2"/>
  <c r="Z860" i="2"/>
  <c r="Z861" i="2"/>
  <c r="Z862" i="2"/>
  <c r="X858" i="2"/>
  <c r="X859" i="2"/>
  <c r="X860" i="2"/>
  <c r="X861" i="2"/>
  <c r="X862" i="2"/>
  <c r="Z853" i="2"/>
  <c r="Z854" i="2"/>
  <c r="Z855" i="2"/>
  <c r="Z856" i="2"/>
  <c r="Z857" i="2"/>
  <c r="X853" i="2"/>
  <c r="X854" i="2"/>
  <c r="X855" i="2"/>
  <c r="X856" i="2"/>
  <c r="X857" i="2"/>
  <c r="Z848" i="2"/>
  <c r="Z849" i="2"/>
  <c r="Z850" i="2"/>
  <c r="Z851" i="2"/>
  <c r="Z852" i="2"/>
  <c r="X848" i="2"/>
  <c r="X849" i="2"/>
  <c r="X850" i="2"/>
  <c r="X851" i="2"/>
  <c r="X852" i="2"/>
  <c r="Z844" i="2"/>
  <c r="Z845" i="2"/>
  <c r="Z846" i="2"/>
  <c r="Z847" i="2"/>
  <c r="X843" i="2"/>
  <c r="X844" i="2"/>
  <c r="X845" i="2"/>
  <c r="X846" i="2"/>
  <c r="X847" i="2"/>
  <c r="Z836" i="2"/>
  <c r="Z837" i="2"/>
  <c r="Z838" i="2"/>
  <c r="Z839" i="2"/>
  <c r="Z840" i="2"/>
  <c r="X836" i="2"/>
  <c r="X837" i="2"/>
  <c r="X838" i="2"/>
  <c r="X839" i="2"/>
  <c r="X840" i="2"/>
  <c r="Z831" i="2"/>
  <c r="Z832" i="2"/>
  <c r="Z833" i="2"/>
  <c r="Z834" i="2"/>
  <c r="Z835" i="2"/>
  <c r="X831" i="2"/>
  <c r="X832" i="2"/>
  <c r="X833" i="2"/>
  <c r="X834" i="2"/>
  <c r="X835" i="2"/>
  <c r="Z830" i="2"/>
  <c r="X830" i="2"/>
  <c r="Z825" i="2"/>
  <c r="Z826" i="2"/>
  <c r="Z827" i="2"/>
  <c r="Z828" i="2"/>
  <c r="Z829" i="2"/>
  <c r="X825" i="2"/>
  <c r="X826" i="2"/>
  <c r="X827" i="2"/>
  <c r="X828" i="2"/>
  <c r="X829" i="2"/>
  <c r="Z820" i="2"/>
  <c r="Z821" i="2"/>
  <c r="Z822" i="2"/>
  <c r="Z823" i="2"/>
  <c r="Z824" i="2"/>
  <c r="X820" i="2"/>
  <c r="X821" i="2"/>
  <c r="X822" i="2"/>
  <c r="X823" i="2"/>
  <c r="X824" i="2"/>
  <c r="Z815" i="2"/>
  <c r="Z816" i="2"/>
  <c r="Z817" i="2"/>
  <c r="Z818" i="2"/>
  <c r="Z819" i="2"/>
  <c r="X815" i="2"/>
  <c r="X816" i="2"/>
  <c r="X817" i="2"/>
  <c r="X818" i="2"/>
  <c r="X819" i="2"/>
  <c r="Z810" i="2"/>
  <c r="Z811" i="2"/>
  <c r="Z812" i="2"/>
  <c r="Z813" i="2"/>
  <c r="Z814" i="2"/>
  <c r="X810" i="2"/>
  <c r="X811" i="2"/>
  <c r="X812" i="2"/>
  <c r="X813" i="2"/>
  <c r="X814" i="2"/>
  <c r="Z806" i="2"/>
  <c r="Z807" i="2"/>
  <c r="Z808" i="2"/>
  <c r="Z809" i="2"/>
  <c r="X806" i="2"/>
  <c r="X807" i="2"/>
  <c r="X808" i="2"/>
  <c r="X809" i="2"/>
  <c r="Z801" i="2"/>
  <c r="Z802" i="2"/>
  <c r="Z803" i="2"/>
  <c r="Z804" i="2"/>
  <c r="Z805" i="2"/>
  <c r="X801" i="2"/>
  <c r="X802" i="2"/>
  <c r="X803" i="2"/>
  <c r="X804" i="2"/>
  <c r="X805" i="2"/>
  <c r="Z796" i="2"/>
  <c r="Z797" i="2"/>
  <c r="Z798" i="2"/>
  <c r="Z799" i="2"/>
  <c r="Z800" i="2"/>
  <c r="X796" i="2"/>
  <c r="X797" i="2"/>
  <c r="X798" i="2"/>
  <c r="X799" i="2"/>
  <c r="X800" i="2"/>
  <c r="Z791" i="2"/>
  <c r="Z792" i="2"/>
  <c r="Z793" i="2"/>
  <c r="Z794" i="2"/>
  <c r="Z795" i="2"/>
  <c r="X791" i="2"/>
  <c r="X792" i="2"/>
  <c r="X793" i="2"/>
  <c r="X794" i="2"/>
  <c r="X795" i="2"/>
  <c r="Z786" i="2"/>
  <c r="Z787" i="2"/>
  <c r="Z788" i="2"/>
  <c r="Z789" i="2"/>
  <c r="Z790" i="2"/>
  <c r="X786" i="2"/>
  <c r="X787" i="2"/>
  <c r="X788" i="2"/>
  <c r="X789" i="2"/>
  <c r="X790" i="2"/>
  <c r="Z784" i="2"/>
  <c r="Z785" i="2"/>
  <c r="X784" i="2"/>
  <c r="X785" i="2"/>
  <c r="Z779" i="2"/>
  <c r="Z780" i="2"/>
  <c r="Z781" i="2"/>
  <c r="Z782" i="2"/>
  <c r="Z783" i="2"/>
  <c r="X779" i="2"/>
  <c r="X780" i="2"/>
  <c r="X781" i="2"/>
  <c r="X782" i="2"/>
  <c r="X783" i="2"/>
  <c r="Z774" i="2"/>
  <c r="Z775" i="2"/>
  <c r="Z776" i="2"/>
  <c r="Z777" i="2"/>
  <c r="Z778" i="2"/>
  <c r="X774" i="2"/>
  <c r="X775" i="2"/>
  <c r="X776" i="2"/>
  <c r="X777" i="2"/>
  <c r="X778" i="2"/>
  <c r="Z769" i="2"/>
  <c r="Z770" i="2"/>
  <c r="Z771" i="2"/>
  <c r="Z772" i="2"/>
  <c r="Z773" i="2"/>
  <c r="X769" i="2"/>
  <c r="X770" i="2"/>
  <c r="X771" i="2"/>
  <c r="X772" i="2"/>
  <c r="X773" i="2"/>
  <c r="Z764" i="2"/>
  <c r="Z765" i="2"/>
  <c r="Z766" i="2"/>
  <c r="Z767" i="2"/>
  <c r="Z768" i="2"/>
  <c r="X764" i="2"/>
  <c r="X765" i="2"/>
  <c r="X766" i="2"/>
  <c r="X767" i="2"/>
  <c r="X768" i="2"/>
  <c r="Z759" i="2"/>
  <c r="Z760" i="2"/>
  <c r="Z761" i="2"/>
  <c r="Z762" i="2"/>
  <c r="Z763" i="2"/>
  <c r="X759" i="2"/>
  <c r="X760" i="2"/>
  <c r="X761" i="2"/>
  <c r="X762" i="2"/>
  <c r="X763" i="2"/>
  <c r="Z754" i="2"/>
  <c r="Z755" i="2"/>
  <c r="Z756" i="2"/>
  <c r="Z757" i="2"/>
  <c r="Z758" i="2"/>
  <c r="X754" i="2"/>
  <c r="X755" i="2"/>
  <c r="X756" i="2"/>
  <c r="X757" i="2"/>
  <c r="X758" i="2"/>
  <c r="Z749" i="2"/>
  <c r="Z750" i="2"/>
  <c r="Z751" i="2"/>
  <c r="Z752" i="2"/>
  <c r="Z753" i="2"/>
  <c r="X749" i="2"/>
  <c r="X750" i="2"/>
  <c r="X751" i="2"/>
  <c r="X752" i="2"/>
  <c r="X753" i="2"/>
  <c r="Z744" i="2"/>
  <c r="Z745" i="2"/>
  <c r="Z746" i="2"/>
  <c r="Z747" i="2"/>
  <c r="Z748" i="2"/>
  <c r="X744" i="2"/>
  <c r="X745" i="2"/>
  <c r="X746" i="2"/>
  <c r="X747" i="2"/>
  <c r="X748" i="2"/>
  <c r="Z739" i="2"/>
  <c r="Z740" i="2"/>
  <c r="Z741" i="2"/>
  <c r="Z742" i="2"/>
  <c r="Z743" i="2"/>
  <c r="X739" i="2"/>
  <c r="X740" i="2"/>
  <c r="X741" i="2"/>
  <c r="X742" i="2"/>
  <c r="X743" i="2"/>
  <c r="Z734" i="2"/>
  <c r="Z735" i="2"/>
  <c r="Z736" i="2"/>
  <c r="Z737" i="2"/>
  <c r="Z738" i="2"/>
  <c r="X734" i="2"/>
  <c r="X735" i="2"/>
  <c r="X736" i="2"/>
  <c r="X737" i="2"/>
  <c r="X738" i="2"/>
  <c r="Z729" i="2"/>
  <c r="Z730" i="2"/>
  <c r="Z731" i="2"/>
  <c r="Z732" i="2"/>
  <c r="Z733" i="2"/>
  <c r="X729" i="2"/>
  <c r="X730" i="2"/>
  <c r="X731" i="2"/>
  <c r="X732" i="2"/>
  <c r="X733" i="2"/>
  <c r="Z724" i="2"/>
  <c r="Z725" i="2"/>
  <c r="Z726" i="2"/>
  <c r="Z727" i="2"/>
  <c r="Z728" i="2"/>
  <c r="X724" i="2"/>
  <c r="X725" i="2"/>
  <c r="X726" i="2"/>
  <c r="X727" i="2"/>
  <c r="X728" i="2"/>
  <c r="Z714" i="2"/>
  <c r="Z715" i="2"/>
  <c r="Z716" i="2"/>
  <c r="Z717" i="2"/>
  <c r="Z718" i="2"/>
  <c r="X714" i="2"/>
  <c r="X715" i="2"/>
  <c r="X716" i="2"/>
  <c r="X717" i="2"/>
  <c r="X718" i="2"/>
  <c r="Z713" i="2"/>
  <c r="X713" i="2"/>
  <c r="Z712" i="2"/>
  <c r="X712" i="2"/>
  <c r="Z711" i="2"/>
  <c r="X711" i="2"/>
  <c r="Z710" i="2"/>
  <c r="X710" i="2"/>
  <c r="Z709" i="2"/>
  <c r="X709" i="2"/>
  <c r="Z708" i="2"/>
  <c r="X708" i="2"/>
  <c r="Z707" i="2"/>
  <c r="X707" i="2"/>
  <c r="Z706" i="2"/>
  <c r="X706" i="2"/>
  <c r="Z705" i="2"/>
  <c r="X705" i="2"/>
  <c r="Z704" i="2"/>
  <c r="X704" i="2"/>
  <c r="Z703" i="2"/>
  <c r="X703" i="2"/>
  <c r="Z702" i="2"/>
  <c r="X702" i="2"/>
  <c r="Z701" i="2"/>
  <c r="X701" i="2"/>
  <c r="Z700" i="2"/>
  <c r="X700" i="2"/>
  <c r="Z699" i="2"/>
  <c r="X699" i="2"/>
  <c r="Z698" i="2"/>
  <c r="X698" i="2"/>
  <c r="Z697" i="2"/>
  <c r="X697" i="2"/>
  <c r="Z696" i="2"/>
  <c r="X696" i="2"/>
  <c r="Z695" i="2"/>
  <c r="X695" i="2"/>
  <c r="Z694" i="2"/>
  <c r="X694" i="2"/>
  <c r="Z693" i="2"/>
  <c r="X693" i="2"/>
  <c r="Z692" i="2"/>
  <c r="X692" i="2"/>
  <c r="Z691" i="2"/>
  <c r="X691" i="2"/>
  <c r="Z690" i="2"/>
  <c r="X690" i="2"/>
  <c r="Z689" i="2"/>
  <c r="X689" i="2"/>
  <c r="Z688" i="2"/>
  <c r="X688" i="2"/>
  <c r="Z687" i="2"/>
  <c r="X687" i="2"/>
  <c r="Z686" i="2"/>
  <c r="X686" i="2"/>
  <c r="Z685" i="2"/>
  <c r="X685" i="2"/>
  <c r="Z684" i="2"/>
  <c r="X684" i="2"/>
  <c r="Z683" i="2"/>
  <c r="X683" i="2"/>
  <c r="Z682" i="2"/>
  <c r="X682" i="2"/>
  <c r="Z681" i="2"/>
  <c r="X681" i="2"/>
  <c r="Z680" i="2"/>
  <c r="X680" i="2"/>
  <c r="Z679" i="2"/>
  <c r="X679" i="2"/>
  <c r="Z678" i="2"/>
  <c r="X678" i="2"/>
  <c r="Z677" i="2"/>
  <c r="X677" i="2"/>
  <c r="Z676" i="2"/>
  <c r="X676" i="2"/>
  <c r="Z675" i="2"/>
  <c r="X675" i="2"/>
  <c r="Z674" i="2"/>
  <c r="X674" i="2"/>
  <c r="Z673" i="2"/>
  <c r="X673" i="2"/>
  <c r="Z672" i="2"/>
  <c r="X672" i="2"/>
  <c r="Z671" i="2"/>
  <c r="X671" i="2"/>
  <c r="Z670" i="2"/>
  <c r="X670" i="2"/>
  <c r="Z669" i="2"/>
  <c r="X669" i="2"/>
  <c r="Z668" i="2"/>
  <c r="X668" i="2"/>
  <c r="Z667" i="2"/>
  <c r="X667" i="2"/>
  <c r="Z666" i="2"/>
  <c r="X666" i="2"/>
  <c r="Z665" i="2"/>
  <c r="X665" i="2"/>
  <c r="Z664" i="2"/>
  <c r="X664" i="2"/>
  <c r="Z663" i="2"/>
  <c r="X663" i="2"/>
  <c r="Z662" i="2"/>
  <c r="X662" i="2"/>
  <c r="Z661" i="2"/>
  <c r="X661" i="2"/>
  <c r="Z660" i="2"/>
  <c r="X660" i="2"/>
  <c r="Z659" i="2"/>
  <c r="X659" i="2"/>
  <c r="Z658" i="2"/>
  <c r="X658" i="2"/>
  <c r="Z657" i="2"/>
  <c r="X657" i="2"/>
  <c r="Z656" i="2"/>
  <c r="X656" i="2"/>
  <c r="Z655" i="2"/>
  <c r="X655" i="2"/>
  <c r="Z654" i="2"/>
  <c r="X654" i="2"/>
  <c r="Z653" i="2"/>
  <c r="X653" i="2"/>
  <c r="Z652" i="2"/>
  <c r="X652" i="2"/>
  <c r="Z651" i="2"/>
  <c r="X651" i="2"/>
  <c r="Z650" i="2"/>
  <c r="X650" i="2"/>
  <c r="Z649" i="2"/>
  <c r="X649" i="2"/>
  <c r="Z648" i="2"/>
  <c r="X648" i="2"/>
  <c r="Z647" i="2"/>
  <c r="X647" i="2"/>
  <c r="Z646" i="2"/>
  <c r="X646" i="2"/>
  <c r="Z645" i="2"/>
  <c r="X645" i="2"/>
  <c r="Z644" i="2"/>
  <c r="X644" i="2"/>
  <c r="Z643" i="2"/>
  <c r="X643" i="2"/>
  <c r="Z642" i="2"/>
  <c r="X642" i="2"/>
  <c r="Z641" i="2"/>
  <c r="X641" i="2"/>
  <c r="Z640" i="2"/>
  <c r="X640" i="2"/>
  <c r="Z639" i="2"/>
  <c r="X639" i="2"/>
  <c r="Z638" i="2"/>
  <c r="X638" i="2"/>
  <c r="Z637" i="2"/>
  <c r="X637" i="2"/>
  <c r="Z636" i="2"/>
  <c r="X636" i="2"/>
  <c r="Z635" i="2"/>
  <c r="X635" i="2"/>
  <c r="Z634" i="2"/>
  <c r="X634" i="2"/>
  <c r="Z633" i="2"/>
  <c r="X633" i="2"/>
  <c r="Z632" i="2"/>
  <c r="X632" i="2"/>
  <c r="Z631" i="2"/>
  <c r="X631" i="2"/>
  <c r="Z630" i="2"/>
  <c r="X630" i="2"/>
  <c r="Z629" i="2"/>
  <c r="X629" i="2"/>
  <c r="Z628" i="2"/>
  <c r="X628" i="2"/>
  <c r="Z627" i="2"/>
  <c r="X627" i="2"/>
  <c r="Z626" i="2"/>
  <c r="X626" i="2"/>
  <c r="Z625" i="2"/>
  <c r="X625" i="2"/>
  <c r="Z624" i="2"/>
  <c r="X624" i="2"/>
  <c r="Z623" i="2"/>
  <c r="X623" i="2"/>
  <c r="Z622" i="2"/>
  <c r="X622" i="2"/>
  <c r="Z621" i="2"/>
  <c r="X621" i="2"/>
  <c r="Z620" i="2"/>
  <c r="X620" i="2"/>
  <c r="Z619" i="2"/>
  <c r="X619" i="2"/>
  <c r="Z618" i="2"/>
  <c r="X618" i="2"/>
  <c r="Z617" i="2"/>
  <c r="X617" i="2"/>
  <c r="Z616" i="2"/>
  <c r="X616" i="2"/>
  <c r="Z615" i="2"/>
  <c r="X615" i="2"/>
  <c r="Z614" i="2"/>
  <c r="X614" i="2"/>
  <c r="Z613" i="2"/>
  <c r="X613" i="2"/>
  <c r="Z612" i="2"/>
  <c r="X612" i="2"/>
  <c r="Z611" i="2"/>
  <c r="X611" i="2"/>
  <c r="Z610" i="2"/>
  <c r="X610" i="2"/>
  <c r="Z609" i="2"/>
  <c r="X609" i="2"/>
  <c r="Z608" i="2"/>
  <c r="X608" i="2"/>
  <c r="Z607" i="2"/>
  <c r="X607" i="2"/>
  <c r="Z606" i="2"/>
  <c r="X606" i="2"/>
  <c r="Z605" i="2"/>
  <c r="X605" i="2"/>
  <c r="Z604" i="2"/>
  <c r="X604" i="2"/>
  <c r="Z603" i="2"/>
  <c r="X603" i="2"/>
  <c r="Z602" i="2"/>
  <c r="X602" i="2"/>
  <c r="Z601" i="2"/>
  <c r="X601" i="2"/>
  <c r="Z600" i="2"/>
  <c r="X600" i="2"/>
  <c r="Z599" i="2"/>
  <c r="X599" i="2"/>
  <c r="Z598" i="2"/>
  <c r="X598" i="2"/>
  <c r="Z597" i="2"/>
  <c r="X597" i="2"/>
  <c r="Z596" i="2"/>
  <c r="X596" i="2"/>
  <c r="Z595" i="2"/>
  <c r="X595" i="2"/>
  <c r="Z594" i="2"/>
  <c r="X594" i="2"/>
  <c r="Z593" i="2"/>
  <c r="X593" i="2"/>
  <c r="Z592" i="2"/>
  <c r="X592" i="2"/>
  <c r="Z591" i="2"/>
  <c r="X591" i="2"/>
  <c r="Z590" i="2"/>
  <c r="X590" i="2"/>
  <c r="Z589" i="2"/>
  <c r="X589" i="2"/>
  <c r="Z588" i="2"/>
  <c r="X588" i="2"/>
  <c r="Z587" i="2"/>
  <c r="X587" i="2"/>
  <c r="Z586" i="2"/>
  <c r="X586" i="2"/>
  <c r="Z585" i="2"/>
  <c r="X585" i="2"/>
  <c r="Z584" i="2"/>
  <c r="X584" i="2"/>
  <c r="Z583" i="2"/>
  <c r="X583" i="2"/>
  <c r="Z582" i="2"/>
  <c r="X582" i="2"/>
  <c r="Z581" i="2"/>
  <c r="X581" i="2"/>
  <c r="Z580" i="2"/>
  <c r="X580" i="2"/>
  <c r="Z579" i="2"/>
  <c r="X579" i="2"/>
  <c r="Z578" i="2"/>
  <c r="X578" i="2"/>
  <c r="Z577" i="2"/>
  <c r="X577" i="2"/>
  <c r="Z576" i="2"/>
  <c r="X576" i="2"/>
  <c r="Z575" i="2"/>
  <c r="X575" i="2"/>
  <c r="Z574" i="2"/>
  <c r="X574" i="2"/>
  <c r="Z440" i="2"/>
  <c r="X440" i="2"/>
  <c r="Z439" i="2"/>
  <c r="X439" i="2"/>
  <c r="Z438" i="2"/>
  <c r="X438" i="2"/>
  <c r="Z437" i="2"/>
  <c r="X437" i="2"/>
  <c r="Z436" i="2"/>
  <c r="X436" i="2"/>
  <c r="Z435" i="2"/>
  <c r="X435" i="2"/>
  <c r="Z434" i="2"/>
  <c r="X434" i="2"/>
  <c r="Z433" i="2"/>
  <c r="X433" i="2"/>
  <c r="Z432" i="2"/>
  <c r="X432" i="2"/>
  <c r="Z431" i="2"/>
  <c r="X431" i="2"/>
  <c r="Z430" i="2"/>
  <c r="X430" i="2"/>
  <c r="Z429" i="2"/>
  <c r="X429" i="2"/>
  <c r="Z428" i="2"/>
  <c r="X428" i="2"/>
  <c r="Z427" i="2"/>
  <c r="X427" i="2"/>
  <c r="Z426" i="2"/>
  <c r="X426" i="2"/>
  <c r="Z425" i="2"/>
  <c r="X425" i="2"/>
  <c r="Z424" i="2"/>
  <c r="X424" i="2"/>
  <c r="Z423" i="2"/>
  <c r="X423" i="2"/>
  <c r="Z422" i="2"/>
  <c r="X422" i="2"/>
  <c r="Z421" i="2"/>
  <c r="X421" i="2"/>
  <c r="Z420" i="2"/>
  <c r="X420" i="2"/>
  <c r="Z419" i="2"/>
  <c r="X419" i="2"/>
  <c r="Z418" i="2"/>
  <c r="X418" i="2"/>
  <c r="Z417" i="2"/>
  <c r="X417" i="2"/>
  <c r="Z416" i="2"/>
  <c r="X416" i="2"/>
  <c r="Z415" i="2"/>
  <c r="X415" i="2"/>
  <c r="Z414" i="2"/>
  <c r="X414" i="2"/>
  <c r="Z413" i="2"/>
  <c r="X413" i="2"/>
  <c r="Z412" i="2"/>
  <c r="X412" i="2"/>
  <c r="Z411" i="2"/>
  <c r="X411" i="2"/>
  <c r="Z410" i="2"/>
  <c r="X410" i="2"/>
  <c r="Z409" i="2"/>
  <c r="X409" i="2"/>
  <c r="Z408" i="2"/>
  <c r="X408" i="2"/>
  <c r="Z407" i="2"/>
  <c r="X407" i="2"/>
  <c r="Z406" i="2"/>
  <c r="X406" i="2"/>
  <c r="Z405" i="2"/>
  <c r="X405" i="2"/>
  <c r="Z404" i="2"/>
  <c r="X404" i="2"/>
  <c r="Z403" i="2"/>
  <c r="X403" i="2"/>
  <c r="Z402" i="2"/>
  <c r="X402" i="2"/>
  <c r="Z401" i="2"/>
  <c r="X401" i="2"/>
  <c r="Z400" i="2"/>
  <c r="X400" i="2"/>
  <c r="Z399" i="2"/>
  <c r="X399" i="2"/>
  <c r="Z398" i="2"/>
  <c r="X398" i="2"/>
  <c r="Z397" i="2"/>
  <c r="X397" i="2"/>
  <c r="Z396" i="2"/>
  <c r="X396" i="2"/>
  <c r="Z395" i="2"/>
  <c r="X395" i="2"/>
  <c r="Z394" i="2"/>
  <c r="X394" i="2"/>
  <c r="Z393" i="2"/>
  <c r="X393" i="2"/>
  <c r="Z392" i="2"/>
  <c r="X392" i="2"/>
  <c r="Z391" i="2"/>
  <c r="X391" i="2"/>
  <c r="Z390" i="2"/>
  <c r="X390" i="2"/>
  <c r="Z389" i="2"/>
  <c r="X389" i="2"/>
  <c r="Z388" i="2"/>
  <c r="X388" i="2"/>
  <c r="Z387" i="2"/>
  <c r="X387" i="2"/>
  <c r="Z386" i="2"/>
  <c r="X386" i="2"/>
  <c r="Z385" i="2"/>
  <c r="X385" i="2"/>
  <c r="Z384" i="2"/>
  <c r="X384" i="2"/>
  <c r="Z383" i="2"/>
  <c r="X383" i="2"/>
  <c r="Z382" i="2"/>
  <c r="X382" i="2"/>
  <c r="Z381" i="2"/>
  <c r="X381" i="2"/>
  <c r="Z380" i="2"/>
  <c r="X380" i="2"/>
  <c r="Z379" i="2"/>
  <c r="X379" i="2"/>
  <c r="Z378" i="2"/>
  <c r="X378" i="2"/>
  <c r="Z377" i="2"/>
  <c r="X377" i="2"/>
  <c r="Z376" i="2"/>
  <c r="X376" i="2"/>
  <c r="Z375" i="2"/>
  <c r="X375" i="2"/>
  <c r="Z374" i="2"/>
  <c r="X374" i="2"/>
  <c r="Z373" i="2"/>
  <c r="X373" i="2"/>
  <c r="Z372" i="2"/>
  <c r="X372" i="2"/>
  <c r="Z371" i="2"/>
  <c r="X371" i="2"/>
  <c r="Z370" i="2"/>
  <c r="X370" i="2"/>
  <c r="Z369" i="2"/>
  <c r="X369" i="2"/>
  <c r="Z368" i="2"/>
  <c r="X368" i="2"/>
  <c r="Z367" i="2"/>
  <c r="X367" i="2"/>
  <c r="Z366" i="2"/>
  <c r="X366" i="2"/>
  <c r="Z365" i="2"/>
  <c r="X365" i="2"/>
  <c r="Z364" i="2"/>
  <c r="X364" i="2"/>
  <c r="Z363" i="2"/>
  <c r="X363" i="2"/>
  <c r="Z362" i="2"/>
  <c r="X362" i="2"/>
  <c r="Z361" i="2"/>
  <c r="X361" i="2"/>
  <c r="Z360" i="2"/>
  <c r="X360" i="2"/>
  <c r="Z359" i="2"/>
  <c r="X359" i="2"/>
  <c r="Z358" i="2"/>
  <c r="X358" i="2"/>
  <c r="Z357" i="2"/>
  <c r="X357" i="2"/>
  <c r="Z356" i="2"/>
  <c r="X356" i="2"/>
  <c r="Z355" i="2"/>
  <c r="X355" i="2"/>
  <c r="Z354" i="2"/>
  <c r="X354" i="2"/>
  <c r="Z353" i="2"/>
  <c r="X353" i="2"/>
  <c r="Z352" i="2"/>
  <c r="X352" i="2"/>
  <c r="Z351" i="2"/>
  <c r="X351" i="2"/>
  <c r="Z350" i="2"/>
  <c r="X350" i="2"/>
  <c r="Z349" i="2"/>
  <c r="X349" i="2"/>
  <c r="Z348" i="2"/>
  <c r="X348" i="2"/>
  <c r="Z347" i="2"/>
  <c r="X347" i="2"/>
  <c r="Z346" i="2"/>
  <c r="X346" i="2"/>
  <c r="Z345" i="2"/>
  <c r="X345" i="2"/>
  <c r="Z344" i="2"/>
  <c r="X344" i="2"/>
  <c r="Z343" i="2"/>
  <c r="X343" i="2"/>
  <c r="Z342" i="2"/>
  <c r="X342" i="2"/>
  <c r="Z341" i="2"/>
  <c r="X341" i="2"/>
  <c r="Z340" i="2"/>
  <c r="X340" i="2"/>
  <c r="Z339" i="2"/>
  <c r="X339" i="2"/>
  <c r="Z338" i="2"/>
  <c r="X338" i="2"/>
  <c r="Z337" i="2"/>
  <c r="X337" i="2"/>
  <c r="Z336" i="2"/>
  <c r="X336" i="2"/>
  <c r="Z335" i="2"/>
  <c r="X335" i="2"/>
  <c r="Z334" i="2"/>
  <c r="X334" i="2"/>
  <c r="Z333" i="2"/>
  <c r="X333" i="2"/>
  <c r="Z332" i="2"/>
  <c r="X332" i="2"/>
  <c r="Z331" i="2"/>
  <c r="X331" i="2"/>
  <c r="Z330" i="2"/>
  <c r="X330" i="2"/>
  <c r="Z329" i="2"/>
  <c r="X329" i="2"/>
  <c r="Z328" i="2"/>
  <c r="X328" i="2"/>
  <c r="Z327" i="2"/>
  <c r="X327" i="2"/>
  <c r="Z326" i="2"/>
  <c r="X326" i="2"/>
  <c r="Z325" i="2"/>
  <c r="X325" i="2"/>
  <c r="Z324" i="2"/>
  <c r="X324" i="2"/>
  <c r="Z323" i="2"/>
  <c r="X323" i="2"/>
  <c r="Z322" i="2"/>
  <c r="X322" i="2"/>
  <c r="Z321" i="2"/>
  <c r="X321" i="2"/>
  <c r="Z320" i="2"/>
  <c r="X320" i="2"/>
  <c r="Z319" i="2"/>
  <c r="X319" i="2"/>
  <c r="Z318" i="2"/>
  <c r="X318" i="2"/>
  <c r="Z317" i="2"/>
  <c r="X317" i="2"/>
  <c r="Z316" i="2"/>
  <c r="X316" i="2"/>
  <c r="Z315" i="2"/>
  <c r="X315" i="2"/>
  <c r="Z314" i="2"/>
  <c r="X314" i="2"/>
  <c r="Z313" i="2"/>
  <c r="X313" i="2"/>
  <c r="Z312" i="2"/>
  <c r="X312" i="2"/>
  <c r="Z311" i="2"/>
  <c r="X311" i="2"/>
  <c r="Z310" i="2"/>
  <c r="X310" i="2"/>
  <c r="Z309" i="2"/>
  <c r="X309" i="2"/>
  <c r="Z308" i="2"/>
  <c r="X308" i="2"/>
  <c r="Z307" i="2"/>
  <c r="X307" i="2"/>
  <c r="Z306" i="2"/>
  <c r="X306" i="2"/>
  <c r="Z305" i="2"/>
  <c r="X305" i="2"/>
  <c r="Z304" i="2"/>
  <c r="X304" i="2"/>
  <c r="Z303" i="2"/>
  <c r="X303" i="2"/>
  <c r="Z302" i="2"/>
  <c r="X302" i="2"/>
  <c r="Z301" i="2"/>
  <c r="X301" i="2"/>
  <c r="Z300" i="2"/>
  <c r="X300" i="2"/>
  <c r="Z299" i="2"/>
  <c r="X299" i="2"/>
  <c r="Z298" i="2"/>
  <c r="X298" i="2"/>
  <c r="Z297" i="2"/>
  <c r="X297" i="2"/>
  <c r="Z296" i="2"/>
  <c r="X296" i="2"/>
  <c r="Z295" i="2"/>
  <c r="X295" i="2"/>
  <c r="Z294" i="2"/>
  <c r="X294" i="2"/>
  <c r="Z293" i="2"/>
  <c r="X293" i="2"/>
  <c r="Z292" i="2"/>
  <c r="X292" i="2"/>
  <c r="Z291" i="2"/>
  <c r="X291" i="2"/>
  <c r="Z290" i="2"/>
  <c r="X290" i="2"/>
  <c r="Z289" i="2"/>
  <c r="X289" i="2"/>
  <c r="Z288" i="2"/>
  <c r="X288" i="2"/>
  <c r="Z287" i="2"/>
  <c r="X287" i="2"/>
  <c r="Z286" i="2"/>
  <c r="X286" i="2"/>
  <c r="Z285" i="2"/>
  <c r="X285" i="2"/>
  <c r="Z284" i="2"/>
  <c r="X284" i="2"/>
  <c r="Z283" i="2"/>
  <c r="X283" i="2"/>
  <c r="Z282" i="2"/>
  <c r="X282" i="2"/>
  <c r="Z281" i="2"/>
  <c r="X281" i="2"/>
  <c r="Z280" i="2"/>
  <c r="X280" i="2"/>
  <c r="Z279" i="2"/>
  <c r="X279" i="2"/>
  <c r="Z278" i="2"/>
  <c r="X278" i="2"/>
  <c r="Z277" i="2"/>
  <c r="X277" i="2"/>
  <c r="Z276" i="2"/>
  <c r="X276" i="2"/>
  <c r="Z275" i="2"/>
  <c r="X275" i="2"/>
  <c r="Z274" i="2"/>
  <c r="X274" i="2"/>
  <c r="Z271" i="2"/>
  <c r="X271" i="2"/>
  <c r="Z270" i="2"/>
  <c r="X270" i="2"/>
  <c r="Z269" i="2"/>
  <c r="X269" i="2"/>
  <c r="Z268" i="2"/>
  <c r="X268" i="2"/>
  <c r="Z267" i="2"/>
  <c r="X267" i="2"/>
  <c r="Z265" i="2"/>
  <c r="X265" i="2"/>
  <c r="Z264" i="2"/>
  <c r="X264" i="2"/>
  <c r="Z263" i="2"/>
  <c r="X263" i="2"/>
  <c r="Z262" i="2"/>
  <c r="X262" i="2"/>
  <c r="Z261" i="2"/>
  <c r="X261" i="2"/>
  <c r="Z259" i="2"/>
  <c r="X259" i="2"/>
  <c r="Z258" i="2"/>
  <c r="X258" i="2"/>
  <c r="Z257" i="2"/>
  <c r="X257" i="2"/>
  <c r="Z256" i="2"/>
  <c r="X256" i="2"/>
  <c r="Z255" i="2"/>
  <c r="X255" i="2"/>
  <c r="Z254" i="2"/>
  <c r="X254" i="2"/>
  <c r="Z253" i="2"/>
  <c r="X253" i="2"/>
  <c r="Z252" i="2"/>
  <c r="X252" i="2"/>
  <c r="Z251" i="2"/>
  <c r="X251" i="2"/>
  <c r="Z250" i="2"/>
  <c r="X250" i="2"/>
  <c r="Z249" i="2"/>
  <c r="X249" i="2"/>
  <c r="Z248" i="2"/>
  <c r="X248" i="2"/>
  <c r="Z247" i="2"/>
  <c r="X247" i="2"/>
  <c r="Z246" i="2"/>
  <c r="X246" i="2"/>
  <c r="Z245" i="2"/>
  <c r="X245" i="2"/>
  <c r="Z243" i="2"/>
  <c r="X243" i="2"/>
  <c r="Z242" i="2"/>
  <c r="X242" i="2"/>
  <c r="Z241" i="2"/>
  <c r="X241" i="2"/>
  <c r="Z240" i="2"/>
  <c r="X240" i="2"/>
  <c r="Z239" i="2"/>
  <c r="X239" i="2"/>
  <c r="Z238" i="2"/>
  <c r="X238" i="2"/>
  <c r="Z237" i="2"/>
  <c r="X237" i="2"/>
  <c r="Z236" i="2"/>
  <c r="X236" i="2"/>
  <c r="Z235" i="2"/>
  <c r="X235" i="2"/>
  <c r="Z234" i="2"/>
  <c r="X234" i="2"/>
  <c r="Z233" i="2"/>
  <c r="X233" i="2"/>
  <c r="Z232" i="2"/>
  <c r="X232" i="2"/>
  <c r="Z231" i="2"/>
  <c r="X231" i="2"/>
  <c r="Z230" i="2"/>
  <c r="X230" i="2"/>
  <c r="Z229" i="2"/>
  <c r="X229" i="2"/>
  <c r="Z228" i="2"/>
  <c r="X228" i="2"/>
  <c r="Z227" i="2"/>
  <c r="X227" i="2"/>
  <c r="Z226" i="2"/>
  <c r="X226" i="2"/>
  <c r="Z225" i="2"/>
  <c r="X225" i="2"/>
  <c r="Z224" i="2"/>
  <c r="X224" i="2"/>
  <c r="Z222" i="2"/>
  <c r="X222" i="2"/>
  <c r="Z221" i="2"/>
  <c r="X221" i="2"/>
  <c r="Z220" i="2"/>
  <c r="X220" i="2"/>
  <c r="Z219" i="2"/>
  <c r="X219" i="2"/>
  <c r="Z218" i="2"/>
  <c r="X218" i="2"/>
  <c r="Z217" i="2"/>
  <c r="X217" i="2"/>
  <c r="Z216" i="2"/>
  <c r="X216" i="2"/>
  <c r="Z215" i="2"/>
  <c r="X215" i="2"/>
  <c r="Z214" i="2"/>
  <c r="X214" i="2"/>
  <c r="Z213" i="2"/>
  <c r="X213" i="2"/>
  <c r="Z212" i="2"/>
  <c r="X212" i="2"/>
  <c r="Z211" i="2"/>
  <c r="X211" i="2"/>
  <c r="Z210" i="2"/>
  <c r="X210" i="2"/>
  <c r="Z209" i="2"/>
  <c r="X209" i="2"/>
  <c r="Z208" i="2"/>
  <c r="X208" i="2"/>
  <c r="Z207" i="2"/>
  <c r="X207" i="2"/>
  <c r="Z206" i="2"/>
  <c r="X206" i="2"/>
  <c r="Z205" i="2"/>
  <c r="X205" i="2"/>
  <c r="Z204" i="2"/>
  <c r="X204" i="2"/>
  <c r="Z203" i="2"/>
  <c r="X203" i="2"/>
  <c r="Z202" i="2"/>
  <c r="X202" i="2"/>
  <c r="Z201" i="2"/>
  <c r="X201" i="2"/>
  <c r="Z200" i="2"/>
  <c r="X200" i="2"/>
  <c r="Z199" i="2"/>
  <c r="X199" i="2"/>
  <c r="Z193" i="2"/>
  <c r="X193" i="2"/>
  <c r="Z192" i="2"/>
  <c r="X192" i="2"/>
  <c r="Z191" i="2"/>
  <c r="X191" i="2"/>
  <c r="Z190" i="2"/>
  <c r="X190" i="2"/>
  <c r="Z189" i="2"/>
  <c r="X189" i="2"/>
  <c r="Z188" i="2"/>
  <c r="X188" i="2"/>
  <c r="Z187" i="2"/>
  <c r="X187" i="2"/>
  <c r="Z186" i="2"/>
  <c r="X186" i="2"/>
  <c r="Z185" i="2"/>
  <c r="X185" i="2"/>
  <c r="Z184" i="2"/>
  <c r="X184" i="2"/>
  <c r="Z182" i="2"/>
  <c r="X182" i="2"/>
  <c r="Z181" i="2"/>
  <c r="X181" i="2"/>
  <c r="Z180" i="2"/>
  <c r="X180" i="2"/>
  <c r="Z179" i="2"/>
  <c r="X179" i="2"/>
  <c r="Z178" i="2"/>
  <c r="X178" i="2"/>
  <c r="Z177" i="2"/>
  <c r="X177" i="2"/>
  <c r="Z176" i="2"/>
  <c r="X176" i="2"/>
  <c r="Z175" i="2"/>
  <c r="X175" i="2"/>
  <c r="Z174" i="2"/>
  <c r="X174" i="2"/>
  <c r="Z173" i="2"/>
  <c r="X173" i="2"/>
  <c r="Z172" i="2"/>
  <c r="X172" i="2"/>
  <c r="Z171" i="2"/>
  <c r="X171" i="2"/>
  <c r="Z170" i="2"/>
  <c r="X170" i="2"/>
  <c r="Z169" i="2"/>
  <c r="X169" i="2"/>
  <c r="Z168" i="2"/>
  <c r="X168" i="2"/>
  <c r="Z167" i="2"/>
  <c r="X167" i="2"/>
  <c r="Z163" i="2"/>
  <c r="X163" i="2"/>
  <c r="Z162" i="2"/>
  <c r="X162" i="2"/>
  <c r="Z161" i="2"/>
  <c r="X161" i="2"/>
  <c r="Z160" i="2"/>
  <c r="X160" i="2"/>
  <c r="Z159" i="2"/>
  <c r="X159" i="2"/>
  <c r="Z158" i="2"/>
  <c r="X158" i="2"/>
  <c r="Z157" i="2"/>
  <c r="X157" i="2"/>
  <c r="Z156" i="2"/>
  <c r="X156" i="2"/>
  <c r="Z155" i="2"/>
  <c r="X155" i="2"/>
  <c r="Z153" i="2"/>
  <c r="X153" i="2"/>
  <c r="Z152" i="2"/>
  <c r="X152" i="2"/>
  <c r="Z151" i="2"/>
  <c r="X151" i="2"/>
  <c r="Z150" i="2"/>
  <c r="X150" i="2"/>
  <c r="Z149" i="2"/>
  <c r="X149" i="2"/>
  <c r="Z146" i="2"/>
  <c r="X146" i="2"/>
  <c r="Z145" i="2"/>
  <c r="X145" i="2"/>
  <c r="Z144" i="2"/>
  <c r="X144" i="2"/>
  <c r="Z143" i="2"/>
  <c r="X143" i="2"/>
  <c r="Z142" i="2"/>
  <c r="X142" i="2"/>
  <c r="Z141" i="2"/>
  <c r="X141" i="2"/>
  <c r="Z140" i="2"/>
  <c r="X140" i="2"/>
  <c r="Z139" i="2"/>
  <c r="X139" i="2"/>
  <c r="Z138" i="2"/>
  <c r="X138" i="2"/>
  <c r="Z137" i="2"/>
  <c r="X137" i="2"/>
  <c r="Z136" i="2"/>
  <c r="X136" i="2"/>
  <c r="Z135" i="2"/>
  <c r="X135" i="2"/>
  <c r="Z133" i="2"/>
  <c r="X133" i="2"/>
  <c r="Z132" i="2"/>
  <c r="X132" i="2"/>
  <c r="Z131" i="2"/>
  <c r="X131" i="2"/>
  <c r="Z130" i="2"/>
  <c r="X130" i="2"/>
  <c r="Z129" i="2"/>
  <c r="X129" i="2"/>
  <c r="Z128" i="2"/>
  <c r="X128" i="2"/>
  <c r="Z127" i="2"/>
  <c r="X127" i="2"/>
  <c r="Z126" i="2"/>
  <c r="X126" i="2"/>
  <c r="Z125" i="2"/>
  <c r="X125" i="2"/>
  <c r="Z124" i="2"/>
  <c r="X124" i="2"/>
  <c r="Z123" i="2"/>
  <c r="X123" i="2"/>
  <c r="Z122" i="2"/>
  <c r="X122" i="2"/>
  <c r="Z121" i="2"/>
  <c r="X121" i="2"/>
  <c r="Z120" i="2"/>
  <c r="X120" i="2"/>
  <c r="Z119" i="2"/>
  <c r="X119" i="2"/>
  <c r="Z118" i="2"/>
  <c r="X118" i="2"/>
  <c r="Z117" i="2"/>
  <c r="X117" i="2"/>
  <c r="Z116" i="2"/>
  <c r="X116" i="2"/>
  <c r="Z115" i="2"/>
  <c r="X115" i="2"/>
  <c r="Z114" i="2"/>
  <c r="X114" i="2"/>
  <c r="Z112" i="2"/>
  <c r="X112" i="2"/>
  <c r="Z111" i="2"/>
  <c r="X111" i="2"/>
  <c r="Z110" i="2"/>
  <c r="X110" i="2"/>
  <c r="Z109" i="2"/>
  <c r="X109" i="2"/>
  <c r="Z108" i="2"/>
  <c r="X108" i="2"/>
  <c r="Z107" i="2"/>
  <c r="X107" i="2"/>
  <c r="Z106" i="2"/>
  <c r="X106" i="2"/>
  <c r="Z105" i="2"/>
  <c r="X105" i="2"/>
  <c r="Z104" i="2"/>
  <c r="X104" i="2"/>
  <c r="Z103" i="2"/>
  <c r="X103" i="2"/>
  <c r="Z102" i="2"/>
  <c r="X102" i="2"/>
  <c r="Z101" i="2"/>
  <c r="X101" i="2"/>
  <c r="Z100" i="2"/>
  <c r="X100" i="2"/>
  <c r="Z99" i="2"/>
  <c r="X99" i="2"/>
  <c r="Z98" i="2"/>
  <c r="X98" i="2"/>
  <c r="Z97" i="2"/>
  <c r="X97" i="2"/>
  <c r="Z96" i="2"/>
  <c r="X96" i="2"/>
  <c r="Z95" i="2"/>
  <c r="X95" i="2"/>
  <c r="Z94" i="2"/>
  <c r="X94" i="2"/>
  <c r="Z93" i="2"/>
  <c r="X93" i="2"/>
  <c r="Z91" i="2"/>
  <c r="X91" i="2"/>
  <c r="Z90" i="2"/>
  <c r="X90" i="2"/>
  <c r="Z89" i="2"/>
  <c r="X89" i="2"/>
  <c r="Z88" i="2"/>
  <c r="X88" i="2"/>
  <c r="Z87" i="2"/>
  <c r="X87" i="2"/>
  <c r="Z81" i="2"/>
  <c r="X81" i="2"/>
  <c r="Z80" i="2"/>
  <c r="X80" i="2"/>
  <c r="Z79" i="2"/>
  <c r="X79" i="2"/>
  <c r="Z78" i="2"/>
  <c r="X78" i="2"/>
  <c r="Z77" i="2"/>
  <c r="X77" i="2"/>
  <c r="Z76" i="2"/>
  <c r="X76" i="2"/>
  <c r="Z75" i="2"/>
  <c r="X75" i="2"/>
  <c r="Z74" i="2"/>
  <c r="X74" i="2"/>
  <c r="Z73" i="2"/>
  <c r="X73" i="2"/>
  <c r="Z72" i="2"/>
  <c r="X72" i="2"/>
  <c r="Z71" i="2"/>
  <c r="X71" i="2"/>
  <c r="Z70" i="2"/>
  <c r="X70" i="2"/>
  <c r="Z69" i="2"/>
  <c r="X69" i="2"/>
  <c r="Z68" i="2"/>
  <c r="X68" i="2"/>
  <c r="Z67" i="2"/>
  <c r="X67" i="2"/>
  <c r="Z66" i="2"/>
  <c r="X66" i="2"/>
  <c r="Z65" i="2"/>
  <c r="X65" i="2"/>
  <c r="Z64" i="2"/>
  <c r="X64" i="2"/>
  <c r="Z63" i="2"/>
  <c r="X63" i="2"/>
  <c r="Z62" i="2"/>
  <c r="X62" i="2"/>
  <c r="Z61" i="2"/>
  <c r="X61" i="2"/>
  <c r="Z60" i="2"/>
  <c r="X60" i="2"/>
  <c r="Z59" i="2"/>
  <c r="X59" i="2"/>
  <c r="Z58" i="2"/>
  <c r="X58" i="2"/>
  <c r="Z57" i="2"/>
  <c r="X57" i="2"/>
  <c r="Z56" i="2"/>
  <c r="X56" i="2"/>
  <c r="Z55" i="2"/>
  <c r="X55" i="2"/>
  <c r="Z54" i="2"/>
  <c r="X54" i="2"/>
  <c r="Z53" i="2"/>
  <c r="X53" i="2"/>
  <c r="Z52" i="2"/>
  <c r="X52" i="2"/>
  <c r="Z51" i="2"/>
  <c r="X51" i="2"/>
  <c r="Z50" i="2"/>
  <c r="X50" i="2"/>
  <c r="Z49" i="2"/>
  <c r="X49" i="2"/>
  <c r="Z48" i="2"/>
  <c r="X48" i="2"/>
  <c r="Z47" i="2"/>
  <c r="X47" i="2"/>
  <c r="Z46" i="2"/>
  <c r="X46" i="2"/>
  <c r="Z45" i="2"/>
  <c r="X45" i="2"/>
  <c r="Z44" i="2"/>
  <c r="X44" i="2"/>
  <c r="Z43" i="2"/>
  <c r="X43" i="2"/>
  <c r="Z42" i="2"/>
  <c r="X42" i="2"/>
  <c r="Z41" i="2"/>
  <c r="X41" i="2"/>
  <c r="Z40" i="2"/>
  <c r="X40" i="2"/>
  <c r="Z39" i="2"/>
  <c r="X39" i="2"/>
  <c r="Z38" i="2"/>
  <c r="X38" i="2"/>
  <c r="Z37" i="2"/>
  <c r="X37" i="2"/>
  <c r="Z36" i="2"/>
  <c r="X36" i="2"/>
  <c r="Z35" i="2"/>
  <c r="X35" i="2"/>
  <c r="Z34" i="2"/>
  <c r="X34" i="2"/>
  <c r="Z33" i="2"/>
  <c r="X33" i="2"/>
  <c r="Z32" i="2"/>
  <c r="X32" i="2"/>
  <c r="Z31" i="2"/>
  <c r="X31" i="2"/>
  <c r="Z30" i="2"/>
  <c r="X30" i="2"/>
  <c r="Z29" i="2"/>
  <c r="X29" i="2"/>
  <c r="Z28" i="2"/>
  <c r="X28" i="2"/>
  <c r="Z27" i="2"/>
  <c r="X27" i="2"/>
  <c r="Z26" i="2"/>
  <c r="X26" i="2"/>
  <c r="Z25" i="2"/>
  <c r="X25" i="2"/>
  <c r="Z24" i="2"/>
  <c r="X24" i="2"/>
  <c r="Z23" i="2"/>
  <c r="X23" i="2"/>
  <c r="Z22" i="2"/>
  <c r="X22" i="2"/>
  <c r="Z21" i="2"/>
  <c r="X21" i="2"/>
  <c r="Z20" i="2"/>
  <c r="X20" i="2"/>
  <c r="Z19" i="2"/>
  <c r="X19" i="2"/>
  <c r="Z18" i="2"/>
  <c r="X18" i="2"/>
  <c r="Z17" i="2"/>
  <c r="X17" i="2"/>
  <c r="Z16" i="2"/>
  <c r="X16" i="2"/>
  <c r="Z15" i="2"/>
  <c r="X15" i="2"/>
  <c r="Z14" i="2"/>
  <c r="X14" i="2"/>
  <c r="Z13" i="2"/>
  <c r="X13" i="2"/>
  <c r="Z12" i="2"/>
  <c r="X12" i="2"/>
  <c r="Z6" i="2"/>
  <c r="X6" i="2"/>
  <c r="Z5" i="2"/>
  <c r="X5" i="2"/>
  <c r="Z4" i="2"/>
  <c r="X4" i="2"/>
  <c r="Z3" i="2"/>
  <c r="X3" i="2"/>
  <c r="Z2" i="2"/>
  <c r="X2" i="2"/>
</calcChain>
</file>

<file path=xl/comments1.xml><?xml version="1.0" encoding="utf-8"?>
<comments xmlns="http://schemas.openxmlformats.org/spreadsheetml/2006/main">
  <authors>
    <author>Christian</author>
  </authors>
  <commentList>
    <comment ref="AK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Branch length from the point of branch basal diameter to the point of branch apical diameter (not including the leaves exeeding the branch)</t>
        </r>
      </text>
    </comment>
    <comment ref="V62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other species?</t>
        </r>
      </text>
    </comment>
    <comment ref="W62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other species?</t>
        </r>
      </text>
    </comment>
    <comment ref="V87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88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88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88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88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92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92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92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92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92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X93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in Silene cushion</t>
        </r>
      </text>
    </comment>
    <comment ref="Z93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in Silene cushion</t>
        </r>
      </text>
    </comment>
    <comment ref="X93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in Silene cushion</t>
        </r>
      </text>
    </comment>
    <comment ref="Z93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in Silene cushion</t>
        </r>
      </text>
    </comment>
    <comment ref="X93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in Silene cushion</t>
        </r>
      </text>
    </comment>
    <comment ref="Z93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in Silene cushion</t>
        </r>
      </text>
    </comment>
    <comment ref="V94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94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8 leaves</t>
        </r>
      </text>
    </comment>
    <comment ref="V94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95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14 leaves</t>
        </r>
      </text>
    </comment>
    <comment ref="V95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9 leaves</t>
        </r>
      </text>
    </comment>
    <comment ref="V96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96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96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97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97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U97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7 leaves</t>
        </r>
      </text>
    </comment>
    <comment ref="V97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Y97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7 leaves</t>
        </r>
      </text>
    </comment>
    <comment ref="U98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98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Y98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U98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98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Y98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U98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98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7 leaves</t>
        </r>
      </text>
    </comment>
    <comment ref="Y98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U98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98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Y98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U98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98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 leaf</t>
        </r>
      </text>
    </comment>
    <comment ref="Y98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U98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98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Y98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U98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5 leaves</t>
        </r>
      </text>
    </comment>
    <comment ref="V98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5 leaves</t>
        </r>
      </text>
    </comment>
    <comment ref="Y98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5 leaves</t>
        </r>
      </text>
    </comment>
    <comment ref="U98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98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7 leaves</t>
        </r>
      </text>
    </comment>
    <comment ref="Y98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U98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5 leaves</t>
        </r>
      </text>
    </comment>
    <comment ref="V98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Y98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5 leaves</t>
        </r>
      </text>
    </comment>
    <comment ref="U101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1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10 leaves</t>
        </r>
      </text>
    </comment>
    <comment ref="Y101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1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1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11 leaves</t>
        </r>
      </text>
    </comment>
    <comment ref="Y101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1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1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9 leaves</t>
        </r>
      </text>
    </comment>
    <comment ref="Y101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1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1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8 leaves</t>
        </r>
      </text>
    </comment>
    <comment ref="Y101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1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1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12 leaves</t>
        </r>
      </text>
    </comment>
    <comment ref="Y101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1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Y101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1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1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1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2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2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2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2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2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2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2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2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2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2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2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2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2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2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2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4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 leaf</t>
        </r>
      </text>
    </comment>
    <comment ref="V104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 leaf</t>
        </r>
      </text>
    </comment>
    <comment ref="V104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 leaf</t>
        </r>
      </text>
    </comment>
    <comment ref="V105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05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 leaf</t>
        </r>
      </text>
    </comment>
    <comment ref="AB106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width of shoots; impossible to determine width of individuals</t>
        </r>
      </text>
    </comment>
    <comment ref="V107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107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107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107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107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108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3 leaves</t>
        </r>
      </text>
    </comment>
    <comment ref="V108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14 leaves</t>
        </r>
      </text>
    </comment>
    <comment ref="V108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14 leaves</t>
        </r>
      </text>
    </comment>
    <comment ref="V108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14 leaves</t>
        </r>
      </text>
    </comment>
    <comment ref="V108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17 leaves</t>
        </r>
      </text>
    </comment>
    <comment ref="V108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12 leaves</t>
        </r>
      </text>
    </comment>
    <comment ref="U109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9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9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9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9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7 leaves</t>
        </r>
      </text>
    </comment>
    <comment ref="Y109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9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9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9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9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9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9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U109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9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Y109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  <comment ref="V109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09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09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09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09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10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10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10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10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10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11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111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112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4 leaves</t>
        </r>
      </text>
    </comment>
    <comment ref="V1113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1114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1115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1116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1117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6 leaves</t>
        </r>
      </text>
    </comment>
    <comment ref="V1118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5 leaves</t>
        </r>
      </text>
    </comment>
    <comment ref="V1119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5 leaves</t>
        </r>
      </text>
    </comment>
    <comment ref="V1120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5 leaves</t>
        </r>
      </text>
    </comment>
    <comment ref="V1121" author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2 leaves</t>
        </r>
      </text>
    </comment>
  </commentList>
</comments>
</file>

<file path=xl/sharedStrings.xml><?xml version="1.0" encoding="utf-8"?>
<sst xmlns="http://schemas.openxmlformats.org/spreadsheetml/2006/main" count="30475" uniqueCount="400">
  <si>
    <t>PL_N_Low</t>
  </si>
  <si>
    <t>sample</t>
  </si>
  <si>
    <t>leaf area (mm2)</t>
  </si>
  <si>
    <t>wet mass (g)</t>
  </si>
  <si>
    <t>dry mass (g)</t>
  </si>
  <si>
    <t>wet/dry mass</t>
  </si>
  <si>
    <t>SLA (m2/kg)</t>
  </si>
  <si>
    <t>PENETRATION (cm)</t>
  </si>
  <si>
    <t>THICKNESS (cm)</t>
  </si>
  <si>
    <t>BRANCHES</t>
  </si>
  <si>
    <t>AREA (cm2)</t>
  </si>
  <si>
    <t>BRANCHES/CM2</t>
  </si>
  <si>
    <t>BRANCH APICAL DIAMETER (mm)</t>
  </si>
  <si>
    <t>BRANCH BASAL DIAMETER (mm)</t>
  </si>
  <si>
    <t>LEAVES/BRANCH</t>
  </si>
  <si>
    <t>TERMINAL BRANCH LENGTH (mm)</t>
  </si>
  <si>
    <t>LEAVES/cm2</t>
  </si>
  <si>
    <t>Plantago holosteum</t>
  </si>
  <si>
    <t>Plantaginaceae</t>
  </si>
  <si>
    <t>cushion herb</t>
  </si>
  <si>
    <t>.</t>
  </si>
  <si>
    <t>Jasione amethystina</t>
  </si>
  <si>
    <t>Campanulaceae</t>
  </si>
  <si>
    <t>matted rosette herb</t>
  </si>
  <si>
    <t>Nevadensia purpurea</t>
  </si>
  <si>
    <t>Brassicaceae</t>
  </si>
  <si>
    <t>matted herb</t>
  </si>
  <si>
    <t>Leontodon boryi</t>
  </si>
  <si>
    <t>Asteraceae</t>
  </si>
  <si>
    <t>Sedum amplexicaule ssp. amplexicaule</t>
  </si>
  <si>
    <t>Crassulaceae</t>
  </si>
  <si>
    <t>succulent</t>
  </si>
  <si>
    <t>Poa ligulata</t>
  </si>
  <si>
    <t>Poaceae</t>
  </si>
  <si>
    <t>graminoid</t>
  </si>
  <si>
    <t>Poa ligulata</t>
    <phoneticPr fontId="0" type="noConversion"/>
  </si>
  <si>
    <t>Festuca indigesta</t>
  </si>
  <si>
    <t>tussock</t>
  </si>
  <si>
    <t>Trisetum glaciale</t>
  </si>
  <si>
    <t>Lotus corniculatus subsp. glacialis</t>
  </si>
  <si>
    <t>Fabaceae</t>
  </si>
  <si>
    <t>creeping herb</t>
  </si>
  <si>
    <t>Euphrasia willkommii</t>
  </si>
  <si>
    <t>Orobanchaceae</t>
  </si>
  <si>
    <t>erect annual herb</t>
  </si>
  <si>
    <t>Festuca clementei</t>
  </si>
  <si>
    <t>Euphorbia nevadensis ssp. nevadensis</t>
  </si>
  <si>
    <t>Euphorbiaceae</t>
  </si>
  <si>
    <t>erect herb</t>
  </si>
  <si>
    <t>Anthyllis vulneraria ssp. pseudoarundana</t>
  </si>
  <si>
    <t>rosette</t>
  </si>
  <si>
    <t>Linaria aeruginea ssp. nevadensis</t>
  </si>
  <si>
    <t>Veronicaceae</t>
  </si>
  <si>
    <t>Senecio boissieri</t>
  </si>
  <si>
    <t>Thymus serpylloides ssp. serpylloides</t>
  </si>
  <si>
    <t>Lamiaceae</t>
  </si>
  <si>
    <t>creeping shrub</t>
  </si>
  <si>
    <t>Galium pyrenaicum</t>
  </si>
  <si>
    <t>Rubiaceae</t>
  </si>
  <si>
    <t>Sideritis glacialis</t>
  </si>
  <si>
    <t>dwarf shrub</t>
  </si>
  <si>
    <t>Biscutella glacialis</t>
  </si>
  <si>
    <t>Dianthus brachyanthus</t>
  </si>
  <si>
    <t>Caryophyllaceae</t>
  </si>
  <si>
    <t>Rumex angiocarpus</t>
  </si>
  <si>
    <t>Polygonaceae</t>
  </si>
  <si>
    <t>Dactylis glomerata ssp. juncinella</t>
  </si>
  <si>
    <t>Silene boryi</t>
  </si>
  <si>
    <t>Erigeron frigidus</t>
  </si>
  <si>
    <t>Pilosella sp.</t>
  </si>
  <si>
    <t>matted rosette</t>
  </si>
  <si>
    <t>Arenaria tetraquetra ssp. amabilis</t>
  </si>
  <si>
    <t>Leucanthemopsis pectinata</t>
  </si>
  <si>
    <t>Draba hispanica ssp. laderoi</t>
  </si>
  <si>
    <t>site</t>
  </si>
  <si>
    <t>exposure</t>
  </si>
  <si>
    <t>altitude</t>
  </si>
  <si>
    <t>treatment</t>
  </si>
  <si>
    <t>genus</t>
  </si>
  <si>
    <t>species</t>
  </si>
  <si>
    <t>family</t>
  </si>
  <si>
    <t>morphology</t>
  </si>
  <si>
    <t>Raunkiaer life form</t>
  </si>
  <si>
    <t>extension1</t>
  </si>
  <si>
    <t>extension2</t>
  </si>
  <si>
    <t>abundance</t>
  </si>
  <si>
    <t>vulnerability</t>
  </si>
  <si>
    <t>min altitude</t>
  </si>
  <si>
    <t>max altitude</t>
  </si>
  <si>
    <t>endemism</t>
  </si>
  <si>
    <t>functional type</t>
  </si>
  <si>
    <t>height (cm)</t>
  </si>
  <si>
    <t>width (cm)</t>
  </si>
  <si>
    <t>AR_N_High</t>
  </si>
  <si>
    <t>N</t>
  </si>
  <si>
    <t>cushion</t>
  </si>
  <si>
    <t>Arenaria</t>
  </si>
  <si>
    <t>Ch</t>
  </si>
  <si>
    <t>pulv</t>
  </si>
  <si>
    <t>NA</t>
  </si>
  <si>
    <t>ra</t>
  </si>
  <si>
    <t>LC</t>
  </si>
  <si>
    <t>herb</t>
  </si>
  <si>
    <t xml:space="preserve">Jasione </t>
  </si>
  <si>
    <t>H</t>
  </si>
  <si>
    <t>caesp</t>
  </si>
  <si>
    <t>NT</t>
  </si>
  <si>
    <t>Nevadensia</t>
  </si>
  <si>
    <t>VU</t>
  </si>
  <si>
    <t>Eryngium</t>
  </si>
  <si>
    <t>Eryngium glaciale</t>
  </si>
  <si>
    <t>Apiaceae</t>
  </si>
  <si>
    <t>scp</t>
  </si>
  <si>
    <t>I</t>
  </si>
  <si>
    <t>Trisetum</t>
  </si>
  <si>
    <t>grass</t>
  </si>
  <si>
    <t>Festuca</t>
  </si>
  <si>
    <t>rr</t>
  </si>
  <si>
    <t>Herniaria</t>
  </si>
  <si>
    <t>Herniaria boissieri ssp. boissieri</t>
  </si>
  <si>
    <t>rept</t>
  </si>
  <si>
    <t>Galium</t>
  </si>
  <si>
    <t xml:space="preserve">Erigeron </t>
  </si>
  <si>
    <t>ros</t>
  </si>
  <si>
    <t>Chaenorhinum</t>
  </si>
  <si>
    <t>Chaenorhinum glareosum</t>
  </si>
  <si>
    <t>Leontodon</t>
  </si>
  <si>
    <t>Euphrasia</t>
  </si>
  <si>
    <t>Th</t>
  </si>
  <si>
    <t>e</t>
  </si>
  <si>
    <t>Hormathophylla</t>
  </si>
  <si>
    <t>Hormathophylla spinosa</t>
  </si>
  <si>
    <t>fr</t>
  </si>
  <si>
    <t>B</t>
  </si>
  <si>
    <t>shrub</t>
  </si>
  <si>
    <t>Biscutella</t>
  </si>
  <si>
    <t>sf</t>
  </si>
  <si>
    <t>AR_S_Low</t>
  </si>
  <si>
    <t>S</t>
  </si>
  <si>
    <t>Euphorbia</t>
  </si>
  <si>
    <t>oc</t>
  </si>
  <si>
    <t>Cytisus</t>
  </si>
  <si>
    <t>Cytisus galianoi</t>
  </si>
  <si>
    <t>Pilosella</t>
  </si>
  <si>
    <t>M</t>
  </si>
  <si>
    <t xml:space="preserve">Poa </t>
  </si>
  <si>
    <t>Agrostis</t>
  </si>
  <si>
    <t>Agrostis nevadensis</t>
  </si>
  <si>
    <t xml:space="preserve">Erophila </t>
  </si>
  <si>
    <t>Erophila verna</t>
  </si>
  <si>
    <t>G</t>
  </si>
  <si>
    <t>Jurinea</t>
  </si>
  <si>
    <t>Jurinea humulis</t>
  </si>
  <si>
    <t>Linaria</t>
  </si>
  <si>
    <t>Rumex</t>
  </si>
  <si>
    <t>Senecio</t>
  </si>
  <si>
    <t>Ranunculus</t>
  </si>
  <si>
    <t>Ranunculus acetosellifolius</t>
  </si>
  <si>
    <t>Ranunculaceae</t>
  </si>
  <si>
    <t>rh</t>
  </si>
  <si>
    <t>Thymus</t>
  </si>
  <si>
    <t>AR_S_High</t>
  </si>
  <si>
    <t>Sideritis</t>
  </si>
  <si>
    <t xml:space="preserve">Avenella </t>
  </si>
  <si>
    <t>Avenella flexuosa ssp. iberica</t>
  </si>
  <si>
    <t>Ranunculus demissus</t>
  </si>
  <si>
    <t>E</t>
  </si>
  <si>
    <t>Viola</t>
  </si>
  <si>
    <t>Viola crassiuscula</t>
  </si>
  <si>
    <t>Violaceae</t>
  </si>
  <si>
    <t>Lotus</t>
  </si>
  <si>
    <t>leguminose</t>
  </si>
  <si>
    <t>Leucanthemopsis</t>
  </si>
  <si>
    <t>Vaccinium</t>
  </si>
  <si>
    <t>Vaccinium uliginosum var. nana</t>
  </si>
  <si>
    <t>Ericaceae</t>
  </si>
  <si>
    <t>Anthyllis</t>
  </si>
  <si>
    <t>AR_N_Low</t>
    <phoneticPr fontId="0" type="noConversion"/>
  </si>
  <si>
    <t>N</t>
    <phoneticPr fontId="0" type="noConversion"/>
  </si>
  <si>
    <t>open</t>
    <phoneticPr fontId="0" type="noConversion"/>
  </si>
  <si>
    <t>Sedum</t>
  </si>
  <si>
    <t>succ</t>
  </si>
  <si>
    <t>Poa ligulata</t>
    <phoneticPr fontId="0" type="noConversion"/>
  </si>
  <si>
    <t>Festuca indigesta</t>
    <phoneticPr fontId="0" type="noConversion"/>
  </si>
  <si>
    <t>Dianthus</t>
  </si>
  <si>
    <t>Silene</t>
  </si>
  <si>
    <t>Plantago</t>
  </si>
  <si>
    <t>AR_N_High</t>
    <phoneticPr fontId="0" type="noConversion"/>
  </si>
  <si>
    <t>N</t>
    <phoneticPr fontId="0" type="noConversion"/>
  </si>
  <si>
    <t>AR_N_Low</t>
  </si>
  <si>
    <t>Jasione</t>
  </si>
  <si>
    <t>Poa</t>
  </si>
  <si>
    <t>Dactylis</t>
  </si>
  <si>
    <t>Erigeron</t>
  </si>
  <si>
    <t>AR_S_High</t>
    <phoneticPr fontId="0" type="noConversion"/>
  </si>
  <si>
    <t>S</t>
    <phoneticPr fontId="0" type="noConversion"/>
  </si>
  <si>
    <t>Galium</t>
    <phoneticPr fontId="0" type="noConversion"/>
  </si>
  <si>
    <t>Poaceae</t>
    <phoneticPr fontId="0" type="noConversion"/>
  </si>
  <si>
    <t>Viola</t>
    <phoneticPr fontId="0" type="noConversion"/>
  </si>
  <si>
    <t>Anthyllis</t>
    <phoneticPr fontId="0" type="noConversion"/>
  </si>
  <si>
    <t>AR_S_Low</t>
    <phoneticPr fontId="0" type="noConversion"/>
  </si>
  <si>
    <t>Euphorbia</t>
    <phoneticPr fontId="0" type="noConversion"/>
  </si>
  <si>
    <t>Poa</t>
    <phoneticPr fontId="0" type="noConversion"/>
  </si>
  <si>
    <t>Rumex</t>
    <phoneticPr fontId="0" type="noConversion"/>
  </si>
  <si>
    <t>Thymus</t>
    <phoneticPr fontId="0" type="noConversion"/>
  </si>
  <si>
    <t>Draba</t>
  </si>
  <si>
    <t>Abbrevation</t>
  </si>
  <si>
    <t>full name</t>
  </si>
  <si>
    <t>español</t>
  </si>
  <si>
    <t>interpretation</t>
  </si>
  <si>
    <t>Therophyte</t>
  </si>
  <si>
    <t>annual plants completing their life cycle within one favourable growing period</t>
  </si>
  <si>
    <t>Geophyte</t>
  </si>
  <si>
    <t>perennial plants loosing above-ground parts and surviving below ground during the unfavourable period</t>
  </si>
  <si>
    <t>Hemicryptophyte</t>
  </si>
  <si>
    <t>perennial plants with periodically dying shoots and perennating organs near the ground</t>
  </si>
  <si>
    <t>Chamaephyte</t>
  </si>
  <si>
    <t>perennial plants with perennating organs at heights &lt; 50 cm</t>
  </si>
  <si>
    <t>caespitose</t>
  </si>
  <si>
    <t>cespitoso</t>
  </si>
  <si>
    <t>growing in dense clusters or tufts</t>
  </si>
  <si>
    <t>erect</t>
  </si>
  <si>
    <t>erecto</t>
  </si>
  <si>
    <t>upright leafless flower stalk, bearing flowers on the top, usually with a basal leaf rosette</t>
  </si>
  <si>
    <t>scapiformis</t>
  </si>
  <si>
    <t>escapiforme</t>
  </si>
  <si>
    <t>upright</t>
  </si>
  <si>
    <t>rosulado</t>
  </si>
  <si>
    <t>rosette-like</t>
  </si>
  <si>
    <t>suffrutescent</t>
  </si>
  <si>
    <t>sufruticoso</t>
  </si>
  <si>
    <t>semi-woody</t>
  </si>
  <si>
    <t>pulvinate</t>
  </si>
  <si>
    <t>pulvinular</t>
  </si>
  <si>
    <t>cushion-like</t>
  </si>
  <si>
    <t>reptant</t>
  </si>
  <si>
    <t>reptante</t>
  </si>
  <si>
    <t>creeping</t>
  </si>
  <si>
    <t>rhizomatous</t>
  </si>
  <si>
    <t>rizomatoso</t>
  </si>
  <si>
    <t>clonally reproducing with rhizomes (stems below ground)</t>
  </si>
  <si>
    <t>frutescent</t>
  </si>
  <si>
    <t>fruticoso</t>
  </si>
  <si>
    <t>woody</t>
  </si>
  <si>
    <t>suculento</t>
  </si>
  <si>
    <t>par</t>
  </si>
  <si>
    <t>parasite</t>
  </si>
  <si>
    <t>parasito</t>
  </si>
  <si>
    <t>Abundance</t>
  </si>
  <si>
    <t>Vulnerability</t>
  </si>
  <si>
    <t>Endemism</t>
  </si>
  <si>
    <t>very rare</t>
  </si>
  <si>
    <t>EX</t>
  </si>
  <si>
    <t>extinct</t>
  </si>
  <si>
    <t>Betico (incl. Marocco)</t>
  </si>
  <si>
    <t>rare</t>
  </si>
  <si>
    <t>EW</t>
  </si>
  <si>
    <t>extinct in the wild</t>
  </si>
  <si>
    <t>Iberico (incl. Marocco)</t>
  </si>
  <si>
    <t>occasional</t>
  </si>
  <si>
    <t>CR</t>
  </si>
  <si>
    <t>critically endangered</t>
  </si>
  <si>
    <t>Nevadense</t>
  </si>
  <si>
    <t>frequent</t>
  </si>
  <si>
    <t>EN</t>
  </si>
  <si>
    <t>endangered</t>
  </si>
  <si>
    <t>Global (comopolite)</t>
  </si>
  <si>
    <t>co</t>
  </si>
  <si>
    <t>common</t>
  </si>
  <si>
    <t>vulnerable</t>
  </si>
  <si>
    <t>Mediterranea</t>
  </si>
  <si>
    <t>near threatened</t>
  </si>
  <si>
    <t>A</t>
  </si>
  <si>
    <t>Arctico-alpina</t>
  </si>
  <si>
    <t>least concern</t>
  </si>
  <si>
    <t>Europea</t>
  </si>
  <si>
    <t>Eurasia</t>
  </si>
  <si>
    <t>site name</t>
  </si>
  <si>
    <t>site_abb</t>
  </si>
  <si>
    <t>Sierra Nevada 4</t>
  </si>
  <si>
    <t>Sierra Nevada 3</t>
  </si>
  <si>
    <t>Sierra Nevada 2</t>
  </si>
  <si>
    <t>Sierra Nevada 1</t>
  </si>
  <si>
    <t>leaf mass (g)</t>
  </si>
  <si>
    <t>Achillea atrata</t>
  </si>
  <si>
    <t>herb/rosette</t>
  </si>
  <si>
    <t>Alchemilla alpina</t>
  </si>
  <si>
    <t>Rosaceae</t>
  </si>
  <si>
    <t>Alchemilla decumbens</t>
  </si>
  <si>
    <t>Androsace chamaejasme</t>
  </si>
  <si>
    <t>Primulaceae</t>
  </si>
  <si>
    <t>Androsace obtusifolia</t>
  </si>
  <si>
    <t>Antennaria carpatica</t>
  </si>
  <si>
    <t>Arabis alpina</t>
  </si>
  <si>
    <t>Arabis bellidifolia</t>
  </si>
  <si>
    <t>Arenaria ciliata</t>
  </si>
  <si>
    <t>Botrychium lunaria</t>
  </si>
  <si>
    <t>Ophioglossaceae</t>
  </si>
  <si>
    <t>fern</t>
  </si>
  <si>
    <t>Campanula cochleariifolia</t>
  </si>
  <si>
    <t>Campanula scheuchzeri</t>
  </si>
  <si>
    <t>Carex capillaris</t>
  </si>
  <si>
    <t>Cyperaceae</t>
  </si>
  <si>
    <t>matted graminoid</t>
  </si>
  <si>
    <t>Carex firma</t>
  </si>
  <si>
    <t>graminoid cushion</t>
  </si>
  <si>
    <t>Carex firma (in Silene cushion)</t>
  </si>
  <si>
    <t>Cerastium arvense</t>
  </si>
  <si>
    <t>Cerastium latifolium</t>
  </si>
  <si>
    <t>Cirsium spinosissimum</t>
  </si>
  <si>
    <t>Crepis terglouensis</t>
  </si>
  <si>
    <t>Draba aizoides</t>
  </si>
  <si>
    <t>Dryas octopetala</t>
  </si>
  <si>
    <t>Elyna myosuroides</t>
  </si>
  <si>
    <t>Erigeron glabratus</t>
  </si>
  <si>
    <t>Euphrasia minima</t>
  </si>
  <si>
    <t>Scrophulariaceae</t>
  </si>
  <si>
    <t>annual herb</t>
  </si>
  <si>
    <t>Festuca violacea</t>
  </si>
  <si>
    <t>Galium anisophyllon</t>
  </si>
  <si>
    <t>Galium megalospermum</t>
  </si>
  <si>
    <t>Gentiana tenella</t>
  </si>
  <si>
    <t>Gentianaceae</t>
  </si>
  <si>
    <t>biennial herb</t>
  </si>
  <si>
    <t>Gnaphalium hoppeanum</t>
  </si>
  <si>
    <t>Helianthemum alpestre</t>
  </si>
  <si>
    <t>Cistaceae</t>
  </si>
  <si>
    <t>Linaria alpina</t>
  </si>
  <si>
    <t>Minuartia sedioides</t>
  </si>
  <si>
    <t>Minuartia verna</t>
  </si>
  <si>
    <t>Myosotis alpestris</t>
  </si>
  <si>
    <t>Boraginaceae</t>
  </si>
  <si>
    <t>Poa alpina</t>
  </si>
  <si>
    <t xml:space="preserve">Poa cenisia </t>
  </si>
  <si>
    <t>Polygonum viviparum</t>
  </si>
  <si>
    <t>Pritzelago alpina</t>
  </si>
  <si>
    <t>cushion-like herb</t>
  </si>
  <si>
    <t>Ranunculus alpestris</t>
  </si>
  <si>
    <t>perennial herb</t>
  </si>
  <si>
    <t>Ranunculus parnassifolius</t>
  </si>
  <si>
    <t>Salix herbacea</t>
  </si>
  <si>
    <t>Salicaceae</t>
  </si>
  <si>
    <t>Salix retusa</t>
  </si>
  <si>
    <t>Salix serpyllifolia</t>
  </si>
  <si>
    <t>Saxifraga aizoides</t>
  </si>
  <si>
    <t>Saxifragaceae</t>
  </si>
  <si>
    <t>Saxifraga exarata</t>
  </si>
  <si>
    <t>Saxifraga oppositifolia</t>
  </si>
  <si>
    <t>Sesleria caerulea</t>
  </si>
  <si>
    <t>Silene acaulis (in Carex)</t>
  </si>
  <si>
    <t>Silene acaulis</t>
  </si>
  <si>
    <t>Soldanella alpina</t>
  </si>
  <si>
    <t>Taraxacum alpinum</t>
  </si>
  <si>
    <t>Thymus pulegioides</t>
  </si>
  <si>
    <t>Veronica alpina</t>
  </si>
  <si>
    <t>Veronica aphylla</t>
  </si>
  <si>
    <t>Viola calcarata</t>
  </si>
  <si>
    <t>Agrostis rupestris</t>
  </si>
  <si>
    <t>Ranunculus montanus</t>
  </si>
  <si>
    <t>Vaccinium gaultherioides</t>
  </si>
  <si>
    <t>53 + 54</t>
  </si>
  <si>
    <t>Gemmi</t>
  </si>
  <si>
    <t>Achillea</t>
  </si>
  <si>
    <t>NW</t>
  </si>
  <si>
    <t>Alchemilla</t>
  </si>
  <si>
    <t>Androsace</t>
  </si>
  <si>
    <t>Antennaria</t>
  </si>
  <si>
    <t>Arabis</t>
  </si>
  <si>
    <t>Botrychium</t>
  </si>
  <si>
    <t>Campanula</t>
  </si>
  <si>
    <t>Carex</t>
  </si>
  <si>
    <t>Cerastium</t>
  </si>
  <si>
    <t>Cirsium</t>
  </si>
  <si>
    <t>Crepis</t>
  </si>
  <si>
    <t>Dryas</t>
  </si>
  <si>
    <t>Elyna</t>
  </si>
  <si>
    <t>Gentiana</t>
  </si>
  <si>
    <t>Gnaphalium</t>
  </si>
  <si>
    <t>Helianthemum</t>
  </si>
  <si>
    <t>Minuartia</t>
  </si>
  <si>
    <t>Myosotis</t>
  </si>
  <si>
    <t>Polygonum</t>
  </si>
  <si>
    <t>Pritzelago</t>
  </si>
  <si>
    <t>Salix</t>
  </si>
  <si>
    <t>Saxifraga</t>
  </si>
  <si>
    <t>Sesleria</t>
  </si>
  <si>
    <t>Soldanella</t>
  </si>
  <si>
    <t>Taraxacum</t>
  </si>
  <si>
    <t>Veronica</t>
  </si>
  <si>
    <t>L</t>
  </si>
  <si>
    <t>Alpina</t>
  </si>
  <si>
    <t>WL</t>
  </si>
  <si>
    <t>West-alpina</t>
  </si>
  <si>
    <t>MSE</t>
  </si>
  <si>
    <t>Mid-South-Europea</t>
  </si>
  <si>
    <t>Sedum atratum</t>
  </si>
  <si>
    <t>SE</t>
  </si>
  <si>
    <t>South-Europa</t>
  </si>
  <si>
    <t>T</t>
  </si>
  <si>
    <t>79+81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</si>
</sst>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2" fontId="1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1" fillId="0" borderId="0" xfId="0" applyNumberFormat="1" applyFont="1" applyFill="1"/>
    <xf numFmtId="2" fontId="5" fillId="0" borderId="0" xfId="0" applyNumberFormat="1" applyFont="1"/>
    <xf numFmtId="165" fontId="5" fillId="0" borderId="0" xfId="0" applyNumberFormat="1" applyFont="1"/>
    <xf numFmtId="165" fontId="9" fillId="0" borderId="0" xfId="0" applyNumberFormat="1" applyFont="1" applyFill="1"/>
    <xf numFmtId="0" fontId="9" fillId="0" borderId="0" xfId="0" applyFont="1"/>
    <xf numFmtId="165" fontId="9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Fill="1"/>
    <xf numFmtId="164" fontId="1" fillId="0" borderId="0" xfId="0" applyNumberFormat="1" applyFont="1" applyFill="1"/>
    <xf numFmtId="2" fontId="5" fillId="0" borderId="0" xfId="0" applyNumberFormat="1" applyFont="1" applyAlignment="1"/>
    <xf numFmtId="165" fontId="5" fillId="0" borderId="0" xfId="0" applyNumberFormat="1" applyFont="1" applyFill="1" applyAlignment="1">
      <alignment horizontal="right"/>
    </xf>
    <xf numFmtId="165" fontId="5" fillId="0" borderId="0" xfId="0" applyNumberFormat="1" applyFont="1" applyFill="1"/>
    <xf numFmtId="1" fontId="5" fillId="0" borderId="0" xfId="0" applyNumberFormat="1" applyFont="1" applyFill="1" applyAlignment="1">
      <alignment horizontal="right"/>
    </xf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0" fontId="12" fillId="0" borderId="0" xfId="0" applyFont="1"/>
    <xf numFmtId="0" fontId="0" fillId="0" borderId="0" xfId="0" applyFill="1"/>
    <xf numFmtId="0" fontId="9" fillId="0" borderId="0" xfId="0" applyFont="1" applyFill="1"/>
    <xf numFmtId="164" fontId="0" fillId="0" borderId="0" xfId="0" applyNumberFormat="1" applyAlignment="1">
      <alignment horizontal="right"/>
    </xf>
    <xf numFmtId="0" fontId="1" fillId="0" borderId="0" xfId="0" applyFont="1" applyFill="1"/>
    <xf numFmtId="0" fontId="15" fillId="0" borderId="0" xfId="0" applyFont="1"/>
    <xf numFmtId="166" fontId="1" fillId="0" borderId="0" xfId="0" applyNumberFormat="1" applyFont="1"/>
    <xf numFmtId="0" fontId="4" fillId="0" borderId="0" xfId="0" applyFont="1" applyFill="1"/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 enableFormatConditionsCalculation="0"/>
  <dimension ref="A1:AT1153"/>
  <sheetViews>
    <sheetView tabSelected="1" workbookViewId="0">
      <selection sqref="A1:XFD1"/>
    </sheetView>
  </sheetViews>
  <sheetFormatPr baseColWidth="10" defaultRowHeight="15" x14ac:dyDescent="0"/>
  <cols>
    <col min="1" max="1" width="8.5" style="36" customWidth="1"/>
    <col min="2" max="2" width="12.625" bestFit="1" customWidth="1"/>
    <col min="7" max="7" width="14.375" bestFit="1" customWidth="1"/>
    <col min="8" max="8" width="26" customWidth="1"/>
    <col min="9" max="9" width="19.375" customWidth="1"/>
    <col min="10" max="10" width="20.5" customWidth="1"/>
    <col min="12" max="17" width="10.625" style="29"/>
    <col min="29" max="38" width="10.625" style="10"/>
  </cols>
  <sheetData>
    <row r="1" spans="1:38" s="28" customFormat="1">
      <c r="A1" s="37" t="s">
        <v>74</v>
      </c>
      <c r="B1" s="28" t="s">
        <v>277</v>
      </c>
      <c r="C1" s="28" t="s">
        <v>278</v>
      </c>
      <c r="D1" s="28" t="s">
        <v>75</v>
      </c>
      <c r="E1" s="28" t="s">
        <v>76</v>
      </c>
      <c r="F1" s="28" t="s">
        <v>77</v>
      </c>
      <c r="G1" s="28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35" t="s">
        <v>83</v>
      </c>
      <c r="M1" s="35" t="s">
        <v>84</v>
      </c>
      <c r="N1" s="35" t="s">
        <v>85</v>
      </c>
      <c r="O1" s="35" t="s">
        <v>86</v>
      </c>
      <c r="P1" s="35" t="s">
        <v>87</v>
      </c>
      <c r="Q1" s="35" t="s">
        <v>88</v>
      </c>
      <c r="R1" s="4" t="s">
        <v>89</v>
      </c>
      <c r="S1" s="4" t="s">
        <v>90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283</v>
      </c>
      <c r="Z1" s="4" t="s">
        <v>6</v>
      </c>
      <c r="AA1" s="4" t="s">
        <v>91</v>
      </c>
      <c r="AB1" s="4" t="s">
        <v>92</v>
      </c>
      <c r="AC1" s="11" t="s">
        <v>7</v>
      </c>
      <c r="AD1" s="11" t="s">
        <v>8</v>
      </c>
      <c r="AE1" s="11" t="s">
        <v>9</v>
      </c>
      <c r="AF1" s="11" t="s">
        <v>10</v>
      </c>
      <c r="AG1" s="11" t="s">
        <v>11</v>
      </c>
      <c r="AH1" s="11" t="s">
        <v>12</v>
      </c>
      <c r="AI1" s="11" t="s">
        <v>13</v>
      </c>
      <c r="AJ1" s="11" t="s">
        <v>14</v>
      </c>
      <c r="AK1" s="11" t="s">
        <v>15</v>
      </c>
      <c r="AL1" s="11" t="s">
        <v>16</v>
      </c>
    </row>
    <row r="2" spans="1:38">
      <c r="A2" s="36">
        <v>80</v>
      </c>
      <c r="B2" t="s">
        <v>279</v>
      </c>
      <c r="C2" t="s">
        <v>93</v>
      </c>
      <c r="D2" t="s">
        <v>94</v>
      </c>
      <c r="E2">
        <v>3200</v>
      </c>
      <c r="F2" t="s">
        <v>95</v>
      </c>
      <c r="G2" s="29" t="s">
        <v>96</v>
      </c>
      <c r="H2" s="29" t="s">
        <v>71</v>
      </c>
      <c r="I2" s="29" t="s">
        <v>63</v>
      </c>
      <c r="J2" t="s">
        <v>19</v>
      </c>
      <c r="K2" t="s">
        <v>97</v>
      </c>
      <c r="L2" s="29" t="s">
        <v>98</v>
      </c>
      <c r="M2" s="29" t="s">
        <v>99</v>
      </c>
      <c r="N2" s="29" t="s">
        <v>100</v>
      </c>
      <c r="O2" s="29" t="s">
        <v>101</v>
      </c>
      <c r="P2" s="29">
        <v>2400</v>
      </c>
      <c r="Q2" s="29">
        <v>3300</v>
      </c>
      <c r="R2" t="s">
        <v>94</v>
      </c>
      <c r="S2" t="s">
        <v>102</v>
      </c>
      <c r="T2" s="1">
        <v>1</v>
      </c>
      <c r="U2">
        <v>1.6200684344</v>
      </c>
      <c r="V2" s="18">
        <v>2.9E-4</v>
      </c>
      <c r="W2" s="18">
        <v>9.5000000000000005E-5</v>
      </c>
      <c r="X2" s="20">
        <f>V2/W2</f>
        <v>3.0526315789473681</v>
      </c>
      <c r="Y2" t="s">
        <v>99</v>
      </c>
      <c r="Z2" s="7">
        <f>(U2/1000000)/(W2/1000)</f>
        <v>17.053351941052632</v>
      </c>
      <c r="AA2" s="1">
        <v>0.44000000000000006</v>
      </c>
      <c r="AB2" s="1">
        <v>18</v>
      </c>
      <c r="AC2" s="10">
        <v>0.44000000000000006</v>
      </c>
      <c r="AD2" s="10">
        <v>3.96</v>
      </c>
      <c r="AE2" s="10">
        <v>210</v>
      </c>
      <c r="AF2" s="10">
        <v>4</v>
      </c>
      <c r="AG2" s="10">
        <v>52.5</v>
      </c>
      <c r="AH2" s="10">
        <v>1.1399999999999999</v>
      </c>
      <c r="AI2" s="10">
        <v>0.39</v>
      </c>
      <c r="AJ2" s="10">
        <v>12</v>
      </c>
      <c r="AK2" s="10">
        <v>11.2</v>
      </c>
      <c r="AL2" s="10">
        <v>630</v>
      </c>
    </row>
    <row r="3" spans="1:38">
      <c r="A3" s="36">
        <v>80</v>
      </c>
      <c r="B3" t="s">
        <v>279</v>
      </c>
      <c r="C3" t="s">
        <v>93</v>
      </c>
      <c r="D3" t="s">
        <v>94</v>
      </c>
      <c r="E3">
        <v>3200</v>
      </c>
      <c r="F3" t="s">
        <v>95</v>
      </c>
      <c r="G3" s="29" t="s">
        <v>96</v>
      </c>
      <c r="H3" s="29" t="s">
        <v>71</v>
      </c>
      <c r="I3" s="29" t="s">
        <v>63</v>
      </c>
      <c r="J3" t="s">
        <v>19</v>
      </c>
      <c r="K3" t="s">
        <v>97</v>
      </c>
      <c r="L3" s="29" t="s">
        <v>98</v>
      </c>
      <c r="M3" s="29" t="s">
        <v>99</v>
      </c>
      <c r="N3" s="29" t="s">
        <v>100</v>
      </c>
      <c r="O3" s="29" t="s">
        <v>101</v>
      </c>
      <c r="P3" s="29">
        <v>2400</v>
      </c>
      <c r="Q3" s="29">
        <v>3300</v>
      </c>
      <c r="R3" t="s">
        <v>94</v>
      </c>
      <c r="S3" t="s">
        <v>102</v>
      </c>
      <c r="T3" s="1">
        <v>2</v>
      </c>
      <c r="U3">
        <v>3.3404950904000001</v>
      </c>
      <c r="V3" s="18">
        <v>5.7499999999999999E-4</v>
      </c>
      <c r="W3" s="18">
        <v>1.65E-4</v>
      </c>
      <c r="X3" s="20">
        <f t="shared" ref="X3:X6" si="0">V3/W3</f>
        <v>3.4848484848484849</v>
      </c>
      <c r="Y3" t="s">
        <v>99</v>
      </c>
      <c r="Z3" s="7">
        <f t="shared" ref="Z3:Z6" si="1">(U3/1000000)/(W3/1000)</f>
        <v>20.24542479030303</v>
      </c>
      <c r="AA3" s="1">
        <v>0.44000000000000006</v>
      </c>
      <c r="AB3" s="1">
        <v>11</v>
      </c>
      <c r="AC3" s="10">
        <v>0.44000000000000006</v>
      </c>
      <c r="AD3" s="10">
        <v>3.68</v>
      </c>
      <c r="AE3" s="10">
        <v>156</v>
      </c>
      <c r="AF3" s="10">
        <v>4</v>
      </c>
      <c r="AG3" s="10">
        <v>39</v>
      </c>
      <c r="AH3" s="10">
        <v>1.01</v>
      </c>
      <c r="AI3" s="10">
        <v>0.55000000000000004</v>
      </c>
      <c r="AJ3" s="10">
        <v>20</v>
      </c>
      <c r="AK3" s="10">
        <v>7.5</v>
      </c>
      <c r="AL3" s="10">
        <v>780</v>
      </c>
    </row>
    <row r="4" spans="1:38">
      <c r="A4" s="36">
        <v>80</v>
      </c>
      <c r="B4" t="s">
        <v>279</v>
      </c>
      <c r="C4" t="s">
        <v>93</v>
      </c>
      <c r="D4" t="s">
        <v>94</v>
      </c>
      <c r="E4">
        <v>3200</v>
      </c>
      <c r="F4" t="s">
        <v>95</v>
      </c>
      <c r="G4" s="29" t="s">
        <v>96</v>
      </c>
      <c r="H4" s="29" t="s">
        <v>71</v>
      </c>
      <c r="I4" s="29" t="s">
        <v>63</v>
      </c>
      <c r="J4" t="s">
        <v>19</v>
      </c>
      <c r="K4" t="s">
        <v>97</v>
      </c>
      <c r="L4" s="29" t="s">
        <v>98</v>
      </c>
      <c r="M4" s="29" t="s">
        <v>99</v>
      </c>
      <c r="N4" s="29" t="s">
        <v>100</v>
      </c>
      <c r="O4" s="29" t="s">
        <v>101</v>
      </c>
      <c r="P4" s="29">
        <v>2400</v>
      </c>
      <c r="Q4" s="29">
        <v>3300</v>
      </c>
      <c r="R4" t="s">
        <v>94</v>
      </c>
      <c r="S4" t="s">
        <v>102</v>
      </c>
      <c r="T4" s="1">
        <v>3</v>
      </c>
      <c r="U4">
        <v>1.9784906544</v>
      </c>
      <c r="V4" s="18">
        <v>2.7500000000000002E-4</v>
      </c>
      <c r="W4" s="18">
        <v>1.15E-4</v>
      </c>
      <c r="X4" s="20">
        <f t="shared" si="0"/>
        <v>2.3913043478260869</v>
      </c>
      <c r="Y4" t="s">
        <v>99</v>
      </c>
      <c r="Z4" s="7">
        <f t="shared" si="1"/>
        <v>17.204266560000001</v>
      </c>
      <c r="AA4" s="1">
        <v>0.26</v>
      </c>
      <c r="AB4" s="1">
        <v>15</v>
      </c>
      <c r="AC4" s="10">
        <v>0.26</v>
      </c>
      <c r="AD4" s="10">
        <v>3.1</v>
      </c>
      <c r="AE4" s="10">
        <v>156</v>
      </c>
      <c r="AF4" s="10">
        <v>4</v>
      </c>
      <c r="AG4" s="10">
        <v>39</v>
      </c>
      <c r="AH4" s="10">
        <v>0.88</v>
      </c>
      <c r="AI4" s="10">
        <v>0.53</v>
      </c>
      <c r="AJ4" s="10">
        <v>14</v>
      </c>
      <c r="AK4" s="10">
        <v>4.5999999999999996</v>
      </c>
      <c r="AL4" s="10">
        <v>546</v>
      </c>
    </row>
    <row r="5" spans="1:38">
      <c r="A5" s="36">
        <v>80</v>
      </c>
      <c r="B5" t="s">
        <v>279</v>
      </c>
      <c r="C5" t="s">
        <v>93</v>
      </c>
      <c r="D5" t="s">
        <v>94</v>
      </c>
      <c r="E5">
        <v>3200</v>
      </c>
      <c r="F5" t="s">
        <v>95</v>
      </c>
      <c r="G5" s="29" t="s">
        <v>96</v>
      </c>
      <c r="H5" s="29" t="s">
        <v>71</v>
      </c>
      <c r="I5" s="29" t="s">
        <v>63</v>
      </c>
      <c r="J5" t="s">
        <v>19</v>
      </c>
      <c r="K5" t="s">
        <v>97</v>
      </c>
      <c r="L5" s="29" t="s">
        <v>98</v>
      </c>
      <c r="M5" s="29" t="s">
        <v>99</v>
      </c>
      <c r="N5" s="29" t="s">
        <v>100</v>
      </c>
      <c r="O5" s="29" t="s">
        <v>101</v>
      </c>
      <c r="P5" s="29">
        <v>2400</v>
      </c>
      <c r="Q5" s="29">
        <v>3300</v>
      </c>
      <c r="R5" t="s">
        <v>94</v>
      </c>
      <c r="S5" t="s">
        <v>102</v>
      </c>
      <c r="T5" s="1">
        <v>4</v>
      </c>
      <c r="U5">
        <v>2.1146910980000002</v>
      </c>
      <c r="V5" s="18">
        <v>3.8499999999999998E-4</v>
      </c>
      <c r="W5" s="18">
        <v>1.2E-4</v>
      </c>
      <c r="X5" s="20">
        <f t="shared" si="0"/>
        <v>3.208333333333333</v>
      </c>
      <c r="Y5" t="s">
        <v>99</v>
      </c>
      <c r="Z5" s="7">
        <f t="shared" si="1"/>
        <v>17.622425816666667</v>
      </c>
      <c r="AA5" s="1">
        <v>0.42000000000000004</v>
      </c>
      <c r="AB5" s="1">
        <v>20</v>
      </c>
      <c r="AC5" s="10">
        <v>0.42000000000000004</v>
      </c>
      <c r="AD5" s="10">
        <v>3.78</v>
      </c>
      <c r="AE5" s="10">
        <v>132</v>
      </c>
      <c r="AF5" s="10">
        <v>4</v>
      </c>
      <c r="AG5" s="10">
        <v>33</v>
      </c>
      <c r="AH5" s="10">
        <v>0.6</v>
      </c>
      <c r="AI5" s="10">
        <v>0.48</v>
      </c>
      <c r="AJ5" s="10">
        <v>18</v>
      </c>
      <c r="AK5" s="10">
        <v>9</v>
      </c>
      <c r="AL5" s="10">
        <v>594</v>
      </c>
    </row>
    <row r="6" spans="1:38">
      <c r="A6" s="36">
        <v>80</v>
      </c>
      <c r="B6" t="s">
        <v>279</v>
      </c>
      <c r="C6" t="s">
        <v>93</v>
      </c>
      <c r="D6" t="s">
        <v>94</v>
      </c>
      <c r="E6">
        <v>3200</v>
      </c>
      <c r="F6" t="s">
        <v>95</v>
      </c>
      <c r="G6" s="29" t="s">
        <v>96</v>
      </c>
      <c r="H6" s="29" t="s">
        <v>71</v>
      </c>
      <c r="I6" s="29" t="s">
        <v>63</v>
      </c>
      <c r="J6" t="s">
        <v>19</v>
      </c>
      <c r="K6" t="s">
        <v>97</v>
      </c>
      <c r="L6" s="29" t="s">
        <v>98</v>
      </c>
      <c r="M6" s="29" t="s">
        <v>99</v>
      </c>
      <c r="N6" s="29" t="s">
        <v>100</v>
      </c>
      <c r="O6" s="29" t="s">
        <v>101</v>
      </c>
      <c r="P6" s="29">
        <v>2400</v>
      </c>
      <c r="Q6" s="29">
        <v>3300</v>
      </c>
      <c r="R6" t="s">
        <v>94</v>
      </c>
      <c r="S6" t="s">
        <v>102</v>
      </c>
      <c r="T6" s="1">
        <v>5</v>
      </c>
      <c r="U6">
        <v>2.2795653192000001</v>
      </c>
      <c r="V6" s="18">
        <v>3.5E-4</v>
      </c>
      <c r="W6" s="18">
        <v>1.1E-4</v>
      </c>
      <c r="X6" s="20">
        <f t="shared" si="0"/>
        <v>3.1818181818181817</v>
      </c>
      <c r="Y6" t="s">
        <v>99</v>
      </c>
      <c r="Z6" s="7">
        <f t="shared" si="1"/>
        <v>20.723321083636364</v>
      </c>
      <c r="AA6" s="1">
        <v>0.48</v>
      </c>
      <c r="AB6" s="1">
        <v>22</v>
      </c>
      <c r="AC6" s="10">
        <v>0.48</v>
      </c>
      <c r="AD6" s="10">
        <v>3.8</v>
      </c>
      <c r="AE6" s="10">
        <v>169</v>
      </c>
      <c r="AF6" s="10">
        <v>4</v>
      </c>
      <c r="AG6" s="10">
        <v>42.25</v>
      </c>
      <c r="AH6" s="10">
        <v>0.84</v>
      </c>
      <c r="AI6" s="10">
        <v>0.46</v>
      </c>
      <c r="AJ6" s="10">
        <v>14</v>
      </c>
      <c r="AK6" s="10">
        <v>6</v>
      </c>
      <c r="AL6" s="10">
        <v>591.5</v>
      </c>
    </row>
    <row r="7" spans="1:38">
      <c r="A7" s="36">
        <v>80</v>
      </c>
      <c r="B7" t="s">
        <v>279</v>
      </c>
      <c r="C7" t="s">
        <v>93</v>
      </c>
      <c r="D7" t="s">
        <v>94</v>
      </c>
      <c r="E7">
        <v>3200</v>
      </c>
      <c r="F7" t="s">
        <v>95</v>
      </c>
      <c r="G7" s="29" t="s">
        <v>96</v>
      </c>
      <c r="H7" s="29" t="s">
        <v>71</v>
      </c>
      <c r="I7" s="29" t="s">
        <v>63</v>
      </c>
      <c r="J7" t="s">
        <v>19</v>
      </c>
      <c r="K7" t="s">
        <v>97</v>
      </c>
      <c r="L7" s="29" t="s">
        <v>98</v>
      </c>
      <c r="M7" s="29" t="s">
        <v>99</v>
      </c>
      <c r="N7" s="29" t="s">
        <v>100</v>
      </c>
      <c r="O7" s="29" t="s">
        <v>101</v>
      </c>
      <c r="P7" s="29">
        <v>2400</v>
      </c>
      <c r="Q7" s="29">
        <v>3300</v>
      </c>
      <c r="R7" t="s">
        <v>94</v>
      </c>
      <c r="S7" t="s">
        <v>102</v>
      </c>
      <c r="T7" s="1">
        <v>6</v>
      </c>
      <c r="U7" s="1" t="s">
        <v>99</v>
      </c>
      <c r="V7" s="1" t="s">
        <v>99</v>
      </c>
      <c r="W7" s="1" t="s">
        <v>99</v>
      </c>
      <c r="X7" s="1" t="s">
        <v>99</v>
      </c>
      <c r="Y7" t="s">
        <v>99</v>
      </c>
      <c r="Z7" s="1" t="s">
        <v>99</v>
      </c>
      <c r="AA7" s="1">
        <v>0.32</v>
      </c>
      <c r="AB7" s="1">
        <v>33</v>
      </c>
      <c r="AC7" s="10">
        <v>0.32</v>
      </c>
      <c r="AD7" s="10">
        <v>4.9800000000000004</v>
      </c>
      <c r="AE7" s="10">
        <v>132</v>
      </c>
      <c r="AF7" s="10">
        <v>4</v>
      </c>
      <c r="AG7" s="10">
        <v>33</v>
      </c>
      <c r="AH7" s="10">
        <v>1.03</v>
      </c>
      <c r="AI7" s="10">
        <v>0.47</v>
      </c>
      <c r="AJ7" s="10">
        <v>14</v>
      </c>
      <c r="AK7" s="10">
        <v>5.5</v>
      </c>
      <c r="AL7" s="10">
        <v>462</v>
      </c>
    </row>
    <row r="8" spans="1:38">
      <c r="A8" s="36">
        <v>80</v>
      </c>
      <c r="B8" t="s">
        <v>279</v>
      </c>
      <c r="C8" t="s">
        <v>93</v>
      </c>
      <c r="D8" t="s">
        <v>94</v>
      </c>
      <c r="E8">
        <v>3200</v>
      </c>
      <c r="F8" t="s">
        <v>95</v>
      </c>
      <c r="G8" s="29" t="s">
        <v>96</v>
      </c>
      <c r="H8" s="29" t="s">
        <v>71</v>
      </c>
      <c r="I8" s="29" t="s">
        <v>63</v>
      </c>
      <c r="J8" t="s">
        <v>19</v>
      </c>
      <c r="K8" t="s">
        <v>97</v>
      </c>
      <c r="L8" s="29" t="s">
        <v>98</v>
      </c>
      <c r="M8" s="29" t="s">
        <v>99</v>
      </c>
      <c r="N8" s="29" t="s">
        <v>100</v>
      </c>
      <c r="O8" s="29" t="s">
        <v>101</v>
      </c>
      <c r="P8" s="29">
        <v>2400</v>
      </c>
      <c r="Q8" s="29">
        <v>3300</v>
      </c>
      <c r="R8" t="s">
        <v>94</v>
      </c>
      <c r="S8" t="s">
        <v>102</v>
      </c>
      <c r="T8" s="1">
        <v>7</v>
      </c>
      <c r="U8" s="1" t="s">
        <v>99</v>
      </c>
      <c r="V8" s="1" t="s">
        <v>99</v>
      </c>
      <c r="W8" s="1" t="s">
        <v>99</v>
      </c>
      <c r="X8" s="1" t="s">
        <v>99</v>
      </c>
      <c r="Y8" t="s">
        <v>99</v>
      </c>
      <c r="Z8" s="1" t="s">
        <v>99</v>
      </c>
      <c r="AA8" s="1">
        <v>0.24</v>
      </c>
      <c r="AB8" s="1">
        <v>16</v>
      </c>
      <c r="AC8" s="10">
        <v>0.24</v>
      </c>
      <c r="AD8" s="10">
        <v>5.78</v>
      </c>
      <c r="AE8" s="10">
        <v>100</v>
      </c>
      <c r="AF8" s="10">
        <v>4</v>
      </c>
      <c r="AG8" s="10">
        <v>25</v>
      </c>
      <c r="AH8" s="10">
        <v>1.08</v>
      </c>
      <c r="AI8" s="10">
        <v>0.32</v>
      </c>
      <c r="AJ8" s="10">
        <v>24</v>
      </c>
      <c r="AK8" s="10">
        <v>7.3</v>
      </c>
      <c r="AL8" s="10">
        <v>600</v>
      </c>
    </row>
    <row r="9" spans="1:38">
      <c r="A9" s="36">
        <v>80</v>
      </c>
      <c r="B9" t="s">
        <v>279</v>
      </c>
      <c r="C9" t="s">
        <v>93</v>
      </c>
      <c r="D9" t="s">
        <v>94</v>
      </c>
      <c r="E9">
        <v>3200</v>
      </c>
      <c r="F9" t="s">
        <v>95</v>
      </c>
      <c r="G9" s="29" t="s">
        <v>96</v>
      </c>
      <c r="H9" s="29" t="s">
        <v>71</v>
      </c>
      <c r="I9" s="29" t="s">
        <v>63</v>
      </c>
      <c r="J9" t="s">
        <v>19</v>
      </c>
      <c r="K9" t="s">
        <v>97</v>
      </c>
      <c r="L9" s="29" t="s">
        <v>98</v>
      </c>
      <c r="M9" s="29" t="s">
        <v>99</v>
      </c>
      <c r="N9" s="29" t="s">
        <v>100</v>
      </c>
      <c r="O9" s="29" t="s">
        <v>101</v>
      </c>
      <c r="P9" s="29">
        <v>2400</v>
      </c>
      <c r="Q9" s="29">
        <v>3300</v>
      </c>
      <c r="R9" t="s">
        <v>94</v>
      </c>
      <c r="S9" t="s">
        <v>102</v>
      </c>
      <c r="T9" s="1">
        <v>8</v>
      </c>
      <c r="U9" s="1" t="s">
        <v>99</v>
      </c>
      <c r="V9" s="1" t="s">
        <v>99</v>
      </c>
      <c r="W9" s="1" t="s">
        <v>99</v>
      </c>
      <c r="X9" s="1" t="s">
        <v>99</v>
      </c>
      <c r="Y9" t="s">
        <v>99</v>
      </c>
      <c r="Z9" s="1" t="s">
        <v>99</v>
      </c>
      <c r="AA9" s="1">
        <v>0.33999999999999997</v>
      </c>
      <c r="AB9" s="1">
        <v>25</v>
      </c>
      <c r="AC9" s="10">
        <v>0.33999999999999997</v>
      </c>
      <c r="AD9" s="10">
        <v>4.4800000000000004</v>
      </c>
      <c r="AE9" s="10">
        <v>144</v>
      </c>
      <c r="AF9" s="10">
        <v>4</v>
      </c>
      <c r="AG9" s="10">
        <v>36</v>
      </c>
      <c r="AH9" s="10">
        <v>0.66</v>
      </c>
      <c r="AI9" s="10">
        <v>0.88</v>
      </c>
      <c r="AJ9" s="10">
        <v>10</v>
      </c>
      <c r="AK9" s="10">
        <v>4.7</v>
      </c>
      <c r="AL9" s="10">
        <v>360</v>
      </c>
    </row>
    <row r="10" spans="1:38">
      <c r="A10" s="36">
        <v>80</v>
      </c>
      <c r="B10" t="s">
        <v>279</v>
      </c>
      <c r="C10" t="s">
        <v>93</v>
      </c>
      <c r="D10" t="s">
        <v>94</v>
      </c>
      <c r="E10">
        <v>3200</v>
      </c>
      <c r="F10" t="s">
        <v>95</v>
      </c>
      <c r="G10" s="29" t="s">
        <v>96</v>
      </c>
      <c r="H10" s="29" t="s">
        <v>71</v>
      </c>
      <c r="I10" s="29" t="s">
        <v>63</v>
      </c>
      <c r="J10" t="s">
        <v>19</v>
      </c>
      <c r="K10" t="s">
        <v>97</v>
      </c>
      <c r="L10" s="29" t="s">
        <v>98</v>
      </c>
      <c r="M10" s="29" t="s">
        <v>99</v>
      </c>
      <c r="N10" s="29" t="s">
        <v>100</v>
      </c>
      <c r="O10" s="29" t="s">
        <v>101</v>
      </c>
      <c r="P10" s="29">
        <v>2400</v>
      </c>
      <c r="Q10" s="29">
        <v>3300</v>
      </c>
      <c r="R10" t="s">
        <v>94</v>
      </c>
      <c r="S10" t="s">
        <v>102</v>
      </c>
      <c r="T10" s="1">
        <v>9</v>
      </c>
      <c r="U10" s="1" t="s">
        <v>99</v>
      </c>
      <c r="V10" s="1" t="s">
        <v>99</v>
      </c>
      <c r="W10" s="1" t="s">
        <v>99</v>
      </c>
      <c r="X10" s="1" t="s">
        <v>99</v>
      </c>
      <c r="Y10" t="s">
        <v>99</v>
      </c>
      <c r="Z10" s="1" t="s">
        <v>99</v>
      </c>
      <c r="AA10" s="1">
        <v>0.42000000000000004</v>
      </c>
      <c r="AB10" s="1">
        <v>16</v>
      </c>
      <c r="AC10" s="10">
        <v>0.42000000000000004</v>
      </c>
      <c r="AD10" s="10">
        <v>6.78</v>
      </c>
      <c r="AE10" s="10">
        <v>90</v>
      </c>
      <c r="AF10" s="10">
        <v>4</v>
      </c>
      <c r="AG10" s="10">
        <v>22.5</v>
      </c>
      <c r="AH10" s="10">
        <v>1.26</v>
      </c>
      <c r="AI10" s="10">
        <v>0.62</v>
      </c>
      <c r="AJ10" s="10">
        <v>14</v>
      </c>
      <c r="AK10" s="10">
        <v>9.6</v>
      </c>
      <c r="AL10" s="10">
        <v>315</v>
      </c>
    </row>
    <row r="11" spans="1:38">
      <c r="A11" s="36">
        <v>80</v>
      </c>
      <c r="B11" t="s">
        <v>279</v>
      </c>
      <c r="C11" t="s">
        <v>93</v>
      </c>
      <c r="D11" t="s">
        <v>94</v>
      </c>
      <c r="E11">
        <v>3200</v>
      </c>
      <c r="F11" t="s">
        <v>95</v>
      </c>
      <c r="G11" s="29" t="s">
        <v>96</v>
      </c>
      <c r="H11" s="29" t="s">
        <v>71</v>
      </c>
      <c r="I11" s="29" t="s">
        <v>63</v>
      </c>
      <c r="J11" t="s">
        <v>19</v>
      </c>
      <c r="K11" t="s">
        <v>97</v>
      </c>
      <c r="L11" s="29" t="s">
        <v>98</v>
      </c>
      <c r="M11" s="29" t="s">
        <v>99</v>
      </c>
      <c r="N11" s="29" t="s">
        <v>100</v>
      </c>
      <c r="O11" s="29" t="s">
        <v>101</v>
      </c>
      <c r="P11" s="29">
        <v>2400</v>
      </c>
      <c r="Q11" s="29">
        <v>3300</v>
      </c>
      <c r="R11" t="s">
        <v>94</v>
      </c>
      <c r="S11" t="s">
        <v>102</v>
      </c>
      <c r="T11" s="1">
        <v>10</v>
      </c>
      <c r="U11" s="1" t="s">
        <v>99</v>
      </c>
      <c r="V11" s="1" t="s">
        <v>99</v>
      </c>
      <c r="W11" s="1" t="s">
        <v>99</v>
      </c>
      <c r="X11" s="1" t="s">
        <v>99</v>
      </c>
      <c r="Y11" t="s">
        <v>99</v>
      </c>
      <c r="Z11" s="1" t="s">
        <v>99</v>
      </c>
      <c r="AA11" s="1">
        <v>0.48</v>
      </c>
      <c r="AB11" s="8">
        <v>10</v>
      </c>
      <c r="AC11" s="10">
        <v>0.48</v>
      </c>
      <c r="AD11" s="10">
        <v>4.1399999999999997</v>
      </c>
      <c r="AE11" s="10">
        <v>132</v>
      </c>
      <c r="AF11" s="10">
        <v>4</v>
      </c>
      <c r="AG11" s="10">
        <v>33</v>
      </c>
      <c r="AH11" s="10">
        <v>0.66</v>
      </c>
      <c r="AI11" s="10">
        <v>0.57999999999999996</v>
      </c>
      <c r="AJ11" s="10">
        <v>14</v>
      </c>
      <c r="AK11" s="10">
        <v>8.6999999999999993</v>
      </c>
      <c r="AL11" s="10">
        <v>462</v>
      </c>
    </row>
    <row r="12" spans="1:38">
      <c r="A12" s="36">
        <v>80</v>
      </c>
      <c r="B12" t="s">
        <v>279</v>
      </c>
      <c r="C12" t="s">
        <v>93</v>
      </c>
      <c r="D12" t="s">
        <v>94</v>
      </c>
      <c r="E12">
        <v>3200</v>
      </c>
      <c r="F12" t="s">
        <v>95</v>
      </c>
      <c r="G12" s="29" t="s">
        <v>103</v>
      </c>
      <c r="H12" s="29" t="s">
        <v>21</v>
      </c>
      <c r="I12" s="29" t="s">
        <v>22</v>
      </c>
      <c r="J12" t="s">
        <v>23</v>
      </c>
      <c r="K12" t="s">
        <v>104</v>
      </c>
      <c r="L12" s="29" t="s">
        <v>105</v>
      </c>
      <c r="M12" s="29" t="s">
        <v>99</v>
      </c>
      <c r="N12" s="29" t="s">
        <v>100</v>
      </c>
      <c r="O12" s="29" t="s">
        <v>106</v>
      </c>
      <c r="P12" s="29">
        <v>1700</v>
      </c>
      <c r="Q12" s="29">
        <v>3470</v>
      </c>
      <c r="R12" t="s">
        <v>94</v>
      </c>
      <c r="S12" t="s">
        <v>102</v>
      </c>
      <c r="T12" s="1">
        <v>1</v>
      </c>
      <c r="U12">
        <v>7.0394124007999999</v>
      </c>
      <c r="V12" s="6">
        <v>1.6199999999999999E-3</v>
      </c>
      <c r="W12" s="6">
        <v>3.2000000000000003E-4</v>
      </c>
      <c r="X12" s="20">
        <f>V12/W12</f>
        <v>5.0624999999999991</v>
      </c>
      <c r="Y12" t="s">
        <v>99</v>
      </c>
      <c r="Z12" s="7">
        <f>(U12/1000000)/(W12/1000)</f>
        <v>21.998163752499998</v>
      </c>
      <c r="AA12" s="8">
        <v>1.4</v>
      </c>
      <c r="AB12" s="8">
        <v>5.5</v>
      </c>
      <c r="AC12" s="10" t="s">
        <v>99</v>
      </c>
      <c r="AD12" s="10" t="s">
        <v>99</v>
      </c>
      <c r="AE12" s="10" t="s">
        <v>99</v>
      </c>
      <c r="AF12" s="10" t="s">
        <v>99</v>
      </c>
      <c r="AG12" s="10" t="s">
        <v>99</v>
      </c>
      <c r="AH12" s="10" t="s">
        <v>99</v>
      </c>
      <c r="AI12" s="10" t="s">
        <v>99</v>
      </c>
      <c r="AJ12" s="10" t="s">
        <v>99</v>
      </c>
      <c r="AK12" s="10" t="s">
        <v>99</v>
      </c>
      <c r="AL12" s="10" t="s">
        <v>99</v>
      </c>
    </row>
    <row r="13" spans="1:38">
      <c r="A13" s="36">
        <v>80</v>
      </c>
      <c r="B13" t="s">
        <v>279</v>
      </c>
      <c r="C13" t="s">
        <v>93</v>
      </c>
      <c r="D13" t="s">
        <v>94</v>
      </c>
      <c r="E13">
        <v>3200</v>
      </c>
      <c r="F13" t="s">
        <v>95</v>
      </c>
      <c r="G13" s="29" t="s">
        <v>103</v>
      </c>
      <c r="H13" s="29" t="s">
        <v>21</v>
      </c>
      <c r="I13" s="29" t="s">
        <v>22</v>
      </c>
      <c r="J13" t="s">
        <v>23</v>
      </c>
      <c r="K13" t="s">
        <v>104</v>
      </c>
      <c r="L13" s="29" t="s">
        <v>105</v>
      </c>
      <c r="M13" s="29" t="s">
        <v>99</v>
      </c>
      <c r="N13" s="29" t="s">
        <v>100</v>
      </c>
      <c r="O13" s="29" t="s">
        <v>106</v>
      </c>
      <c r="P13" s="29">
        <v>1700</v>
      </c>
      <c r="Q13" s="29">
        <v>3470</v>
      </c>
      <c r="R13" t="s">
        <v>94</v>
      </c>
      <c r="S13" t="s">
        <v>102</v>
      </c>
      <c r="T13" s="1">
        <v>2</v>
      </c>
      <c r="U13">
        <v>14.817174574799999</v>
      </c>
      <c r="V13" s="6">
        <v>3.2499999999999999E-3</v>
      </c>
      <c r="W13" s="6">
        <v>7.1000000000000002E-4</v>
      </c>
      <c r="X13" s="20">
        <f t="shared" ref="X13:X16" si="2">V13/W13</f>
        <v>4.577464788732394</v>
      </c>
      <c r="Y13" t="s">
        <v>99</v>
      </c>
      <c r="Z13" s="7">
        <f t="shared" ref="Z13:Z16" si="3">(U13/1000000)/(W13/1000)</f>
        <v>20.869259964507041</v>
      </c>
      <c r="AA13" s="8">
        <v>3.2</v>
      </c>
      <c r="AB13" s="8">
        <v>6.5</v>
      </c>
      <c r="AC13" s="10" t="s">
        <v>99</v>
      </c>
      <c r="AD13" s="10" t="s">
        <v>99</v>
      </c>
      <c r="AE13" s="10" t="s">
        <v>99</v>
      </c>
      <c r="AF13" s="10" t="s">
        <v>99</v>
      </c>
      <c r="AG13" s="10" t="s">
        <v>99</v>
      </c>
      <c r="AH13" s="10" t="s">
        <v>99</v>
      </c>
      <c r="AI13" s="10" t="s">
        <v>99</v>
      </c>
      <c r="AJ13" s="10" t="s">
        <v>99</v>
      </c>
      <c r="AK13" s="10" t="s">
        <v>99</v>
      </c>
      <c r="AL13" s="10" t="s">
        <v>99</v>
      </c>
    </row>
    <row r="14" spans="1:38">
      <c r="A14" s="36">
        <v>80</v>
      </c>
      <c r="B14" t="s">
        <v>279</v>
      </c>
      <c r="C14" t="s">
        <v>93</v>
      </c>
      <c r="D14" t="s">
        <v>94</v>
      </c>
      <c r="E14">
        <v>3200</v>
      </c>
      <c r="F14" t="s">
        <v>95</v>
      </c>
      <c r="G14" s="29" t="s">
        <v>103</v>
      </c>
      <c r="H14" s="29" t="s">
        <v>21</v>
      </c>
      <c r="I14" s="29" t="s">
        <v>22</v>
      </c>
      <c r="J14" t="s">
        <v>23</v>
      </c>
      <c r="K14" t="s">
        <v>104</v>
      </c>
      <c r="L14" s="29" t="s">
        <v>105</v>
      </c>
      <c r="M14" s="29" t="s">
        <v>99</v>
      </c>
      <c r="N14" s="29" t="s">
        <v>100</v>
      </c>
      <c r="O14" s="29" t="s">
        <v>106</v>
      </c>
      <c r="P14" s="29">
        <v>1700</v>
      </c>
      <c r="Q14" s="29">
        <v>3470</v>
      </c>
      <c r="R14" t="s">
        <v>94</v>
      </c>
      <c r="S14" t="s">
        <v>102</v>
      </c>
      <c r="T14" s="1">
        <v>3</v>
      </c>
      <c r="U14">
        <v>7.9067941731999998</v>
      </c>
      <c r="V14" s="6">
        <v>2.1199999999999999E-3</v>
      </c>
      <c r="W14" s="6">
        <v>5.2999999999999998E-4</v>
      </c>
      <c r="X14" s="20">
        <f t="shared" si="2"/>
        <v>4</v>
      </c>
      <c r="Y14" t="s">
        <v>99</v>
      </c>
      <c r="Z14" s="7">
        <f t="shared" si="3"/>
        <v>14.918479572075471</v>
      </c>
      <c r="AA14" s="8">
        <v>1.3</v>
      </c>
      <c r="AB14" s="8">
        <v>4.2</v>
      </c>
      <c r="AC14" s="10" t="s">
        <v>99</v>
      </c>
      <c r="AD14" s="10" t="s">
        <v>99</v>
      </c>
      <c r="AE14" s="10" t="s">
        <v>99</v>
      </c>
      <c r="AF14" s="10" t="s">
        <v>99</v>
      </c>
      <c r="AG14" s="10" t="s">
        <v>99</v>
      </c>
      <c r="AH14" s="10" t="s">
        <v>99</v>
      </c>
      <c r="AI14" s="10" t="s">
        <v>99</v>
      </c>
      <c r="AJ14" s="10" t="s">
        <v>99</v>
      </c>
      <c r="AK14" s="10" t="s">
        <v>99</v>
      </c>
      <c r="AL14" s="10" t="s">
        <v>99</v>
      </c>
    </row>
    <row r="15" spans="1:38">
      <c r="A15" s="36">
        <v>80</v>
      </c>
      <c r="B15" t="s">
        <v>279</v>
      </c>
      <c r="C15" t="s">
        <v>93</v>
      </c>
      <c r="D15" t="s">
        <v>94</v>
      </c>
      <c r="E15">
        <v>3200</v>
      </c>
      <c r="F15" t="s">
        <v>95</v>
      </c>
      <c r="G15" s="29" t="s">
        <v>103</v>
      </c>
      <c r="H15" s="29" t="s">
        <v>21</v>
      </c>
      <c r="I15" s="29" t="s">
        <v>22</v>
      </c>
      <c r="J15" t="s">
        <v>23</v>
      </c>
      <c r="K15" t="s">
        <v>104</v>
      </c>
      <c r="L15" s="29" t="s">
        <v>105</v>
      </c>
      <c r="M15" s="29" t="s">
        <v>99</v>
      </c>
      <c r="N15" s="29" t="s">
        <v>100</v>
      </c>
      <c r="O15" s="29" t="s">
        <v>106</v>
      </c>
      <c r="P15" s="29">
        <v>1700</v>
      </c>
      <c r="Q15" s="29">
        <v>3470</v>
      </c>
      <c r="R15" t="s">
        <v>94</v>
      </c>
      <c r="S15" t="s">
        <v>102</v>
      </c>
      <c r="T15" s="1">
        <v>4</v>
      </c>
      <c r="U15">
        <v>10.9963937096</v>
      </c>
      <c r="V15" s="6">
        <v>2.7100000000000002E-3</v>
      </c>
      <c r="W15" s="6">
        <v>5.5000000000000003E-4</v>
      </c>
      <c r="X15" s="20">
        <f t="shared" si="2"/>
        <v>4.9272727272727277</v>
      </c>
      <c r="Y15" t="s">
        <v>99</v>
      </c>
      <c r="Z15" s="7">
        <f t="shared" si="3"/>
        <v>19.993443108363635</v>
      </c>
      <c r="AA15" s="8">
        <v>0.8</v>
      </c>
      <c r="AB15" s="8">
        <v>3</v>
      </c>
      <c r="AC15" s="10" t="s">
        <v>99</v>
      </c>
      <c r="AD15" s="10" t="s">
        <v>99</v>
      </c>
      <c r="AE15" s="10" t="s">
        <v>99</v>
      </c>
      <c r="AF15" s="10" t="s">
        <v>99</v>
      </c>
      <c r="AG15" s="10" t="s">
        <v>99</v>
      </c>
      <c r="AH15" s="10" t="s">
        <v>99</v>
      </c>
      <c r="AI15" s="10" t="s">
        <v>99</v>
      </c>
      <c r="AJ15" s="10" t="s">
        <v>99</v>
      </c>
      <c r="AK15" s="10" t="s">
        <v>99</v>
      </c>
      <c r="AL15" s="10" t="s">
        <v>99</v>
      </c>
    </row>
    <row r="16" spans="1:38">
      <c r="A16" s="36">
        <v>80</v>
      </c>
      <c r="B16" t="s">
        <v>279</v>
      </c>
      <c r="C16" t="s">
        <v>93</v>
      </c>
      <c r="D16" t="s">
        <v>94</v>
      </c>
      <c r="E16">
        <v>3200</v>
      </c>
      <c r="F16" t="s">
        <v>95</v>
      </c>
      <c r="G16" s="29" t="s">
        <v>103</v>
      </c>
      <c r="H16" s="29" t="s">
        <v>21</v>
      </c>
      <c r="I16" s="29" t="s">
        <v>22</v>
      </c>
      <c r="J16" t="s">
        <v>23</v>
      </c>
      <c r="K16" t="s">
        <v>104</v>
      </c>
      <c r="L16" s="29" t="s">
        <v>105</v>
      </c>
      <c r="M16" s="29" t="s">
        <v>99</v>
      </c>
      <c r="N16" s="29" t="s">
        <v>100</v>
      </c>
      <c r="O16" s="29" t="s">
        <v>106</v>
      </c>
      <c r="P16" s="29">
        <v>1700</v>
      </c>
      <c r="Q16" s="29">
        <v>3470</v>
      </c>
      <c r="R16" t="s">
        <v>94</v>
      </c>
      <c r="S16" t="s">
        <v>102</v>
      </c>
      <c r="T16" s="1">
        <v>5</v>
      </c>
      <c r="U16">
        <v>12.0214812588</v>
      </c>
      <c r="V16" s="6">
        <v>3.0899999999999999E-3</v>
      </c>
      <c r="W16" s="6">
        <v>5.2999999999999998E-4</v>
      </c>
      <c r="X16" s="20">
        <f t="shared" si="2"/>
        <v>5.8301886792452828</v>
      </c>
      <c r="Y16" t="s">
        <v>99</v>
      </c>
      <c r="Z16" s="7">
        <f t="shared" si="3"/>
        <v>22.682040110943397</v>
      </c>
      <c r="AA16" s="8">
        <v>3</v>
      </c>
      <c r="AB16" s="8">
        <v>6.8</v>
      </c>
      <c r="AC16" s="10" t="s">
        <v>99</v>
      </c>
      <c r="AD16" s="10" t="s">
        <v>99</v>
      </c>
      <c r="AE16" s="10" t="s">
        <v>99</v>
      </c>
      <c r="AF16" s="10" t="s">
        <v>99</v>
      </c>
      <c r="AG16" s="10" t="s">
        <v>99</v>
      </c>
      <c r="AH16" s="10" t="s">
        <v>99</v>
      </c>
      <c r="AI16" s="10" t="s">
        <v>99</v>
      </c>
      <c r="AJ16" s="10" t="s">
        <v>99</v>
      </c>
      <c r="AK16" s="10" t="s">
        <v>99</v>
      </c>
      <c r="AL16" s="10" t="s">
        <v>99</v>
      </c>
    </row>
    <row r="17" spans="1:38">
      <c r="A17" s="36">
        <v>80</v>
      </c>
      <c r="B17" t="s">
        <v>279</v>
      </c>
      <c r="C17" t="s">
        <v>93</v>
      </c>
      <c r="D17" t="s">
        <v>94</v>
      </c>
      <c r="E17">
        <v>3200</v>
      </c>
      <c r="F17" t="s">
        <v>95</v>
      </c>
      <c r="G17" s="29" t="s">
        <v>107</v>
      </c>
      <c r="H17" s="29" t="s">
        <v>24</v>
      </c>
      <c r="I17" s="29" t="s">
        <v>25</v>
      </c>
      <c r="J17" t="s">
        <v>26</v>
      </c>
      <c r="K17" t="s">
        <v>97</v>
      </c>
      <c r="L17" s="29" t="s">
        <v>98</v>
      </c>
      <c r="M17" s="29" t="s">
        <v>99</v>
      </c>
      <c r="N17" s="29" t="s">
        <v>100</v>
      </c>
      <c r="O17" s="29" t="s">
        <v>108</v>
      </c>
      <c r="P17" s="29">
        <v>2500</v>
      </c>
      <c r="Q17" s="29">
        <v>3400</v>
      </c>
      <c r="R17" t="s">
        <v>94</v>
      </c>
      <c r="S17" t="s">
        <v>102</v>
      </c>
      <c r="T17" s="1">
        <v>1</v>
      </c>
      <c r="U17">
        <v>7.0394124007999999</v>
      </c>
      <c r="V17" s="6">
        <v>2.82E-3</v>
      </c>
      <c r="W17" s="6">
        <v>1.1100000000000001E-3</v>
      </c>
      <c r="X17" s="20">
        <f>V17/W17</f>
        <v>2.5405405405405403</v>
      </c>
      <c r="Y17" t="s">
        <v>99</v>
      </c>
      <c r="Z17" s="7">
        <f>(U17/1000000)/(W17/1000)</f>
        <v>6.3418129736936928</v>
      </c>
      <c r="AA17" s="12">
        <v>0.6</v>
      </c>
      <c r="AB17" s="8">
        <v>2.5</v>
      </c>
      <c r="AC17" s="10" t="s">
        <v>99</v>
      </c>
      <c r="AD17" s="10" t="s">
        <v>99</v>
      </c>
      <c r="AE17" s="10" t="s">
        <v>99</v>
      </c>
      <c r="AF17" s="10" t="s">
        <v>99</v>
      </c>
      <c r="AG17" s="10" t="s">
        <v>99</v>
      </c>
      <c r="AH17" s="10" t="s">
        <v>99</v>
      </c>
      <c r="AI17" s="10" t="s">
        <v>99</v>
      </c>
      <c r="AJ17" s="10" t="s">
        <v>99</v>
      </c>
      <c r="AK17" s="10" t="s">
        <v>99</v>
      </c>
      <c r="AL17" s="10" t="s">
        <v>99</v>
      </c>
    </row>
    <row r="18" spans="1:38">
      <c r="A18" s="36">
        <v>80</v>
      </c>
      <c r="B18" t="s">
        <v>279</v>
      </c>
      <c r="C18" t="s">
        <v>93</v>
      </c>
      <c r="D18" t="s">
        <v>94</v>
      </c>
      <c r="E18">
        <v>3200</v>
      </c>
      <c r="F18" t="s">
        <v>95</v>
      </c>
      <c r="G18" s="29" t="s">
        <v>107</v>
      </c>
      <c r="H18" s="29" t="s">
        <v>24</v>
      </c>
      <c r="I18" s="29" t="s">
        <v>25</v>
      </c>
      <c r="J18" t="s">
        <v>26</v>
      </c>
      <c r="K18" t="s">
        <v>97</v>
      </c>
      <c r="L18" s="29" t="s">
        <v>98</v>
      </c>
      <c r="M18" s="29" t="s">
        <v>99</v>
      </c>
      <c r="N18" s="29" t="s">
        <v>100</v>
      </c>
      <c r="O18" s="29" t="s">
        <v>108</v>
      </c>
      <c r="P18" s="29">
        <v>2500</v>
      </c>
      <c r="Q18" s="29">
        <v>3400</v>
      </c>
      <c r="R18" t="s">
        <v>94</v>
      </c>
      <c r="S18" t="s">
        <v>102</v>
      </c>
      <c r="T18" s="1">
        <v>2</v>
      </c>
      <c r="U18">
        <v>5.4551861883999999</v>
      </c>
      <c r="V18" s="6">
        <v>2.2599999999999999E-3</v>
      </c>
      <c r="W18" s="6">
        <v>8.0999999999999996E-4</v>
      </c>
      <c r="X18" s="20">
        <f t="shared" ref="X18:X21" si="4">V18/W18</f>
        <v>2.7901234567901234</v>
      </c>
      <c r="Y18" t="s">
        <v>99</v>
      </c>
      <c r="Z18" s="7">
        <f t="shared" ref="Z18:Z21" si="5">(U18/1000000)/(W18/1000)</f>
        <v>6.7347977634567897</v>
      </c>
      <c r="AA18" s="8">
        <v>1.3</v>
      </c>
      <c r="AB18" s="8">
        <v>1.6</v>
      </c>
      <c r="AC18" s="10" t="s">
        <v>99</v>
      </c>
      <c r="AD18" s="10" t="s">
        <v>99</v>
      </c>
      <c r="AE18" s="10" t="s">
        <v>99</v>
      </c>
      <c r="AF18" s="10" t="s">
        <v>99</v>
      </c>
      <c r="AG18" s="10" t="s">
        <v>99</v>
      </c>
      <c r="AH18" s="10" t="s">
        <v>99</v>
      </c>
      <c r="AI18" s="10" t="s">
        <v>99</v>
      </c>
      <c r="AJ18" s="10" t="s">
        <v>99</v>
      </c>
      <c r="AK18" s="10" t="s">
        <v>99</v>
      </c>
      <c r="AL18" s="10" t="s">
        <v>99</v>
      </c>
    </row>
    <row r="19" spans="1:38">
      <c r="A19" s="36">
        <v>80</v>
      </c>
      <c r="B19" t="s">
        <v>279</v>
      </c>
      <c r="C19" t="s">
        <v>93</v>
      </c>
      <c r="D19" t="s">
        <v>94</v>
      </c>
      <c r="E19">
        <v>3200</v>
      </c>
      <c r="F19" t="s">
        <v>95</v>
      </c>
      <c r="G19" s="29" t="s">
        <v>107</v>
      </c>
      <c r="H19" s="29" t="s">
        <v>24</v>
      </c>
      <c r="I19" s="29" t="s">
        <v>25</v>
      </c>
      <c r="J19" t="s">
        <v>26</v>
      </c>
      <c r="K19" t="s">
        <v>97</v>
      </c>
      <c r="L19" s="29" t="s">
        <v>98</v>
      </c>
      <c r="M19" s="29" t="s">
        <v>99</v>
      </c>
      <c r="N19" s="29" t="s">
        <v>100</v>
      </c>
      <c r="O19" s="29" t="s">
        <v>108</v>
      </c>
      <c r="P19" s="29">
        <v>2500</v>
      </c>
      <c r="Q19" s="29">
        <v>3400</v>
      </c>
      <c r="R19" t="s">
        <v>94</v>
      </c>
      <c r="S19" t="s">
        <v>102</v>
      </c>
      <c r="T19" s="1">
        <v>3</v>
      </c>
      <c r="U19">
        <v>5.9713141851999998</v>
      </c>
      <c r="V19" s="6">
        <v>2.0699999999999998E-3</v>
      </c>
      <c r="W19" s="6">
        <v>7.1000000000000002E-4</v>
      </c>
      <c r="X19" s="20">
        <f t="shared" si="4"/>
        <v>2.9154929577464785</v>
      </c>
      <c r="Y19" t="s">
        <v>99</v>
      </c>
      <c r="Z19" s="7">
        <f t="shared" si="5"/>
        <v>8.4103016692957748</v>
      </c>
      <c r="AA19" s="8">
        <v>0.8</v>
      </c>
      <c r="AB19" s="8">
        <v>3.2</v>
      </c>
      <c r="AC19" s="10" t="s">
        <v>99</v>
      </c>
      <c r="AD19" s="10" t="s">
        <v>99</v>
      </c>
      <c r="AE19" s="10" t="s">
        <v>99</v>
      </c>
      <c r="AF19" s="10" t="s">
        <v>99</v>
      </c>
      <c r="AG19" s="10" t="s">
        <v>99</v>
      </c>
      <c r="AH19" s="10" t="s">
        <v>99</v>
      </c>
      <c r="AI19" s="10" t="s">
        <v>99</v>
      </c>
      <c r="AJ19" s="10" t="s">
        <v>99</v>
      </c>
      <c r="AK19" s="10" t="s">
        <v>99</v>
      </c>
      <c r="AL19" s="10" t="s">
        <v>99</v>
      </c>
    </row>
    <row r="20" spans="1:38">
      <c r="A20" s="36">
        <v>80</v>
      </c>
      <c r="B20" t="s">
        <v>279</v>
      </c>
      <c r="C20" t="s">
        <v>93</v>
      </c>
      <c r="D20" t="s">
        <v>94</v>
      </c>
      <c r="E20">
        <v>3200</v>
      </c>
      <c r="F20" t="s">
        <v>95</v>
      </c>
      <c r="G20" s="29" t="s">
        <v>107</v>
      </c>
      <c r="H20" s="29" t="s">
        <v>24</v>
      </c>
      <c r="I20" s="29" t="s">
        <v>25</v>
      </c>
      <c r="J20" t="s">
        <v>26</v>
      </c>
      <c r="K20" t="s">
        <v>97</v>
      </c>
      <c r="L20" s="29" t="s">
        <v>98</v>
      </c>
      <c r="M20" s="29" t="s">
        <v>99</v>
      </c>
      <c r="N20" s="29" t="s">
        <v>100</v>
      </c>
      <c r="O20" s="29" t="s">
        <v>108</v>
      </c>
      <c r="P20" s="29">
        <v>2500</v>
      </c>
      <c r="Q20" s="29">
        <v>3400</v>
      </c>
      <c r="R20" t="s">
        <v>94</v>
      </c>
      <c r="S20" t="s">
        <v>102</v>
      </c>
      <c r="T20" s="1">
        <v>4</v>
      </c>
      <c r="U20">
        <v>5.1326061903999998</v>
      </c>
      <c r="V20" s="6">
        <v>2.2000000000000001E-3</v>
      </c>
      <c r="W20" s="6">
        <v>7.6000000000000004E-4</v>
      </c>
      <c r="X20" s="20">
        <f t="shared" si="4"/>
        <v>2.8947368421052633</v>
      </c>
      <c r="Y20" t="s">
        <v>99</v>
      </c>
      <c r="Z20" s="7">
        <f t="shared" si="5"/>
        <v>6.7534291978947367</v>
      </c>
      <c r="AA20" s="8">
        <v>1.1000000000000001</v>
      </c>
      <c r="AB20" s="8">
        <v>2.6</v>
      </c>
      <c r="AC20" s="10" t="s">
        <v>99</v>
      </c>
      <c r="AD20" s="10" t="s">
        <v>99</v>
      </c>
      <c r="AE20" s="10" t="s">
        <v>99</v>
      </c>
      <c r="AF20" s="10" t="s">
        <v>99</v>
      </c>
      <c r="AG20" s="10" t="s">
        <v>99</v>
      </c>
      <c r="AH20" s="10" t="s">
        <v>99</v>
      </c>
      <c r="AI20" s="10" t="s">
        <v>99</v>
      </c>
      <c r="AJ20" s="10" t="s">
        <v>99</v>
      </c>
      <c r="AK20" s="10" t="s">
        <v>99</v>
      </c>
      <c r="AL20" s="10" t="s">
        <v>99</v>
      </c>
    </row>
    <row r="21" spans="1:38">
      <c r="A21" s="36">
        <v>80</v>
      </c>
      <c r="B21" t="s">
        <v>279</v>
      </c>
      <c r="C21" t="s">
        <v>93</v>
      </c>
      <c r="D21" t="s">
        <v>94</v>
      </c>
      <c r="E21">
        <v>3200</v>
      </c>
      <c r="F21" t="s">
        <v>95</v>
      </c>
      <c r="G21" s="29" t="s">
        <v>107</v>
      </c>
      <c r="H21" s="29" t="s">
        <v>24</v>
      </c>
      <c r="I21" s="29" t="s">
        <v>25</v>
      </c>
      <c r="J21" t="s">
        <v>26</v>
      </c>
      <c r="K21" t="s">
        <v>97</v>
      </c>
      <c r="L21" s="29" t="s">
        <v>98</v>
      </c>
      <c r="M21" s="29" t="s">
        <v>99</v>
      </c>
      <c r="N21" s="29" t="s">
        <v>100</v>
      </c>
      <c r="O21" s="29" t="s">
        <v>108</v>
      </c>
      <c r="P21" s="29">
        <v>2500</v>
      </c>
      <c r="Q21" s="29">
        <v>3400</v>
      </c>
      <c r="R21" t="s">
        <v>94</v>
      </c>
      <c r="S21" t="s">
        <v>102</v>
      </c>
      <c r="T21" s="1">
        <v>5</v>
      </c>
      <c r="U21">
        <v>4.9175528583999997</v>
      </c>
      <c r="V21" s="6">
        <v>1.66E-3</v>
      </c>
      <c r="W21" s="6">
        <v>5.1999999999999995E-4</v>
      </c>
      <c r="X21" s="20">
        <f t="shared" si="4"/>
        <v>3.1923076923076925</v>
      </c>
      <c r="Y21" t="s">
        <v>99</v>
      </c>
      <c r="Z21" s="7">
        <f t="shared" si="5"/>
        <v>9.4568324199999996</v>
      </c>
      <c r="AA21" s="8">
        <v>1.2</v>
      </c>
      <c r="AB21" s="8">
        <v>3.9</v>
      </c>
      <c r="AC21" s="10" t="s">
        <v>99</v>
      </c>
      <c r="AD21" s="10" t="s">
        <v>99</v>
      </c>
      <c r="AE21" s="10" t="s">
        <v>99</v>
      </c>
      <c r="AF21" s="10" t="s">
        <v>99</v>
      </c>
      <c r="AG21" s="10" t="s">
        <v>99</v>
      </c>
      <c r="AH21" s="10" t="s">
        <v>99</v>
      </c>
      <c r="AI21" s="10" t="s">
        <v>99</v>
      </c>
      <c r="AJ21" s="10" t="s">
        <v>99</v>
      </c>
      <c r="AK21" s="10" t="s">
        <v>99</v>
      </c>
      <c r="AL21" s="10" t="s">
        <v>99</v>
      </c>
    </row>
    <row r="22" spans="1:38">
      <c r="A22" s="36">
        <v>80</v>
      </c>
      <c r="B22" t="s">
        <v>279</v>
      </c>
      <c r="C22" t="s">
        <v>93</v>
      </c>
      <c r="D22" t="s">
        <v>94</v>
      </c>
      <c r="E22">
        <v>3200</v>
      </c>
      <c r="F22" t="s">
        <v>95</v>
      </c>
      <c r="G22" s="30" t="s">
        <v>109</v>
      </c>
      <c r="H22" s="30" t="s">
        <v>110</v>
      </c>
      <c r="I22" s="30" t="s">
        <v>111</v>
      </c>
      <c r="J22" t="s">
        <v>50</v>
      </c>
      <c r="K22" t="s">
        <v>104</v>
      </c>
      <c r="L22" s="29" t="s">
        <v>112</v>
      </c>
      <c r="M22" s="29" t="s">
        <v>99</v>
      </c>
      <c r="N22" s="29" t="s">
        <v>100</v>
      </c>
      <c r="O22" s="29" t="s">
        <v>101</v>
      </c>
      <c r="P22" s="29">
        <v>2200</v>
      </c>
      <c r="Q22" s="29">
        <v>3400</v>
      </c>
      <c r="R22" t="s">
        <v>113</v>
      </c>
      <c r="S22" t="s">
        <v>102</v>
      </c>
      <c r="T22" s="1">
        <v>1</v>
      </c>
      <c r="U22">
        <v>260.02456794339997</v>
      </c>
      <c r="V22" s="6">
        <v>0.15614</v>
      </c>
      <c r="W22" s="6">
        <v>3.6979999999999999E-2</v>
      </c>
      <c r="X22" s="20">
        <f>V22/W22</f>
        <v>4.2222823147647377</v>
      </c>
      <c r="Y22" t="s">
        <v>99</v>
      </c>
      <c r="Z22" s="7">
        <f>(U22/1000000)/(W22/1000)</f>
        <v>7.0314918318929136</v>
      </c>
      <c r="AA22" s="8">
        <v>1.5</v>
      </c>
      <c r="AB22" s="8">
        <v>3.3</v>
      </c>
      <c r="AC22" s="10" t="s">
        <v>99</v>
      </c>
      <c r="AD22" s="10" t="s">
        <v>99</v>
      </c>
      <c r="AE22" s="10" t="s">
        <v>99</v>
      </c>
      <c r="AF22" s="10" t="s">
        <v>99</v>
      </c>
      <c r="AG22" s="10" t="s">
        <v>99</v>
      </c>
      <c r="AH22" s="10" t="s">
        <v>99</v>
      </c>
      <c r="AI22" s="10" t="s">
        <v>99</v>
      </c>
      <c r="AJ22" s="10" t="s">
        <v>99</v>
      </c>
      <c r="AK22" s="10" t="s">
        <v>99</v>
      </c>
      <c r="AL22" s="10" t="s">
        <v>99</v>
      </c>
    </row>
    <row r="23" spans="1:38">
      <c r="A23" s="36">
        <v>80</v>
      </c>
      <c r="B23" t="s">
        <v>279</v>
      </c>
      <c r="C23" t="s">
        <v>93</v>
      </c>
      <c r="D23" t="s">
        <v>94</v>
      </c>
      <c r="E23">
        <v>3200</v>
      </c>
      <c r="F23" t="s">
        <v>95</v>
      </c>
      <c r="G23" s="30" t="s">
        <v>109</v>
      </c>
      <c r="H23" s="30" t="s">
        <v>110</v>
      </c>
      <c r="I23" s="30" t="s">
        <v>111</v>
      </c>
      <c r="J23" t="s">
        <v>50</v>
      </c>
      <c r="K23" t="s">
        <v>104</v>
      </c>
      <c r="L23" s="29" t="s">
        <v>112</v>
      </c>
      <c r="M23" s="29" t="s">
        <v>99</v>
      </c>
      <c r="N23" s="29" t="s">
        <v>100</v>
      </c>
      <c r="O23" s="29" t="s">
        <v>101</v>
      </c>
      <c r="P23" s="29">
        <v>2200</v>
      </c>
      <c r="Q23" s="29">
        <v>3400</v>
      </c>
      <c r="R23" t="s">
        <v>113</v>
      </c>
      <c r="S23" t="s">
        <v>102</v>
      </c>
      <c r="T23" s="1">
        <v>2</v>
      </c>
      <c r="U23">
        <v>84.888718584800003</v>
      </c>
      <c r="V23" s="6">
        <v>4.6949999999999999E-2</v>
      </c>
      <c r="W23" s="6">
        <v>8.26E-3</v>
      </c>
      <c r="X23" s="20">
        <f t="shared" ref="X23:X26" si="6">V23/W23</f>
        <v>5.6840193704600486</v>
      </c>
      <c r="Y23" t="s">
        <v>99</v>
      </c>
      <c r="Z23" s="7">
        <f t="shared" ref="Z23:Z26" si="7">(U23/1000000)/(W23/1000)</f>
        <v>10.277084574430992</v>
      </c>
      <c r="AA23" s="8">
        <v>3</v>
      </c>
      <c r="AB23" s="8">
        <v>7.5</v>
      </c>
      <c r="AC23" s="10" t="s">
        <v>99</v>
      </c>
      <c r="AD23" s="10" t="s">
        <v>99</v>
      </c>
      <c r="AE23" s="10" t="s">
        <v>99</v>
      </c>
      <c r="AF23" s="10" t="s">
        <v>99</v>
      </c>
      <c r="AG23" s="10" t="s">
        <v>99</v>
      </c>
      <c r="AH23" s="10" t="s">
        <v>99</v>
      </c>
      <c r="AI23" s="10" t="s">
        <v>99</v>
      </c>
      <c r="AJ23" s="10" t="s">
        <v>99</v>
      </c>
      <c r="AK23" s="10" t="s">
        <v>99</v>
      </c>
      <c r="AL23" s="10" t="s">
        <v>99</v>
      </c>
    </row>
    <row r="24" spans="1:38">
      <c r="A24" s="36">
        <v>80</v>
      </c>
      <c r="B24" t="s">
        <v>279</v>
      </c>
      <c r="C24" t="s">
        <v>93</v>
      </c>
      <c r="D24" t="s">
        <v>94</v>
      </c>
      <c r="E24">
        <v>3200</v>
      </c>
      <c r="F24" t="s">
        <v>95</v>
      </c>
      <c r="G24" s="30" t="s">
        <v>109</v>
      </c>
      <c r="H24" s="30" t="s">
        <v>110</v>
      </c>
      <c r="I24" s="30" t="s">
        <v>111</v>
      </c>
      <c r="J24" t="s">
        <v>50</v>
      </c>
      <c r="K24" t="s">
        <v>104</v>
      </c>
      <c r="L24" s="29" t="s">
        <v>112</v>
      </c>
      <c r="M24" s="29" t="s">
        <v>99</v>
      </c>
      <c r="N24" s="29" t="s">
        <v>100</v>
      </c>
      <c r="O24" s="29" t="s">
        <v>101</v>
      </c>
      <c r="P24" s="29">
        <v>2200</v>
      </c>
      <c r="Q24" s="29">
        <v>3400</v>
      </c>
      <c r="R24" t="s">
        <v>113</v>
      </c>
      <c r="S24" t="s">
        <v>102</v>
      </c>
      <c r="T24" s="1">
        <v>3</v>
      </c>
      <c r="U24">
        <v>209.17520759199999</v>
      </c>
      <c r="V24" s="6">
        <v>0.11379</v>
      </c>
      <c r="W24" s="6">
        <v>2.6579999999999999E-2</v>
      </c>
      <c r="X24" s="20">
        <f t="shared" si="6"/>
        <v>4.2810383747178333</v>
      </c>
      <c r="Y24" t="s">
        <v>99</v>
      </c>
      <c r="Z24" s="7">
        <f t="shared" si="7"/>
        <v>7.8696466362678699</v>
      </c>
      <c r="AA24" s="8">
        <v>0.9</v>
      </c>
      <c r="AB24" s="8">
        <v>1.9</v>
      </c>
      <c r="AC24" s="10" t="s">
        <v>99</v>
      </c>
      <c r="AD24" s="10" t="s">
        <v>99</v>
      </c>
      <c r="AE24" s="10" t="s">
        <v>99</v>
      </c>
      <c r="AF24" s="10" t="s">
        <v>99</v>
      </c>
      <c r="AG24" s="10" t="s">
        <v>99</v>
      </c>
      <c r="AH24" s="10" t="s">
        <v>99</v>
      </c>
      <c r="AI24" s="10" t="s">
        <v>99</v>
      </c>
      <c r="AJ24" s="10" t="s">
        <v>99</v>
      </c>
      <c r="AK24" s="10" t="s">
        <v>99</v>
      </c>
      <c r="AL24" s="10" t="s">
        <v>99</v>
      </c>
    </row>
    <row r="25" spans="1:38">
      <c r="A25" s="36">
        <v>80</v>
      </c>
      <c r="B25" t="s">
        <v>279</v>
      </c>
      <c r="C25" t="s">
        <v>93</v>
      </c>
      <c r="D25" t="s">
        <v>94</v>
      </c>
      <c r="E25">
        <v>3200</v>
      </c>
      <c r="F25" t="s">
        <v>95</v>
      </c>
      <c r="G25" s="30" t="s">
        <v>109</v>
      </c>
      <c r="H25" s="30" t="s">
        <v>110</v>
      </c>
      <c r="I25" s="30" t="s">
        <v>111</v>
      </c>
      <c r="J25" t="s">
        <v>50</v>
      </c>
      <c r="K25" t="s">
        <v>104</v>
      </c>
      <c r="L25" s="29" t="s">
        <v>112</v>
      </c>
      <c r="M25" s="29" t="s">
        <v>99</v>
      </c>
      <c r="N25" s="29" t="s">
        <v>100</v>
      </c>
      <c r="O25" s="29" t="s">
        <v>101</v>
      </c>
      <c r="P25" s="29">
        <v>2200</v>
      </c>
      <c r="Q25" s="29">
        <v>3400</v>
      </c>
      <c r="R25" t="s">
        <v>113</v>
      </c>
      <c r="S25" t="s">
        <v>102</v>
      </c>
      <c r="T25" s="1">
        <v>4</v>
      </c>
      <c r="U25">
        <v>151.29718750640001</v>
      </c>
      <c r="V25" s="6">
        <v>8.6809999999999998E-2</v>
      </c>
      <c r="W25" s="6">
        <v>1.669E-2</v>
      </c>
      <c r="X25" s="20">
        <f t="shared" si="6"/>
        <v>5.2013181545835829</v>
      </c>
      <c r="Y25" t="s">
        <v>99</v>
      </c>
      <c r="Z25" s="7">
        <f t="shared" si="7"/>
        <v>9.0651400543079674</v>
      </c>
      <c r="AA25" s="8">
        <v>1.8</v>
      </c>
      <c r="AB25" s="8">
        <v>5.2</v>
      </c>
      <c r="AC25" s="10" t="s">
        <v>99</v>
      </c>
      <c r="AD25" s="10" t="s">
        <v>99</v>
      </c>
      <c r="AE25" s="10" t="s">
        <v>99</v>
      </c>
      <c r="AF25" s="10" t="s">
        <v>99</v>
      </c>
      <c r="AG25" s="10" t="s">
        <v>99</v>
      </c>
      <c r="AH25" s="10" t="s">
        <v>99</v>
      </c>
      <c r="AI25" s="10" t="s">
        <v>99</v>
      </c>
      <c r="AJ25" s="10" t="s">
        <v>99</v>
      </c>
      <c r="AK25" s="10" t="s">
        <v>99</v>
      </c>
      <c r="AL25" s="10" t="s">
        <v>99</v>
      </c>
    </row>
    <row r="26" spans="1:38">
      <c r="A26" s="36">
        <v>80</v>
      </c>
      <c r="B26" t="s">
        <v>279</v>
      </c>
      <c r="C26" t="s">
        <v>93</v>
      </c>
      <c r="D26" t="s">
        <v>94</v>
      </c>
      <c r="E26">
        <v>3200</v>
      </c>
      <c r="F26" t="s">
        <v>95</v>
      </c>
      <c r="G26" s="30" t="s">
        <v>109</v>
      </c>
      <c r="H26" s="30" t="s">
        <v>110</v>
      </c>
      <c r="I26" s="30" t="s">
        <v>111</v>
      </c>
      <c r="J26" t="s">
        <v>50</v>
      </c>
      <c r="K26" t="s">
        <v>104</v>
      </c>
      <c r="L26" s="29" t="s">
        <v>112</v>
      </c>
      <c r="M26" s="29" t="s">
        <v>99</v>
      </c>
      <c r="N26" s="29" t="s">
        <v>100</v>
      </c>
      <c r="O26" s="29" t="s">
        <v>101</v>
      </c>
      <c r="P26" s="29">
        <v>2200</v>
      </c>
      <c r="Q26" s="29">
        <v>3400</v>
      </c>
      <c r="R26" t="s">
        <v>113</v>
      </c>
      <c r="S26" t="s">
        <v>102</v>
      </c>
      <c r="T26" s="1">
        <v>5</v>
      </c>
      <c r="U26">
        <v>38.182719096600003</v>
      </c>
      <c r="V26" s="6">
        <v>1.3899999999999999E-2</v>
      </c>
      <c r="W26" s="6">
        <v>2.7899999999999999E-3</v>
      </c>
      <c r="X26" s="20">
        <f t="shared" si="6"/>
        <v>4.9820788530465947</v>
      </c>
      <c r="Y26" t="s">
        <v>99</v>
      </c>
      <c r="Z26" s="7">
        <f t="shared" si="7"/>
        <v>13.685562400215055</v>
      </c>
      <c r="AA26" s="8">
        <v>2</v>
      </c>
      <c r="AB26" s="8">
        <v>4.4000000000000004</v>
      </c>
      <c r="AC26" s="10" t="s">
        <v>99</v>
      </c>
      <c r="AD26" s="10" t="s">
        <v>99</v>
      </c>
      <c r="AE26" s="10" t="s">
        <v>99</v>
      </c>
      <c r="AF26" s="10" t="s">
        <v>99</v>
      </c>
      <c r="AG26" s="10" t="s">
        <v>99</v>
      </c>
      <c r="AH26" s="10" t="s">
        <v>99</v>
      </c>
      <c r="AI26" s="10" t="s">
        <v>99</v>
      </c>
      <c r="AJ26" s="10" t="s">
        <v>99</v>
      </c>
      <c r="AK26" s="10" t="s">
        <v>99</v>
      </c>
      <c r="AL26" s="10" t="s">
        <v>99</v>
      </c>
    </row>
    <row r="27" spans="1:38">
      <c r="A27" s="36">
        <v>80</v>
      </c>
      <c r="B27" t="s">
        <v>279</v>
      </c>
      <c r="C27" t="s">
        <v>93</v>
      </c>
      <c r="D27" t="s">
        <v>94</v>
      </c>
      <c r="E27">
        <v>3200</v>
      </c>
      <c r="F27" t="s">
        <v>95</v>
      </c>
      <c r="G27" s="29" t="s">
        <v>114</v>
      </c>
      <c r="H27" s="29" t="s">
        <v>38</v>
      </c>
      <c r="I27" s="29" t="s">
        <v>33</v>
      </c>
      <c r="J27" t="s">
        <v>34</v>
      </c>
      <c r="K27" t="s">
        <v>104</v>
      </c>
      <c r="L27" s="29" t="s">
        <v>105</v>
      </c>
      <c r="M27" s="29" t="s">
        <v>99</v>
      </c>
      <c r="N27" s="29" t="s">
        <v>100</v>
      </c>
      <c r="O27" s="29" t="s">
        <v>108</v>
      </c>
      <c r="P27" s="29">
        <v>2400</v>
      </c>
      <c r="Q27" s="29">
        <v>3470</v>
      </c>
      <c r="R27" t="s">
        <v>94</v>
      </c>
      <c r="S27" t="s">
        <v>115</v>
      </c>
      <c r="T27" s="1">
        <v>1</v>
      </c>
      <c r="U27">
        <v>43.376257064400001</v>
      </c>
      <c r="V27" s="6">
        <v>1.3180000000000001E-2</v>
      </c>
      <c r="W27" s="6">
        <v>4.0400000000000002E-3</v>
      </c>
      <c r="X27" s="20">
        <f>V27/W27</f>
        <v>3.2623762376237626</v>
      </c>
      <c r="Y27" t="s">
        <v>99</v>
      </c>
      <c r="Z27" s="7">
        <f>(U27/1000000)/(W27/1000)</f>
        <v>10.736697293168316</v>
      </c>
      <c r="AA27" s="8">
        <v>1.2</v>
      </c>
      <c r="AB27" s="8">
        <v>7</v>
      </c>
      <c r="AC27" s="10" t="s">
        <v>99</v>
      </c>
      <c r="AD27" s="10" t="s">
        <v>99</v>
      </c>
      <c r="AE27" s="10" t="s">
        <v>99</v>
      </c>
      <c r="AF27" s="10" t="s">
        <v>99</v>
      </c>
      <c r="AG27" s="10" t="s">
        <v>99</v>
      </c>
      <c r="AH27" s="10" t="s">
        <v>99</v>
      </c>
      <c r="AI27" s="10" t="s">
        <v>99</v>
      </c>
      <c r="AJ27" s="10" t="s">
        <v>99</v>
      </c>
      <c r="AK27" s="10" t="s">
        <v>99</v>
      </c>
      <c r="AL27" s="10" t="s">
        <v>99</v>
      </c>
    </row>
    <row r="28" spans="1:38">
      <c r="A28" s="36">
        <v>80</v>
      </c>
      <c r="B28" t="s">
        <v>279</v>
      </c>
      <c r="C28" t="s">
        <v>93</v>
      </c>
      <c r="D28" t="s">
        <v>94</v>
      </c>
      <c r="E28">
        <v>3200</v>
      </c>
      <c r="F28" t="s">
        <v>95</v>
      </c>
      <c r="G28" s="29" t="s">
        <v>114</v>
      </c>
      <c r="H28" s="29" t="s">
        <v>38</v>
      </c>
      <c r="I28" s="29" t="s">
        <v>33</v>
      </c>
      <c r="J28" t="s">
        <v>34</v>
      </c>
      <c r="K28" t="s">
        <v>104</v>
      </c>
      <c r="L28" s="29" t="s">
        <v>105</v>
      </c>
      <c r="M28" s="29" t="s">
        <v>99</v>
      </c>
      <c r="N28" s="29" t="s">
        <v>100</v>
      </c>
      <c r="O28" s="29" t="s">
        <v>108</v>
      </c>
      <c r="P28" s="29">
        <v>2400</v>
      </c>
      <c r="Q28" s="29">
        <v>3470</v>
      </c>
      <c r="R28" t="s">
        <v>94</v>
      </c>
      <c r="S28" t="s">
        <v>115</v>
      </c>
      <c r="T28" s="1">
        <v>2</v>
      </c>
      <c r="U28">
        <v>49.300976361000004</v>
      </c>
      <c r="V28" s="6">
        <v>1.299E-2</v>
      </c>
      <c r="W28" s="6">
        <v>4.3899999999999998E-3</v>
      </c>
      <c r="X28" s="20">
        <f t="shared" ref="X28:X31" si="8">V28/W28</f>
        <v>2.9589977220956722</v>
      </c>
      <c r="Y28" t="s">
        <v>99</v>
      </c>
      <c r="Z28" s="7">
        <f t="shared" ref="Z28:Z31" si="9">(U28/1000000)/(W28/1000)</f>
        <v>11.230290742824604</v>
      </c>
      <c r="AA28" s="8">
        <v>11.5</v>
      </c>
      <c r="AB28" s="8">
        <v>3.4</v>
      </c>
      <c r="AC28" s="10" t="s">
        <v>99</v>
      </c>
      <c r="AD28" s="10" t="s">
        <v>99</v>
      </c>
      <c r="AE28" s="10" t="s">
        <v>99</v>
      </c>
      <c r="AF28" s="10" t="s">
        <v>99</v>
      </c>
      <c r="AG28" s="10" t="s">
        <v>99</v>
      </c>
      <c r="AH28" s="10" t="s">
        <v>99</v>
      </c>
      <c r="AI28" s="10" t="s">
        <v>99</v>
      </c>
      <c r="AJ28" s="10" t="s">
        <v>99</v>
      </c>
      <c r="AK28" s="10" t="s">
        <v>99</v>
      </c>
      <c r="AL28" s="10" t="s">
        <v>99</v>
      </c>
    </row>
    <row r="29" spans="1:38">
      <c r="A29" s="36">
        <v>80</v>
      </c>
      <c r="B29" t="s">
        <v>279</v>
      </c>
      <c r="C29" t="s">
        <v>93</v>
      </c>
      <c r="D29" t="s">
        <v>94</v>
      </c>
      <c r="E29">
        <v>3200</v>
      </c>
      <c r="F29" t="s">
        <v>95</v>
      </c>
      <c r="G29" s="29" t="s">
        <v>114</v>
      </c>
      <c r="H29" s="29" t="s">
        <v>38</v>
      </c>
      <c r="I29" s="29" t="s">
        <v>33</v>
      </c>
      <c r="J29" t="s">
        <v>34</v>
      </c>
      <c r="K29" t="s">
        <v>104</v>
      </c>
      <c r="L29" s="29" t="s">
        <v>105</v>
      </c>
      <c r="M29" s="29" t="s">
        <v>99</v>
      </c>
      <c r="N29" s="29" t="s">
        <v>100</v>
      </c>
      <c r="O29" s="29" t="s">
        <v>108</v>
      </c>
      <c r="P29" s="29">
        <v>2400</v>
      </c>
      <c r="Q29" s="29">
        <v>3470</v>
      </c>
      <c r="R29" t="s">
        <v>94</v>
      </c>
      <c r="S29" t="s">
        <v>115</v>
      </c>
      <c r="T29" s="1">
        <v>3</v>
      </c>
      <c r="U29">
        <v>45.790589138319994</v>
      </c>
      <c r="V29" s="6">
        <v>8.9300000000000004E-3</v>
      </c>
      <c r="W29" s="6">
        <v>3.3E-3</v>
      </c>
      <c r="X29" s="20">
        <f t="shared" si="8"/>
        <v>2.7060606060606061</v>
      </c>
      <c r="Y29" t="s">
        <v>99</v>
      </c>
      <c r="Z29" s="7">
        <f t="shared" si="9"/>
        <v>13.87593610252121</v>
      </c>
      <c r="AA29" s="8">
        <v>8.4</v>
      </c>
      <c r="AB29" s="8">
        <v>5</v>
      </c>
      <c r="AC29" s="10" t="s">
        <v>99</v>
      </c>
      <c r="AD29" s="10" t="s">
        <v>99</v>
      </c>
      <c r="AE29" s="10" t="s">
        <v>99</v>
      </c>
      <c r="AF29" s="10" t="s">
        <v>99</v>
      </c>
      <c r="AG29" s="10" t="s">
        <v>99</v>
      </c>
      <c r="AH29" s="10" t="s">
        <v>99</v>
      </c>
      <c r="AI29" s="10" t="s">
        <v>99</v>
      </c>
      <c r="AJ29" s="10" t="s">
        <v>99</v>
      </c>
      <c r="AK29" s="10" t="s">
        <v>99</v>
      </c>
      <c r="AL29" s="10" t="s">
        <v>99</v>
      </c>
    </row>
    <row r="30" spans="1:38">
      <c r="A30" s="36">
        <v>80</v>
      </c>
      <c r="B30" t="s">
        <v>279</v>
      </c>
      <c r="C30" t="s">
        <v>93</v>
      </c>
      <c r="D30" t="s">
        <v>94</v>
      </c>
      <c r="E30">
        <v>3200</v>
      </c>
      <c r="F30" t="s">
        <v>95</v>
      </c>
      <c r="G30" s="29" t="s">
        <v>114</v>
      </c>
      <c r="H30" s="29" t="s">
        <v>38</v>
      </c>
      <c r="I30" s="29" t="s">
        <v>33</v>
      </c>
      <c r="J30" t="s">
        <v>34</v>
      </c>
      <c r="K30" t="s">
        <v>104</v>
      </c>
      <c r="L30" s="29" t="s">
        <v>105</v>
      </c>
      <c r="M30" s="29" t="s">
        <v>99</v>
      </c>
      <c r="N30" s="29" t="s">
        <v>100</v>
      </c>
      <c r="O30" s="29" t="s">
        <v>108</v>
      </c>
      <c r="P30" s="29">
        <v>2400</v>
      </c>
      <c r="Q30" s="29">
        <v>3470</v>
      </c>
      <c r="R30" t="s">
        <v>94</v>
      </c>
      <c r="S30" t="s">
        <v>115</v>
      </c>
      <c r="T30" s="1">
        <v>4</v>
      </c>
      <c r="U30">
        <v>34.622152763119999</v>
      </c>
      <c r="V30" s="6">
        <v>8.9700000000000005E-3</v>
      </c>
      <c r="W30" s="6">
        <v>3.1700000000000001E-3</v>
      </c>
      <c r="X30" s="20">
        <f t="shared" si="8"/>
        <v>2.829652996845426</v>
      </c>
      <c r="Y30" t="s">
        <v>99</v>
      </c>
      <c r="Z30" s="7">
        <f t="shared" si="9"/>
        <v>10.921814751772869</v>
      </c>
      <c r="AA30" s="8">
        <v>1.6</v>
      </c>
      <c r="AB30" s="8">
        <v>3.4</v>
      </c>
      <c r="AC30" s="10" t="s">
        <v>99</v>
      </c>
      <c r="AD30" s="10" t="s">
        <v>99</v>
      </c>
      <c r="AE30" s="10" t="s">
        <v>99</v>
      </c>
      <c r="AF30" s="10" t="s">
        <v>99</v>
      </c>
      <c r="AG30" s="10" t="s">
        <v>99</v>
      </c>
      <c r="AH30" s="10" t="s">
        <v>99</v>
      </c>
      <c r="AI30" s="10" t="s">
        <v>99</v>
      </c>
      <c r="AJ30" s="10" t="s">
        <v>99</v>
      </c>
      <c r="AK30" s="10" t="s">
        <v>99</v>
      </c>
      <c r="AL30" s="10" t="s">
        <v>99</v>
      </c>
    </row>
    <row r="31" spans="1:38">
      <c r="A31" s="36">
        <v>80</v>
      </c>
      <c r="B31" t="s">
        <v>279</v>
      </c>
      <c r="C31" t="s">
        <v>93</v>
      </c>
      <c r="D31" t="s">
        <v>94</v>
      </c>
      <c r="E31">
        <v>3200</v>
      </c>
      <c r="F31" t="s">
        <v>95</v>
      </c>
      <c r="G31" s="29" t="s">
        <v>114</v>
      </c>
      <c r="H31" s="29" t="s">
        <v>38</v>
      </c>
      <c r="I31" s="29" t="s">
        <v>33</v>
      </c>
      <c r="J31" t="s">
        <v>34</v>
      </c>
      <c r="K31" t="s">
        <v>104</v>
      </c>
      <c r="L31" s="29" t="s">
        <v>105</v>
      </c>
      <c r="M31" s="29" t="s">
        <v>99</v>
      </c>
      <c r="N31" s="29" t="s">
        <v>100</v>
      </c>
      <c r="O31" s="29" t="s">
        <v>108</v>
      </c>
      <c r="P31" s="29">
        <v>2400</v>
      </c>
      <c r="Q31" s="29">
        <v>3470</v>
      </c>
      <c r="R31" t="s">
        <v>94</v>
      </c>
      <c r="S31" t="s">
        <v>115</v>
      </c>
      <c r="T31" s="1">
        <v>5</v>
      </c>
      <c r="U31">
        <v>22.902821435780002</v>
      </c>
      <c r="V31" s="6">
        <v>8.0599999999999995E-3</v>
      </c>
      <c r="W31" s="6">
        <v>3.2699999999999999E-3</v>
      </c>
      <c r="X31" s="20">
        <f t="shared" si="8"/>
        <v>2.4648318042813453</v>
      </c>
      <c r="Y31" t="s">
        <v>99</v>
      </c>
      <c r="Z31" s="7">
        <f t="shared" si="9"/>
        <v>7.0039209283730886</v>
      </c>
      <c r="AA31" s="8">
        <v>9.5</v>
      </c>
      <c r="AB31" s="8">
        <v>4.5</v>
      </c>
      <c r="AC31" s="10" t="s">
        <v>99</v>
      </c>
      <c r="AD31" s="10" t="s">
        <v>99</v>
      </c>
      <c r="AE31" s="10" t="s">
        <v>99</v>
      </c>
      <c r="AF31" s="10" t="s">
        <v>99</v>
      </c>
      <c r="AG31" s="10" t="s">
        <v>99</v>
      </c>
      <c r="AH31" s="10" t="s">
        <v>99</v>
      </c>
      <c r="AI31" s="10" t="s">
        <v>99</v>
      </c>
      <c r="AJ31" s="10" t="s">
        <v>99</v>
      </c>
      <c r="AK31" s="10" t="s">
        <v>99</v>
      </c>
      <c r="AL31" s="10" t="s">
        <v>99</v>
      </c>
    </row>
    <row r="32" spans="1:38">
      <c r="A32" s="36">
        <v>80</v>
      </c>
      <c r="B32" t="s">
        <v>279</v>
      </c>
      <c r="C32" t="s">
        <v>93</v>
      </c>
      <c r="D32" t="s">
        <v>94</v>
      </c>
      <c r="E32">
        <v>3200</v>
      </c>
      <c r="F32" t="s">
        <v>95</v>
      </c>
      <c r="G32" s="29" t="s">
        <v>116</v>
      </c>
      <c r="H32" s="29" t="s">
        <v>45</v>
      </c>
      <c r="I32" s="29" t="s">
        <v>33</v>
      </c>
      <c r="J32" s="29" t="s">
        <v>37</v>
      </c>
      <c r="K32" s="29" t="s">
        <v>104</v>
      </c>
      <c r="L32" s="29" t="s">
        <v>105</v>
      </c>
      <c r="M32" s="29" t="s">
        <v>99</v>
      </c>
      <c r="N32" s="29" t="s">
        <v>117</v>
      </c>
      <c r="O32" s="29" t="s">
        <v>108</v>
      </c>
      <c r="P32" s="29">
        <v>2700</v>
      </c>
      <c r="Q32" s="29">
        <v>3480</v>
      </c>
      <c r="R32" s="29" t="s">
        <v>94</v>
      </c>
      <c r="S32" s="29" t="s">
        <v>115</v>
      </c>
      <c r="T32" s="1">
        <v>1</v>
      </c>
      <c r="U32">
        <v>10.2401228254</v>
      </c>
      <c r="V32" s="6">
        <v>4.4200000000000003E-3</v>
      </c>
      <c r="W32" s="6">
        <v>1.67E-3</v>
      </c>
      <c r="X32" s="20">
        <f>V32/W32</f>
        <v>2.6467065868263475</v>
      </c>
      <c r="Y32" t="s">
        <v>99</v>
      </c>
      <c r="Z32" s="7">
        <f>(U32/1000000)/(W32/1000)</f>
        <v>6.1318100750898203</v>
      </c>
      <c r="AA32" s="8">
        <v>3.2</v>
      </c>
      <c r="AB32" s="8">
        <v>15</v>
      </c>
      <c r="AC32" s="10" t="s">
        <v>99</v>
      </c>
      <c r="AD32" s="10" t="s">
        <v>99</v>
      </c>
      <c r="AE32" s="10" t="s">
        <v>99</v>
      </c>
      <c r="AF32" s="10" t="s">
        <v>99</v>
      </c>
      <c r="AG32" s="10" t="s">
        <v>99</v>
      </c>
      <c r="AH32" s="10" t="s">
        <v>99</v>
      </c>
      <c r="AI32" s="10" t="s">
        <v>99</v>
      </c>
      <c r="AJ32" s="10" t="s">
        <v>99</v>
      </c>
      <c r="AK32" s="10" t="s">
        <v>99</v>
      </c>
      <c r="AL32" s="10" t="s">
        <v>99</v>
      </c>
    </row>
    <row r="33" spans="1:38">
      <c r="A33" s="36">
        <v>80</v>
      </c>
      <c r="B33" t="s">
        <v>279</v>
      </c>
      <c r="C33" t="s">
        <v>93</v>
      </c>
      <c r="D33" t="s">
        <v>94</v>
      </c>
      <c r="E33">
        <v>3200</v>
      </c>
      <c r="F33" t="s">
        <v>95</v>
      </c>
      <c r="G33" s="29" t="s">
        <v>116</v>
      </c>
      <c r="H33" s="29" t="s">
        <v>45</v>
      </c>
      <c r="I33" s="29" t="s">
        <v>33</v>
      </c>
      <c r="J33" s="29" t="s">
        <v>37</v>
      </c>
      <c r="K33" s="29" t="s">
        <v>104</v>
      </c>
      <c r="L33" s="29" t="s">
        <v>105</v>
      </c>
      <c r="M33" s="29" t="s">
        <v>99</v>
      </c>
      <c r="N33" s="29" t="s">
        <v>117</v>
      </c>
      <c r="O33" s="29" t="s">
        <v>108</v>
      </c>
      <c r="P33" s="29">
        <v>2700</v>
      </c>
      <c r="Q33" s="29">
        <v>3480</v>
      </c>
      <c r="R33" s="29" t="s">
        <v>94</v>
      </c>
      <c r="S33" s="29" t="s">
        <v>115</v>
      </c>
      <c r="T33" s="1">
        <v>2</v>
      </c>
      <c r="U33">
        <v>4.6666573044000002</v>
      </c>
      <c r="V33" s="6">
        <v>2.0600000000000002E-3</v>
      </c>
      <c r="W33" s="6">
        <v>1.0200000000000001E-3</v>
      </c>
      <c r="X33" s="20">
        <f t="shared" ref="X33:X36" si="10">V33/W33</f>
        <v>2.0196078431372548</v>
      </c>
      <c r="Y33" t="s">
        <v>99</v>
      </c>
      <c r="Z33" s="7">
        <f t="shared" ref="Z33:Z36" si="11">(U33/1000000)/(W33/1000)</f>
        <v>4.5751542199999999</v>
      </c>
      <c r="AA33" s="8">
        <v>3</v>
      </c>
      <c r="AB33" s="8">
        <v>3.4</v>
      </c>
      <c r="AC33" s="10" t="s">
        <v>99</v>
      </c>
      <c r="AD33" s="10" t="s">
        <v>99</v>
      </c>
      <c r="AE33" s="10" t="s">
        <v>99</v>
      </c>
      <c r="AF33" s="10" t="s">
        <v>99</v>
      </c>
      <c r="AG33" s="10" t="s">
        <v>99</v>
      </c>
      <c r="AH33" s="10" t="s">
        <v>99</v>
      </c>
      <c r="AI33" s="10" t="s">
        <v>99</v>
      </c>
      <c r="AJ33" s="10" t="s">
        <v>99</v>
      </c>
      <c r="AK33" s="10" t="s">
        <v>99</v>
      </c>
      <c r="AL33" s="10" t="s">
        <v>99</v>
      </c>
    </row>
    <row r="34" spans="1:38">
      <c r="A34" s="36">
        <v>80</v>
      </c>
      <c r="B34" t="s">
        <v>279</v>
      </c>
      <c r="C34" t="s">
        <v>93</v>
      </c>
      <c r="D34" t="s">
        <v>94</v>
      </c>
      <c r="E34">
        <v>3200</v>
      </c>
      <c r="F34" t="s">
        <v>95</v>
      </c>
      <c r="G34" s="29" t="s">
        <v>116</v>
      </c>
      <c r="H34" s="29" t="s">
        <v>45</v>
      </c>
      <c r="I34" s="29" t="s">
        <v>33</v>
      </c>
      <c r="J34" s="29" t="s">
        <v>37</v>
      </c>
      <c r="K34" s="29" t="s">
        <v>104</v>
      </c>
      <c r="L34" s="29" t="s">
        <v>105</v>
      </c>
      <c r="M34" s="29" t="s">
        <v>99</v>
      </c>
      <c r="N34" s="29" t="s">
        <v>117</v>
      </c>
      <c r="O34" s="29" t="s">
        <v>108</v>
      </c>
      <c r="P34" s="29">
        <v>2700</v>
      </c>
      <c r="Q34" s="29">
        <v>3480</v>
      </c>
      <c r="R34" s="29" t="s">
        <v>94</v>
      </c>
      <c r="S34" s="29" t="s">
        <v>115</v>
      </c>
      <c r="T34" s="1">
        <v>3</v>
      </c>
      <c r="U34">
        <v>9.8351057167999993</v>
      </c>
      <c r="V34" s="6">
        <v>5.3299999999999997E-3</v>
      </c>
      <c r="W34" s="6">
        <v>2.0799999999999998E-3</v>
      </c>
      <c r="X34" s="20">
        <f t="shared" si="10"/>
        <v>2.5625</v>
      </c>
      <c r="Y34" t="s">
        <v>99</v>
      </c>
      <c r="Z34" s="7">
        <f t="shared" si="11"/>
        <v>4.7284162099999998</v>
      </c>
      <c r="AA34" s="8">
        <v>2.6</v>
      </c>
      <c r="AB34" s="8">
        <v>4.5999999999999996</v>
      </c>
      <c r="AC34" s="10" t="s">
        <v>99</v>
      </c>
      <c r="AD34" s="10" t="s">
        <v>99</v>
      </c>
      <c r="AE34" s="10" t="s">
        <v>99</v>
      </c>
      <c r="AF34" s="10" t="s">
        <v>99</v>
      </c>
      <c r="AG34" s="10" t="s">
        <v>99</v>
      </c>
      <c r="AH34" s="10" t="s">
        <v>99</v>
      </c>
      <c r="AI34" s="10" t="s">
        <v>99</v>
      </c>
      <c r="AJ34" s="10" t="s">
        <v>99</v>
      </c>
      <c r="AK34" s="10" t="s">
        <v>99</v>
      </c>
      <c r="AL34" s="10" t="s">
        <v>99</v>
      </c>
    </row>
    <row r="35" spans="1:38">
      <c r="A35" s="36">
        <v>80</v>
      </c>
      <c r="B35" t="s">
        <v>279</v>
      </c>
      <c r="C35" t="s">
        <v>93</v>
      </c>
      <c r="D35" t="s">
        <v>94</v>
      </c>
      <c r="E35">
        <v>3200</v>
      </c>
      <c r="F35" t="s">
        <v>95</v>
      </c>
      <c r="G35" s="29" t="s">
        <v>116</v>
      </c>
      <c r="H35" s="29" t="s">
        <v>45</v>
      </c>
      <c r="I35" s="29" t="s">
        <v>33</v>
      </c>
      <c r="J35" s="29" t="s">
        <v>37</v>
      </c>
      <c r="K35" s="29" t="s">
        <v>104</v>
      </c>
      <c r="L35" s="29" t="s">
        <v>105</v>
      </c>
      <c r="M35" s="29" t="s">
        <v>99</v>
      </c>
      <c r="N35" s="29" t="s">
        <v>117</v>
      </c>
      <c r="O35" s="29" t="s">
        <v>108</v>
      </c>
      <c r="P35" s="29">
        <v>2700</v>
      </c>
      <c r="Q35" s="29">
        <v>3480</v>
      </c>
      <c r="R35" s="29" t="s">
        <v>94</v>
      </c>
      <c r="S35" s="29" t="s">
        <v>115</v>
      </c>
      <c r="T35" s="1">
        <v>4</v>
      </c>
      <c r="U35">
        <v>4.8745421919999998</v>
      </c>
      <c r="V35" s="6">
        <v>1.8500000000000001E-3</v>
      </c>
      <c r="W35" s="6">
        <v>8.0000000000000004E-4</v>
      </c>
      <c r="X35" s="20">
        <f t="shared" si="10"/>
        <v>2.3125</v>
      </c>
      <c r="Y35" t="s">
        <v>99</v>
      </c>
      <c r="Z35" s="7">
        <f t="shared" si="11"/>
        <v>6.0931777399999998</v>
      </c>
      <c r="AA35" s="8">
        <v>2</v>
      </c>
      <c r="AB35" s="8">
        <v>3.5</v>
      </c>
      <c r="AC35" s="10" t="s">
        <v>99</v>
      </c>
      <c r="AD35" s="10" t="s">
        <v>99</v>
      </c>
      <c r="AE35" s="10" t="s">
        <v>99</v>
      </c>
      <c r="AF35" s="10" t="s">
        <v>99</v>
      </c>
      <c r="AG35" s="10" t="s">
        <v>99</v>
      </c>
      <c r="AH35" s="10" t="s">
        <v>99</v>
      </c>
      <c r="AI35" s="10" t="s">
        <v>99</v>
      </c>
      <c r="AJ35" s="10" t="s">
        <v>99</v>
      </c>
      <c r="AK35" s="10" t="s">
        <v>99</v>
      </c>
      <c r="AL35" s="10" t="s">
        <v>99</v>
      </c>
    </row>
    <row r="36" spans="1:38">
      <c r="A36" s="36">
        <v>80</v>
      </c>
      <c r="B36" t="s">
        <v>279</v>
      </c>
      <c r="C36" t="s">
        <v>93</v>
      </c>
      <c r="D36" t="s">
        <v>94</v>
      </c>
      <c r="E36">
        <v>3200</v>
      </c>
      <c r="F36" t="s">
        <v>95</v>
      </c>
      <c r="G36" s="29" t="s">
        <v>116</v>
      </c>
      <c r="H36" s="29" t="s">
        <v>45</v>
      </c>
      <c r="I36" s="29" t="s">
        <v>33</v>
      </c>
      <c r="J36" s="29" t="s">
        <v>37</v>
      </c>
      <c r="K36" s="29" t="s">
        <v>104</v>
      </c>
      <c r="L36" s="29" t="s">
        <v>105</v>
      </c>
      <c r="M36" s="29" t="s">
        <v>99</v>
      </c>
      <c r="N36" s="29" t="s">
        <v>117</v>
      </c>
      <c r="O36" s="29" t="s">
        <v>108</v>
      </c>
      <c r="P36" s="29">
        <v>2700</v>
      </c>
      <c r="Q36" s="29">
        <v>3480</v>
      </c>
      <c r="R36" s="29" t="s">
        <v>94</v>
      </c>
      <c r="S36" s="29" t="s">
        <v>115</v>
      </c>
      <c r="T36" s="1">
        <v>5</v>
      </c>
      <c r="U36">
        <v>4.0967659746000002</v>
      </c>
      <c r="V36" s="6">
        <v>2.2799999999999999E-3</v>
      </c>
      <c r="W36" s="6">
        <v>1.1100000000000001E-3</v>
      </c>
      <c r="X36" s="20">
        <f t="shared" si="10"/>
        <v>2.0540540540540539</v>
      </c>
      <c r="Y36" t="s">
        <v>99</v>
      </c>
      <c r="Z36" s="7">
        <f t="shared" si="11"/>
        <v>3.6907801572972967</v>
      </c>
      <c r="AA36" s="8">
        <v>2.8</v>
      </c>
      <c r="AB36" s="8">
        <v>2.4</v>
      </c>
      <c r="AC36" s="10" t="s">
        <v>99</v>
      </c>
      <c r="AD36" s="10" t="s">
        <v>99</v>
      </c>
      <c r="AE36" s="10" t="s">
        <v>99</v>
      </c>
      <c r="AF36" s="10" t="s">
        <v>99</v>
      </c>
      <c r="AG36" s="10" t="s">
        <v>99</v>
      </c>
      <c r="AH36" s="10" t="s">
        <v>99</v>
      </c>
      <c r="AI36" s="10" t="s">
        <v>99</v>
      </c>
      <c r="AJ36" s="10" t="s">
        <v>99</v>
      </c>
      <c r="AK36" s="10" t="s">
        <v>99</v>
      </c>
      <c r="AL36" s="10" t="s">
        <v>99</v>
      </c>
    </row>
    <row r="37" spans="1:38">
      <c r="A37" s="36">
        <v>80</v>
      </c>
      <c r="B37" t="s">
        <v>279</v>
      </c>
      <c r="C37" t="s">
        <v>93</v>
      </c>
      <c r="D37" t="s">
        <v>94</v>
      </c>
      <c r="E37">
        <v>3200</v>
      </c>
      <c r="F37" t="s">
        <v>95</v>
      </c>
      <c r="G37" s="29" t="s">
        <v>118</v>
      </c>
      <c r="H37" s="29" t="s">
        <v>119</v>
      </c>
      <c r="I37" s="29" t="s">
        <v>63</v>
      </c>
      <c r="J37" t="s">
        <v>41</v>
      </c>
      <c r="K37" t="s">
        <v>104</v>
      </c>
      <c r="L37" s="29" t="s">
        <v>120</v>
      </c>
      <c r="M37" s="29" t="s">
        <v>105</v>
      </c>
      <c r="N37" s="29" t="s">
        <v>100</v>
      </c>
      <c r="O37" s="29" t="s">
        <v>106</v>
      </c>
      <c r="P37" s="29">
        <v>2000</v>
      </c>
      <c r="Q37" s="29">
        <v>3200</v>
      </c>
      <c r="R37" t="s">
        <v>94</v>
      </c>
      <c r="S37" t="s">
        <v>102</v>
      </c>
      <c r="T37" s="1">
        <v>1</v>
      </c>
      <c r="U37">
        <v>1.1218615486000001</v>
      </c>
      <c r="V37" s="6">
        <v>3.3E-4</v>
      </c>
      <c r="W37" s="6">
        <v>9.0000000000000006E-5</v>
      </c>
      <c r="X37" s="20">
        <f>V37/W37</f>
        <v>3.6666666666666665</v>
      </c>
      <c r="Y37" t="s">
        <v>99</v>
      </c>
      <c r="Z37" s="7">
        <f>(U37/1000000)/(W37/1000)</f>
        <v>12.465128317777777</v>
      </c>
      <c r="AA37" s="8">
        <v>0.7</v>
      </c>
      <c r="AB37" s="8">
        <v>7.5</v>
      </c>
      <c r="AC37" s="10" t="s">
        <v>99</v>
      </c>
      <c r="AD37" s="10" t="s">
        <v>99</v>
      </c>
      <c r="AE37" s="10" t="s">
        <v>99</v>
      </c>
      <c r="AF37" s="10" t="s">
        <v>99</v>
      </c>
      <c r="AG37" s="10" t="s">
        <v>99</v>
      </c>
      <c r="AH37" s="10" t="s">
        <v>99</v>
      </c>
      <c r="AI37" s="10" t="s">
        <v>99</v>
      </c>
      <c r="AJ37" s="10" t="s">
        <v>99</v>
      </c>
      <c r="AK37" s="10" t="s">
        <v>99</v>
      </c>
      <c r="AL37" s="10" t="s">
        <v>99</v>
      </c>
    </row>
    <row r="38" spans="1:38">
      <c r="A38" s="36">
        <v>80</v>
      </c>
      <c r="B38" t="s">
        <v>279</v>
      </c>
      <c r="C38" t="s">
        <v>93</v>
      </c>
      <c r="D38" t="s">
        <v>94</v>
      </c>
      <c r="E38">
        <v>3200</v>
      </c>
      <c r="F38" t="s">
        <v>95</v>
      </c>
      <c r="G38" s="29" t="s">
        <v>118</v>
      </c>
      <c r="H38" s="29" t="s">
        <v>119</v>
      </c>
      <c r="I38" s="29" t="s">
        <v>63</v>
      </c>
      <c r="J38" t="s">
        <v>41</v>
      </c>
      <c r="K38" t="s">
        <v>104</v>
      </c>
      <c r="L38" s="29" t="s">
        <v>120</v>
      </c>
      <c r="M38" s="29" t="s">
        <v>105</v>
      </c>
      <c r="N38" s="29" t="s">
        <v>100</v>
      </c>
      <c r="O38" s="29" t="s">
        <v>106</v>
      </c>
      <c r="P38" s="29">
        <v>2000</v>
      </c>
      <c r="Q38" s="29">
        <v>3200</v>
      </c>
      <c r="R38" t="s">
        <v>94</v>
      </c>
      <c r="S38" t="s">
        <v>102</v>
      </c>
      <c r="T38" s="1">
        <v>2</v>
      </c>
      <c r="U38">
        <v>1.5197102128</v>
      </c>
      <c r="V38" s="6">
        <v>5.1999999999999995E-4</v>
      </c>
      <c r="W38" s="6">
        <v>1.2E-4</v>
      </c>
      <c r="X38" s="20">
        <f t="shared" ref="X38:X41" si="12">V38/W38</f>
        <v>4.333333333333333</v>
      </c>
      <c r="Y38" t="s">
        <v>99</v>
      </c>
      <c r="Z38" s="7">
        <f t="shared" ref="Z38:Z41" si="13">(U38/1000000)/(W38/1000)</f>
        <v>12.664251773333332</v>
      </c>
      <c r="AA38" s="8">
        <v>0.9</v>
      </c>
      <c r="AB38" s="8">
        <v>5</v>
      </c>
      <c r="AC38" s="10" t="s">
        <v>99</v>
      </c>
      <c r="AD38" s="10" t="s">
        <v>99</v>
      </c>
      <c r="AE38" s="10" t="s">
        <v>99</v>
      </c>
      <c r="AF38" s="10" t="s">
        <v>99</v>
      </c>
      <c r="AG38" s="10" t="s">
        <v>99</v>
      </c>
      <c r="AH38" s="10" t="s">
        <v>99</v>
      </c>
      <c r="AI38" s="10" t="s">
        <v>99</v>
      </c>
      <c r="AJ38" s="10" t="s">
        <v>99</v>
      </c>
      <c r="AK38" s="10" t="s">
        <v>99</v>
      </c>
      <c r="AL38" s="10" t="s">
        <v>99</v>
      </c>
    </row>
    <row r="39" spans="1:38">
      <c r="A39" s="36">
        <v>80</v>
      </c>
      <c r="B39" t="s">
        <v>279</v>
      </c>
      <c r="C39" t="s">
        <v>93</v>
      </c>
      <c r="D39" t="s">
        <v>94</v>
      </c>
      <c r="E39">
        <v>3200</v>
      </c>
      <c r="F39" t="s">
        <v>95</v>
      </c>
      <c r="G39" s="29" t="s">
        <v>118</v>
      </c>
      <c r="H39" s="29" t="s">
        <v>119</v>
      </c>
      <c r="I39" s="29" t="s">
        <v>63</v>
      </c>
      <c r="J39" t="s">
        <v>41</v>
      </c>
      <c r="K39" t="s">
        <v>104</v>
      </c>
      <c r="L39" s="29" t="s">
        <v>120</v>
      </c>
      <c r="M39" s="29" t="s">
        <v>105</v>
      </c>
      <c r="N39" s="29" t="s">
        <v>100</v>
      </c>
      <c r="O39" s="29" t="s">
        <v>106</v>
      </c>
      <c r="P39" s="29">
        <v>2000</v>
      </c>
      <c r="Q39" s="29">
        <v>3200</v>
      </c>
      <c r="R39" t="s">
        <v>94</v>
      </c>
      <c r="S39" t="s">
        <v>102</v>
      </c>
      <c r="T39" s="1">
        <v>3</v>
      </c>
      <c r="U39">
        <v>1.2401408812000001</v>
      </c>
      <c r="V39" s="6">
        <v>5.2999999999999998E-4</v>
      </c>
      <c r="W39" s="6">
        <v>1.2E-4</v>
      </c>
      <c r="X39" s="20">
        <f t="shared" si="12"/>
        <v>4.4166666666666661</v>
      </c>
      <c r="Y39" t="s">
        <v>99</v>
      </c>
      <c r="Z39" s="7">
        <f t="shared" si="13"/>
        <v>10.334507343333334</v>
      </c>
      <c r="AA39" s="8">
        <v>0.6</v>
      </c>
      <c r="AB39" s="8">
        <v>3.7</v>
      </c>
      <c r="AC39" s="10" t="s">
        <v>99</v>
      </c>
      <c r="AD39" s="10" t="s">
        <v>99</v>
      </c>
      <c r="AE39" s="10" t="s">
        <v>99</v>
      </c>
      <c r="AF39" s="10" t="s">
        <v>99</v>
      </c>
      <c r="AG39" s="10" t="s">
        <v>99</v>
      </c>
      <c r="AH39" s="10" t="s">
        <v>99</v>
      </c>
      <c r="AI39" s="10" t="s">
        <v>99</v>
      </c>
      <c r="AJ39" s="10" t="s">
        <v>99</v>
      </c>
      <c r="AK39" s="10" t="s">
        <v>99</v>
      </c>
      <c r="AL39" s="10" t="s">
        <v>99</v>
      </c>
    </row>
    <row r="40" spans="1:38">
      <c r="A40" s="36">
        <v>80</v>
      </c>
      <c r="B40" t="s">
        <v>279</v>
      </c>
      <c r="C40" t="s">
        <v>93</v>
      </c>
      <c r="D40" t="s">
        <v>94</v>
      </c>
      <c r="E40">
        <v>3200</v>
      </c>
      <c r="F40" t="s">
        <v>95</v>
      </c>
      <c r="G40" s="29" t="s">
        <v>118</v>
      </c>
      <c r="H40" s="29" t="s">
        <v>119</v>
      </c>
      <c r="I40" s="29" t="s">
        <v>63</v>
      </c>
      <c r="J40" t="s">
        <v>41</v>
      </c>
      <c r="K40" t="s">
        <v>104</v>
      </c>
      <c r="L40" s="29" t="s">
        <v>120</v>
      </c>
      <c r="M40" s="29" t="s">
        <v>105</v>
      </c>
      <c r="N40" s="29" t="s">
        <v>100</v>
      </c>
      <c r="O40" s="29" t="s">
        <v>106</v>
      </c>
      <c r="P40" s="29">
        <v>2000</v>
      </c>
      <c r="Q40" s="29">
        <v>3200</v>
      </c>
      <c r="R40" t="s">
        <v>94</v>
      </c>
      <c r="S40" t="s">
        <v>102</v>
      </c>
      <c r="T40" s="1">
        <v>4</v>
      </c>
      <c r="U40">
        <v>1.6953371006</v>
      </c>
      <c r="V40" s="6">
        <v>5.6999999999999998E-4</v>
      </c>
      <c r="W40" s="6">
        <v>1.1E-4</v>
      </c>
      <c r="X40" s="20">
        <f t="shared" si="12"/>
        <v>5.1818181818181817</v>
      </c>
      <c r="Y40" t="s">
        <v>99</v>
      </c>
      <c r="Z40" s="7">
        <f t="shared" si="13"/>
        <v>15.412155459999999</v>
      </c>
      <c r="AA40" s="8">
        <v>1</v>
      </c>
      <c r="AB40" s="8">
        <v>7.3</v>
      </c>
      <c r="AC40" s="10" t="s">
        <v>99</v>
      </c>
      <c r="AD40" s="10" t="s">
        <v>99</v>
      </c>
      <c r="AE40" s="10" t="s">
        <v>99</v>
      </c>
      <c r="AF40" s="10" t="s">
        <v>99</v>
      </c>
      <c r="AG40" s="10" t="s">
        <v>99</v>
      </c>
      <c r="AH40" s="10" t="s">
        <v>99</v>
      </c>
      <c r="AI40" s="10" t="s">
        <v>99</v>
      </c>
      <c r="AJ40" s="10" t="s">
        <v>99</v>
      </c>
      <c r="AK40" s="10" t="s">
        <v>99</v>
      </c>
      <c r="AL40" s="10" t="s">
        <v>99</v>
      </c>
    </row>
    <row r="41" spans="1:38">
      <c r="A41" s="36">
        <v>80</v>
      </c>
      <c r="B41" t="s">
        <v>279</v>
      </c>
      <c r="C41" t="s">
        <v>93</v>
      </c>
      <c r="D41" t="s">
        <v>94</v>
      </c>
      <c r="E41">
        <v>3200</v>
      </c>
      <c r="F41" t="s">
        <v>95</v>
      </c>
      <c r="G41" s="29" t="s">
        <v>118</v>
      </c>
      <c r="H41" s="29" t="s">
        <v>119</v>
      </c>
      <c r="I41" s="29" t="s">
        <v>63</v>
      </c>
      <c r="J41" t="s">
        <v>41</v>
      </c>
      <c r="K41" t="s">
        <v>104</v>
      </c>
      <c r="L41" s="29" t="s">
        <v>120</v>
      </c>
      <c r="M41" s="29" t="s">
        <v>105</v>
      </c>
      <c r="N41" s="29" t="s">
        <v>100</v>
      </c>
      <c r="O41" s="29" t="s">
        <v>106</v>
      </c>
      <c r="P41" s="29">
        <v>2000</v>
      </c>
      <c r="Q41" s="29">
        <v>3200</v>
      </c>
      <c r="R41" t="s">
        <v>94</v>
      </c>
      <c r="S41" t="s">
        <v>102</v>
      </c>
      <c r="T41" s="1">
        <v>5</v>
      </c>
      <c r="U41">
        <v>1.3655886582000001</v>
      </c>
      <c r="V41" s="6">
        <v>5.4000000000000001E-4</v>
      </c>
      <c r="W41" s="6">
        <v>9.0000000000000006E-5</v>
      </c>
      <c r="X41" s="20">
        <f t="shared" si="12"/>
        <v>6</v>
      </c>
      <c r="Y41" t="s">
        <v>99</v>
      </c>
      <c r="Z41" s="7">
        <f t="shared" si="13"/>
        <v>15.173207313333331</v>
      </c>
      <c r="AA41" s="8">
        <v>1.7</v>
      </c>
      <c r="AB41" s="8">
        <v>8</v>
      </c>
      <c r="AC41" s="10" t="s">
        <v>99</v>
      </c>
      <c r="AD41" s="10" t="s">
        <v>99</v>
      </c>
      <c r="AE41" s="10" t="s">
        <v>99</v>
      </c>
      <c r="AF41" s="10" t="s">
        <v>99</v>
      </c>
      <c r="AG41" s="10" t="s">
        <v>99</v>
      </c>
      <c r="AH41" s="10" t="s">
        <v>99</v>
      </c>
      <c r="AI41" s="10" t="s">
        <v>99</v>
      </c>
      <c r="AJ41" s="10" t="s">
        <v>99</v>
      </c>
      <c r="AK41" s="10" t="s">
        <v>99</v>
      </c>
      <c r="AL41" s="10" t="s">
        <v>99</v>
      </c>
    </row>
    <row r="42" spans="1:38">
      <c r="A42" s="36">
        <v>80</v>
      </c>
      <c r="B42" t="s">
        <v>279</v>
      </c>
      <c r="C42" t="s">
        <v>93</v>
      </c>
      <c r="D42" t="s">
        <v>94</v>
      </c>
      <c r="E42">
        <v>3200</v>
      </c>
      <c r="F42" t="s">
        <v>95</v>
      </c>
      <c r="G42" s="29" t="s">
        <v>121</v>
      </c>
      <c r="H42" s="29" t="s">
        <v>57</v>
      </c>
      <c r="I42" s="29" t="s">
        <v>58</v>
      </c>
      <c r="J42" t="s">
        <v>26</v>
      </c>
      <c r="K42" t="s">
        <v>104</v>
      </c>
      <c r="L42" s="29" t="s">
        <v>105</v>
      </c>
      <c r="M42" s="29" t="s">
        <v>99</v>
      </c>
      <c r="N42" s="29" t="s">
        <v>100</v>
      </c>
      <c r="O42" s="29" t="s">
        <v>101</v>
      </c>
      <c r="P42" s="29">
        <v>2000</v>
      </c>
      <c r="Q42" s="29">
        <v>3450</v>
      </c>
      <c r="R42" t="s">
        <v>113</v>
      </c>
      <c r="S42" t="s">
        <v>102</v>
      </c>
      <c r="T42" s="1">
        <v>1</v>
      </c>
      <c r="U42">
        <v>2.1648702088</v>
      </c>
      <c r="V42" s="6">
        <v>6.8999999999999997E-4</v>
      </c>
      <c r="W42" s="6">
        <v>1.8000000000000001E-4</v>
      </c>
      <c r="X42" s="20">
        <f>V42/W42</f>
        <v>3.833333333333333</v>
      </c>
      <c r="Y42" t="s">
        <v>99</v>
      </c>
      <c r="Z42" s="7">
        <f>(U42/1000000)/(W42/1000)</f>
        <v>12.027056715555553</v>
      </c>
      <c r="AA42" s="8">
        <v>0.5</v>
      </c>
      <c r="AB42" s="8">
        <v>2.5</v>
      </c>
      <c r="AC42" s="10" t="s">
        <v>99</v>
      </c>
      <c r="AD42" s="10" t="s">
        <v>99</v>
      </c>
      <c r="AE42" s="10" t="s">
        <v>99</v>
      </c>
      <c r="AF42" s="10" t="s">
        <v>99</v>
      </c>
      <c r="AG42" s="10" t="s">
        <v>99</v>
      </c>
      <c r="AH42" s="10" t="s">
        <v>99</v>
      </c>
      <c r="AI42" s="10" t="s">
        <v>99</v>
      </c>
      <c r="AJ42" s="10" t="s">
        <v>99</v>
      </c>
      <c r="AK42" s="10" t="s">
        <v>99</v>
      </c>
      <c r="AL42" s="10" t="s">
        <v>99</v>
      </c>
    </row>
    <row r="43" spans="1:38">
      <c r="A43" s="36">
        <v>80</v>
      </c>
      <c r="B43" t="s">
        <v>279</v>
      </c>
      <c r="C43" t="s">
        <v>93</v>
      </c>
      <c r="D43" t="s">
        <v>94</v>
      </c>
      <c r="E43">
        <v>3200</v>
      </c>
      <c r="F43" t="s">
        <v>95</v>
      </c>
      <c r="G43" s="29" t="s">
        <v>121</v>
      </c>
      <c r="H43" s="29" t="s">
        <v>57</v>
      </c>
      <c r="I43" s="29" t="s">
        <v>58</v>
      </c>
      <c r="J43" t="s">
        <v>26</v>
      </c>
      <c r="K43" t="s">
        <v>104</v>
      </c>
      <c r="L43" s="29" t="s">
        <v>105</v>
      </c>
      <c r="M43" s="29" t="s">
        <v>99</v>
      </c>
      <c r="N43" s="29" t="s">
        <v>100</v>
      </c>
      <c r="O43" s="29" t="s">
        <v>101</v>
      </c>
      <c r="P43" s="29">
        <v>2000</v>
      </c>
      <c r="Q43" s="29">
        <v>3450</v>
      </c>
      <c r="R43" t="s">
        <v>113</v>
      </c>
      <c r="S43" t="s">
        <v>102</v>
      </c>
      <c r="T43" s="1">
        <v>2</v>
      </c>
      <c r="U43">
        <v>2.3906762073999999</v>
      </c>
      <c r="V43" s="6">
        <v>6.2E-4</v>
      </c>
      <c r="W43" s="6">
        <v>1.2999999999999999E-4</v>
      </c>
      <c r="X43" s="20">
        <f t="shared" ref="X43:X46" si="14">V43/W43</f>
        <v>4.7692307692307701</v>
      </c>
      <c r="Y43" t="s">
        <v>99</v>
      </c>
      <c r="Z43" s="7">
        <f t="shared" ref="Z43:Z46" si="15">(U43/1000000)/(W43/1000)</f>
        <v>18.389816979999999</v>
      </c>
      <c r="AA43" s="8">
        <v>0.8</v>
      </c>
      <c r="AB43" s="8">
        <v>8</v>
      </c>
      <c r="AC43" s="10" t="s">
        <v>99</v>
      </c>
      <c r="AD43" s="10" t="s">
        <v>99</v>
      </c>
      <c r="AE43" s="10" t="s">
        <v>99</v>
      </c>
      <c r="AF43" s="10" t="s">
        <v>99</v>
      </c>
      <c r="AG43" s="10" t="s">
        <v>99</v>
      </c>
      <c r="AH43" s="10" t="s">
        <v>99</v>
      </c>
      <c r="AI43" s="10" t="s">
        <v>99</v>
      </c>
      <c r="AJ43" s="10" t="s">
        <v>99</v>
      </c>
      <c r="AK43" s="10" t="s">
        <v>99</v>
      </c>
      <c r="AL43" s="10" t="s">
        <v>99</v>
      </c>
    </row>
    <row r="44" spans="1:38">
      <c r="A44" s="36">
        <v>80</v>
      </c>
      <c r="B44" t="s">
        <v>279</v>
      </c>
      <c r="C44" t="s">
        <v>93</v>
      </c>
      <c r="D44" t="s">
        <v>94</v>
      </c>
      <c r="E44">
        <v>3200</v>
      </c>
      <c r="F44" t="s">
        <v>95</v>
      </c>
      <c r="G44" s="29" t="s">
        <v>121</v>
      </c>
      <c r="H44" s="29" t="s">
        <v>57</v>
      </c>
      <c r="I44" s="29" t="s">
        <v>58</v>
      </c>
      <c r="J44" t="s">
        <v>26</v>
      </c>
      <c r="K44" t="s">
        <v>104</v>
      </c>
      <c r="L44" s="29" t="s">
        <v>105</v>
      </c>
      <c r="M44" s="29" t="s">
        <v>99</v>
      </c>
      <c r="N44" s="29" t="s">
        <v>100</v>
      </c>
      <c r="O44" s="29" t="s">
        <v>101</v>
      </c>
      <c r="P44" s="29">
        <v>2000</v>
      </c>
      <c r="Q44" s="29">
        <v>3450</v>
      </c>
      <c r="R44" t="s">
        <v>113</v>
      </c>
      <c r="S44" t="s">
        <v>102</v>
      </c>
      <c r="T44" s="1">
        <v>3</v>
      </c>
      <c r="U44">
        <v>1.5949788789999999</v>
      </c>
      <c r="V44" s="6">
        <v>4.2999999999999999E-4</v>
      </c>
      <c r="W44" s="6">
        <v>1.2E-4</v>
      </c>
      <c r="X44" s="20">
        <f t="shared" si="14"/>
        <v>3.583333333333333</v>
      </c>
      <c r="Y44" t="s">
        <v>99</v>
      </c>
      <c r="Z44" s="7">
        <f t="shared" si="15"/>
        <v>13.291490658333331</v>
      </c>
      <c r="AA44" s="8">
        <v>0.6</v>
      </c>
      <c r="AB44" s="8">
        <v>14</v>
      </c>
      <c r="AC44" s="10" t="s">
        <v>99</v>
      </c>
      <c r="AD44" s="10" t="s">
        <v>99</v>
      </c>
      <c r="AE44" s="10" t="s">
        <v>99</v>
      </c>
      <c r="AF44" s="10" t="s">
        <v>99</v>
      </c>
      <c r="AG44" s="10" t="s">
        <v>99</v>
      </c>
      <c r="AH44" s="10" t="s">
        <v>99</v>
      </c>
      <c r="AI44" s="10" t="s">
        <v>99</v>
      </c>
      <c r="AJ44" s="10" t="s">
        <v>99</v>
      </c>
      <c r="AK44" s="10" t="s">
        <v>99</v>
      </c>
      <c r="AL44" s="10" t="s">
        <v>99</v>
      </c>
    </row>
    <row r="45" spans="1:38">
      <c r="A45" s="36">
        <v>80</v>
      </c>
      <c r="B45" t="s">
        <v>279</v>
      </c>
      <c r="C45" t="s">
        <v>93</v>
      </c>
      <c r="D45" t="s">
        <v>94</v>
      </c>
      <c r="E45">
        <v>3200</v>
      </c>
      <c r="F45" t="s">
        <v>95</v>
      </c>
      <c r="G45" s="29" t="s">
        <v>121</v>
      </c>
      <c r="H45" s="29" t="s">
        <v>57</v>
      </c>
      <c r="I45" s="29" t="s">
        <v>58</v>
      </c>
      <c r="J45" t="s">
        <v>26</v>
      </c>
      <c r="K45" t="s">
        <v>104</v>
      </c>
      <c r="L45" s="29" t="s">
        <v>105</v>
      </c>
      <c r="M45" s="29" t="s">
        <v>99</v>
      </c>
      <c r="N45" s="29" t="s">
        <v>100</v>
      </c>
      <c r="O45" s="29" t="s">
        <v>101</v>
      </c>
      <c r="P45" s="29">
        <v>2000</v>
      </c>
      <c r="Q45" s="29">
        <v>3450</v>
      </c>
      <c r="R45" t="s">
        <v>113</v>
      </c>
      <c r="S45" t="s">
        <v>102</v>
      </c>
      <c r="T45" s="1">
        <v>4</v>
      </c>
      <c r="U45">
        <v>2.5913926506</v>
      </c>
      <c r="V45" s="6">
        <v>8.5999999999999998E-4</v>
      </c>
      <c r="W45" s="6">
        <v>2.1000000000000001E-4</v>
      </c>
      <c r="X45" s="20">
        <f t="shared" si="14"/>
        <v>4.0952380952380949</v>
      </c>
      <c r="Y45" t="s">
        <v>99</v>
      </c>
      <c r="Z45" s="7">
        <f t="shared" si="15"/>
        <v>12.339965002857143</v>
      </c>
      <c r="AA45" s="8">
        <v>0.5</v>
      </c>
      <c r="AB45" s="8">
        <v>1.6</v>
      </c>
      <c r="AC45" s="10" t="s">
        <v>99</v>
      </c>
      <c r="AD45" s="10" t="s">
        <v>99</v>
      </c>
      <c r="AE45" s="10" t="s">
        <v>99</v>
      </c>
      <c r="AF45" s="10" t="s">
        <v>99</v>
      </c>
      <c r="AG45" s="10" t="s">
        <v>99</v>
      </c>
      <c r="AH45" s="10" t="s">
        <v>99</v>
      </c>
      <c r="AI45" s="10" t="s">
        <v>99</v>
      </c>
      <c r="AJ45" s="10" t="s">
        <v>99</v>
      </c>
      <c r="AK45" s="10" t="s">
        <v>99</v>
      </c>
      <c r="AL45" s="10" t="s">
        <v>99</v>
      </c>
    </row>
    <row r="46" spans="1:38">
      <c r="A46" s="36">
        <v>80</v>
      </c>
      <c r="B46" t="s">
        <v>279</v>
      </c>
      <c r="C46" t="s">
        <v>93</v>
      </c>
      <c r="D46" t="s">
        <v>94</v>
      </c>
      <c r="E46">
        <v>3200</v>
      </c>
      <c r="F46" t="s">
        <v>95</v>
      </c>
      <c r="G46" s="29" t="s">
        <v>121</v>
      </c>
      <c r="H46" s="29" t="s">
        <v>57</v>
      </c>
      <c r="I46" s="29" t="s">
        <v>58</v>
      </c>
      <c r="J46" t="s">
        <v>26</v>
      </c>
      <c r="K46" t="s">
        <v>104</v>
      </c>
      <c r="L46" s="29" t="s">
        <v>105</v>
      </c>
      <c r="M46" s="29" t="s">
        <v>99</v>
      </c>
      <c r="N46" s="29" t="s">
        <v>100</v>
      </c>
      <c r="O46" s="29" t="s">
        <v>101</v>
      </c>
      <c r="P46" s="29">
        <v>2000</v>
      </c>
      <c r="Q46" s="29">
        <v>3450</v>
      </c>
      <c r="R46" t="s">
        <v>113</v>
      </c>
      <c r="S46" t="s">
        <v>102</v>
      </c>
      <c r="T46" s="1">
        <v>5</v>
      </c>
      <c r="U46">
        <v>1.8494586552000001</v>
      </c>
      <c r="V46" s="6">
        <v>4.2999999999999999E-4</v>
      </c>
      <c r="W46" s="6">
        <v>1E-4</v>
      </c>
      <c r="X46" s="20">
        <f t="shared" si="14"/>
        <v>4.3</v>
      </c>
      <c r="Y46" t="s">
        <v>99</v>
      </c>
      <c r="Z46" s="7">
        <f t="shared" si="15"/>
        <v>18.494586551999998</v>
      </c>
      <c r="AA46" s="8">
        <v>1</v>
      </c>
      <c r="AB46" s="8">
        <v>6</v>
      </c>
      <c r="AC46" s="10" t="s">
        <v>99</v>
      </c>
      <c r="AD46" s="10" t="s">
        <v>99</v>
      </c>
      <c r="AE46" s="10" t="s">
        <v>99</v>
      </c>
      <c r="AF46" s="10" t="s">
        <v>99</v>
      </c>
      <c r="AG46" s="10" t="s">
        <v>99</v>
      </c>
      <c r="AH46" s="10" t="s">
        <v>99</v>
      </c>
      <c r="AI46" s="10" t="s">
        <v>99</v>
      </c>
      <c r="AJ46" s="10" t="s">
        <v>99</v>
      </c>
      <c r="AK46" s="10" t="s">
        <v>99</v>
      </c>
      <c r="AL46" s="10" t="s">
        <v>99</v>
      </c>
    </row>
    <row r="47" spans="1:38">
      <c r="A47" s="36">
        <v>80</v>
      </c>
      <c r="B47" t="s">
        <v>279</v>
      </c>
      <c r="C47" t="s">
        <v>93</v>
      </c>
      <c r="D47" t="s">
        <v>94</v>
      </c>
      <c r="E47">
        <v>3200</v>
      </c>
      <c r="F47" t="s">
        <v>95</v>
      </c>
      <c r="G47" s="29" t="s">
        <v>122</v>
      </c>
      <c r="H47" s="29" t="s">
        <v>68</v>
      </c>
      <c r="I47" s="29" t="s">
        <v>28</v>
      </c>
      <c r="J47" s="29" t="s">
        <v>50</v>
      </c>
      <c r="K47" s="29" t="s">
        <v>104</v>
      </c>
      <c r="L47" s="29" t="s">
        <v>123</v>
      </c>
      <c r="M47" s="29" t="s">
        <v>99</v>
      </c>
      <c r="N47" s="29" t="s">
        <v>117</v>
      </c>
      <c r="O47" s="29" t="s">
        <v>108</v>
      </c>
      <c r="P47" s="29">
        <v>2900</v>
      </c>
      <c r="Q47" s="29">
        <v>3460</v>
      </c>
      <c r="R47" s="29" t="s">
        <v>94</v>
      </c>
      <c r="S47" s="29" t="s">
        <v>102</v>
      </c>
      <c r="T47" s="1">
        <v>1</v>
      </c>
      <c r="U47">
        <v>115.3331019516</v>
      </c>
      <c r="V47" s="6">
        <v>2.8840000000000001E-2</v>
      </c>
      <c r="W47" s="6">
        <v>5.5700000000000003E-3</v>
      </c>
      <c r="X47" s="20">
        <f>V47/W47</f>
        <v>5.1777378815080786</v>
      </c>
      <c r="Y47" t="s">
        <v>99</v>
      </c>
      <c r="Z47" s="7">
        <f>(U47/1000000)/(W47/1000)</f>
        <v>20.706122432962296</v>
      </c>
      <c r="AA47" s="1">
        <v>1.9</v>
      </c>
      <c r="AB47" s="8">
        <v>2.5</v>
      </c>
      <c r="AC47" s="10" t="s">
        <v>99</v>
      </c>
      <c r="AD47" s="10" t="s">
        <v>99</v>
      </c>
      <c r="AE47" s="10" t="s">
        <v>99</v>
      </c>
      <c r="AF47" s="10" t="s">
        <v>99</v>
      </c>
      <c r="AG47" s="10" t="s">
        <v>99</v>
      </c>
      <c r="AH47" s="10" t="s">
        <v>99</v>
      </c>
      <c r="AI47" s="10" t="s">
        <v>99</v>
      </c>
      <c r="AJ47" s="10" t="s">
        <v>99</v>
      </c>
      <c r="AK47" s="10" t="s">
        <v>99</v>
      </c>
      <c r="AL47" s="10" t="s">
        <v>99</v>
      </c>
    </row>
    <row r="48" spans="1:38">
      <c r="A48" s="36">
        <v>80</v>
      </c>
      <c r="B48" t="s">
        <v>279</v>
      </c>
      <c r="C48" t="s">
        <v>93</v>
      </c>
      <c r="D48" t="s">
        <v>94</v>
      </c>
      <c r="E48">
        <v>3200</v>
      </c>
      <c r="F48" t="s">
        <v>95</v>
      </c>
      <c r="G48" s="29" t="s">
        <v>122</v>
      </c>
      <c r="H48" s="29" t="s">
        <v>68</v>
      </c>
      <c r="I48" s="29" t="s">
        <v>28</v>
      </c>
      <c r="J48" s="29" t="s">
        <v>50</v>
      </c>
      <c r="K48" s="29" t="s">
        <v>104</v>
      </c>
      <c r="L48" s="29" t="s">
        <v>123</v>
      </c>
      <c r="M48" s="29" t="s">
        <v>99</v>
      </c>
      <c r="N48" s="29" t="s">
        <v>117</v>
      </c>
      <c r="O48" s="29" t="s">
        <v>108</v>
      </c>
      <c r="P48" s="29">
        <v>2900</v>
      </c>
      <c r="Q48" s="29">
        <v>3460</v>
      </c>
      <c r="R48" s="29" t="s">
        <v>94</v>
      </c>
      <c r="S48" s="29" t="s">
        <v>102</v>
      </c>
      <c r="T48" s="1">
        <v>2</v>
      </c>
      <c r="U48">
        <v>55.089495214000003</v>
      </c>
      <c r="V48" s="6">
        <v>1.9439999999999999E-2</v>
      </c>
      <c r="W48" s="6">
        <v>4.2100000000000002E-3</v>
      </c>
      <c r="X48" s="20">
        <f t="shared" ref="X48:X51" si="16">V48/W48</f>
        <v>4.6175771971496431</v>
      </c>
      <c r="Y48" t="s">
        <v>99</v>
      </c>
      <c r="Z48" s="7">
        <f t="shared" ref="Z48:Z51" si="17">(U48/1000000)/(W48/1000)</f>
        <v>13.085390787173397</v>
      </c>
      <c r="AA48" s="1">
        <v>1.5</v>
      </c>
      <c r="AB48" s="8">
        <v>7</v>
      </c>
      <c r="AC48" s="10" t="s">
        <v>99</v>
      </c>
      <c r="AD48" s="10" t="s">
        <v>99</v>
      </c>
      <c r="AE48" s="10" t="s">
        <v>99</v>
      </c>
      <c r="AF48" s="10" t="s">
        <v>99</v>
      </c>
      <c r="AG48" s="10" t="s">
        <v>99</v>
      </c>
      <c r="AH48" s="10" t="s">
        <v>99</v>
      </c>
      <c r="AI48" s="10" t="s">
        <v>99</v>
      </c>
      <c r="AJ48" s="10" t="s">
        <v>99</v>
      </c>
      <c r="AK48" s="10" t="s">
        <v>99</v>
      </c>
      <c r="AL48" s="10" t="s">
        <v>99</v>
      </c>
    </row>
    <row r="49" spans="1:38">
      <c r="A49" s="36">
        <v>80</v>
      </c>
      <c r="B49" t="s">
        <v>279</v>
      </c>
      <c r="C49" t="s">
        <v>93</v>
      </c>
      <c r="D49" t="s">
        <v>94</v>
      </c>
      <c r="E49">
        <v>3200</v>
      </c>
      <c r="F49" t="s">
        <v>95</v>
      </c>
      <c r="G49" s="29" t="s">
        <v>122</v>
      </c>
      <c r="H49" s="29" t="s">
        <v>68</v>
      </c>
      <c r="I49" s="29" t="s">
        <v>28</v>
      </c>
      <c r="J49" s="29" t="s">
        <v>50</v>
      </c>
      <c r="K49" s="29" t="s">
        <v>104</v>
      </c>
      <c r="L49" s="29" t="s">
        <v>123</v>
      </c>
      <c r="M49" s="29" t="s">
        <v>99</v>
      </c>
      <c r="N49" s="29" t="s">
        <v>117</v>
      </c>
      <c r="O49" s="29" t="s">
        <v>108</v>
      </c>
      <c r="P49" s="29">
        <v>2900</v>
      </c>
      <c r="Q49" s="29">
        <v>3460</v>
      </c>
      <c r="R49" s="29" t="s">
        <v>94</v>
      </c>
      <c r="S49" s="29" t="s">
        <v>102</v>
      </c>
      <c r="T49" s="1">
        <v>3</v>
      </c>
      <c r="U49">
        <v>94.279380748799994</v>
      </c>
      <c r="V49" s="6">
        <v>3.2710000000000003E-2</v>
      </c>
      <c r="W49" s="6">
        <v>6.6800000000000002E-3</v>
      </c>
      <c r="X49" s="20">
        <f t="shared" si="16"/>
        <v>4.8967065868263475</v>
      </c>
      <c r="Y49" t="s">
        <v>99</v>
      </c>
      <c r="Z49" s="7">
        <f t="shared" si="17"/>
        <v>14.11367975281437</v>
      </c>
      <c r="AA49" s="1">
        <v>2.6</v>
      </c>
      <c r="AB49" s="8">
        <v>7.5</v>
      </c>
      <c r="AC49" s="10" t="s">
        <v>99</v>
      </c>
      <c r="AD49" s="10" t="s">
        <v>99</v>
      </c>
      <c r="AE49" s="10" t="s">
        <v>99</v>
      </c>
      <c r="AF49" s="10" t="s">
        <v>99</v>
      </c>
      <c r="AG49" s="10" t="s">
        <v>99</v>
      </c>
      <c r="AH49" s="10" t="s">
        <v>99</v>
      </c>
      <c r="AI49" s="10" t="s">
        <v>99</v>
      </c>
      <c r="AJ49" s="10" t="s">
        <v>99</v>
      </c>
      <c r="AK49" s="10" t="s">
        <v>99</v>
      </c>
      <c r="AL49" s="10" t="s">
        <v>99</v>
      </c>
    </row>
    <row r="50" spans="1:38">
      <c r="A50" s="36">
        <v>80</v>
      </c>
      <c r="B50" t="s">
        <v>279</v>
      </c>
      <c r="C50" t="s">
        <v>93</v>
      </c>
      <c r="D50" t="s">
        <v>94</v>
      </c>
      <c r="E50">
        <v>3200</v>
      </c>
      <c r="F50" t="s">
        <v>95</v>
      </c>
      <c r="G50" s="29" t="s">
        <v>122</v>
      </c>
      <c r="H50" s="29" t="s">
        <v>68</v>
      </c>
      <c r="I50" s="29" t="s">
        <v>28</v>
      </c>
      <c r="J50" s="29" t="s">
        <v>50</v>
      </c>
      <c r="K50" s="29" t="s">
        <v>104</v>
      </c>
      <c r="L50" s="29" t="s">
        <v>123</v>
      </c>
      <c r="M50" s="29" t="s">
        <v>99</v>
      </c>
      <c r="N50" s="29" t="s">
        <v>117</v>
      </c>
      <c r="O50" s="29" t="s">
        <v>108</v>
      </c>
      <c r="P50" s="29">
        <v>2900</v>
      </c>
      <c r="Q50" s="29">
        <v>3460</v>
      </c>
      <c r="R50" s="29" t="s">
        <v>94</v>
      </c>
      <c r="S50" s="29" t="s">
        <v>102</v>
      </c>
      <c r="T50" s="1">
        <v>4</v>
      </c>
      <c r="U50">
        <v>65.551839815799994</v>
      </c>
      <c r="V50" s="6">
        <v>1.6500000000000001E-2</v>
      </c>
      <c r="W50" s="6">
        <v>2.8E-3</v>
      </c>
      <c r="X50" s="20">
        <f t="shared" si="16"/>
        <v>5.8928571428571432</v>
      </c>
      <c r="Y50" t="s">
        <v>99</v>
      </c>
      <c r="Z50" s="7">
        <f t="shared" si="17"/>
        <v>23.411371362785712</v>
      </c>
      <c r="AA50" s="1">
        <v>1.8</v>
      </c>
      <c r="AB50" s="8">
        <v>6.5</v>
      </c>
      <c r="AC50" s="10" t="s">
        <v>99</v>
      </c>
      <c r="AD50" s="10" t="s">
        <v>99</v>
      </c>
      <c r="AE50" s="10" t="s">
        <v>99</v>
      </c>
      <c r="AF50" s="10" t="s">
        <v>99</v>
      </c>
      <c r="AG50" s="10" t="s">
        <v>99</v>
      </c>
      <c r="AH50" s="10" t="s">
        <v>99</v>
      </c>
      <c r="AI50" s="10" t="s">
        <v>99</v>
      </c>
      <c r="AJ50" s="10" t="s">
        <v>99</v>
      </c>
      <c r="AK50" s="10" t="s">
        <v>99</v>
      </c>
      <c r="AL50" s="10" t="s">
        <v>99</v>
      </c>
    </row>
    <row r="51" spans="1:38">
      <c r="A51" s="36">
        <v>80</v>
      </c>
      <c r="B51" t="s">
        <v>279</v>
      </c>
      <c r="C51" t="s">
        <v>93</v>
      </c>
      <c r="D51" t="s">
        <v>94</v>
      </c>
      <c r="E51">
        <v>3200</v>
      </c>
      <c r="F51" t="s">
        <v>95</v>
      </c>
      <c r="G51" s="29" t="s">
        <v>122</v>
      </c>
      <c r="H51" s="29" t="s">
        <v>68</v>
      </c>
      <c r="I51" s="29" t="s">
        <v>28</v>
      </c>
      <c r="J51" s="29" t="s">
        <v>50</v>
      </c>
      <c r="K51" s="29" t="s">
        <v>104</v>
      </c>
      <c r="L51" s="29" t="s">
        <v>123</v>
      </c>
      <c r="M51" s="29" t="s">
        <v>99</v>
      </c>
      <c r="N51" s="29" t="s">
        <v>117</v>
      </c>
      <c r="O51" s="29" t="s">
        <v>108</v>
      </c>
      <c r="P51" s="29">
        <v>2900</v>
      </c>
      <c r="Q51" s="29">
        <v>3460</v>
      </c>
      <c r="R51" s="29" t="s">
        <v>94</v>
      </c>
      <c r="S51" s="29" t="s">
        <v>102</v>
      </c>
      <c r="T51" s="1">
        <v>5</v>
      </c>
      <c r="U51">
        <v>63.125321386400003</v>
      </c>
      <c r="V51" s="6">
        <v>1.866E-2</v>
      </c>
      <c r="W51" s="6">
        <v>3.8600000000000001E-3</v>
      </c>
      <c r="X51" s="20">
        <f t="shared" si="16"/>
        <v>4.8341968911917093</v>
      </c>
      <c r="Y51" t="s">
        <v>99</v>
      </c>
      <c r="Z51" s="7">
        <f t="shared" si="17"/>
        <v>16.353710203730568</v>
      </c>
      <c r="AA51" s="1">
        <v>2.2000000000000002</v>
      </c>
      <c r="AB51" s="8">
        <v>7.5</v>
      </c>
      <c r="AC51" s="10" t="s">
        <v>99</v>
      </c>
      <c r="AD51" s="10" t="s">
        <v>99</v>
      </c>
      <c r="AE51" s="10" t="s">
        <v>99</v>
      </c>
      <c r="AF51" s="10" t="s">
        <v>99</v>
      </c>
      <c r="AG51" s="10" t="s">
        <v>99</v>
      </c>
      <c r="AH51" s="10" t="s">
        <v>99</v>
      </c>
      <c r="AI51" s="10" t="s">
        <v>99</v>
      </c>
      <c r="AJ51" s="10" t="s">
        <v>99</v>
      </c>
      <c r="AK51" s="10" t="s">
        <v>99</v>
      </c>
      <c r="AL51" s="10" t="s">
        <v>99</v>
      </c>
    </row>
    <row r="52" spans="1:38">
      <c r="A52" s="36">
        <v>80</v>
      </c>
      <c r="B52" t="s">
        <v>279</v>
      </c>
      <c r="C52" t="s">
        <v>93</v>
      </c>
      <c r="D52" t="s">
        <v>94</v>
      </c>
      <c r="E52">
        <v>3200</v>
      </c>
      <c r="F52" t="s">
        <v>95</v>
      </c>
      <c r="G52" s="29" t="s">
        <v>124</v>
      </c>
      <c r="H52" s="29" t="s">
        <v>125</v>
      </c>
      <c r="I52" s="29" t="s">
        <v>52</v>
      </c>
      <c r="J52" t="s">
        <v>50</v>
      </c>
      <c r="K52" t="s">
        <v>104</v>
      </c>
      <c r="L52" s="29" t="s">
        <v>105</v>
      </c>
      <c r="M52" s="29" t="s">
        <v>99</v>
      </c>
      <c r="N52" s="29" t="s">
        <v>100</v>
      </c>
      <c r="O52" s="29" t="s">
        <v>101</v>
      </c>
      <c r="P52" s="29">
        <v>1800</v>
      </c>
      <c r="Q52" s="29">
        <v>3400</v>
      </c>
      <c r="R52" t="s">
        <v>94</v>
      </c>
      <c r="S52" t="s">
        <v>102</v>
      </c>
      <c r="T52" s="1">
        <v>1</v>
      </c>
      <c r="U52">
        <v>12.3261401458</v>
      </c>
      <c r="V52" s="6">
        <v>4.9199999999999999E-3</v>
      </c>
      <c r="W52" s="6">
        <v>9.5E-4</v>
      </c>
      <c r="X52" s="20">
        <f>V52/W52</f>
        <v>5.1789473684210527</v>
      </c>
      <c r="Y52" t="s">
        <v>99</v>
      </c>
      <c r="Z52" s="7">
        <f>(U52/1000000)/(W52/1000)</f>
        <v>12.974884363999999</v>
      </c>
      <c r="AA52" s="1">
        <v>3.7</v>
      </c>
      <c r="AB52" s="8">
        <v>24</v>
      </c>
      <c r="AC52" s="10" t="s">
        <v>99</v>
      </c>
      <c r="AD52" s="10" t="s">
        <v>99</v>
      </c>
      <c r="AE52" s="10" t="s">
        <v>99</v>
      </c>
      <c r="AF52" s="10" t="s">
        <v>99</v>
      </c>
      <c r="AG52" s="10" t="s">
        <v>99</v>
      </c>
      <c r="AH52" s="10" t="s">
        <v>99</v>
      </c>
      <c r="AI52" s="10" t="s">
        <v>99</v>
      </c>
      <c r="AJ52" s="10" t="s">
        <v>99</v>
      </c>
      <c r="AK52" s="10" t="s">
        <v>99</v>
      </c>
      <c r="AL52" s="10" t="s">
        <v>99</v>
      </c>
    </row>
    <row r="53" spans="1:38">
      <c r="A53" s="36">
        <v>80</v>
      </c>
      <c r="B53" t="s">
        <v>279</v>
      </c>
      <c r="C53" t="s">
        <v>93</v>
      </c>
      <c r="D53" t="s">
        <v>94</v>
      </c>
      <c r="E53">
        <v>3200</v>
      </c>
      <c r="F53" t="s">
        <v>95</v>
      </c>
      <c r="G53" s="29" t="s">
        <v>124</v>
      </c>
      <c r="H53" s="29" t="s">
        <v>125</v>
      </c>
      <c r="I53" s="29" t="s">
        <v>52</v>
      </c>
      <c r="J53" t="s">
        <v>50</v>
      </c>
      <c r="K53" t="s">
        <v>104</v>
      </c>
      <c r="L53" s="29" t="s">
        <v>105</v>
      </c>
      <c r="M53" s="29" t="s">
        <v>99</v>
      </c>
      <c r="N53" s="29" t="s">
        <v>100</v>
      </c>
      <c r="O53" s="29" t="s">
        <v>101</v>
      </c>
      <c r="P53" s="29">
        <v>1800</v>
      </c>
      <c r="Q53" s="29">
        <v>3400</v>
      </c>
      <c r="R53" t="s">
        <v>94</v>
      </c>
      <c r="S53" t="s">
        <v>102</v>
      </c>
      <c r="T53" s="1">
        <v>2</v>
      </c>
      <c r="U53">
        <v>11.344063263000001</v>
      </c>
      <c r="V53" s="6">
        <v>6.5700000000000003E-3</v>
      </c>
      <c r="W53" s="6">
        <v>1.2199999999999999E-3</v>
      </c>
      <c r="X53" s="20">
        <f t="shared" ref="X53:X56" si="18">V53/W53</f>
        <v>5.3852459016393448</v>
      </c>
      <c r="Y53" t="s">
        <v>99</v>
      </c>
      <c r="Z53" s="7">
        <f t="shared" ref="Z53:Z56" si="19">(U53/1000000)/(W53/1000)</f>
        <v>9.2984125106557389</v>
      </c>
      <c r="AA53" s="1">
        <v>2.9</v>
      </c>
      <c r="AB53" s="8">
        <v>6.7</v>
      </c>
      <c r="AC53" s="10" t="s">
        <v>99</v>
      </c>
      <c r="AD53" s="10" t="s">
        <v>99</v>
      </c>
      <c r="AE53" s="10" t="s">
        <v>99</v>
      </c>
      <c r="AF53" s="10" t="s">
        <v>99</v>
      </c>
      <c r="AG53" s="10" t="s">
        <v>99</v>
      </c>
      <c r="AH53" s="10" t="s">
        <v>99</v>
      </c>
      <c r="AI53" s="10" t="s">
        <v>99</v>
      </c>
      <c r="AJ53" s="10" t="s">
        <v>99</v>
      </c>
      <c r="AK53" s="10" t="s">
        <v>99</v>
      </c>
      <c r="AL53" s="10" t="s">
        <v>99</v>
      </c>
    </row>
    <row r="54" spans="1:38">
      <c r="A54" s="36">
        <v>80</v>
      </c>
      <c r="B54" t="s">
        <v>279</v>
      </c>
      <c r="C54" t="s">
        <v>93</v>
      </c>
      <c r="D54" t="s">
        <v>94</v>
      </c>
      <c r="E54">
        <v>3200</v>
      </c>
      <c r="F54" t="s">
        <v>95</v>
      </c>
      <c r="G54" s="29" t="s">
        <v>124</v>
      </c>
      <c r="H54" s="29" t="s">
        <v>125</v>
      </c>
      <c r="I54" s="29" t="s">
        <v>52</v>
      </c>
      <c r="J54" t="s">
        <v>50</v>
      </c>
      <c r="K54" t="s">
        <v>104</v>
      </c>
      <c r="L54" s="29" t="s">
        <v>105</v>
      </c>
      <c r="M54" s="29" t="s">
        <v>99</v>
      </c>
      <c r="N54" s="29" t="s">
        <v>100</v>
      </c>
      <c r="O54" s="29" t="s">
        <v>101</v>
      </c>
      <c r="P54" s="29">
        <v>1800</v>
      </c>
      <c r="Q54" s="29">
        <v>3400</v>
      </c>
      <c r="R54" t="s">
        <v>94</v>
      </c>
      <c r="S54" t="s">
        <v>102</v>
      </c>
      <c r="T54" s="1">
        <v>3</v>
      </c>
      <c r="U54">
        <v>19.361968324399999</v>
      </c>
      <c r="V54" s="6">
        <v>1.082E-2</v>
      </c>
      <c r="W54" s="6">
        <v>2.0500000000000002E-3</v>
      </c>
      <c r="X54" s="20">
        <f t="shared" si="18"/>
        <v>5.2780487804878042</v>
      </c>
      <c r="Y54" t="s">
        <v>99</v>
      </c>
      <c r="Z54" s="7">
        <f t="shared" si="19"/>
        <v>9.4448625972682905</v>
      </c>
      <c r="AA54" s="1">
        <v>2.4</v>
      </c>
      <c r="AB54" s="8">
        <v>4</v>
      </c>
      <c r="AC54" s="10" t="s">
        <v>99</v>
      </c>
      <c r="AD54" s="10" t="s">
        <v>99</v>
      </c>
      <c r="AE54" s="10" t="s">
        <v>99</v>
      </c>
      <c r="AF54" s="10" t="s">
        <v>99</v>
      </c>
      <c r="AG54" s="10" t="s">
        <v>99</v>
      </c>
      <c r="AH54" s="10" t="s">
        <v>99</v>
      </c>
      <c r="AI54" s="10" t="s">
        <v>99</v>
      </c>
      <c r="AJ54" s="10" t="s">
        <v>99</v>
      </c>
      <c r="AK54" s="10" t="s">
        <v>99</v>
      </c>
      <c r="AL54" s="10" t="s">
        <v>99</v>
      </c>
    </row>
    <row r="55" spans="1:38">
      <c r="A55" s="36">
        <v>80</v>
      </c>
      <c r="B55" t="s">
        <v>279</v>
      </c>
      <c r="C55" t="s">
        <v>93</v>
      </c>
      <c r="D55" t="s">
        <v>94</v>
      </c>
      <c r="E55">
        <v>3200</v>
      </c>
      <c r="F55" t="s">
        <v>95</v>
      </c>
      <c r="G55" s="29" t="s">
        <v>124</v>
      </c>
      <c r="H55" s="29" t="s">
        <v>125</v>
      </c>
      <c r="I55" s="29" t="s">
        <v>52</v>
      </c>
      <c r="J55" t="s">
        <v>50</v>
      </c>
      <c r="K55" t="s">
        <v>104</v>
      </c>
      <c r="L55" s="29" t="s">
        <v>105</v>
      </c>
      <c r="M55" s="29" t="s">
        <v>99</v>
      </c>
      <c r="N55" s="29" t="s">
        <v>100</v>
      </c>
      <c r="O55" s="29" t="s">
        <v>101</v>
      </c>
      <c r="P55" s="29">
        <v>1800</v>
      </c>
      <c r="Q55" s="29">
        <v>3400</v>
      </c>
      <c r="R55" t="s">
        <v>94</v>
      </c>
      <c r="S55" t="s">
        <v>102</v>
      </c>
      <c r="T55" s="1">
        <v>4</v>
      </c>
      <c r="U55">
        <v>13.2042745848</v>
      </c>
      <c r="V55" s="6">
        <v>7.7499999999999999E-3</v>
      </c>
      <c r="W55" s="6">
        <v>1.5100000000000001E-3</v>
      </c>
      <c r="X55" s="20">
        <f t="shared" si="18"/>
        <v>5.1324503311258276</v>
      </c>
      <c r="Y55" t="s">
        <v>99</v>
      </c>
      <c r="Z55" s="7">
        <f t="shared" si="19"/>
        <v>8.744552705165562</v>
      </c>
      <c r="AA55" s="1">
        <v>0.8</v>
      </c>
      <c r="AB55" s="8">
        <v>1.3</v>
      </c>
      <c r="AC55" s="10" t="s">
        <v>99</v>
      </c>
      <c r="AD55" s="10" t="s">
        <v>99</v>
      </c>
      <c r="AE55" s="10" t="s">
        <v>99</v>
      </c>
      <c r="AF55" s="10" t="s">
        <v>99</v>
      </c>
      <c r="AG55" s="10" t="s">
        <v>99</v>
      </c>
      <c r="AH55" s="10" t="s">
        <v>99</v>
      </c>
      <c r="AI55" s="10" t="s">
        <v>99</v>
      </c>
      <c r="AJ55" s="10" t="s">
        <v>99</v>
      </c>
      <c r="AK55" s="10" t="s">
        <v>99</v>
      </c>
      <c r="AL55" s="10" t="s">
        <v>99</v>
      </c>
    </row>
    <row r="56" spans="1:38">
      <c r="A56" s="36">
        <v>80</v>
      </c>
      <c r="B56" t="s">
        <v>279</v>
      </c>
      <c r="C56" t="s">
        <v>93</v>
      </c>
      <c r="D56" t="s">
        <v>94</v>
      </c>
      <c r="E56">
        <v>3200</v>
      </c>
      <c r="F56" t="s">
        <v>95</v>
      </c>
      <c r="G56" s="29" t="s">
        <v>124</v>
      </c>
      <c r="H56" s="29" t="s">
        <v>125</v>
      </c>
      <c r="I56" s="29" t="s">
        <v>52</v>
      </c>
      <c r="J56" t="s">
        <v>50</v>
      </c>
      <c r="K56" t="s">
        <v>104</v>
      </c>
      <c r="L56" s="29" t="s">
        <v>105</v>
      </c>
      <c r="M56" s="29" t="s">
        <v>99</v>
      </c>
      <c r="N56" s="29" t="s">
        <v>100</v>
      </c>
      <c r="O56" s="29" t="s">
        <v>101</v>
      </c>
      <c r="P56" s="29">
        <v>1800</v>
      </c>
      <c r="Q56" s="29">
        <v>3400</v>
      </c>
      <c r="R56" t="s">
        <v>94</v>
      </c>
      <c r="S56" t="s">
        <v>102</v>
      </c>
      <c r="T56" s="1">
        <v>5</v>
      </c>
      <c r="U56">
        <v>14.516099909999999</v>
      </c>
      <c r="V56" s="6">
        <v>7.6499999999999997E-3</v>
      </c>
      <c r="W56" s="6">
        <v>1.56E-3</v>
      </c>
      <c r="X56" s="20">
        <f t="shared" si="18"/>
        <v>4.9038461538461533</v>
      </c>
      <c r="Y56" t="s">
        <v>99</v>
      </c>
      <c r="Z56" s="7">
        <f t="shared" si="19"/>
        <v>9.3051922500000011</v>
      </c>
      <c r="AA56" s="8">
        <v>0.6</v>
      </c>
      <c r="AB56" s="8">
        <v>1.7</v>
      </c>
      <c r="AC56" s="10" t="s">
        <v>99</v>
      </c>
      <c r="AD56" s="10" t="s">
        <v>99</v>
      </c>
      <c r="AE56" s="10" t="s">
        <v>99</v>
      </c>
      <c r="AF56" s="10" t="s">
        <v>99</v>
      </c>
      <c r="AG56" s="10" t="s">
        <v>99</v>
      </c>
      <c r="AH56" s="10" t="s">
        <v>99</v>
      </c>
      <c r="AI56" s="10" t="s">
        <v>99</v>
      </c>
      <c r="AJ56" s="10" t="s">
        <v>99</v>
      </c>
      <c r="AK56" s="10" t="s">
        <v>99</v>
      </c>
      <c r="AL56" s="10" t="s">
        <v>99</v>
      </c>
    </row>
    <row r="57" spans="1:38">
      <c r="A57" s="36">
        <v>80</v>
      </c>
      <c r="B57" t="s">
        <v>279</v>
      </c>
      <c r="C57" t="s">
        <v>93</v>
      </c>
      <c r="D57" t="s">
        <v>94</v>
      </c>
      <c r="E57">
        <v>3200</v>
      </c>
      <c r="F57" t="s">
        <v>95</v>
      </c>
      <c r="G57" s="29" t="s">
        <v>126</v>
      </c>
      <c r="H57" s="29" t="s">
        <v>27</v>
      </c>
      <c r="I57" s="29" t="s">
        <v>28</v>
      </c>
      <c r="J57" t="s">
        <v>23</v>
      </c>
      <c r="K57" t="s">
        <v>104</v>
      </c>
      <c r="L57" s="29" t="s">
        <v>105</v>
      </c>
      <c r="M57" s="29" t="s">
        <v>99</v>
      </c>
      <c r="N57" s="29" t="s">
        <v>100</v>
      </c>
      <c r="O57" s="29" t="s">
        <v>106</v>
      </c>
      <c r="P57" s="29">
        <v>2000</v>
      </c>
      <c r="Q57" s="29">
        <v>3300</v>
      </c>
      <c r="R57" t="s">
        <v>94</v>
      </c>
      <c r="S57" t="s">
        <v>102</v>
      </c>
      <c r="T57" s="1">
        <v>1</v>
      </c>
      <c r="U57">
        <v>76.501638636799996</v>
      </c>
      <c r="V57" s="6">
        <v>3.2960000000000003E-2</v>
      </c>
      <c r="W57" s="6">
        <v>3.9899999999999996E-3</v>
      </c>
      <c r="X57" s="20">
        <f>V57/W57</f>
        <v>8.260651629072683</v>
      </c>
      <c r="Y57" t="s">
        <v>99</v>
      </c>
      <c r="Z57" s="7">
        <f>(U57/1000000)/(W57/1000)</f>
        <v>19.173343016741853</v>
      </c>
      <c r="AA57" s="8">
        <v>1.5</v>
      </c>
      <c r="AB57" s="8">
        <v>14</v>
      </c>
      <c r="AC57" s="10" t="s">
        <v>99</v>
      </c>
      <c r="AD57" s="10" t="s">
        <v>99</v>
      </c>
      <c r="AE57" s="10" t="s">
        <v>99</v>
      </c>
      <c r="AF57" s="10" t="s">
        <v>99</v>
      </c>
      <c r="AG57" s="10" t="s">
        <v>99</v>
      </c>
      <c r="AH57" s="10" t="s">
        <v>99</v>
      </c>
      <c r="AI57" s="10" t="s">
        <v>99</v>
      </c>
      <c r="AJ57" s="10" t="s">
        <v>99</v>
      </c>
      <c r="AK57" s="10" t="s">
        <v>99</v>
      </c>
      <c r="AL57" s="10" t="s">
        <v>99</v>
      </c>
    </row>
    <row r="58" spans="1:38">
      <c r="A58" s="36">
        <v>80</v>
      </c>
      <c r="B58" t="s">
        <v>279</v>
      </c>
      <c r="C58" t="s">
        <v>93</v>
      </c>
      <c r="D58" t="s">
        <v>94</v>
      </c>
      <c r="E58">
        <v>3200</v>
      </c>
      <c r="F58" t="s">
        <v>95</v>
      </c>
      <c r="G58" s="29" t="s">
        <v>126</v>
      </c>
      <c r="H58" s="29" t="s">
        <v>27</v>
      </c>
      <c r="I58" s="29" t="s">
        <v>28</v>
      </c>
      <c r="J58" t="s">
        <v>23</v>
      </c>
      <c r="K58" t="s">
        <v>104</v>
      </c>
      <c r="L58" s="29" t="s">
        <v>105</v>
      </c>
      <c r="M58" s="29" t="s">
        <v>99</v>
      </c>
      <c r="N58" s="29" t="s">
        <v>100</v>
      </c>
      <c r="O58" s="29" t="s">
        <v>106</v>
      </c>
      <c r="P58" s="29">
        <v>2000</v>
      </c>
      <c r="Q58" s="29">
        <v>3300</v>
      </c>
      <c r="R58" t="s">
        <v>94</v>
      </c>
      <c r="S58" t="s">
        <v>102</v>
      </c>
      <c r="T58" s="1">
        <v>2</v>
      </c>
      <c r="U58">
        <v>94.480993247550003</v>
      </c>
      <c r="V58" s="6">
        <v>4.0989999999999999E-2</v>
      </c>
      <c r="W58" s="6">
        <v>7.3299999999999997E-3</v>
      </c>
      <c r="X58" s="20">
        <f t="shared" ref="X58:X61" si="20">V58/W58</f>
        <v>5.5920873124147343</v>
      </c>
      <c r="Y58" t="s">
        <v>99</v>
      </c>
      <c r="Z58" s="7">
        <f t="shared" ref="Z58:Z61" si="21">(U58/1000000)/(W58/1000)</f>
        <v>12.889630729542974</v>
      </c>
      <c r="AA58" s="8">
        <v>3</v>
      </c>
      <c r="AB58" s="8">
        <v>25</v>
      </c>
      <c r="AC58" s="10" t="s">
        <v>99</v>
      </c>
      <c r="AD58" s="10" t="s">
        <v>99</v>
      </c>
      <c r="AE58" s="10" t="s">
        <v>99</v>
      </c>
      <c r="AF58" s="10" t="s">
        <v>99</v>
      </c>
      <c r="AG58" s="10" t="s">
        <v>99</v>
      </c>
      <c r="AH58" s="10" t="s">
        <v>99</v>
      </c>
      <c r="AI58" s="10" t="s">
        <v>99</v>
      </c>
      <c r="AJ58" s="10" t="s">
        <v>99</v>
      </c>
      <c r="AK58" s="10" t="s">
        <v>99</v>
      </c>
      <c r="AL58" s="10" t="s">
        <v>99</v>
      </c>
    </row>
    <row r="59" spans="1:38">
      <c r="A59" s="36">
        <v>80</v>
      </c>
      <c r="B59" t="s">
        <v>279</v>
      </c>
      <c r="C59" t="s">
        <v>93</v>
      </c>
      <c r="D59" t="s">
        <v>94</v>
      </c>
      <c r="E59">
        <v>3200</v>
      </c>
      <c r="F59" t="s">
        <v>95</v>
      </c>
      <c r="G59" s="29" t="s">
        <v>126</v>
      </c>
      <c r="H59" s="29" t="s">
        <v>27</v>
      </c>
      <c r="I59" s="29" t="s">
        <v>28</v>
      </c>
      <c r="J59" t="s">
        <v>23</v>
      </c>
      <c r="K59" t="s">
        <v>104</v>
      </c>
      <c r="L59" s="29" t="s">
        <v>105</v>
      </c>
      <c r="M59" s="29" t="s">
        <v>99</v>
      </c>
      <c r="N59" s="29" t="s">
        <v>100</v>
      </c>
      <c r="O59" s="29" t="s">
        <v>106</v>
      </c>
      <c r="P59" s="29">
        <v>2000</v>
      </c>
      <c r="Q59" s="29">
        <v>3300</v>
      </c>
      <c r="R59" t="s">
        <v>94</v>
      </c>
      <c r="S59" t="s">
        <v>102</v>
      </c>
      <c r="T59" s="1">
        <v>3</v>
      </c>
      <c r="U59">
        <v>76.3475170822</v>
      </c>
      <c r="V59" s="6">
        <v>2.7560000000000001E-2</v>
      </c>
      <c r="W59" s="6">
        <v>5.3200000000000001E-3</v>
      </c>
      <c r="X59" s="20">
        <f t="shared" si="20"/>
        <v>5.1804511278195493</v>
      </c>
      <c r="Y59" t="s">
        <v>99</v>
      </c>
      <c r="Z59" s="7">
        <f t="shared" si="21"/>
        <v>14.351037045526315</v>
      </c>
      <c r="AA59" s="8">
        <v>2</v>
      </c>
      <c r="AB59" s="8">
        <v>10.5</v>
      </c>
      <c r="AC59" s="10" t="s">
        <v>99</v>
      </c>
      <c r="AD59" s="10" t="s">
        <v>99</v>
      </c>
      <c r="AE59" s="10" t="s">
        <v>99</v>
      </c>
      <c r="AF59" s="10" t="s">
        <v>99</v>
      </c>
      <c r="AG59" s="10" t="s">
        <v>99</v>
      </c>
      <c r="AH59" s="10" t="s">
        <v>99</v>
      </c>
      <c r="AI59" s="10" t="s">
        <v>99</v>
      </c>
      <c r="AJ59" s="10" t="s">
        <v>99</v>
      </c>
      <c r="AK59" s="10" t="s">
        <v>99</v>
      </c>
      <c r="AL59" s="10" t="s">
        <v>99</v>
      </c>
    </row>
    <row r="60" spans="1:38">
      <c r="A60" s="36">
        <v>80</v>
      </c>
      <c r="B60" t="s">
        <v>279</v>
      </c>
      <c r="C60" t="s">
        <v>93</v>
      </c>
      <c r="D60" t="s">
        <v>94</v>
      </c>
      <c r="E60">
        <v>3200</v>
      </c>
      <c r="F60" t="s">
        <v>95</v>
      </c>
      <c r="G60" s="29" t="s">
        <v>126</v>
      </c>
      <c r="H60" s="29" t="s">
        <v>27</v>
      </c>
      <c r="I60" s="29" t="s">
        <v>28</v>
      </c>
      <c r="J60" t="s">
        <v>23</v>
      </c>
      <c r="K60" t="s">
        <v>104</v>
      </c>
      <c r="L60" s="29" t="s">
        <v>105</v>
      </c>
      <c r="M60" s="29" t="s">
        <v>99</v>
      </c>
      <c r="N60" s="29" t="s">
        <v>100</v>
      </c>
      <c r="O60" s="29" t="s">
        <v>106</v>
      </c>
      <c r="P60" s="29">
        <v>2000</v>
      </c>
      <c r="Q60" s="29">
        <v>3300</v>
      </c>
      <c r="R60" t="s">
        <v>94</v>
      </c>
      <c r="S60" t="s">
        <v>102</v>
      </c>
      <c r="T60" s="1">
        <v>4</v>
      </c>
      <c r="U60">
        <v>37.426448212399997</v>
      </c>
      <c r="V60" s="6">
        <v>1.6400000000000001E-2</v>
      </c>
      <c r="W60" s="6">
        <v>2.6700000000000001E-3</v>
      </c>
      <c r="X60" s="20">
        <f t="shared" si="20"/>
        <v>6.1423220973782779</v>
      </c>
      <c r="Y60" t="s">
        <v>99</v>
      </c>
      <c r="Z60" s="7">
        <f t="shared" si="21"/>
        <v>14.017396334232208</v>
      </c>
      <c r="AA60" s="8">
        <v>3</v>
      </c>
      <c r="AB60" s="8">
        <v>9</v>
      </c>
      <c r="AC60" s="10" t="s">
        <v>99</v>
      </c>
      <c r="AD60" s="10" t="s">
        <v>99</v>
      </c>
      <c r="AE60" s="10" t="s">
        <v>99</v>
      </c>
      <c r="AF60" s="10" t="s">
        <v>99</v>
      </c>
      <c r="AG60" s="10" t="s">
        <v>99</v>
      </c>
      <c r="AH60" s="10" t="s">
        <v>99</v>
      </c>
      <c r="AI60" s="10" t="s">
        <v>99</v>
      </c>
      <c r="AJ60" s="10" t="s">
        <v>99</v>
      </c>
      <c r="AK60" s="10" t="s">
        <v>99</v>
      </c>
      <c r="AL60" s="10" t="s">
        <v>99</v>
      </c>
    </row>
    <row r="61" spans="1:38">
      <c r="A61" s="36">
        <v>80</v>
      </c>
      <c r="B61" t="s">
        <v>279</v>
      </c>
      <c r="C61" t="s">
        <v>93</v>
      </c>
      <c r="D61" t="s">
        <v>94</v>
      </c>
      <c r="E61">
        <v>3200</v>
      </c>
      <c r="F61" t="s">
        <v>95</v>
      </c>
      <c r="G61" s="29" t="s">
        <v>126</v>
      </c>
      <c r="H61" s="29" t="s">
        <v>27</v>
      </c>
      <c r="I61" s="29" t="s">
        <v>28</v>
      </c>
      <c r="J61" t="s">
        <v>23</v>
      </c>
      <c r="K61" t="s">
        <v>104</v>
      </c>
      <c r="L61" s="29" t="s">
        <v>105</v>
      </c>
      <c r="M61" s="29" t="s">
        <v>99</v>
      </c>
      <c r="N61" s="29" t="s">
        <v>100</v>
      </c>
      <c r="O61" s="29" t="s">
        <v>106</v>
      </c>
      <c r="P61" s="29">
        <v>2000</v>
      </c>
      <c r="Q61" s="29">
        <v>3300</v>
      </c>
      <c r="R61" t="s">
        <v>94</v>
      </c>
      <c r="S61" t="s">
        <v>102</v>
      </c>
      <c r="T61" s="1">
        <v>5</v>
      </c>
      <c r="U61">
        <v>92.325979649800004</v>
      </c>
      <c r="V61" s="6">
        <v>3.6540000000000003E-2</v>
      </c>
      <c r="W61" s="6">
        <v>7.3099999999999997E-3</v>
      </c>
      <c r="X61" s="20">
        <f t="shared" si="20"/>
        <v>4.9986320109439131</v>
      </c>
      <c r="Y61" t="s">
        <v>99</v>
      </c>
      <c r="Z61" s="7">
        <f t="shared" si="21"/>
        <v>12.630092975348839</v>
      </c>
      <c r="AA61" s="8">
        <v>2.8</v>
      </c>
      <c r="AB61" s="8">
        <v>7.8</v>
      </c>
      <c r="AC61" s="10" t="s">
        <v>99</v>
      </c>
      <c r="AD61" s="10" t="s">
        <v>99</v>
      </c>
      <c r="AE61" s="10" t="s">
        <v>99</v>
      </c>
      <c r="AF61" s="10" t="s">
        <v>99</v>
      </c>
      <c r="AG61" s="10" t="s">
        <v>99</v>
      </c>
      <c r="AH61" s="10" t="s">
        <v>99</v>
      </c>
      <c r="AI61" s="10" t="s">
        <v>99</v>
      </c>
      <c r="AJ61" s="10" t="s">
        <v>99</v>
      </c>
      <c r="AK61" s="10" t="s">
        <v>99</v>
      </c>
      <c r="AL61" s="10" t="s">
        <v>99</v>
      </c>
    </row>
    <row r="62" spans="1:38">
      <c r="A62" s="36">
        <v>80</v>
      </c>
      <c r="B62" t="s">
        <v>279</v>
      </c>
      <c r="C62" t="s">
        <v>93</v>
      </c>
      <c r="D62" t="s">
        <v>94</v>
      </c>
      <c r="E62">
        <v>3200</v>
      </c>
      <c r="F62" t="s">
        <v>95</v>
      </c>
      <c r="G62" s="29" t="s">
        <v>127</v>
      </c>
      <c r="H62" s="29" t="s">
        <v>42</v>
      </c>
      <c r="I62" s="29" t="s">
        <v>43</v>
      </c>
      <c r="J62" t="s">
        <v>44</v>
      </c>
      <c r="K62" t="s">
        <v>128</v>
      </c>
      <c r="L62" s="29" t="s">
        <v>129</v>
      </c>
      <c r="M62" s="29" t="s">
        <v>99</v>
      </c>
      <c r="N62" s="29" t="s">
        <v>100</v>
      </c>
      <c r="O62" s="29" t="s">
        <v>106</v>
      </c>
      <c r="P62" s="29">
        <v>2000</v>
      </c>
      <c r="Q62" s="29">
        <v>3400</v>
      </c>
      <c r="R62" t="s">
        <v>113</v>
      </c>
      <c r="S62" t="s">
        <v>102</v>
      </c>
      <c r="T62" s="1">
        <v>1</v>
      </c>
      <c r="U62">
        <v>3.5268746447999999</v>
      </c>
      <c r="V62" s="6">
        <v>1.31E-3</v>
      </c>
      <c r="W62" s="6">
        <v>2.2000000000000001E-4</v>
      </c>
      <c r="X62" s="20">
        <f>V62/W62</f>
        <v>5.9545454545454541</v>
      </c>
      <c r="Y62" t="s">
        <v>99</v>
      </c>
      <c r="Z62" s="7">
        <f>(U62/1000000)/(W62/1000)</f>
        <v>16.031248385454543</v>
      </c>
      <c r="AA62" s="8">
        <v>1.4</v>
      </c>
      <c r="AB62" s="8">
        <v>1</v>
      </c>
      <c r="AC62" s="10" t="s">
        <v>99</v>
      </c>
      <c r="AD62" s="10" t="s">
        <v>99</v>
      </c>
      <c r="AE62" s="10" t="s">
        <v>99</v>
      </c>
      <c r="AF62" s="10" t="s">
        <v>99</v>
      </c>
      <c r="AG62" s="10" t="s">
        <v>99</v>
      </c>
      <c r="AH62" s="10" t="s">
        <v>99</v>
      </c>
      <c r="AI62" s="10" t="s">
        <v>99</v>
      </c>
      <c r="AJ62" s="10" t="s">
        <v>99</v>
      </c>
      <c r="AK62" s="10" t="s">
        <v>99</v>
      </c>
      <c r="AL62" s="10" t="s">
        <v>99</v>
      </c>
    </row>
    <row r="63" spans="1:38">
      <c r="A63" s="36">
        <v>80</v>
      </c>
      <c r="B63" t="s">
        <v>279</v>
      </c>
      <c r="C63" t="s">
        <v>93</v>
      </c>
      <c r="D63" t="s">
        <v>94</v>
      </c>
      <c r="E63">
        <v>3200</v>
      </c>
      <c r="F63" t="s">
        <v>95</v>
      </c>
      <c r="G63" s="29" t="s">
        <v>127</v>
      </c>
      <c r="H63" s="29" t="s">
        <v>42</v>
      </c>
      <c r="I63" s="29" t="s">
        <v>43</v>
      </c>
      <c r="J63" t="s">
        <v>44</v>
      </c>
      <c r="K63" t="s">
        <v>128</v>
      </c>
      <c r="L63" s="29" t="s">
        <v>129</v>
      </c>
      <c r="M63" s="29" t="s">
        <v>99</v>
      </c>
      <c r="N63" s="29" t="s">
        <v>100</v>
      </c>
      <c r="O63" s="29" t="s">
        <v>106</v>
      </c>
      <c r="P63" s="29">
        <v>2000</v>
      </c>
      <c r="Q63" s="29">
        <v>3400</v>
      </c>
      <c r="R63" t="s">
        <v>113</v>
      </c>
      <c r="S63" t="s">
        <v>102</v>
      </c>
      <c r="T63" s="1">
        <v>2</v>
      </c>
      <c r="U63">
        <v>5.4444335217999997</v>
      </c>
      <c r="V63" s="6">
        <v>1.3699999999999999E-3</v>
      </c>
      <c r="W63" s="6">
        <v>2.2000000000000001E-4</v>
      </c>
      <c r="X63" s="20">
        <f t="shared" ref="X63:X66" si="22">V63/W63</f>
        <v>6.2272727272727266</v>
      </c>
      <c r="Y63" t="s">
        <v>99</v>
      </c>
      <c r="Z63" s="7">
        <f t="shared" ref="Z63:Z66" si="23">(U63/1000000)/(W63/1000)</f>
        <v>24.747425099090908</v>
      </c>
      <c r="AA63" s="8">
        <v>1.9</v>
      </c>
      <c r="AB63" s="8">
        <v>1.1000000000000001</v>
      </c>
      <c r="AC63" s="10" t="s">
        <v>99</v>
      </c>
      <c r="AD63" s="10" t="s">
        <v>99</v>
      </c>
      <c r="AE63" s="10" t="s">
        <v>99</v>
      </c>
      <c r="AF63" s="10" t="s">
        <v>99</v>
      </c>
      <c r="AG63" s="10" t="s">
        <v>99</v>
      </c>
      <c r="AH63" s="10" t="s">
        <v>99</v>
      </c>
      <c r="AI63" s="10" t="s">
        <v>99</v>
      </c>
      <c r="AJ63" s="10" t="s">
        <v>99</v>
      </c>
      <c r="AK63" s="10" t="s">
        <v>99</v>
      </c>
      <c r="AL63" s="10" t="s">
        <v>99</v>
      </c>
    </row>
    <row r="64" spans="1:38">
      <c r="A64" s="36">
        <v>80</v>
      </c>
      <c r="B64" t="s">
        <v>279</v>
      </c>
      <c r="C64" t="s">
        <v>93</v>
      </c>
      <c r="D64" t="s">
        <v>94</v>
      </c>
      <c r="E64">
        <v>3200</v>
      </c>
      <c r="F64" t="s">
        <v>95</v>
      </c>
      <c r="G64" s="29" t="s">
        <v>127</v>
      </c>
      <c r="H64" s="29" t="s">
        <v>42</v>
      </c>
      <c r="I64" s="29" t="s">
        <v>43</v>
      </c>
      <c r="J64" t="s">
        <v>44</v>
      </c>
      <c r="K64" t="s">
        <v>128</v>
      </c>
      <c r="L64" s="29" t="s">
        <v>129</v>
      </c>
      <c r="M64" s="29" t="s">
        <v>99</v>
      </c>
      <c r="N64" s="29" t="s">
        <v>100</v>
      </c>
      <c r="O64" s="29" t="s">
        <v>106</v>
      </c>
      <c r="P64" s="29">
        <v>2000</v>
      </c>
      <c r="Q64" s="29">
        <v>3400</v>
      </c>
      <c r="R64" t="s">
        <v>113</v>
      </c>
      <c r="S64" t="s">
        <v>102</v>
      </c>
      <c r="T64" s="1">
        <v>3</v>
      </c>
      <c r="U64">
        <v>9.7204106063999998</v>
      </c>
      <c r="V64" s="6">
        <v>2.8900000000000002E-3</v>
      </c>
      <c r="W64" s="6">
        <v>4.6999999999999999E-4</v>
      </c>
      <c r="X64" s="20">
        <f t="shared" si="22"/>
        <v>6.1489361702127665</v>
      </c>
      <c r="Y64" t="s">
        <v>99</v>
      </c>
      <c r="Z64" s="7">
        <f t="shared" si="23"/>
        <v>20.681724694468084</v>
      </c>
      <c r="AA64" s="8">
        <v>1</v>
      </c>
      <c r="AB64" s="8">
        <v>0.9</v>
      </c>
      <c r="AC64" s="10" t="s">
        <v>99</v>
      </c>
      <c r="AD64" s="10" t="s">
        <v>99</v>
      </c>
      <c r="AE64" s="10" t="s">
        <v>99</v>
      </c>
      <c r="AF64" s="10" t="s">
        <v>99</v>
      </c>
      <c r="AG64" s="10" t="s">
        <v>99</v>
      </c>
      <c r="AH64" s="10" t="s">
        <v>99</v>
      </c>
      <c r="AI64" s="10" t="s">
        <v>99</v>
      </c>
      <c r="AJ64" s="10" t="s">
        <v>99</v>
      </c>
      <c r="AK64" s="10" t="s">
        <v>99</v>
      </c>
      <c r="AL64" s="10" t="s">
        <v>99</v>
      </c>
    </row>
    <row r="65" spans="1:38">
      <c r="A65" s="36">
        <v>80</v>
      </c>
      <c r="B65" t="s">
        <v>279</v>
      </c>
      <c r="C65" t="s">
        <v>93</v>
      </c>
      <c r="D65" t="s">
        <v>94</v>
      </c>
      <c r="E65">
        <v>3200</v>
      </c>
      <c r="F65" t="s">
        <v>95</v>
      </c>
      <c r="G65" s="29" t="s">
        <v>127</v>
      </c>
      <c r="H65" s="29" t="s">
        <v>42</v>
      </c>
      <c r="I65" s="29" t="s">
        <v>43</v>
      </c>
      <c r="J65" t="s">
        <v>44</v>
      </c>
      <c r="K65" t="s">
        <v>128</v>
      </c>
      <c r="L65" s="29" t="s">
        <v>129</v>
      </c>
      <c r="M65" s="29" t="s">
        <v>99</v>
      </c>
      <c r="N65" s="29" t="s">
        <v>100</v>
      </c>
      <c r="O65" s="29" t="s">
        <v>106</v>
      </c>
      <c r="P65" s="29">
        <v>2000</v>
      </c>
      <c r="Q65" s="29">
        <v>3400</v>
      </c>
      <c r="R65" t="s">
        <v>113</v>
      </c>
      <c r="S65" t="s">
        <v>102</v>
      </c>
      <c r="T65" s="1">
        <v>4</v>
      </c>
      <c r="U65">
        <v>7.4480137315999997</v>
      </c>
      <c r="V65" s="6">
        <v>2.98E-3</v>
      </c>
      <c r="W65" s="6">
        <v>4.6000000000000001E-4</v>
      </c>
      <c r="X65" s="20">
        <f t="shared" si="22"/>
        <v>6.4782608695652169</v>
      </c>
      <c r="Y65" t="s">
        <v>99</v>
      </c>
      <c r="Z65" s="7">
        <f t="shared" si="23"/>
        <v>16.191334199130434</v>
      </c>
      <c r="AA65" s="8">
        <v>1</v>
      </c>
      <c r="AB65" s="8">
        <v>0.5</v>
      </c>
      <c r="AC65" s="10" t="s">
        <v>99</v>
      </c>
      <c r="AD65" s="10" t="s">
        <v>99</v>
      </c>
      <c r="AE65" s="10" t="s">
        <v>99</v>
      </c>
      <c r="AF65" s="10" t="s">
        <v>99</v>
      </c>
      <c r="AG65" s="10" t="s">
        <v>99</v>
      </c>
      <c r="AH65" s="10" t="s">
        <v>99</v>
      </c>
      <c r="AI65" s="10" t="s">
        <v>99</v>
      </c>
      <c r="AJ65" s="10" t="s">
        <v>99</v>
      </c>
      <c r="AK65" s="10" t="s">
        <v>99</v>
      </c>
      <c r="AL65" s="10" t="s">
        <v>99</v>
      </c>
    </row>
    <row r="66" spans="1:38">
      <c r="A66" s="36">
        <v>80</v>
      </c>
      <c r="B66" t="s">
        <v>279</v>
      </c>
      <c r="C66" t="s">
        <v>93</v>
      </c>
      <c r="D66" t="s">
        <v>94</v>
      </c>
      <c r="E66">
        <v>3200</v>
      </c>
      <c r="F66" t="s">
        <v>95</v>
      </c>
      <c r="G66" s="29" t="s">
        <v>127</v>
      </c>
      <c r="H66" s="29" t="s">
        <v>42</v>
      </c>
      <c r="I66" s="29" t="s">
        <v>43</v>
      </c>
      <c r="J66" t="s">
        <v>44</v>
      </c>
      <c r="K66" t="s">
        <v>128</v>
      </c>
      <c r="L66" s="29" t="s">
        <v>129</v>
      </c>
      <c r="M66" s="29" t="s">
        <v>99</v>
      </c>
      <c r="N66" s="29" t="s">
        <v>100</v>
      </c>
      <c r="O66" s="29" t="s">
        <v>106</v>
      </c>
      <c r="P66" s="29">
        <v>2000</v>
      </c>
      <c r="Q66" s="29">
        <v>3400</v>
      </c>
      <c r="R66" t="s">
        <v>113</v>
      </c>
      <c r="S66" t="s">
        <v>102</v>
      </c>
      <c r="T66" s="1">
        <v>5</v>
      </c>
      <c r="U66">
        <v>14.6845583534</v>
      </c>
      <c r="V66" s="6">
        <v>5.11E-3</v>
      </c>
      <c r="W66" s="6">
        <v>6.3000000000000003E-4</v>
      </c>
      <c r="X66" s="20">
        <f t="shared" si="22"/>
        <v>8.1111111111111107</v>
      </c>
      <c r="Y66" t="s">
        <v>99</v>
      </c>
      <c r="Z66" s="7">
        <f t="shared" si="23"/>
        <v>23.308822783174602</v>
      </c>
      <c r="AA66" s="8">
        <v>2</v>
      </c>
      <c r="AB66" s="8">
        <v>1.7</v>
      </c>
      <c r="AC66" s="10" t="s">
        <v>99</v>
      </c>
      <c r="AD66" s="10" t="s">
        <v>99</v>
      </c>
      <c r="AE66" s="10" t="s">
        <v>99</v>
      </c>
      <c r="AF66" s="10" t="s">
        <v>99</v>
      </c>
      <c r="AG66" s="10" t="s">
        <v>99</v>
      </c>
      <c r="AH66" s="10" t="s">
        <v>99</v>
      </c>
      <c r="AI66" s="10" t="s">
        <v>99</v>
      </c>
      <c r="AJ66" s="10" t="s">
        <v>99</v>
      </c>
      <c r="AK66" s="10" t="s">
        <v>99</v>
      </c>
      <c r="AL66" s="10" t="s">
        <v>99</v>
      </c>
    </row>
    <row r="67" spans="1:38">
      <c r="A67" s="36">
        <v>80</v>
      </c>
      <c r="B67" t="s">
        <v>279</v>
      </c>
      <c r="C67" t="s">
        <v>93</v>
      </c>
      <c r="D67" t="s">
        <v>94</v>
      </c>
      <c r="E67">
        <v>3200</v>
      </c>
      <c r="F67" t="s">
        <v>95</v>
      </c>
      <c r="G67" s="29" t="s">
        <v>130</v>
      </c>
      <c r="H67" s="29" t="s">
        <v>131</v>
      </c>
      <c r="I67" s="29" t="s">
        <v>25</v>
      </c>
      <c r="J67" t="s">
        <v>60</v>
      </c>
      <c r="K67" t="s">
        <v>97</v>
      </c>
      <c r="L67" s="29" t="s">
        <v>98</v>
      </c>
      <c r="M67" s="29" t="s">
        <v>99</v>
      </c>
      <c r="N67" s="29" t="s">
        <v>132</v>
      </c>
      <c r="O67" s="29" t="s">
        <v>101</v>
      </c>
      <c r="P67" s="29">
        <v>900</v>
      </c>
      <c r="Q67" s="29">
        <v>3400</v>
      </c>
      <c r="R67" t="s">
        <v>133</v>
      </c>
      <c r="S67" t="s">
        <v>134</v>
      </c>
      <c r="T67" s="1">
        <v>1</v>
      </c>
      <c r="U67">
        <v>37.186305324999999</v>
      </c>
      <c r="V67" s="6">
        <v>1.9939999999999999E-2</v>
      </c>
      <c r="W67" s="6">
        <v>6.1199999999999996E-3</v>
      </c>
      <c r="X67" s="20">
        <f>V67/W67</f>
        <v>3.2581699346405228</v>
      </c>
      <c r="Y67" t="s">
        <v>99</v>
      </c>
      <c r="Z67" s="7">
        <f>(U67/1000000)/(W67/1000)</f>
        <v>6.076193680555555</v>
      </c>
      <c r="AA67" s="8">
        <v>1.3</v>
      </c>
      <c r="AB67" s="8">
        <v>1.5</v>
      </c>
      <c r="AC67" s="10" t="s">
        <v>99</v>
      </c>
      <c r="AD67" s="10" t="s">
        <v>99</v>
      </c>
      <c r="AE67" s="10" t="s">
        <v>99</v>
      </c>
      <c r="AF67" s="10" t="s">
        <v>99</v>
      </c>
      <c r="AG67" s="10" t="s">
        <v>99</v>
      </c>
      <c r="AH67" s="10" t="s">
        <v>99</v>
      </c>
      <c r="AI67" s="10" t="s">
        <v>99</v>
      </c>
      <c r="AJ67" s="10" t="s">
        <v>99</v>
      </c>
      <c r="AK67" s="10" t="s">
        <v>99</v>
      </c>
      <c r="AL67" s="10" t="s">
        <v>99</v>
      </c>
    </row>
    <row r="68" spans="1:38">
      <c r="A68" s="36">
        <v>80</v>
      </c>
      <c r="B68" t="s">
        <v>279</v>
      </c>
      <c r="C68" t="s">
        <v>93</v>
      </c>
      <c r="D68" t="s">
        <v>94</v>
      </c>
      <c r="E68">
        <v>3200</v>
      </c>
      <c r="F68" t="s">
        <v>95</v>
      </c>
      <c r="G68" s="29" t="s">
        <v>130</v>
      </c>
      <c r="H68" s="29" t="s">
        <v>131</v>
      </c>
      <c r="I68" s="29" t="s">
        <v>25</v>
      </c>
      <c r="J68" t="s">
        <v>60</v>
      </c>
      <c r="K68" t="s">
        <v>97</v>
      </c>
      <c r="L68" s="29" t="s">
        <v>98</v>
      </c>
      <c r="M68" s="29" t="s">
        <v>99</v>
      </c>
      <c r="N68" s="29" t="s">
        <v>132</v>
      </c>
      <c r="O68" s="29" t="s">
        <v>101</v>
      </c>
      <c r="P68" s="29">
        <v>900</v>
      </c>
      <c r="Q68" s="29">
        <v>3400</v>
      </c>
      <c r="R68" t="s">
        <v>133</v>
      </c>
      <c r="S68" t="s">
        <v>134</v>
      </c>
      <c r="T68" s="1">
        <v>2</v>
      </c>
      <c r="U68">
        <v>15.996383678600001</v>
      </c>
      <c r="V68" s="6">
        <v>7.9799999999999992E-3</v>
      </c>
      <c r="W68" s="6">
        <v>2.6099999999999999E-3</v>
      </c>
      <c r="X68" s="20">
        <f t="shared" ref="X68:X71" si="24">V68/W68</f>
        <v>3.0574712643678161</v>
      </c>
      <c r="Y68" t="s">
        <v>99</v>
      </c>
      <c r="Z68" s="7">
        <f t="shared" ref="Z68:Z71" si="25">(U68/1000000)/(W68/1000)</f>
        <v>6.1288826354789272</v>
      </c>
      <c r="AA68" s="8">
        <v>5</v>
      </c>
      <c r="AB68" s="8">
        <v>12.5</v>
      </c>
      <c r="AC68" s="10" t="s">
        <v>99</v>
      </c>
      <c r="AD68" s="10" t="s">
        <v>99</v>
      </c>
      <c r="AE68" s="10" t="s">
        <v>99</v>
      </c>
      <c r="AF68" s="10" t="s">
        <v>99</v>
      </c>
      <c r="AG68" s="10" t="s">
        <v>99</v>
      </c>
      <c r="AH68" s="10" t="s">
        <v>99</v>
      </c>
      <c r="AI68" s="10" t="s">
        <v>99</v>
      </c>
      <c r="AJ68" s="10" t="s">
        <v>99</v>
      </c>
      <c r="AK68" s="10" t="s">
        <v>99</v>
      </c>
      <c r="AL68" s="10" t="s">
        <v>99</v>
      </c>
    </row>
    <row r="69" spans="1:38">
      <c r="A69" s="36">
        <v>80</v>
      </c>
      <c r="B69" t="s">
        <v>279</v>
      </c>
      <c r="C69" t="s">
        <v>93</v>
      </c>
      <c r="D69" t="s">
        <v>94</v>
      </c>
      <c r="E69">
        <v>3200</v>
      </c>
      <c r="F69" t="s">
        <v>95</v>
      </c>
      <c r="G69" s="29" t="s">
        <v>130</v>
      </c>
      <c r="H69" s="29" t="s">
        <v>131</v>
      </c>
      <c r="I69" s="29" t="s">
        <v>25</v>
      </c>
      <c r="J69" t="s">
        <v>60</v>
      </c>
      <c r="K69" t="s">
        <v>97</v>
      </c>
      <c r="L69" s="29" t="s">
        <v>98</v>
      </c>
      <c r="M69" s="29" t="s">
        <v>99</v>
      </c>
      <c r="N69" s="29" t="s">
        <v>132</v>
      </c>
      <c r="O69" s="29" t="s">
        <v>101</v>
      </c>
      <c r="P69" s="29">
        <v>900</v>
      </c>
      <c r="Q69" s="29">
        <v>3400</v>
      </c>
      <c r="R69" t="s">
        <v>133</v>
      </c>
      <c r="S69" t="s">
        <v>134</v>
      </c>
      <c r="T69" s="1">
        <v>3</v>
      </c>
      <c r="U69">
        <v>19.788490766199999</v>
      </c>
      <c r="V69" s="6">
        <v>9.4900000000000002E-3</v>
      </c>
      <c r="W69" s="6">
        <v>1.9E-3</v>
      </c>
      <c r="X69" s="20">
        <f t="shared" si="24"/>
        <v>4.9947368421052634</v>
      </c>
      <c r="Y69" t="s">
        <v>99</v>
      </c>
      <c r="Z69" s="7">
        <f t="shared" si="25"/>
        <v>10.414995140105262</v>
      </c>
      <c r="AA69" s="8">
        <v>4</v>
      </c>
      <c r="AB69" s="8">
        <v>6.4</v>
      </c>
      <c r="AC69" s="10" t="s">
        <v>99</v>
      </c>
      <c r="AD69" s="10" t="s">
        <v>99</v>
      </c>
      <c r="AE69" s="10" t="s">
        <v>99</v>
      </c>
      <c r="AF69" s="10" t="s">
        <v>99</v>
      </c>
      <c r="AG69" s="10" t="s">
        <v>99</v>
      </c>
      <c r="AH69" s="10" t="s">
        <v>99</v>
      </c>
      <c r="AI69" s="10" t="s">
        <v>99</v>
      </c>
      <c r="AJ69" s="10" t="s">
        <v>99</v>
      </c>
      <c r="AK69" s="10" t="s">
        <v>99</v>
      </c>
      <c r="AL69" s="10" t="s">
        <v>99</v>
      </c>
    </row>
    <row r="70" spans="1:38">
      <c r="A70" s="36">
        <v>80</v>
      </c>
      <c r="B70" t="s">
        <v>279</v>
      </c>
      <c r="C70" t="s">
        <v>93</v>
      </c>
      <c r="D70" t="s">
        <v>94</v>
      </c>
      <c r="E70">
        <v>3200</v>
      </c>
      <c r="F70" t="s">
        <v>95</v>
      </c>
      <c r="G70" s="29" t="s">
        <v>130</v>
      </c>
      <c r="H70" s="29" t="s">
        <v>131</v>
      </c>
      <c r="I70" s="29" t="s">
        <v>25</v>
      </c>
      <c r="J70" t="s">
        <v>60</v>
      </c>
      <c r="K70" t="s">
        <v>97</v>
      </c>
      <c r="L70" s="29" t="s">
        <v>98</v>
      </c>
      <c r="M70" s="29" t="s">
        <v>99</v>
      </c>
      <c r="N70" s="29" t="s">
        <v>132</v>
      </c>
      <c r="O70" s="29" t="s">
        <v>101</v>
      </c>
      <c r="P70" s="29">
        <v>900</v>
      </c>
      <c r="Q70" s="29">
        <v>3400</v>
      </c>
      <c r="R70" t="s">
        <v>133</v>
      </c>
      <c r="S70" t="s">
        <v>134</v>
      </c>
      <c r="T70" s="1">
        <v>4</v>
      </c>
      <c r="U70">
        <v>40.465868638000003</v>
      </c>
      <c r="V70" s="6">
        <v>1.958E-2</v>
      </c>
      <c r="W70" s="6">
        <v>6.6499999999999997E-3</v>
      </c>
      <c r="X70" s="20">
        <f t="shared" si="24"/>
        <v>2.9443609022556392</v>
      </c>
      <c r="Y70" t="s">
        <v>99</v>
      </c>
      <c r="Z70" s="7">
        <f t="shared" si="25"/>
        <v>6.085093028270677</v>
      </c>
      <c r="AA70" s="8">
        <v>13</v>
      </c>
      <c r="AB70" s="8">
        <v>16</v>
      </c>
      <c r="AC70" s="10" t="s">
        <v>99</v>
      </c>
      <c r="AD70" s="10" t="s">
        <v>99</v>
      </c>
      <c r="AE70" s="10" t="s">
        <v>99</v>
      </c>
      <c r="AF70" s="10" t="s">
        <v>99</v>
      </c>
      <c r="AG70" s="10" t="s">
        <v>99</v>
      </c>
      <c r="AH70" s="10" t="s">
        <v>99</v>
      </c>
      <c r="AI70" s="10" t="s">
        <v>99</v>
      </c>
      <c r="AJ70" s="10" t="s">
        <v>99</v>
      </c>
      <c r="AK70" s="10" t="s">
        <v>99</v>
      </c>
      <c r="AL70" s="10" t="s">
        <v>99</v>
      </c>
    </row>
    <row r="71" spans="1:38">
      <c r="A71" s="36">
        <v>80</v>
      </c>
      <c r="B71" t="s">
        <v>279</v>
      </c>
      <c r="C71" t="s">
        <v>93</v>
      </c>
      <c r="D71" t="s">
        <v>94</v>
      </c>
      <c r="E71">
        <v>3200</v>
      </c>
      <c r="F71" t="s">
        <v>95</v>
      </c>
      <c r="G71" s="29" t="s">
        <v>130</v>
      </c>
      <c r="H71" s="29" t="s">
        <v>131</v>
      </c>
      <c r="I71" s="29" t="s">
        <v>25</v>
      </c>
      <c r="J71" t="s">
        <v>60</v>
      </c>
      <c r="K71" t="s">
        <v>97</v>
      </c>
      <c r="L71" s="29" t="s">
        <v>98</v>
      </c>
      <c r="M71" s="29" t="s">
        <v>99</v>
      </c>
      <c r="N71" s="29" t="s">
        <v>132</v>
      </c>
      <c r="O71" s="29" t="s">
        <v>101</v>
      </c>
      <c r="P71" s="29">
        <v>900</v>
      </c>
      <c r="Q71" s="29">
        <v>3400</v>
      </c>
      <c r="R71" t="s">
        <v>133</v>
      </c>
      <c r="S71" t="s">
        <v>134</v>
      </c>
      <c r="T71" s="1">
        <v>5</v>
      </c>
      <c r="U71">
        <v>76.641423302600003</v>
      </c>
      <c r="V71" s="6">
        <v>3.3989999999999999E-2</v>
      </c>
      <c r="W71" s="6">
        <v>9.6500000000000006E-3</v>
      </c>
      <c r="X71" s="20">
        <f t="shared" si="24"/>
        <v>3.5222797927461138</v>
      </c>
      <c r="Y71" t="s">
        <v>99</v>
      </c>
      <c r="Z71" s="7">
        <f t="shared" si="25"/>
        <v>7.9421164044145076</v>
      </c>
      <c r="AA71" s="8">
        <v>3</v>
      </c>
      <c r="AB71" s="8">
        <v>9</v>
      </c>
      <c r="AC71" s="10" t="s">
        <v>99</v>
      </c>
      <c r="AD71" s="10" t="s">
        <v>99</v>
      </c>
      <c r="AE71" s="10" t="s">
        <v>99</v>
      </c>
      <c r="AF71" s="10" t="s">
        <v>99</v>
      </c>
      <c r="AG71" s="10" t="s">
        <v>99</v>
      </c>
      <c r="AH71" s="10" t="s">
        <v>99</v>
      </c>
      <c r="AI71" s="10" t="s">
        <v>99</v>
      </c>
      <c r="AJ71" s="10" t="s">
        <v>99</v>
      </c>
      <c r="AK71" s="10" t="s">
        <v>99</v>
      </c>
      <c r="AL71" s="10" t="s">
        <v>99</v>
      </c>
    </row>
    <row r="72" spans="1:38">
      <c r="A72" s="36">
        <v>80</v>
      </c>
      <c r="B72" t="s">
        <v>279</v>
      </c>
      <c r="C72" t="s">
        <v>93</v>
      </c>
      <c r="D72" t="s">
        <v>94</v>
      </c>
      <c r="E72">
        <v>3200</v>
      </c>
      <c r="F72" t="s">
        <v>95</v>
      </c>
      <c r="G72" s="29" t="s">
        <v>135</v>
      </c>
      <c r="H72" s="29" t="s">
        <v>61</v>
      </c>
      <c r="I72" s="29" t="s">
        <v>25</v>
      </c>
      <c r="J72" t="s">
        <v>50</v>
      </c>
      <c r="K72" t="s">
        <v>97</v>
      </c>
      <c r="L72" s="29" t="s">
        <v>136</v>
      </c>
      <c r="M72" s="29" t="s">
        <v>99</v>
      </c>
      <c r="N72" s="29" t="s">
        <v>100</v>
      </c>
      <c r="O72" s="29" t="s">
        <v>106</v>
      </c>
      <c r="P72" s="29">
        <v>2000</v>
      </c>
      <c r="Q72" s="29">
        <v>3400</v>
      </c>
      <c r="R72" t="s">
        <v>94</v>
      </c>
      <c r="S72" t="s">
        <v>102</v>
      </c>
      <c r="T72" s="1">
        <v>1</v>
      </c>
      <c r="U72">
        <v>194.3114381286</v>
      </c>
      <c r="V72" s="6">
        <v>0.11258</v>
      </c>
      <c r="W72" s="6">
        <v>1.9349999999999999E-2</v>
      </c>
      <c r="X72" s="20">
        <f>V72/W72</f>
        <v>5.8180878552971578</v>
      </c>
      <c r="Y72" t="s">
        <v>99</v>
      </c>
      <c r="Z72" s="7">
        <f>(U72/1000000)/(W72/1000)</f>
        <v>10.041934787007753</v>
      </c>
      <c r="AA72" s="8">
        <v>2.2999999999999998</v>
      </c>
      <c r="AB72" s="8">
        <v>2.4</v>
      </c>
      <c r="AC72" s="10" t="s">
        <v>99</v>
      </c>
      <c r="AD72" s="10" t="s">
        <v>99</v>
      </c>
      <c r="AE72" s="10" t="s">
        <v>99</v>
      </c>
      <c r="AF72" s="10" t="s">
        <v>99</v>
      </c>
      <c r="AG72" s="10" t="s">
        <v>99</v>
      </c>
      <c r="AH72" s="10" t="s">
        <v>99</v>
      </c>
      <c r="AI72" s="10" t="s">
        <v>99</v>
      </c>
      <c r="AJ72" s="10" t="s">
        <v>99</v>
      </c>
      <c r="AK72" s="10" t="s">
        <v>99</v>
      </c>
      <c r="AL72" s="10" t="s">
        <v>99</v>
      </c>
    </row>
    <row r="73" spans="1:38">
      <c r="A73" s="36">
        <v>80</v>
      </c>
      <c r="B73" t="s">
        <v>279</v>
      </c>
      <c r="C73" t="s">
        <v>93</v>
      </c>
      <c r="D73" t="s">
        <v>94</v>
      </c>
      <c r="E73">
        <v>3200</v>
      </c>
      <c r="F73" t="s">
        <v>95</v>
      </c>
      <c r="G73" s="29" t="s">
        <v>135</v>
      </c>
      <c r="H73" s="29" t="s">
        <v>61</v>
      </c>
      <c r="I73" s="29" t="s">
        <v>25</v>
      </c>
      <c r="J73" t="s">
        <v>50</v>
      </c>
      <c r="K73" t="s">
        <v>97</v>
      </c>
      <c r="L73" s="29" t="s">
        <v>136</v>
      </c>
      <c r="M73" s="29" t="s">
        <v>99</v>
      </c>
      <c r="N73" s="29" t="s">
        <v>100</v>
      </c>
      <c r="O73" s="29" t="s">
        <v>106</v>
      </c>
      <c r="P73" s="29">
        <v>2000</v>
      </c>
      <c r="Q73" s="29">
        <v>3400</v>
      </c>
      <c r="R73" t="s">
        <v>94</v>
      </c>
      <c r="S73" t="s">
        <v>102</v>
      </c>
      <c r="T73" s="1">
        <v>2</v>
      </c>
      <c r="U73">
        <v>51.118177016399997</v>
      </c>
      <c r="V73" s="6">
        <v>2.5600000000000001E-2</v>
      </c>
      <c r="W73" s="6">
        <v>5.0299999999999997E-3</v>
      </c>
      <c r="X73" s="20">
        <f t="shared" ref="X73:X76" si="26">V73/W73</f>
        <v>5.0894632206759445</v>
      </c>
      <c r="Y73" t="s">
        <v>99</v>
      </c>
      <c r="Z73" s="7">
        <f t="shared" ref="Z73:Z76" si="27">(U73/1000000)/(W73/1000)</f>
        <v>10.162659446600397</v>
      </c>
      <c r="AA73" s="8">
        <v>4</v>
      </c>
      <c r="AB73" s="8">
        <v>11</v>
      </c>
      <c r="AC73" s="10" t="s">
        <v>99</v>
      </c>
      <c r="AD73" s="10" t="s">
        <v>99</v>
      </c>
      <c r="AE73" s="10" t="s">
        <v>99</v>
      </c>
      <c r="AF73" s="10" t="s">
        <v>99</v>
      </c>
      <c r="AG73" s="10" t="s">
        <v>99</v>
      </c>
      <c r="AH73" s="10" t="s">
        <v>99</v>
      </c>
      <c r="AI73" s="10" t="s">
        <v>99</v>
      </c>
      <c r="AJ73" s="10" t="s">
        <v>99</v>
      </c>
      <c r="AK73" s="10" t="s">
        <v>99</v>
      </c>
      <c r="AL73" s="10" t="s">
        <v>99</v>
      </c>
    </row>
    <row r="74" spans="1:38">
      <c r="A74" s="36">
        <v>80</v>
      </c>
      <c r="B74" t="s">
        <v>279</v>
      </c>
      <c r="C74" t="s">
        <v>93</v>
      </c>
      <c r="D74" t="s">
        <v>94</v>
      </c>
      <c r="E74">
        <v>3200</v>
      </c>
      <c r="F74" t="s">
        <v>95</v>
      </c>
      <c r="G74" s="29" t="s">
        <v>135</v>
      </c>
      <c r="H74" s="29" t="s">
        <v>61</v>
      </c>
      <c r="I74" s="29" t="s">
        <v>25</v>
      </c>
      <c r="J74" t="s">
        <v>50</v>
      </c>
      <c r="K74" t="s">
        <v>97</v>
      </c>
      <c r="L74" s="29" t="s">
        <v>136</v>
      </c>
      <c r="M74" s="29" t="s">
        <v>99</v>
      </c>
      <c r="N74" s="29" t="s">
        <v>100</v>
      </c>
      <c r="O74" s="29" t="s">
        <v>106</v>
      </c>
      <c r="P74" s="29">
        <v>2000</v>
      </c>
      <c r="Q74" s="29">
        <v>3400</v>
      </c>
      <c r="R74" t="s">
        <v>94</v>
      </c>
      <c r="S74" t="s">
        <v>102</v>
      </c>
      <c r="T74" s="1">
        <v>3</v>
      </c>
      <c r="U74">
        <v>49.487355915400002</v>
      </c>
      <c r="V74" s="6">
        <v>2.0160000000000001E-2</v>
      </c>
      <c r="W74" s="6">
        <v>3.8300000000000001E-3</v>
      </c>
      <c r="X74" s="20">
        <f t="shared" si="26"/>
        <v>5.2637075718015671</v>
      </c>
      <c r="Y74" t="s">
        <v>99</v>
      </c>
      <c r="Z74" s="7">
        <f t="shared" si="27"/>
        <v>12.920980656762403</v>
      </c>
      <c r="AA74" s="8">
        <v>1.8</v>
      </c>
      <c r="AB74" s="8">
        <v>2</v>
      </c>
      <c r="AC74" s="10" t="s">
        <v>99</v>
      </c>
      <c r="AD74" s="10" t="s">
        <v>99</v>
      </c>
      <c r="AE74" s="10" t="s">
        <v>99</v>
      </c>
      <c r="AF74" s="10" t="s">
        <v>99</v>
      </c>
      <c r="AG74" s="10" t="s">
        <v>99</v>
      </c>
      <c r="AH74" s="10" t="s">
        <v>99</v>
      </c>
      <c r="AI74" s="10" t="s">
        <v>99</v>
      </c>
      <c r="AJ74" s="10" t="s">
        <v>99</v>
      </c>
      <c r="AK74" s="10" t="s">
        <v>99</v>
      </c>
      <c r="AL74" s="10" t="s">
        <v>99</v>
      </c>
    </row>
    <row r="75" spans="1:38">
      <c r="A75" s="36">
        <v>80</v>
      </c>
      <c r="B75" t="s">
        <v>279</v>
      </c>
      <c r="C75" t="s">
        <v>93</v>
      </c>
      <c r="D75" t="s">
        <v>94</v>
      </c>
      <c r="E75">
        <v>3200</v>
      </c>
      <c r="F75" t="s">
        <v>95</v>
      </c>
      <c r="G75" s="29" t="s">
        <v>135</v>
      </c>
      <c r="H75" s="29" t="s">
        <v>61</v>
      </c>
      <c r="I75" s="29" t="s">
        <v>25</v>
      </c>
      <c r="J75" t="s">
        <v>50</v>
      </c>
      <c r="K75" t="s">
        <v>97</v>
      </c>
      <c r="L75" s="29" t="s">
        <v>136</v>
      </c>
      <c r="M75" s="29" t="s">
        <v>99</v>
      </c>
      <c r="N75" s="29" t="s">
        <v>100</v>
      </c>
      <c r="O75" s="29" t="s">
        <v>106</v>
      </c>
      <c r="P75" s="29">
        <v>2000</v>
      </c>
      <c r="Q75" s="29">
        <v>3400</v>
      </c>
      <c r="R75" t="s">
        <v>94</v>
      </c>
      <c r="S75" t="s">
        <v>102</v>
      </c>
      <c r="T75" s="1">
        <v>4</v>
      </c>
      <c r="U75">
        <v>42.777691957000002</v>
      </c>
      <c r="V75" s="6">
        <v>1.635E-2</v>
      </c>
      <c r="W75" s="6">
        <v>3.0999999999999999E-3</v>
      </c>
      <c r="X75" s="20">
        <f t="shared" si="26"/>
        <v>5.274193548387097</v>
      </c>
      <c r="Y75" t="s">
        <v>99</v>
      </c>
      <c r="Z75" s="7">
        <f t="shared" si="27"/>
        <v>13.79925547</v>
      </c>
      <c r="AA75" s="8">
        <v>3</v>
      </c>
      <c r="AB75" s="8">
        <v>7.6</v>
      </c>
      <c r="AC75" s="10" t="s">
        <v>99</v>
      </c>
      <c r="AD75" s="10" t="s">
        <v>99</v>
      </c>
      <c r="AE75" s="10" t="s">
        <v>99</v>
      </c>
      <c r="AF75" s="10" t="s">
        <v>99</v>
      </c>
      <c r="AG75" s="10" t="s">
        <v>99</v>
      </c>
      <c r="AH75" s="10" t="s">
        <v>99</v>
      </c>
      <c r="AI75" s="10" t="s">
        <v>99</v>
      </c>
      <c r="AJ75" s="10" t="s">
        <v>99</v>
      </c>
      <c r="AK75" s="10" t="s">
        <v>99</v>
      </c>
      <c r="AL75" s="10" t="s">
        <v>99</v>
      </c>
    </row>
    <row r="76" spans="1:38">
      <c r="A76" s="36">
        <v>80</v>
      </c>
      <c r="B76" t="s">
        <v>279</v>
      </c>
      <c r="C76" t="s">
        <v>93</v>
      </c>
      <c r="D76" t="s">
        <v>94</v>
      </c>
      <c r="E76">
        <v>3200</v>
      </c>
      <c r="F76" t="s">
        <v>95</v>
      </c>
      <c r="G76" s="29" t="s">
        <v>135</v>
      </c>
      <c r="H76" s="29" t="s">
        <v>61</v>
      </c>
      <c r="I76" s="29" t="s">
        <v>25</v>
      </c>
      <c r="J76" t="s">
        <v>50</v>
      </c>
      <c r="K76" t="s">
        <v>97</v>
      </c>
      <c r="L76" s="29" t="s">
        <v>136</v>
      </c>
      <c r="M76" s="29" t="s">
        <v>99</v>
      </c>
      <c r="N76" s="29" t="s">
        <v>100</v>
      </c>
      <c r="O76" s="29" t="s">
        <v>106</v>
      </c>
      <c r="P76" s="29">
        <v>2000</v>
      </c>
      <c r="Q76" s="29">
        <v>3400</v>
      </c>
      <c r="R76" t="s">
        <v>94</v>
      </c>
      <c r="S76" t="s">
        <v>102</v>
      </c>
      <c r="T76" s="1">
        <v>5</v>
      </c>
      <c r="U76">
        <v>104.3617977974</v>
      </c>
      <c r="V76" s="6">
        <v>6.3500000000000001E-2</v>
      </c>
      <c r="W76" s="6">
        <v>1.0880000000000001E-2</v>
      </c>
      <c r="X76" s="20">
        <f t="shared" si="26"/>
        <v>5.836397058823529</v>
      </c>
      <c r="Y76" t="s">
        <v>99</v>
      </c>
      <c r="Z76" s="7">
        <f t="shared" si="27"/>
        <v>9.5920770034374989</v>
      </c>
      <c r="AA76" s="8">
        <v>1.8</v>
      </c>
      <c r="AB76" s="8">
        <v>3.2</v>
      </c>
      <c r="AC76" s="10" t="s">
        <v>99</v>
      </c>
      <c r="AD76" s="10" t="s">
        <v>99</v>
      </c>
      <c r="AE76" s="10" t="s">
        <v>99</v>
      </c>
      <c r="AF76" s="10" t="s">
        <v>99</v>
      </c>
      <c r="AG76" s="10" t="s">
        <v>99</v>
      </c>
      <c r="AH76" s="10" t="s">
        <v>99</v>
      </c>
      <c r="AI76" s="10" t="s">
        <v>99</v>
      </c>
      <c r="AJ76" s="10" t="s">
        <v>99</v>
      </c>
      <c r="AK76" s="10" t="s">
        <v>99</v>
      </c>
      <c r="AL76" s="10" t="s">
        <v>99</v>
      </c>
    </row>
    <row r="77" spans="1:38">
      <c r="A77" s="36">
        <v>77</v>
      </c>
      <c r="B77" t="s">
        <v>282</v>
      </c>
      <c r="C77" t="s">
        <v>137</v>
      </c>
      <c r="D77" t="s">
        <v>138</v>
      </c>
      <c r="E77">
        <v>2600</v>
      </c>
      <c r="F77" t="s">
        <v>95</v>
      </c>
      <c r="G77" s="29" t="s">
        <v>96</v>
      </c>
      <c r="H77" s="29" t="s">
        <v>71</v>
      </c>
      <c r="I77" s="29" t="s">
        <v>63</v>
      </c>
      <c r="J77" t="s">
        <v>19</v>
      </c>
      <c r="K77" t="s">
        <v>97</v>
      </c>
      <c r="L77" s="29" t="s">
        <v>98</v>
      </c>
      <c r="M77" s="29" t="s">
        <v>99</v>
      </c>
      <c r="N77" s="29" t="s">
        <v>100</v>
      </c>
      <c r="O77" s="29" t="s">
        <v>101</v>
      </c>
      <c r="P77" s="29">
        <v>2400</v>
      </c>
      <c r="Q77" s="29">
        <v>3300</v>
      </c>
      <c r="R77" t="s">
        <v>94</v>
      </c>
      <c r="S77" t="s">
        <v>102</v>
      </c>
      <c r="T77" s="1">
        <v>1</v>
      </c>
      <c r="U77">
        <v>1.4193519912000001</v>
      </c>
      <c r="V77" s="18">
        <v>1.25E-4</v>
      </c>
      <c r="W77" s="18">
        <v>4.0000000000000003E-5</v>
      </c>
      <c r="X77" s="20">
        <f>V77/W77</f>
        <v>3.125</v>
      </c>
      <c r="Y77" t="s">
        <v>99</v>
      </c>
      <c r="Z77" s="7">
        <f>(U77/1000000)/(W77/1000)</f>
        <v>35.483799779999998</v>
      </c>
      <c r="AA77" s="1">
        <v>0.12</v>
      </c>
      <c r="AB77" s="1">
        <v>22</v>
      </c>
      <c r="AC77" s="10">
        <v>0.12</v>
      </c>
      <c r="AD77" s="10">
        <v>1.94</v>
      </c>
      <c r="AE77" s="10">
        <v>208</v>
      </c>
      <c r="AF77" s="10">
        <v>4</v>
      </c>
      <c r="AG77" s="10">
        <v>52</v>
      </c>
      <c r="AH77" s="10">
        <v>0.87</v>
      </c>
      <c r="AI77" s="10">
        <v>0.32</v>
      </c>
      <c r="AJ77" s="10">
        <v>16</v>
      </c>
      <c r="AK77" s="10">
        <v>12</v>
      </c>
      <c r="AL77" s="10">
        <v>832</v>
      </c>
    </row>
    <row r="78" spans="1:38">
      <c r="A78" s="36">
        <v>77</v>
      </c>
      <c r="B78" t="s">
        <v>282</v>
      </c>
      <c r="C78" t="s">
        <v>137</v>
      </c>
      <c r="D78" t="s">
        <v>138</v>
      </c>
      <c r="E78">
        <v>2600</v>
      </c>
      <c r="F78" t="s">
        <v>95</v>
      </c>
      <c r="G78" s="29" t="s">
        <v>96</v>
      </c>
      <c r="H78" s="29" t="s">
        <v>71</v>
      </c>
      <c r="I78" s="29" t="s">
        <v>63</v>
      </c>
      <c r="J78" t="s">
        <v>19</v>
      </c>
      <c r="K78" t="s">
        <v>97</v>
      </c>
      <c r="L78" s="29" t="s">
        <v>98</v>
      </c>
      <c r="M78" s="29" t="s">
        <v>99</v>
      </c>
      <c r="N78" s="29" t="s">
        <v>100</v>
      </c>
      <c r="O78" s="29" t="s">
        <v>101</v>
      </c>
      <c r="P78" s="29">
        <v>2400</v>
      </c>
      <c r="Q78" s="29">
        <v>3300</v>
      </c>
      <c r="R78" t="s">
        <v>94</v>
      </c>
      <c r="S78" t="s">
        <v>102</v>
      </c>
      <c r="T78" s="1">
        <v>2</v>
      </c>
      <c r="U78">
        <v>3.0250835368</v>
      </c>
      <c r="V78" s="18">
        <v>3.5E-4</v>
      </c>
      <c r="W78" s="18">
        <v>1.1E-4</v>
      </c>
      <c r="X78" s="20">
        <f t="shared" ref="X78:X81" si="28">V78/W78</f>
        <v>3.1818181818181817</v>
      </c>
      <c r="Y78" t="s">
        <v>99</v>
      </c>
      <c r="Z78" s="7">
        <f t="shared" ref="Z78:Z81" si="29">(U78/1000000)/(W78/1000)</f>
        <v>27.500759425454543</v>
      </c>
      <c r="AA78" s="1">
        <v>0.16</v>
      </c>
      <c r="AB78" s="1">
        <v>16</v>
      </c>
      <c r="AC78" s="10">
        <v>0.16</v>
      </c>
      <c r="AD78" s="10">
        <v>2.92</v>
      </c>
      <c r="AE78" s="10">
        <v>210</v>
      </c>
      <c r="AF78" s="10">
        <v>4</v>
      </c>
      <c r="AG78" s="10">
        <v>52.5</v>
      </c>
      <c r="AH78" s="10">
        <v>0.69</v>
      </c>
      <c r="AI78" s="10">
        <v>0.32</v>
      </c>
      <c r="AJ78" s="10">
        <v>16</v>
      </c>
      <c r="AK78" s="10">
        <v>5</v>
      </c>
      <c r="AL78" s="10">
        <v>840</v>
      </c>
    </row>
    <row r="79" spans="1:38">
      <c r="A79" s="36">
        <v>77</v>
      </c>
      <c r="B79" t="s">
        <v>282</v>
      </c>
      <c r="C79" t="s">
        <v>137</v>
      </c>
      <c r="D79" t="s">
        <v>138</v>
      </c>
      <c r="E79">
        <v>2600</v>
      </c>
      <c r="F79" t="s">
        <v>95</v>
      </c>
      <c r="G79" s="29" t="s">
        <v>96</v>
      </c>
      <c r="H79" s="29" t="s">
        <v>71</v>
      </c>
      <c r="I79" s="29" t="s">
        <v>63</v>
      </c>
      <c r="J79" t="s">
        <v>19</v>
      </c>
      <c r="K79" t="s">
        <v>97</v>
      </c>
      <c r="L79" s="29" t="s">
        <v>98</v>
      </c>
      <c r="M79" s="29" t="s">
        <v>99</v>
      </c>
      <c r="N79" s="29" t="s">
        <v>100</v>
      </c>
      <c r="O79" s="29" t="s">
        <v>101</v>
      </c>
      <c r="P79" s="29">
        <v>2400</v>
      </c>
      <c r="Q79" s="29">
        <v>3300</v>
      </c>
      <c r="R79" t="s">
        <v>94</v>
      </c>
      <c r="S79" t="s">
        <v>102</v>
      </c>
      <c r="T79" s="1">
        <v>3</v>
      </c>
      <c r="U79">
        <v>1.6164842122</v>
      </c>
      <c r="V79" s="18">
        <v>1.4999999999999999E-4</v>
      </c>
      <c r="W79" s="18">
        <v>5.5000000000000002E-5</v>
      </c>
      <c r="X79" s="20">
        <f t="shared" si="28"/>
        <v>2.7272727272727271</v>
      </c>
      <c r="Y79" t="s">
        <v>99</v>
      </c>
      <c r="Z79" s="7">
        <f t="shared" si="29"/>
        <v>29.390622039999997</v>
      </c>
      <c r="AA79" s="1">
        <v>0.18</v>
      </c>
      <c r="AB79" s="1">
        <v>18</v>
      </c>
      <c r="AC79" s="10">
        <v>0.18</v>
      </c>
      <c r="AD79" s="10">
        <v>4</v>
      </c>
      <c r="AE79" s="10">
        <v>240</v>
      </c>
      <c r="AF79" s="10">
        <v>4</v>
      </c>
      <c r="AG79" s="10">
        <v>60</v>
      </c>
      <c r="AH79" s="10">
        <v>0.82</v>
      </c>
      <c r="AI79" s="10">
        <v>0.52</v>
      </c>
      <c r="AJ79" s="10">
        <v>16</v>
      </c>
      <c r="AK79" s="10">
        <v>5</v>
      </c>
      <c r="AL79" s="10">
        <v>960</v>
      </c>
    </row>
    <row r="80" spans="1:38">
      <c r="A80" s="36">
        <v>77</v>
      </c>
      <c r="B80" t="s">
        <v>282</v>
      </c>
      <c r="C80" t="s">
        <v>137</v>
      </c>
      <c r="D80" t="s">
        <v>138</v>
      </c>
      <c r="E80">
        <v>2600</v>
      </c>
      <c r="F80" t="s">
        <v>95</v>
      </c>
      <c r="G80" s="29" t="s">
        <v>96</v>
      </c>
      <c r="H80" s="29" t="s">
        <v>71</v>
      </c>
      <c r="I80" s="29" t="s">
        <v>63</v>
      </c>
      <c r="J80" t="s">
        <v>19</v>
      </c>
      <c r="K80" t="s">
        <v>97</v>
      </c>
      <c r="L80" s="29" t="s">
        <v>98</v>
      </c>
      <c r="M80" s="29" t="s">
        <v>99</v>
      </c>
      <c r="N80" s="29" t="s">
        <v>100</v>
      </c>
      <c r="O80" s="29" t="s">
        <v>101</v>
      </c>
      <c r="P80" s="29">
        <v>2400</v>
      </c>
      <c r="Q80" s="29">
        <v>3300</v>
      </c>
      <c r="R80" t="s">
        <v>94</v>
      </c>
      <c r="S80" t="s">
        <v>102</v>
      </c>
      <c r="T80" s="1">
        <v>4</v>
      </c>
      <c r="U80">
        <v>1.8853008771999999</v>
      </c>
      <c r="V80" s="18">
        <v>1.3999999999999999E-4</v>
      </c>
      <c r="W80" s="18">
        <v>5.5000000000000002E-5</v>
      </c>
      <c r="X80" s="20">
        <f t="shared" si="28"/>
        <v>2.545454545454545</v>
      </c>
      <c r="Y80" t="s">
        <v>99</v>
      </c>
      <c r="Z80" s="7">
        <f t="shared" si="29"/>
        <v>34.278197767272729</v>
      </c>
      <c r="AA80" s="1">
        <v>0.12</v>
      </c>
      <c r="AB80" s="1">
        <v>15</v>
      </c>
      <c r="AC80" s="10">
        <v>0.12</v>
      </c>
      <c r="AD80" s="10">
        <v>3.04</v>
      </c>
      <c r="AE80" s="10">
        <v>168</v>
      </c>
      <c r="AF80" s="10">
        <v>4</v>
      </c>
      <c r="AG80" s="10">
        <v>42</v>
      </c>
      <c r="AH80" s="10">
        <v>0.92</v>
      </c>
      <c r="AI80" s="10">
        <v>0.37</v>
      </c>
      <c r="AJ80" s="10">
        <v>12</v>
      </c>
      <c r="AK80" s="10">
        <v>6</v>
      </c>
      <c r="AL80" s="10">
        <v>504</v>
      </c>
    </row>
    <row r="81" spans="1:38">
      <c r="A81" s="36">
        <v>77</v>
      </c>
      <c r="B81" t="s">
        <v>282</v>
      </c>
      <c r="C81" t="s">
        <v>137</v>
      </c>
      <c r="D81" t="s">
        <v>138</v>
      </c>
      <c r="E81">
        <v>2600</v>
      </c>
      <c r="F81" t="s">
        <v>95</v>
      </c>
      <c r="G81" s="29" t="s">
        <v>96</v>
      </c>
      <c r="H81" s="29" t="s">
        <v>71</v>
      </c>
      <c r="I81" s="29" t="s">
        <v>63</v>
      </c>
      <c r="J81" t="s">
        <v>19</v>
      </c>
      <c r="K81" t="s">
        <v>97</v>
      </c>
      <c r="L81" s="29" t="s">
        <v>98</v>
      </c>
      <c r="M81" s="29" t="s">
        <v>99</v>
      </c>
      <c r="N81" s="29" t="s">
        <v>100</v>
      </c>
      <c r="O81" s="29" t="s">
        <v>101</v>
      </c>
      <c r="P81" s="29">
        <v>2400</v>
      </c>
      <c r="Q81" s="29">
        <v>3300</v>
      </c>
      <c r="R81" t="s">
        <v>94</v>
      </c>
      <c r="S81" t="s">
        <v>102</v>
      </c>
      <c r="T81" s="1">
        <v>5</v>
      </c>
      <c r="U81">
        <v>3.6093117553999998</v>
      </c>
      <c r="V81" s="18">
        <v>4.4499999999999997E-4</v>
      </c>
      <c r="W81" s="18">
        <v>1.05E-4</v>
      </c>
      <c r="X81" s="20">
        <f t="shared" si="28"/>
        <v>4.2380952380952372</v>
      </c>
      <c r="Y81" t="s">
        <v>99</v>
      </c>
      <c r="Z81" s="7">
        <f t="shared" si="29"/>
        <v>34.374397670476185</v>
      </c>
      <c r="AA81" s="1">
        <v>0.12</v>
      </c>
      <c r="AB81" s="1">
        <v>22</v>
      </c>
      <c r="AC81" s="10">
        <v>0.12</v>
      </c>
      <c r="AD81" s="10">
        <v>1.96</v>
      </c>
      <c r="AE81" s="10">
        <v>132</v>
      </c>
      <c r="AF81" s="10">
        <v>4</v>
      </c>
      <c r="AG81" s="10">
        <v>33</v>
      </c>
      <c r="AH81" s="10">
        <v>0.49</v>
      </c>
      <c r="AI81" s="10">
        <v>0.51</v>
      </c>
      <c r="AJ81" s="10">
        <v>10</v>
      </c>
      <c r="AK81" s="10">
        <v>5</v>
      </c>
      <c r="AL81" s="10">
        <v>330</v>
      </c>
    </row>
    <row r="82" spans="1:38">
      <c r="A82" s="36">
        <v>77</v>
      </c>
      <c r="B82" t="s">
        <v>282</v>
      </c>
      <c r="C82" t="s">
        <v>137</v>
      </c>
      <c r="D82" t="s">
        <v>138</v>
      </c>
      <c r="E82">
        <v>2600</v>
      </c>
      <c r="F82" t="s">
        <v>95</v>
      </c>
      <c r="G82" s="29" t="s">
        <v>96</v>
      </c>
      <c r="H82" s="29" t="s">
        <v>71</v>
      </c>
      <c r="I82" s="29" t="s">
        <v>63</v>
      </c>
      <c r="J82" t="s">
        <v>19</v>
      </c>
      <c r="K82" t="s">
        <v>97</v>
      </c>
      <c r="L82" s="29" t="s">
        <v>98</v>
      </c>
      <c r="M82" s="29" t="s">
        <v>99</v>
      </c>
      <c r="N82" s="29" t="s">
        <v>100</v>
      </c>
      <c r="O82" s="29" t="s">
        <v>101</v>
      </c>
      <c r="P82" s="29">
        <v>2400</v>
      </c>
      <c r="Q82" s="29">
        <v>3300</v>
      </c>
      <c r="R82" t="s">
        <v>94</v>
      </c>
      <c r="S82" t="s">
        <v>102</v>
      </c>
      <c r="T82" s="1">
        <v>6</v>
      </c>
      <c r="U82" s="1" t="s">
        <v>99</v>
      </c>
      <c r="V82" s="1" t="s">
        <v>99</v>
      </c>
      <c r="W82" s="1" t="s">
        <v>99</v>
      </c>
      <c r="X82" s="1" t="s">
        <v>99</v>
      </c>
      <c r="Y82" t="s">
        <v>99</v>
      </c>
      <c r="Z82" s="1" t="s">
        <v>99</v>
      </c>
      <c r="AA82" s="1">
        <v>0.16</v>
      </c>
      <c r="AB82" s="1">
        <v>19</v>
      </c>
      <c r="AC82" s="10">
        <v>0.16</v>
      </c>
      <c r="AD82" s="10">
        <v>2.9</v>
      </c>
      <c r="AE82" s="10">
        <v>306</v>
      </c>
      <c r="AF82" s="10">
        <v>4</v>
      </c>
      <c r="AG82" s="10">
        <v>76.5</v>
      </c>
      <c r="AH82" s="10">
        <v>0.51</v>
      </c>
      <c r="AI82" s="10">
        <v>0.35</v>
      </c>
      <c r="AJ82" s="10">
        <v>10</v>
      </c>
      <c r="AK82" s="10">
        <v>4</v>
      </c>
      <c r="AL82" s="10">
        <v>765</v>
      </c>
    </row>
    <row r="83" spans="1:38">
      <c r="A83" s="36">
        <v>77</v>
      </c>
      <c r="B83" t="s">
        <v>282</v>
      </c>
      <c r="C83" t="s">
        <v>137</v>
      </c>
      <c r="D83" t="s">
        <v>138</v>
      </c>
      <c r="E83">
        <v>2600</v>
      </c>
      <c r="F83" t="s">
        <v>95</v>
      </c>
      <c r="G83" s="29" t="s">
        <v>96</v>
      </c>
      <c r="H83" s="29" t="s">
        <v>71</v>
      </c>
      <c r="I83" s="29" t="s">
        <v>63</v>
      </c>
      <c r="J83" t="s">
        <v>19</v>
      </c>
      <c r="K83" t="s">
        <v>97</v>
      </c>
      <c r="L83" s="29" t="s">
        <v>98</v>
      </c>
      <c r="M83" s="29" t="s">
        <v>99</v>
      </c>
      <c r="N83" s="29" t="s">
        <v>100</v>
      </c>
      <c r="O83" s="29" t="s">
        <v>101</v>
      </c>
      <c r="P83" s="29">
        <v>2400</v>
      </c>
      <c r="Q83" s="29">
        <v>3300</v>
      </c>
      <c r="R83" t="s">
        <v>94</v>
      </c>
      <c r="S83" t="s">
        <v>102</v>
      </c>
      <c r="T83" s="1">
        <v>7</v>
      </c>
      <c r="U83" s="1" t="s">
        <v>99</v>
      </c>
      <c r="V83" s="1" t="s">
        <v>99</v>
      </c>
      <c r="W83" s="1" t="s">
        <v>99</v>
      </c>
      <c r="X83" s="1" t="s">
        <v>99</v>
      </c>
      <c r="Y83" t="s">
        <v>99</v>
      </c>
      <c r="Z83" s="1" t="s">
        <v>99</v>
      </c>
      <c r="AA83" s="1">
        <v>0.1</v>
      </c>
      <c r="AB83" s="1">
        <v>19</v>
      </c>
      <c r="AC83" s="10">
        <v>0.1</v>
      </c>
      <c r="AD83" s="10">
        <v>3.12</v>
      </c>
      <c r="AE83" s="10">
        <v>132</v>
      </c>
      <c r="AF83" s="10">
        <v>4</v>
      </c>
      <c r="AG83" s="10">
        <v>33</v>
      </c>
      <c r="AH83" s="10">
        <v>0.81</v>
      </c>
      <c r="AI83" s="10">
        <v>0.37</v>
      </c>
      <c r="AJ83" s="10">
        <v>12</v>
      </c>
      <c r="AK83" s="10">
        <v>5</v>
      </c>
      <c r="AL83" s="10">
        <v>396</v>
      </c>
    </row>
    <row r="84" spans="1:38">
      <c r="A84" s="36">
        <v>77</v>
      </c>
      <c r="B84" t="s">
        <v>282</v>
      </c>
      <c r="C84" t="s">
        <v>137</v>
      </c>
      <c r="D84" t="s">
        <v>138</v>
      </c>
      <c r="E84">
        <v>2600</v>
      </c>
      <c r="F84" t="s">
        <v>95</v>
      </c>
      <c r="G84" s="29" t="s">
        <v>96</v>
      </c>
      <c r="H84" s="29" t="s">
        <v>71</v>
      </c>
      <c r="I84" s="29" t="s">
        <v>63</v>
      </c>
      <c r="J84" t="s">
        <v>19</v>
      </c>
      <c r="K84" t="s">
        <v>97</v>
      </c>
      <c r="L84" s="29" t="s">
        <v>98</v>
      </c>
      <c r="M84" s="29" t="s">
        <v>99</v>
      </c>
      <c r="N84" s="29" t="s">
        <v>100</v>
      </c>
      <c r="O84" s="29" t="s">
        <v>101</v>
      </c>
      <c r="P84" s="29">
        <v>2400</v>
      </c>
      <c r="Q84" s="29">
        <v>3300</v>
      </c>
      <c r="R84" t="s">
        <v>94</v>
      </c>
      <c r="S84" t="s">
        <v>102</v>
      </c>
      <c r="T84" s="1">
        <v>8</v>
      </c>
      <c r="U84" s="1" t="s">
        <v>99</v>
      </c>
      <c r="V84" s="1" t="s">
        <v>99</v>
      </c>
      <c r="W84" s="1" t="s">
        <v>99</v>
      </c>
      <c r="X84" s="1" t="s">
        <v>99</v>
      </c>
      <c r="Y84" t="s">
        <v>99</v>
      </c>
      <c r="Z84" s="1" t="s">
        <v>99</v>
      </c>
      <c r="AA84" s="1">
        <v>0.18</v>
      </c>
      <c r="AB84" s="1">
        <v>19</v>
      </c>
      <c r="AC84" s="10">
        <v>0.18</v>
      </c>
      <c r="AD84" s="10">
        <v>3.88</v>
      </c>
      <c r="AE84" s="10">
        <v>224</v>
      </c>
      <c r="AF84" s="10">
        <v>4</v>
      </c>
      <c r="AG84" s="10">
        <v>56</v>
      </c>
      <c r="AH84" s="10">
        <v>0.72</v>
      </c>
      <c r="AI84" s="10">
        <v>0.5</v>
      </c>
      <c r="AJ84" s="10">
        <v>12</v>
      </c>
      <c r="AK84" s="10">
        <v>4</v>
      </c>
      <c r="AL84" s="10">
        <v>672</v>
      </c>
    </row>
    <row r="85" spans="1:38">
      <c r="A85" s="36">
        <v>77</v>
      </c>
      <c r="B85" t="s">
        <v>282</v>
      </c>
      <c r="C85" t="s">
        <v>137</v>
      </c>
      <c r="D85" t="s">
        <v>138</v>
      </c>
      <c r="E85">
        <v>2600</v>
      </c>
      <c r="F85" t="s">
        <v>95</v>
      </c>
      <c r="G85" s="29" t="s">
        <v>96</v>
      </c>
      <c r="H85" s="29" t="s">
        <v>71</v>
      </c>
      <c r="I85" s="29" t="s">
        <v>63</v>
      </c>
      <c r="J85" t="s">
        <v>19</v>
      </c>
      <c r="K85" t="s">
        <v>97</v>
      </c>
      <c r="L85" s="29" t="s">
        <v>98</v>
      </c>
      <c r="M85" s="29" t="s">
        <v>99</v>
      </c>
      <c r="N85" s="29" t="s">
        <v>100</v>
      </c>
      <c r="O85" s="29" t="s">
        <v>101</v>
      </c>
      <c r="P85" s="29">
        <v>2400</v>
      </c>
      <c r="Q85" s="29">
        <v>3300</v>
      </c>
      <c r="R85" t="s">
        <v>94</v>
      </c>
      <c r="S85" t="s">
        <v>102</v>
      </c>
      <c r="T85" s="1">
        <v>9</v>
      </c>
      <c r="U85" s="1" t="s">
        <v>99</v>
      </c>
      <c r="V85" s="1" t="s">
        <v>99</v>
      </c>
      <c r="W85" s="1" t="s">
        <v>99</v>
      </c>
      <c r="X85" s="1" t="s">
        <v>99</v>
      </c>
      <c r="Y85" t="s">
        <v>99</v>
      </c>
      <c r="Z85" s="1" t="s">
        <v>99</v>
      </c>
      <c r="AA85" s="1">
        <v>0.12</v>
      </c>
      <c r="AB85" s="1">
        <v>23</v>
      </c>
      <c r="AC85" s="10">
        <v>0.12</v>
      </c>
      <c r="AD85" s="10">
        <v>3.98</v>
      </c>
      <c r="AE85" s="10">
        <v>156</v>
      </c>
      <c r="AF85" s="10">
        <v>4</v>
      </c>
      <c r="AG85" s="10">
        <v>39</v>
      </c>
      <c r="AH85" s="10">
        <v>0.71</v>
      </c>
      <c r="AI85" s="10">
        <v>0.43</v>
      </c>
      <c r="AJ85" s="10">
        <v>14</v>
      </c>
      <c r="AK85" s="10">
        <v>4</v>
      </c>
      <c r="AL85" s="10">
        <v>546</v>
      </c>
    </row>
    <row r="86" spans="1:38">
      <c r="A86" s="36">
        <v>77</v>
      </c>
      <c r="B86" t="s">
        <v>282</v>
      </c>
      <c r="C86" t="s">
        <v>137</v>
      </c>
      <c r="D86" t="s">
        <v>138</v>
      </c>
      <c r="E86">
        <v>2600</v>
      </c>
      <c r="F86" t="s">
        <v>95</v>
      </c>
      <c r="G86" s="29" t="s">
        <v>96</v>
      </c>
      <c r="H86" s="29" t="s">
        <v>71</v>
      </c>
      <c r="I86" s="29" t="s">
        <v>63</v>
      </c>
      <c r="J86" t="s">
        <v>19</v>
      </c>
      <c r="K86" t="s">
        <v>97</v>
      </c>
      <c r="L86" s="29" t="s">
        <v>98</v>
      </c>
      <c r="M86" s="29" t="s">
        <v>99</v>
      </c>
      <c r="N86" s="29" t="s">
        <v>100</v>
      </c>
      <c r="O86" s="29" t="s">
        <v>101</v>
      </c>
      <c r="P86" s="29">
        <v>2400</v>
      </c>
      <c r="Q86" s="29">
        <v>3300</v>
      </c>
      <c r="R86" t="s">
        <v>94</v>
      </c>
      <c r="S86" t="s">
        <v>102</v>
      </c>
      <c r="T86" s="1">
        <v>10</v>
      </c>
      <c r="U86" s="1" t="s">
        <v>99</v>
      </c>
      <c r="V86" s="1" t="s">
        <v>99</v>
      </c>
      <c r="W86" s="1" t="s">
        <v>99</v>
      </c>
      <c r="X86" s="1" t="s">
        <v>99</v>
      </c>
      <c r="Y86" t="s">
        <v>99</v>
      </c>
      <c r="Z86" s="1" t="s">
        <v>99</v>
      </c>
      <c r="AA86" s="1">
        <v>0.16</v>
      </c>
      <c r="AB86" s="8">
        <v>26</v>
      </c>
      <c r="AC86" s="10">
        <v>0.16</v>
      </c>
      <c r="AD86" s="10">
        <v>2.38</v>
      </c>
      <c r="AE86" s="10">
        <v>169</v>
      </c>
      <c r="AF86" s="10">
        <v>4</v>
      </c>
      <c r="AG86" s="10">
        <v>42.25</v>
      </c>
      <c r="AH86" s="10">
        <v>0.65</v>
      </c>
      <c r="AI86" s="10">
        <v>0.25</v>
      </c>
      <c r="AJ86" s="10">
        <v>14</v>
      </c>
      <c r="AK86" s="10">
        <v>12</v>
      </c>
      <c r="AL86" s="10">
        <v>591.5</v>
      </c>
    </row>
    <row r="87" spans="1:38">
      <c r="A87" s="36">
        <v>77</v>
      </c>
      <c r="B87" t="s">
        <v>282</v>
      </c>
      <c r="C87" t="s">
        <v>137</v>
      </c>
      <c r="D87" t="s">
        <v>138</v>
      </c>
      <c r="E87">
        <v>2600</v>
      </c>
      <c r="F87" t="s">
        <v>95</v>
      </c>
      <c r="G87" s="29" t="s">
        <v>126</v>
      </c>
      <c r="H87" s="29" t="s">
        <v>27</v>
      </c>
      <c r="I87" s="29" t="s">
        <v>28</v>
      </c>
      <c r="J87" t="s">
        <v>23</v>
      </c>
      <c r="K87" t="s">
        <v>104</v>
      </c>
      <c r="L87" s="29" t="s">
        <v>105</v>
      </c>
      <c r="M87" s="29" t="s">
        <v>99</v>
      </c>
      <c r="N87" s="29" t="s">
        <v>100</v>
      </c>
      <c r="O87" s="29" t="s">
        <v>106</v>
      </c>
      <c r="P87" s="29">
        <v>2000</v>
      </c>
      <c r="Q87" s="29">
        <v>3300</v>
      </c>
      <c r="R87" t="s">
        <v>94</v>
      </c>
      <c r="S87" t="s">
        <v>102</v>
      </c>
      <c r="T87" s="1">
        <v>1</v>
      </c>
      <c r="U87">
        <v>64.197003824199996</v>
      </c>
      <c r="V87" s="6">
        <v>2.588E-2</v>
      </c>
      <c r="W87" s="6">
        <v>5.8900000000000003E-3</v>
      </c>
      <c r="X87" s="20">
        <f>V87/W87</f>
        <v>4.3938879456706283</v>
      </c>
      <c r="Y87" t="s">
        <v>99</v>
      </c>
      <c r="Z87" s="7">
        <f>(U87/1000000)/(W87/1000)</f>
        <v>10.89932153212224</v>
      </c>
      <c r="AA87" s="8">
        <v>1.5</v>
      </c>
      <c r="AB87" s="8">
        <v>2.6</v>
      </c>
      <c r="AC87" s="10" t="s">
        <v>99</v>
      </c>
      <c r="AD87" s="10" t="s">
        <v>99</v>
      </c>
      <c r="AE87" s="10" t="s">
        <v>99</v>
      </c>
      <c r="AF87" s="10" t="s">
        <v>99</v>
      </c>
      <c r="AG87" s="10" t="s">
        <v>99</v>
      </c>
      <c r="AH87" s="10" t="s">
        <v>99</v>
      </c>
      <c r="AI87" s="10" t="s">
        <v>99</v>
      </c>
      <c r="AJ87" s="10" t="s">
        <v>99</v>
      </c>
      <c r="AK87" s="10" t="s">
        <v>99</v>
      </c>
      <c r="AL87" s="10" t="s">
        <v>99</v>
      </c>
    </row>
    <row r="88" spans="1:38">
      <c r="A88" s="36">
        <v>77</v>
      </c>
      <c r="B88" t="s">
        <v>282</v>
      </c>
      <c r="C88" t="s">
        <v>137</v>
      </c>
      <c r="D88" t="s">
        <v>138</v>
      </c>
      <c r="E88">
        <v>2600</v>
      </c>
      <c r="F88" t="s">
        <v>95</v>
      </c>
      <c r="G88" s="29" t="s">
        <v>126</v>
      </c>
      <c r="H88" s="29" t="s">
        <v>27</v>
      </c>
      <c r="I88" s="29" t="s">
        <v>28</v>
      </c>
      <c r="J88" t="s">
        <v>23</v>
      </c>
      <c r="K88" t="s">
        <v>104</v>
      </c>
      <c r="L88" s="29" t="s">
        <v>105</v>
      </c>
      <c r="M88" s="29" t="s">
        <v>99</v>
      </c>
      <c r="N88" s="29" t="s">
        <v>100</v>
      </c>
      <c r="O88" s="29" t="s">
        <v>106</v>
      </c>
      <c r="P88" s="29">
        <v>2000</v>
      </c>
      <c r="Q88" s="29">
        <v>3300</v>
      </c>
      <c r="R88" t="s">
        <v>94</v>
      </c>
      <c r="S88" t="s">
        <v>102</v>
      </c>
      <c r="T88" s="1">
        <v>2</v>
      </c>
      <c r="U88">
        <v>66.964023362600003</v>
      </c>
      <c r="V88" s="6">
        <v>2.2509999999999999E-2</v>
      </c>
      <c r="W88" s="6">
        <v>4.8700000000000002E-3</v>
      </c>
      <c r="X88" s="20">
        <f t="shared" ref="X88:X91" si="30">V88/W88</f>
        <v>4.6221765913757693</v>
      </c>
      <c r="Y88" t="s">
        <v>99</v>
      </c>
      <c r="Z88" s="7">
        <f t="shared" ref="Z88:Z91" si="31">(U88/1000000)/(W88/1000)</f>
        <v>13.750312805462013</v>
      </c>
      <c r="AA88" s="8">
        <v>1.5</v>
      </c>
      <c r="AB88" s="8">
        <v>10</v>
      </c>
      <c r="AC88" s="10" t="s">
        <v>99</v>
      </c>
      <c r="AD88" s="10" t="s">
        <v>99</v>
      </c>
      <c r="AE88" s="10" t="s">
        <v>99</v>
      </c>
      <c r="AF88" s="10" t="s">
        <v>99</v>
      </c>
      <c r="AG88" s="10" t="s">
        <v>99</v>
      </c>
      <c r="AH88" s="10" t="s">
        <v>99</v>
      </c>
      <c r="AI88" s="10" t="s">
        <v>99</v>
      </c>
      <c r="AJ88" s="10" t="s">
        <v>99</v>
      </c>
      <c r="AK88" s="10" t="s">
        <v>99</v>
      </c>
      <c r="AL88" s="10" t="s">
        <v>99</v>
      </c>
    </row>
    <row r="89" spans="1:38">
      <c r="A89" s="36">
        <v>77</v>
      </c>
      <c r="B89" t="s">
        <v>282</v>
      </c>
      <c r="C89" t="s">
        <v>137</v>
      </c>
      <c r="D89" t="s">
        <v>138</v>
      </c>
      <c r="E89">
        <v>2600</v>
      </c>
      <c r="F89" t="s">
        <v>95</v>
      </c>
      <c r="G89" s="29" t="s">
        <v>126</v>
      </c>
      <c r="H89" s="29" t="s">
        <v>27</v>
      </c>
      <c r="I89" s="29" t="s">
        <v>28</v>
      </c>
      <c r="J89" t="s">
        <v>23</v>
      </c>
      <c r="K89" t="s">
        <v>104</v>
      </c>
      <c r="L89" s="29" t="s">
        <v>105</v>
      </c>
      <c r="M89" s="29" t="s">
        <v>99</v>
      </c>
      <c r="N89" s="29" t="s">
        <v>100</v>
      </c>
      <c r="O89" s="29" t="s">
        <v>106</v>
      </c>
      <c r="P89" s="29">
        <v>2000</v>
      </c>
      <c r="Q89" s="29">
        <v>3300</v>
      </c>
      <c r="R89" t="s">
        <v>94</v>
      </c>
      <c r="S89" t="s">
        <v>102</v>
      </c>
      <c r="T89" s="1">
        <v>3</v>
      </c>
      <c r="U89">
        <v>74.5554059822</v>
      </c>
      <c r="V89" s="6">
        <v>3.04E-2</v>
      </c>
      <c r="W89" s="6">
        <v>6.3499999999999997E-3</v>
      </c>
      <c r="X89" s="20">
        <f t="shared" si="30"/>
        <v>4.78740157480315</v>
      </c>
      <c r="Y89" t="s">
        <v>99</v>
      </c>
      <c r="Z89" s="7">
        <f t="shared" si="31"/>
        <v>11.741008816094489</v>
      </c>
      <c r="AA89" s="8">
        <v>1.2</v>
      </c>
      <c r="AB89" s="8">
        <v>6.4</v>
      </c>
      <c r="AC89" s="10" t="s">
        <v>99</v>
      </c>
      <c r="AD89" s="10" t="s">
        <v>99</v>
      </c>
      <c r="AE89" s="10" t="s">
        <v>99</v>
      </c>
      <c r="AF89" s="10" t="s">
        <v>99</v>
      </c>
      <c r="AG89" s="10" t="s">
        <v>99</v>
      </c>
      <c r="AH89" s="10" t="s">
        <v>99</v>
      </c>
      <c r="AI89" s="10" t="s">
        <v>99</v>
      </c>
      <c r="AJ89" s="10" t="s">
        <v>99</v>
      </c>
      <c r="AK89" s="10" t="s">
        <v>99</v>
      </c>
      <c r="AL89" s="10" t="s">
        <v>99</v>
      </c>
    </row>
    <row r="90" spans="1:38">
      <c r="A90" s="36">
        <v>77</v>
      </c>
      <c r="B90" t="s">
        <v>282</v>
      </c>
      <c r="C90" t="s">
        <v>137</v>
      </c>
      <c r="D90" t="s">
        <v>138</v>
      </c>
      <c r="E90">
        <v>2600</v>
      </c>
      <c r="F90" t="s">
        <v>95</v>
      </c>
      <c r="G90" s="29" t="s">
        <v>126</v>
      </c>
      <c r="H90" s="29" t="s">
        <v>27</v>
      </c>
      <c r="I90" s="29" t="s">
        <v>28</v>
      </c>
      <c r="J90" t="s">
        <v>23</v>
      </c>
      <c r="K90" t="s">
        <v>104</v>
      </c>
      <c r="L90" s="29" t="s">
        <v>105</v>
      </c>
      <c r="M90" s="29" t="s">
        <v>99</v>
      </c>
      <c r="N90" s="29" t="s">
        <v>100</v>
      </c>
      <c r="O90" s="29" t="s">
        <v>106</v>
      </c>
      <c r="P90" s="29">
        <v>2000</v>
      </c>
      <c r="Q90" s="29">
        <v>3300</v>
      </c>
      <c r="R90" t="s">
        <v>94</v>
      </c>
      <c r="S90" t="s">
        <v>102</v>
      </c>
      <c r="T90" s="1">
        <v>4</v>
      </c>
      <c r="U90">
        <v>108.9997813242</v>
      </c>
      <c r="V90" s="6">
        <v>4.6789999999999998E-2</v>
      </c>
      <c r="W90" s="6">
        <v>9.0399999999999994E-3</v>
      </c>
      <c r="X90" s="20">
        <f t="shared" si="30"/>
        <v>5.1758849557522124</v>
      </c>
      <c r="Y90" t="s">
        <v>99</v>
      </c>
      <c r="Z90" s="7">
        <f t="shared" si="31"/>
        <v>12.057497934092922</v>
      </c>
      <c r="AA90" s="8">
        <v>2.2000000000000002</v>
      </c>
      <c r="AB90" s="8">
        <v>6</v>
      </c>
      <c r="AC90" s="10" t="s">
        <v>99</v>
      </c>
      <c r="AD90" s="10" t="s">
        <v>99</v>
      </c>
      <c r="AE90" s="10" t="s">
        <v>99</v>
      </c>
      <c r="AF90" s="10" t="s">
        <v>99</v>
      </c>
      <c r="AG90" s="10" t="s">
        <v>99</v>
      </c>
      <c r="AH90" s="10" t="s">
        <v>99</v>
      </c>
      <c r="AI90" s="10" t="s">
        <v>99</v>
      </c>
      <c r="AJ90" s="10" t="s">
        <v>99</v>
      </c>
      <c r="AK90" s="10" t="s">
        <v>99</v>
      </c>
      <c r="AL90" s="10" t="s">
        <v>99</v>
      </c>
    </row>
    <row r="91" spans="1:38">
      <c r="A91" s="36">
        <v>77</v>
      </c>
      <c r="B91" t="s">
        <v>282</v>
      </c>
      <c r="C91" t="s">
        <v>137</v>
      </c>
      <c r="D91" t="s">
        <v>138</v>
      </c>
      <c r="E91">
        <v>2600</v>
      </c>
      <c r="F91" t="s">
        <v>95</v>
      </c>
      <c r="G91" s="29" t="s">
        <v>126</v>
      </c>
      <c r="H91" s="29" t="s">
        <v>27</v>
      </c>
      <c r="I91" s="29" t="s">
        <v>28</v>
      </c>
      <c r="J91" t="s">
        <v>23</v>
      </c>
      <c r="K91" t="s">
        <v>104</v>
      </c>
      <c r="L91" s="29" t="s">
        <v>105</v>
      </c>
      <c r="M91" s="29" t="s">
        <v>99</v>
      </c>
      <c r="N91" s="29" t="s">
        <v>100</v>
      </c>
      <c r="O91" s="29" t="s">
        <v>106</v>
      </c>
      <c r="P91" s="29">
        <v>2000</v>
      </c>
      <c r="Q91" s="29">
        <v>3300</v>
      </c>
      <c r="R91" t="s">
        <v>94</v>
      </c>
      <c r="S91" t="s">
        <v>102</v>
      </c>
      <c r="T91" s="1">
        <v>5</v>
      </c>
      <c r="U91">
        <v>47.010658375200002</v>
      </c>
      <c r="V91" s="6">
        <v>1.711E-2</v>
      </c>
      <c r="W91" s="6">
        <v>3.2699999999999999E-3</v>
      </c>
      <c r="X91" s="20">
        <f t="shared" si="30"/>
        <v>5.2324159021406729</v>
      </c>
      <c r="Y91" t="s">
        <v>99</v>
      </c>
      <c r="Z91" s="7">
        <f t="shared" si="31"/>
        <v>14.376348126972477</v>
      </c>
      <c r="AA91" s="8">
        <v>1.9</v>
      </c>
      <c r="AB91" s="8">
        <v>5.8</v>
      </c>
      <c r="AC91" s="10" t="s">
        <v>99</v>
      </c>
      <c r="AD91" s="10" t="s">
        <v>99</v>
      </c>
      <c r="AE91" s="10" t="s">
        <v>99</v>
      </c>
      <c r="AF91" s="10" t="s">
        <v>99</v>
      </c>
      <c r="AG91" s="10" t="s">
        <v>99</v>
      </c>
      <c r="AH91" s="10" t="s">
        <v>99</v>
      </c>
      <c r="AI91" s="10" t="s">
        <v>99</v>
      </c>
      <c r="AJ91" s="10" t="s">
        <v>99</v>
      </c>
      <c r="AK91" s="10" t="s">
        <v>99</v>
      </c>
      <c r="AL91" s="10" t="s">
        <v>99</v>
      </c>
    </row>
    <row r="92" spans="1:38">
      <c r="A92" s="36">
        <v>77</v>
      </c>
      <c r="B92" t="s">
        <v>282</v>
      </c>
      <c r="C92" t="s">
        <v>137</v>
      </c>
      <c r="D92" t="s">
        <v>138</v>
      </c>
      <c r="E92">
        <v>2600</v>
      </c>
      <c r="F92" t="s">
        <v>95</v>
      </c>
      <c r="G92" s="29" t="s">
        <v>126</v>
      </c>
      <c r="H92" s="29" t="s">
        <v>27</v>
      </c>
      <c r="I92" s="29" t="s">
        <v>28</v>
      </c>
      <c r="J92" t="s">
        <v>23</v>
      </c>
      <c r="K92" t="s">
        <v>104</v>
      </c>
      <c r="L92" s="29" t="s">
        <v>105</v>
      </c>
      <c r="M92" s="29" t="s">
        <v>99</v>
      </c>
      <c r="N92" s="29" t="s">
        <v>100</v>
      </c>
      <c r="O92" s="29" t="s">
        <v>106</v>
      </c>
      <c r="P92" s="29">
        <v>2000</v>
      </c>
      <c r="Q92" s="29">
        <v>3300</v>
      </c>
      <c r="R92" t="s">
        <v>94</v>
      </c>
      <c r="S92" t="s">
        <v>102</v>
      </c>
      <c r="T92" s="1">
        <v>6</v>
      </c>
      <c r="U92" s="7" t="s">
        <v>99</v>
      </c>
      <c r="V92" s="7" t="s">
        <v>99</v>
      </c>
      <c r="W92" s="7" t="s">
        <v>99</v>
      </c>
      <c r="X92" s="7" t="s">
        <v>99</v>
      </c>
      <c r="Y92" t="s">
        <v>99</v>
      </c>
      <c r="Z92" s="7" t="s">
        <v>99</v>
      </c>
      <c r="AA92" s="8">
        <v>2</v>
      </c>
      <c r="AB92" s="8">
        <v>7.8</v>
      </c>
      <c r="AC92" s="10" t="s">
        <v>99</v>
      </c>
      <c r="AD92" s="10" t="s">
        <v>99</v>
      </c>
      <c r="AE92" s="10" t="s">
        <v>99</v>
      </c>
      <c r="AF92" s="10" t="s">
        <v>99</v>
      </c>
      <c r="AG92" s="10" t="s">
        <v>99</v>
      </c>
      <c r="AH92" s="10" t="s">
        <v>99</v>
      </c>
      <c r="AI92" s="10" t="s">
        <v>99</v>
      </c>
      <c r="AJ92" s="10" t="s">
        <v>99</v>
      </c>
      <c r="AK92" s="10" t="s">
        <v>99</v>
      </c>
      <c r="AL92" s="10" t="s">
        <v>99</v>
      </c>
    </row>
    <row r="93" spans="1:38">
      <c r="A93" s="36">
        <v>77</v>
      </c>
      <c r="B93" t="s">
        <v>282</v>
      </c>
      <c r="C93" t="s">
        <v>137</v>
      </c>
      <c r="D93" t="s">
        <v>138</v>
      </c>
      <c r="E93">
        <v>2600</v>
      </c>
      <c r="F93" t="s">
        <v>95</v>
      </c>
      <c r="G93" s="29" t="s">
        <v>103</v>
      </c>
      <c r="H93" s="29" t="s">
        <v>21</v>
      </c>
      <c r="I93" s="29" t="s">
        <v>22</v>
      </c>
      <c r="J93" t="s">
        <v>23</v>
      </c>
      <c r="K93" t="s">
        <v>104</v>
      </c>
      <c r="L93" s="29" t="s">
        <v>105</v>
      </c>
      <c r="M93" s="29" t="s">
        <v>99</v>
      </c>
      <c r="N93" s="29" t="s">
        <v>100</v>
      </c>
      <c r="O93" s="29" t="s">
        <v>106</v>
      </c>
      <c r="P93" s="29">
        <v>1700</v>
      </c>
      <c r="Q93" s="29">
        <v>3470</v>
      </c>
      <c r="R93" t="s">
        <v>94</v>
      </c>
      <c r="S93" t="s">
        <v>102</v>
      </c>
      <c r="T93" s="1">
        <v>1</v>
      </c>
      <c r="U93">
        <v>11.6021272614</v>
      </c>
      <c r="V93" s="6">
        <v>2.6700000000000001E-3</v>
      </c>
      <c r="W93" s="6">
        <v>5.9000000000000003E-4</v>
      </c>
      <c r="X93" s="20">
        <f>V93/W93</f>
        <v>4.5254237288135588</v>
      </c>
      <c r="Y93" t="s">
        <v>99</v>
      </c>
      <c r="Z93" s="7">
        <f>(U93/1000000)/(W93/1000)</f>
        <v>19.664622476949148</v>
      </c>
      <c r="AA93" s="8">
        <v>1.4</v>
      </c>
      <c r="AB93" s="8">
        <v>6.5</v>
      </c>
      <c r="AC93" s="10" t="s">
        <v>99</v>
      </c>
      <c r="AD93" s="10" t="s">
        <v>99</v>
      </c>
      <c r="AE93" s="10" t="s">
        <v>99</v>
      </c>
      <c r="AF93" s="10" t="s">
        <v>99</v>
      </c>
      <c r="AG93" s="10" t="s">
        <v>99</v>
      </c>
      <c r="AH93" s="10" t="s">
        <v>99</v>
      </c>
      <c r="AI93" s="10" t="s">
        <v>99</v>
      </c>
      <c r="AJ93" s="10" t="s">
        <v>99</v>
      </c>
      <c r="AK93" s="10" t="s">
        <v>99</v>
      </c>
      <c r="AL93" s="10" t="s">
        <v>99</v>
      </c>
    </row>
    <row r="94" spans="1:38">
      <c r="A94" s="36">
        <v>77</v>
      </c>
      <c r="B94" t="s">
        <v>282</v>
      </c>
      <c r="C94" t="s">
        <v>137</v>
      </c>
      <c r="D94" t="s">
        <v>138</v>
      </c>
      <c r="E94">
        <v>2600</v>
      </c>
      <c r="F94" t="s">
        <v>95</v>
      </c>
      <c r="G94" s="29" t="s">
        <v>103</v>
      </c>
      <c r="H94" s="29" t="s">
        <v>21</v>
      </c>
      <c r="I94" s="29" t="s">
        <v>22</v>
      </c>
      <c r="J94" t="s">
        <v>23</v>
      </c>
      <c r="K94" t="s">
        <v>104</v>
      </c>
      <c r="L94" s="29" t="s">
        <v>105</v>
      </c>
      <c r="M94" s="29" t="s">
        <v>99</v>
      </c>
      <c r="N94" s="29" t="s">
        <v>100</v>
      </c>
      <c r="O94" s="29" t="s">
        <v>106</v>
      </c>
      <c r="P94" s="29">
        <v>1700</v>
      </c>
      <c r="Q94" s="29">
        <v>3470</v>
      </c>
      <c r="R94" t="s">
        <v>94</v>
      </c>
      <c r="S94" t="s">
        <v>102</v>
      </c>
      <c r="T94" s="1">
        <v>2</v>
      </c>
      <c r="U94">
        <v>9.1469350544000001</v>
      </c>
      <c r="V94" s="6">
        <v>2.4499999999999999E-3</v>
      </c>
      <c r="W94" s="6">
        <v>5.1000000000000004E-4</v>
      </c>
      <c r="X94" s="20">
        <f t="shared" ref="X94:X97" si="32">V94/W94</f>
        <v>4.8039215686274508</v>
      </c>
      <c r="Y94" t="s">
        <v>99</v>
      </c>
      <c r="Z94" s="7">
        <f t="shared" ref="Z94:Z97" si="33">(U94/1000000)/(W94/1000)</f>
        <v>17.935166773333332</v>
      </c>
      <c r="AA94" s="8">
        <v>0.9</v>
      </c>
      <c r="AB94" s="8">
        <v>3.5</v>
      </c>
      <c r="AC94" s="10" t="s">
        <v>99</v>
      </c>
      <c r="AD94" s="10" t="s">
        <v>99</v>
      </c>
      <c r="AE94" s="10" t="s">
        <v>99</v>
      </c>
      <c r="AF94" s="10" t="s">
        <v>99</v>
      </c>
      <c r="AG94" s="10" t="s">
        <v>99</v>
      </c>
      <c r="AH94" s="10" t="s">
        <v>99</v>
      </c>
      <c r="AI94" s="10" t="s">
        <v>99</v>
      </c>
      <c r="AJ94" s="10" t="s">
        <v>99</v>
      </c>
      <c r="AK94" s="10" t="s">
        <v>99</v>
      </c>
      <c r="AL94" s="10" t="s">
        <v>99</v>
      </c>
    </row>
    <row r="95" spans="1:38">
      <c r="A95" s="36">
        <v>77</v>
      </c>
      <c r="B95" t="s">
        <v>282</v>
      </c>
      <c r="C95" t="s">
        <v>137</v>
      </c>
      <c r="D95" t="s">
        <v>138</v>
      </c>
      <c r="E95">
        <v>2600</v>
      </c>
      <c r="F95" t="s">
        <v>95</v>
      </c>
      <c r="G95" s="29" t="s">
        <v>103</v>
      </c>
      <c r="H95" s="29" t="s">
        <v>21</v>
      </c>
      <c r="I95" s="29" t="s">
        <v>22</v>
      </c>
      <c r="J95" t="s">
        <v>23</v>
      </c>
      <c r="K95" t="s">
        <v>104</v>
      </c>
      <c r="L95" s="29" t="s">
        <v>105</v>
      </c>
      <c r="M95" s="29" t="s">
        <v>99</v>
      </c>
      <c r="N95" s="29" t="s">
        <v>100</v>
      </c>
      <c r="O95" s="29" t="s">
        <v>106</v>
      </c>
      <c r="P95" s="29">
        <v>1700</v>
      </c>
      <c r="Q95" s="29">
        <v>3470</v>
      </c>
      <c r="R95" t="s">
        <v>94</v>
      </c>
      <c r="S95" t="s">
        <v>102</v>
      </c>
      <c r="T95" s="1">
        <v>3</v>
      </c>
      <c r="U95">
        <v>11.379905485</v>
      </c>
      <c r="V95" s="6">
        <v>2.5400000000000002E-3</v>
      </c>
      <c r="W95" s="6">
        <v>7.3999999999999999E-4</v>
      </c>
      <c r="X95" s="20">
        <f t="shared" si="32"/>
        <v>3.4324324324324329</v>
      </c>
      <c r="Y95" t="s">
        <v>99</v>
      </c>
      <c r="Z95" s="7">
        <f t="shared" si="33"/>
        <v>15.378250655405404</v>
      </c>
      <c r="AA95" s="8">
        <v>0.8</v>
      </c>
      <c r="AB95" s="8">
        <v>4.0999999999999996</v>
      </c>
      <c r="AC95" s="10" t="s">
        <v>99</v>
      </c>
      <c r="AD95" s="10" t="s">
        <v>99</v>
      </c>
      <c r="AE95" s="10" t="s">
        <v>99</v>
      </c>
      <c r="AF95" s="10" t="s">
        <v>99</v>
      </c>
      <c r="AG95" s="10" t="s">
        <v>99</v>
      </c>
      <c r="AH95" s="10" t="s">
        <v>99</v>
      </c>
      <c r="AI95" s="10" t="s">
        <v>99</v>
      </c>
      <c r="AJ95" s="10" t="s">
        <v>99</v>
      </c>
      <c r="AK95" s="10" t="s">
        <v>99</v>
      </c>
      <c r="AL95" s="10" t="s">
        <v>99</v>
      </c>
    </row>
    <row r="96" spans="1:38">
      <c r="A96" s="36">
        <v>77</v>
      </c>
      <c r="B96" t="s">
        <v>282</v>
      </c>
      <c r="C96" t="s">
        <v>137</v>
      </c>
      <c r="D96" t="s">
        <v>138</v>
      </c>
      <c r="E96">
        <v>2600</v>
      </c>
      <c r="F96" t="s">
        <v>95</v>
      </c>
      <c r="G96" s="29" t="s">
        <v>103</v>
      </c>
      <c r="H96" s="29" t="s">
        <v>21</v>
      </c>
      <c r="I96" s="29" t="s">
        <v>22</v>
      </c>
      <c r="J96" t="s">
        <v>23</v>
      </c>
      <c r="K96" t="s">
        <v>104</v>
      </c>
      <c r="L96" s="29" t="s">
        <v>105</v>
      </c>
      <c r="M96" s="29" t="s">
        <v>99</v>
      </c>
      <c r="N96" s="29" t="s">
        <v>100</v>
      </c>
      <c r="O96" s="29" t="s">
        <v>106</v>
      </c>
      <c r="P96" s="29">
        <v>1700</v>
      </c>
      <c r="Q96" s="29">
        <v>3470</v>
      </c>
      <c r="R96" t="s">
        <v>94</v>
      </c>
      <c r="S96" t="s">
        <v>102</v>
      </c>
      <c r="T96" s="1">
        <v>4</v>
      </c>
      <c r="U96">
        <v>7.3369028433999999</v>
      </c>
      <c r="V96" s="6">
        <v>1.74E-3</v>
      </c>
      <c r="W96" s="6">
        <v>3.5E-4</v>
      </c>
      <c r="X96" s="20">
        <f t="shared" si="32"/>
        <v>4.9714285714285715</v>
      </c>
      <c r="Y96" t="s">
        <v>99</v>
      </c>
      <c r="Z96" s="7">
        <f t="shared" si="33"/>
        <v>20.96257955257143</v>
      </c>
      <c r="AA96" s="8">
        <v>1.9</v>
      </c>
      <c r="AB96" s="8">
        <v>5.5</v>
      </c>
      <c r="AC96" s="10" t="s">
        <v>99</v>
      </c>
      <c r="AD96" s="10" t="s">
        <v>99</v>
      </c>
      <c r="AE96" s="10" t="s">
        <v>99</v>
      </c>
      <c r="AF96" s="10" t="s">
        <v>99</v>
      </c>
      <c r="AG96" s="10" t="s">
        <v>99</v>
      </c>
      <c r="AH96" s="10" t="s">
        <v>99</v>
      </c>
      <c r="AI96" s="10" t="s">
        <v>99</v>
      </c>
      <c r="AJ96" s="10" t="s">
        <v>99</v>
      </c>
      <c r="AK96" s="10" t="s">
        <v>99</v>
      </c>
      <c r="AL96" s="10" t="s">
        <v>99</v>
      </c>
    </row>
    <row r="97" spans="1:38">
      <c r="A97" s="36">
        <v>77</v>
      </c>
      <c r="B97" t="s">
        <v>282</v>
      </c>
      <c r="C97" t="s">
        <v>137</v>
      </c>
      <c r="D97" t="s">
        <v>138</v>
      </c>
      <c r="E97">
        <v>2600</v>
      </c>
      <c r="F97" t="s">
        <v>95</v>
      </c>
      <c r="G97" s="29" t="s">
        <v>103</v>
      </c>
      <c r="H97" s="29" t="s">
        <v>21</v>
      </c>
      <c r="I97" s="29" t="s">
        <v>22</v>
      </c>
      <c r="J97" t="s">
        <v>23</v>
      </c>
      <c r="K97" t="s">
        <v>104</v>
      </c>
      <c r="L97" s="29" t="s">
        <v>105</v>
      </c>
      <c r="M97" s="29" t="s">
        <v>99</v>
      </c>
      <c r="N97" s="29" t="s">
        <v>100</v>
      </c>
      <c r="O97" s="29" t="s">
        <v>106</v>
      </c>
      <c r="P97" s="29">
        <v>1700</v>
      </c>
      <c r="Q97" s="29">
        <v>3470</v>
      </c>
      <c r="R97" t="s">
        <v>94</v>
      </c>
      <c r="S97" t="s">
        <v>102</v>
      </c>
      <c r="T97" s="1">
        <v>5</v>
      </c>
      <c r="U97">
        <v>10.197112159</v>
      </c>
      <c r="V97" s="6">
        <v>2.7899999999999999E-3</v>
      </c>
      <c r="W97" s="6">
        <v>7.6999999999999996E-4</v>
      </c>
      <c r="X97" s="20">
        <f t="shared" si="32"/>
        <v>3.6233766233766236</v>
      </c>
      <c r="Y97" t="s">
        <v>99</v>
      </c>
      <c r="Z97" s="7">
        <f t="shared" si="33"/>
        <v>13.243002803896104</v>
      </c>
      <c r="AA97" s="1">
        <v>1</v>
      </c>
      <c r="AB97" s="8">
        <v>7</v>
      </c>
      <c r="AC97" s="10" t="s">
        <v>99</v>
      </c>
      <c r="AD97" s="10" t="s">
        <v>99</v>
      </c>
      <c r="AE97" s="10" t="s">
        <v>99</v>
      </c>
      <c r="AF97" s="10" t="s">
        <v>99</v>
      </c>
      <c r="AG97" s="10" t="s">
        <v>99</v>
      </c>
      <c r="AH97" s="10" t="s">
        <v>99</v>
      </c>
      <c r="AI97" s="10" t="s">
        <v>99</v>
      </c>
      <c r="AJ97" s="10" t="s">
        <v>99</v>
      </c>
      <c r="AK97" s="10" t="s">
        <v>99</v>
      </c>
      <c r="AL97" s="10" t="s">
        <v>99</v>
      </c>
    </row>
    <row r="98" spans="1:38">
      <c r="A98" s="36">
        <v>77</v>
      </c>
      <c r="B98" t="s">
        <v>282</v>
      </c>
      <c r="C98" t="s">
        <v>137</v>
      </c>
      <c r="D98" t="s">
        <v>138</v>
      </c>
      <c r="E98">
        <v>2600</v>
      </c>
      <c r="F98" t="s">
        <v>95</v>
      </c>
      <c r="G98" s="29" t="s">
        <v>139</v>
      </c>
      <c r="H98" s="29" t="s">
        <v>46</v>
      </c>
      <c r="I98" s="29" t="s">
        <v>47</v>
      </c>
      <c r="J98" t="s">
        <v>48</v>
      </c>
      <c r="K98" t="s">
        <v>104</v>
      </c>
      <c r="L98" s="29" t="s">
        <v>112</v>
      </c>
      <c r="M98" s="29" t="s">
        <v>99</v>
      </c>
      <c r="N98" s="29" t="s">
        <v>140</v>
      </c>
      <c r="O98" s="29" t="s">
        <v>106</v>
      </c>
      <c r="P98" s="29">
        <v>1600</v>
      </c>
      <c r="Q98" s="29">
        <v>3300</v>
      </c>
      <c r="R98" t="s">
        <v>133</v>
      </c>
      <c r="S98" t="s">
        <v>102</v>
      </c>
      <c r="T98" s="1">
        <v>1</v>
      </c>
      <c r="U98">
        <v>21.641533643599999</v>
      </c>
      <c r="V98" s="6">
        <v>5.45E-3</v>
      </c>
      <c r="W98" s="6">
        <v>1.64E-3</v>
      </c>
      <c r="X98" s="20">
        <f>V98/W98</f>
        <v>3.3231707317073171</v>
      </c>
      <c r="Y98" t="s">
        <v>99</v>
      </c>
      <c r="Z98" s="7">
        <f>(U98/1000000)/(W98/1000)</f>
        <v>13.196057099756098</v>
      </c>
      <c r="AA98" s="8">
        <v>3.3</v>
      </c>
      <c r="AB98" s="8">
        <v>1.8</v>
      </c>
      <c r="AC98" s="10" t="s">
        <v>99</v>
      </c>
      <c r="AD98" s="10" t="s">
        <v>99</v>
      </c>
      <c r="AE98" s="10" t="s">
        <v>99</v>
      </c>
      <c r="AF98" s="10" t="s">
        <v>99</v>
      </c>
      <c r="AG98" s="10" t="s">
        <v>99</v>
      </c>
      <c r="AH98" s="10" t="s">
        <v>99</v>
      </c>
      <c r="AI98" s="10" t="s">
        <v>99</v>
      </c>
      <c r="AJ98" s="10" t="s">
        <v>99</v>
      </c>
      <c r="AK98" s="10" t="s">
        <v>99</v>
      </c>
      <c r="AL98" s="10" t="s">
        <v>99</v>
      </c>
    </row>
    <row r="99" spans="1:38">
      <c r="A99" s="36">
        <v>77</v>
      </c>
      <c r="B99" t="s">
        <v>282</v>
      </c>
      <c r="C99" t="s">
        <v>137</v>
      </c>
      <c r="D99" t="s">
        <v>138</v>
      </c>
      <c r="E99">
        <v>2600</v>
      </c>
      <c r="F99" t="s">
        <v>95</v>
      </c>
      <c r="G99" s="29" t="s">
        <v>139</v>
      </c>
      <c r="H99" s="29" t="s">
        <v>46</v>
      </c>
      <c r="I99" s="29" t="s">
        <v>47</v>
      </c>
      <c r="J99" t="s">
        <v>48</v>
      </c>
      <c r="K99" t="s">
        <v>104</v>
      </c>
      <c r="L99" s="29" t="s">
        <v>112</v>
      </c>
      <c r="M99" s="29" t="s">
        <v>99</v>
      </c>
      <c r="N99" s="29" t="s">
        <v>140</v>
      </c>
      <c r="O99" s="29" t="s">
        <v>106</v>
      </c>
      <c r="P99" s="29">
        <v>1600</v>
      </c>
      <c r="Q99" s="29">
        <v>3300</v>
      </c>
      <c r="R99" t="s">
        <v>133</v>
      </c>
      <c r="S99" t="s">
        <v>102</v>
      </c>
      <c r="T99" s="1">
        <v>2</v>
      </c>
      <c r="U99">
        <v>33.197066016400001</v>
      </c>
      <c r="V99" s="6">
        <v>7.5199999999999998E-3</v>
      </c>
      <c r="W99" s="6">
        <v>2.5999999999999999E-3</v>
      </c>
      <c r="X99" s="20">
        <f t="shared" ref="X99:X102" si="34">V99/W99</f>
        <v>2.8923076923076922</v>
      </c>
      <c r="Y99" t="s">
        <v>99</v>
      </c>
      <c r="Z99" s="7">
        <f t="shared" ref="Z99:Z102" si="35">(U99/1000000)/(W99/1000)</f>
        <v>12.768102314000002</v>
      </c>
      <c r="AA99" s="8">
        <v>3.6</v>
      </c>
      <c r="AB99" s="8">
        <v>2</v>
      </c>
      <c r="AC99" s="10" t="s">
        <v>99</v>
      </c>
      <c r="AD99" s="10" t="s">
        <v>99</v>
      </c>
      <c r="AE99" s="10" t="s">
        <v>99</v>
      </c>
      <c r="AF99" s="10" t="s">
        <v>99</v>
      </c>
      <c r="AG99" s="10" t="s">
        <v>99</v>
      </c>
      <c r="AH99" s="10" t="s">
        <v>99</v>
      </c>
      <c r="AI99" s="10" t="s">
        <v>99</v>
      </c>
      <c r="AJ99" s="10" t="s">
        <v>99</v>
      </c>
      <c r="AK99" s="10" t="s">
        <v>99</v>
      </c>
      <c r="AL99" s="10" t="s">
        <v>99</v>
      </c>
    </row>
    <row r="100" spans="1:38">
      <c r="A100" s="36">
        <v>77</v>
      </c>
      <c r="B100" t="s">
        <v>282</v>
      </c>
      <c r="C100" t="s">
        <v>137</v>
      </c>
      <c r="D100" t="s">
        <v>138</v>
      </c>
      <c r="E100">
        <v>2600</v>
      </c>
      <c r="F100" t="s">
        <v>95</v>
      </c>
      <c r="G100" s="29" t="s">
        <v>139</v>
      </c>
      <c r="H100" s="29" t="s">
        <v>46</v>
      </c>
      <c r="I100" s="29" t="s">
        <v>47</v>
      </c>
      <c r="J100" t="s">
        <v>48</v>
      </c>
      <c r="K100" t="s">
        <v>104</v>
      </c>
      <c r="L100" s="29" t="s">
        <v>112</v>
      </c>
      <c r="M100" s="29" t="s">
        <v>99</v>
      </c>
      <c r="N100" s="29" t="s">
        <v>140</v>
      </c>
      <c r="O100" s="29" t="s">
        <v>106</v>
      </c>
      <c r="P100" s="29">
        <v>1600</v>
      </c>
      <c r="Q100" s="29">
        <v>3300</v>
      </c>
      <c r="R100" t="s">
        <v>133</v>
      </c>
      <c r="S100" t="s">
        <v>102</v>
      </c>
      <c r="T100" s="1">
        <v>3</v>
      </c>
      <c r="U100">
        <v>19.025051437599998</v>
      </c>
      <c r="V100" s="6">
        <v>3.48E-3</v>
      </c>
      <c r="W100" s="6">
        <v>1.49E-3</v>
      </c>
      <c r="X100" s="20">
        <f t="shared" si="34"/>
        <v>2.3355704697986579</v>
      </c>
      <c r="Y100" t="s">
        <v>99</v>
      </c>
      <c r="Z100" s="7">
        <f t="shared" si="35"/>
        <v>12.768490897718118</v>
      </c>
      <c r="AA100" s="8">
        <v>5.4</v>
      </c>
      <c r="AB100" s="8">
        <v>5.0999999999999996</v>
      </c>
      <c r="AC100" s="10" t="s">
        <v>99</v>
      </c>
      <c r="AD100" s="10" t="s">
        <v>99</v>
      </c>
      <c r="AE100" s="10" t="s">
        <v>99</v>
      </c>
      <c r="AF100" s="10" t="s">
        <v>99</v>
      </c>
      <c r="AG100" s="10" t="s">
        <v>99</v>
      </c>
      <c r="AH100" s="10" t="s">
        <v>99</v>
      </c>
      <c r="AI100" s="10" t="s">
        <v>99</v>
      </c>
      <c r="AJ100" s="10" t="s">
        <v>99</v>
      </c>
      <c r="AK100" s="10" t="s">
        <v>99</v>
      </c>
      <c r="AL100" s="10" t="s">
        <v>99</v>
      </c>
    </row>
    <row r="101" spans="1:38">
      <c r="A101" s="36">
        <v>77</v>
      </c>
      <c r="B101" t="s">
        <v>282</v>
      </c>
      <c r="C101" t="s">
        <v>137</v>
      </c>
      <c r="D101" t="s">
        <v>138</v>
      </c>
      <c r="E101">
        <v>2600</v>
      </c>
      <c r="F101" t="s">
        <v>95</v>
      </c>
      <c r="G101" s="29" t="s">
        <v>139</v>
      </c>
      <c r="H101" s="29" t="s">
        <v>46</v>
      </c>
      <c r="I101" s="29" t="s">
        <v>47</v>
      </c>
      <c r="J101" t="s">
        <v>48</v>
      </c>
      <c r="K101" t="s">
        <v>104</v>
      </c>
      <c r="L101" s="29" t="s">
        <v>112</v>
      </c>
      <c r="M101" s="29" t="s">
        <v>99</v>
      </c>
      <c r="N101" s="29" t="s">
        <v>140</v>
      </c>
      <c r="O101" s="29" t="s">
        <v>106</v>
      </c>
      <c r="P101" s="29">
        <v>1600</v>
      </c>
      <c r="Q101" s="29">
        <v>3300</v>
      </c>
      <c r="R101" t="s">
        <v>133</v>
      </c>
      <c r="S101" t="s">
        <v>102</v>
      </c>
      <c r="T101" s="1">
        <v>4</v>
      </c>
      <c r="U101">
        <v>12.630799032800001</v>
      </c>
      <c r="V101" s="6">
        <v>2.9099999999999998E-3</v>
      </c>
      <c r="W101" s="6">
        <v>9.1E-4</v>
      </c>
      <c r="X101" s="20">
        <f t="shared" si="34"/>
        <v>3.1978021978021975</v>
      </c>
      <c r="Y101" t="s">
        <v>99</v>
      </c>
      <c r="Z101" s="7">
        <f t="shared" si="35"/>
        <v>13.879998937142858</v>
      </c>
      <c r="AA101" s="8">
        <v>5</v>
      </c>
      <c r="AB101" s="8">
        <v>5</v>
      </c>
      <c r="AC101" s="10" t="s">
        <v>99</v>
      </c>
      <c r="AD101" s="10" t="s">
        <v>99</v>
      </c>
      <c r="AE101" s="10" t="s">
        <v>99</v>
      </c>
      <c r="AF101" s="10" t="s">
        <v>99</v>
      </c>
      <c r="AG101" s="10" t="s">
        <v>99</v>
      </c>
      <c r="AH101" s="10" t="s">
        <v>99</v>
      </c>
      <c r="AI101" s="10" t="s">
        <v>99</v>
      </c>
      <c r="AJ101" s="10" t="s">
        <v>99</v>
      </c>
      <c r="AK101" s="10" t="s">
        <v>99</v>
      </c>
      <c r="AL101" s="10" t="s">
        <v>99</v>
      </c>
    </row>
    <row r="102" spans="1:38">
      <c r="A102" s="36">
        <v>77</v>
      </c>
      <c r="B102" t="s">
        <v>282</v>
      </c>
      <c r="C102" t="s">
        <v>137</v>
      </c>
      <c r="D102" t="s">
        <v>138</v>
      </c>
      <c r="E102">
        <v>2600</v>
      </c>
      <c r="F102" t="s">
        <v>95</v>
      </c>
      <c r="G102" s="29" t="s">
        <v>139</v>
      </c>
      <c r="H102" s="29" t="s">
        <v>46</v>
      </c>
      <c r="I102" s="29" t="s">
        <v>47</v>
      </c>
      <c r="J102" t="s">
        <v>48</v>
      </c>
      <c r="K102" t="s">
        <v>104</v>
      </c>
      <c r="L102" s="29" t="s">
        <v>112</v>
      </c>
      <c r="M102" s="29" t="s">
        <v>99</v>
      </c>
      <c r="N102" s="29" t="s">
        <v>140</v>
      </c>
      <c r="O102" s="29" t="s">
        <v>106</v>
      </c>
      <c r="P102" s="29">
        <v>1600</v>
      </c>
      <c r="Q102" s="29">
        <v>3300</v>
      </c>
      <c r="R102" t="s">
        <v>133</v>
      </c>
      <c r="S102" t="s">
        <v>102</v>
      </c>
      <c r="T102" s="1">
        <v>5</v>
      </c>
      <c r="U102">
        <v>25.695288951799999</v>
      </c>
      <c r="V102" s="6">
        <v>6.1999999999999998E-3</v>
      </c>
      <c r="W102" s="6">
        <v>2.1800000000000001E-3</v>
      </c>
      <c r="X102" s="20">
        <f t="shared" si="34"/>
        <v>2.8440366972477062</v>
      </c>
      <c r="Y102" t="s">
        <v>99</v>
      </c>
      <c r="Z102" s="7">
        <f t="shared" si="35"/>
        <v>11.786829794403669</v>
      </c>
      <c r="AA102" s="8">
        <v>6</v>
      </c>
      <c r="AB102" s="8">
        <v>3</v>
      </c>
      <c r="AC102" s="10" t="s">
        <v>99</v>
      </c>
      <c r="AD102" s="10" t="s">
        <v>99</v>
      </c>
      <c r="AE102" s="10" t="s">
        <v>99</v>
      </c>
      <c r="AF102" s="10" t="s">
        <v>99</v>
      </c>
      <c r="AG102" s="10" t="s">
        <v>99</v>
      </c>
      <c r="AH102" s="10" t="s">
        <v>99</v>
      </c>
      <c r="AI102" s="10" t="s">
        <v>99</v>
      </c>
      <c r="AJ102" s="10" t="s">
        <v>99</v>
      </c>
      <c r="AK102" s="10" t="s">
        <v>99</v>
      </c>
      <c r="AL102" s="10" t="s">
        <v>99</v>
      </c>
    </row>
    <row r="103" spans="1:38">
      <c r="A103" s="36">
        <v>77</v>
      </c>
      <c r="B103" t="s">
        <v>282</v>
      </c>
      <c r="C103" t="s">
        <v>137</v>
      </c>
      <c r="D103" t="s">
        <v>138</v>
      </c>
      <c r="E103">
        <v>2600</v>
      </c>
      <c r="F103" t="s">
        <v>95</v>
      </c>
      <c r="G103" s="29" t="s">
        <v>116</v>
      </c>
      <c r="H103" s="29" t="s">
        <v>36</v>
      </c>
      <c r="I103" s="29" t="s">
        <v>33</v>
      </c>
      <c r="J103" t="s">
        <v>37</v>
      </c>
      <c r="K103" t="s">
        <v>104</v>
      </c>
      <c r="L103" s="29" t="s">
        <v>105</v>
      </c>
      <c r="M103" s="29" t="s">
        <v>99</v>
      </c>
      <c r="N103" s="29" t="s">
        <v>140</v>
      </c>
      <c r="O103" s="29" t="s">
        <v>106</v>
      </c>
      <c r="P103" s="29">
        <v>2000</v>
      </c>
      <c r="Q103" s="29">
        <v>2600</v>
      </c>
      <c r="R103" t="s">
        <v>133</v>
      </c>
      <c r="S103" t="s">
        <v>115</v>
      </c>
      <c r="T103" s="1">
        <v>1</v>
      </c>
      <c r="U103">
        <v>22.706047637000001</v>
      </c>
      <c r="V103" s="6">
        <v>1.329E-2</v>
      </c>
      <c r="W103" s="6">
        <v>5.5700000000000003E-3</v>
      </c>
      <c r="X103" s="20">
        <f>V103/W103</f>
        <v>2.3859964093357271</v>
      </c>
      <c r="Y103" t="s">
        <v>99</v>
      </c>
      <c r="Z103" s="7">
        <f>(U103/1000000)/(W103/1000)</f>
        <v>4.076489701436266</v>
      </c>
      <c r="AA103" s="8">
        <v>2.6</v>
      </c>
      <c r="AB103" s="8">
        <v>3</v>
      </c>
      <c r="AC103" s="10" t="s">
        <v>99</v>
      </c>
      <c r="AD103" s="10" t="s">
        <v>99</v>
      </c>
      <c r="AE103" s="10" t="s">
        <v>99</v>
      </c>
      <c r="AF103" s="10" t="s">
        <v>99</v>
      </c>
      <c r="AG103" s="10" t="s">
        <v>99</v>
      </c>
      <c r="AH103" s="10" t="s">
        <v>99</v>
      </c>
      <c r="AI103" s="10" t="s">
        <v>99</v>
      </c>
      <c r="AJ103" s="10" t="s">
        <v>99</v>
      </c>
      <c r="AK103" s="10" t="s">
        <v>99</v>
      </c>
      <c r="AL103" s="10" t="s">
        <v>99</v>
      </c>
    </row>
    <row r="104" spans="1:38">
      <c r="A104" s="36">
        <v>77</v>
      </c>
      <c r="B104" t="s">
        <v>282</v>
      </c>
      <c r="C104" t="s">
        <v>137</v>
      </c>
      <c r="D104" t="s">
        <v>138</v>
      </c>
      <c r="E104">
        <v>2600</v>
      </c>
      <c r="F104" t="s">
        <v>95</v>
      </c>
      <c r="G104" s="29" t="s">
        <v>116</v>
      </c>
      <c r="H104" s="29" t="s">
        <v>36</v>
      </c>
      <c r="I104" s="29" t="s">
        <v>33</v>
      </c>
      <c r="J104" t="s">
        <v>37</v>
      </c>
      <c r="K104" t="s">
        <v>104</v>
      </c>
      <c r="L104" s="29" t="s">
        <v>105</v>
      </c>
      <c r="M104" s="29" t="s">
        <v>99</v>
      </c>
      <c r="N104" s="29" t="s">
        <v>140</v>
      </c>
      <c r="O104" s="29" t="s">
        <v>106</v>
      </c>
      <c r="P104" s="29">
        <v>2000</v>
      </c>
      <c r="Q104" s="29">
        <v>2600</v>
      </c>
      <c r="R104" t="s">
        <v>133</v>
      </c>
      <c r="S104" t="s">
        <v>115</v>
      </c>
      <c r="T104" s="1">
        <v>2</v>
      </c>
      <c r="U104">
        <v>35.863727333200003</v>
      </c>
      <c r="V104" s="6">
        <v>2.5340000000000001E-2</v>
      </c>
      <c r="W104" s="6">
        <v>1.1339999999999999E-2</v>
      </c>
      <c r="X104" s="20">
        <f t="shared" ref="X104:X107" si="36">V104/W104</f>
        <v>2.2345679012345681</v>
      </c>
      <c r="Y104" t="s">
        <v>99</v>
      </c>
      <c r="Z104" s="7">
        <f t="shared" ref="Z104:Z107" si="37">(U104/1000000)/(W104/1000)</f>
        <v>3.1625861845855381</v>
      </c>
      <c r="AA104" s="8">
        <v>6</v>
      </c>
      <c r="AB104" s="8">
        <v>17</v>
      </c>
      <c r="AC104" s="10" t="s">
        <v>99</v>
      </c>
      <c r="AD104" s="10" t="s">
        <v>99</v>
      </c>
      <c r="AE104" s="10" t="s">
        <v>99</v>
      </c>
      <c r="AF104" s="10" t="s">
        <v>99</v>
      </c>
      <c r="AG104" s="10" t="s">
        <v>99</v>
      </c>
      <c r="AH104" s="10" t="s">
        <v>99</v>
      </c>
      <c r="AI104" s="10" t="s">
        <v>99</v>
      </c>
      <c r="AJ104" s="10" t="s">
        <v>99</v>
      </c>
      <c r="AK104" s="10" t="s">
        <v>99</v>
      </c>
      <c r="AL104" s="10" t="s">
        <v>99</v>
      </c>
    </row>
    <row r="105" spans="1:38">
      <c r="A105" s="36">
        <v>77</v>
      </c>
      <c r="B105" t="s">
        <v>282</v>
      </c>
      <c r="C105" t="s">
        <v>137</v>
      </c>
      <c r="D105" t="s">
        <v>138</v>
      </c>
      <c r="E105">
        <v>2600</v>
      </c>
      <c r="F105" t="s">
        <v>95</v>
      </c>
      <c r="G105" s="29" t="s">
        <v>116</v>
      </c>
      <c r="H105" s="29" t="s">
        <v>36</v>
      </c>
      <c r="I105" s="29" t="s">
        <v>33</v>
      </c>
      <c r="J105" t="s">
        <v>37</v>
      </c>
      <c r="K105" t="s">
        <v>104</v>
      </c>
      <c r="L105" s="29" t="s">
        <v>105</v>
      </c>
      <c r="M105" s="29" t="s">
        <v>99</v>
      </c>
      <c r="N105" s="29" t="s">
        <v>140</v>
      </c>
      <c r="O105" s="29" t="s">
        <v>106</v>
      </c>
      <c r="P105" s="29">
        <v>2000</v>
      </c>
      <c r="Q105" s="29">
        <v>2600</v>
      </c>
      <c r="R105" t="s">
        <v>133</v>
      </c>
      <c r="S105" t="s">
        <v>115</v>
      </c>
      <c r="T105" s="1">
        <v>3</v>
      </c>
      <c r="U105">
        <v>15.1218334618</v>
      </c>
      <c r="V105" s="6">
        <v>8.3999999999999995E-3</v>
      </c>
      <c r="W105" s="6">
        <v>4.0099999999999997E-3</v>
      </c>
      <c r="X105" s="20">
        <f t="shared" si="36"/>
        <v>2.0947630922693268</v>
      </c>
      <c r="Y105" t="s">
        <v>99</v>
      </c>
      <c r="Z105" s="7">
        <f t="shared" si="37"/>
        <v>3.7710307884788032</v>
      </c>
      <c r="AA105" s="8">
        <v>2.9</v>
      </c>
      <c r="AB105" s="8">
        <v>5.5</v>
      </c>
      <c r="AC105" s="10" t="s">
        <v>99</v>
      </c>
      <c r="AD105" s="10" t="s">
        <v>99</v>
      </c>
      <c r="AE105" s="10" t="s">
        <v>99</v>
      </c>
      <c r="AF105" s="10" t="s">
        <v>99</v>
      </c>
      <c r="AG105" s="10" t="s">
        <v>99</v>
      </c>
      <c r="AH105" s="10" t="s">
        <v>99</v>
      </c>
      <c r="AI105" s="10" t="s">
        <v>99</v>
      </c>
      <c r="AJ105" s="10" t="s">
        <v>99</v>
      </c>
      <c r="AK105" s="10" t="s">
        <v>99</v>
      </c>
      <c r="AL105" s="10" t="s">
        <v>99</v>
      </c>
    </row>
    <row r="106" spans="1:38">
      <c r="A106" s="36">
        <v>77</v>
      </c>
      <c r="B106" t="s">
        <v>282</v>
      </c>
      <c r="C106" t="s">
        <v>137</v>
      </c>
      <c r="D106" t="s">
        <v>138</v>
      </c>
      <c r="E106">
        <v>2600</v>
      </c>
      <c r="F106" t="s">
        <v>95</v>
      </c>
      <c r="G106" s="29" t="s">
        <v>116</v>
      </c>
      <c r="H106" s="29" t="s">
        <v>36</v>
      </c>
      <c r="I106" s="29" t="s">
        <v>33</v>
      </c>
      <c r="J106" t="s">
        <v>37</v>
      </c>
      <c r="K106" t="s">
        <v>104</v>
      </c>
      <c r="L106" s="29" t="s">
        <v>105</v>
      </c>
      <c r="M106" s="29" t="s">
        <v>99</v>
      </c>
      <c r="N106" s="29" t="s">
        <v>140</v>
      </c>
      <c r="O106" s="29" t="s">
        <v>106</v>
      </c>
      <c r="P106" s="29">
        <v>2000</v>
      </c>
      <c r="Q106" s="29">
        <v>2600</v>
      </c>
      <c r="R106" t="s">
        <v>133</v>
      </c>
      <c r="S106" t="s">
        <v>115</v>
      </c>
      <c r="T106" s="1">
        <v>4</v>
      </c>
      <c r="U106">
        <v>25.422888064599999</v>
      </c>
      <c r="V106" s="6">
        <v>1.643E-2</v>
      </c>
      <c r="W106" s="6">
        <v>8.3300000000000006E-3</v>
      </c>
      <c r="X106" s="20">
        <f t="shared" si="36"/>
        <v>1.9723889555822327</v>
      </c>
      <c r="Y106" t="s">
        <v>99</v>
      </c>
      <c r="Z106" s="7">
        <f t="shared" si="37"/>
        <v>3.0519673546938773</v>
      </c>
      <c r="AA106" s="8">
        <v>4</v>
      </c>
      <c r="AB106" s="8">
        <v>5.5</v>
      </c>
      <c r="AC106" s="10" t="s">
        <v>99</v>
      </c>
      <c r="AD106" s="10" t="s">
        <v>99</v>
      </c>
      <c r="AE106" s="10" t="s">
        <v>99</v>
      </c>
      <c r="AF106" s="10" t="s">
        <v>99</v>
      </c>
      <c r="AG106" s="10" t="s">
        <v>99</v>
      </c>
      <c r="AH106" s="10" t="s">
        <v>99</v>
      </c>
      <c r="AI106" s="10" t="s">
        <v>99</v>
      </c>
      <c r="AJ106" s="10" t="s">
        <v>99</v>
      </c>
      <c r="AK106" s="10" t="s">
        <v>99</v>
      </c>
      <c r="AL106" s="10" t="s">
        <v>99</v>
      </c>
    </row>
    <row r="107" spans="1:38">
      <c r="A107" s="36">
        <v>77</v>
      </c>
      <c r="B107" t="s">
        <v>282</v>
      </c>
      <c r="C107" t="s">
        <v>137</v>
      </c>
      <c r="D107" t="s">
        <v>138</v>
      </c>
      <c r="E107">
        <v>2600</v>
      </c>
      <c r="F107" t="s">
        <v>95</v>
      </c>
      <c r="G107" s="29" t="s">
        <v>116</v>
      </c>
      <c r="H107" s="29" t="s">
        <v>36</v>
      </c>
      <c r="I107" s="29" t="s">
        <v>33</v>
      </c>
      <c r="J107" t="s">
        <v>37</v>
      </c>
      <c r="K107" t="s">
        <v>104</v>
      </c>
      <c r="L107" s="29" t="s">
        <v>105</v>
      </c>
      <c r="M107" s="29" t="s">
        <v>99</v>
      </c>
      <c r="N107" s="29" t="s">
        <v>140</v>
      </c>
      <c r="O107" s="29" t="s">
        <v>106</v>
      </c>
      <c r="P107" s="29">
        <v>2000</v>
      </c>
      <c r="Q107" s="29">
        <v>2600</v>
      </c>
      <c r="R107" t="s">
        <v>133</v>
      </c>
      <c r="S107" t="s">
        <v>115</v>
      </c>
      <c r="T107" s="1">
        <v>5</v>
      </c>
      <c r="U107">
        <v>15.4049870156</v>
      </c>
      <c r="V107" s="6">
        <v>7.7299999999999999E-3</v>
      </c>
      <c r="W107" s="6">
        <v>3.9100000000000003E-3</v>
      </c>
      <c r="X107" s="20">
        <f t="shared" si="36"/>
        <v>1.9769820971867007</v>
      </c>
      <c r="Y107" t="s">
        <v>99</v>
      </c>
      <c r="Z107" s="7">
        <f t="shared" si="37"/>
        <v>3.9398943773913033</v>
      </c>
      <c r="AA107" s="8">
        <v>3</v>
      </c>
      <c r="AB107" s="8">
        <v>3.8</v>
      </c>
      <c r="AC107" s="10" t="s">
        <v>99</v>
      </c>
      <c r="AD107" s="10" t="s">
        <v>99</v>
      </c>
      <c r="AE107" s="10" t="s">
        <v>99</v>
      </c>
      <c r="AF107" s="10" t="s">
        <v>99</v>
      </c>
      <c r="AG107" s="10" t="s">
        <v>99</v>
      </c>
      <c r="AH107" s="10" t="s">
        <v>99</v>
      </c>
      <c r="AI107" s="10" t="s">
        <v>99</v>
      </c>
      <c r="AJ107" s="10" t="s">
        <v>99</v>
      </c>
      <c r="AK107" s="10" t="s">
        <v>99</v>
      </c>
      <c r="AL107" s="10" t="s">
        <v>99</v>
      </c>
    </row>
    <row r="108" spans="1:38">
      <c r="A108" s="36">
        <v>77</v>
      </c>
      <c r="B108" t="s">
        <v>282</v>
      </c>
      <c r="C108" t="s">
        <v>137</v>
      </c>
      <c r="D108" t="s">
        <v>138</v>
      </c>
      <c r="E108">
        <v>2600</v>
      </c>
      <c r="F108" t="s">
        <v>95</v>
      </c>
      <c r="G108" s="29" t="s">
        <v>141</v>
      </c>
      <c r="H108" s="29" t="s">
        <v>142</v>
      </c>
      <c r="I108" s="29" t="s">
        <v>40</v>
      </c>
      <c r="J108" t="s">
        <v>60</v>
      </c>
      <c r="K108" t="s">
        <v>97</v>
      </c>
      <c r="L108" s="29" t="s">
        <v>98</v>
      </c>
      <c r="M108" s="29" t="s">
        <v>99</v>
      </c>
      <c r="N108" s="29" t="s">
        <v>100</v>
      </c>
      <c r="O108" s="29" t="s">
        <v>106</v>
      </c>
      <c r="P108" s="29">
        <v>1700</v>
      </c>
      <c r="Q108" s="29">
        <v>2800</v>
      </c>
      <c r="R108" t="s">
        <v>94</v>
      </c>
      <c r="S108" t="s">
        <v>134</v>
      </c>
      <c r="T108" s="1">
        <v>1</v>
      </c>
      <c r="U108">
        <v>10.010732604599999</v>
      </c>
      <c r="V108" s="6">
        <v>2.5600000000000002E-3</v>
      </c>
      <c r="W108" s="6">
        <v>6.3000000000000003E-4</v>
      </c>
      <c r="X108" s="20">
        <f>V108/W108</f>
        <v>4.0634920634920633</v>
      </c>
      <c r="Y108" t="s">
        <v>99</v>
      </c>
      <c r="Z108" s="7">
        <f>(U108/1000000)/(W108/1000)</f>
        <v>15.890051753333333</v>
      </c>
      <c r="AA108" s="8">
        <v>3.8</v>
      </c>
      <c r="AB108" s="8">
        <v>7.3</v>
      </c>
      <c r="AC108" s="10" t="s">
        <v>99</v>
      </c>
      <c r="AD108" s="10" t="s">
        <v>99</v>
      </c>
      <c r="AE108" s="10" t="s">
        <v>99</v>
      </c>
      <c r="AF108" s="10" t="s">
        <v>99</v>
      </c>
      <c r="AG108" s="10" t="s">
        <v>99</v>
      </c>
      <c r="AH108" s="10" t="s">
        <v>99</v>
      </c>
      <c r="AI108" s="10" t="s">
        <v>99</v>
      </c>
      <c r="AJ108" s="10" t="s">
        <v>99</v>
      </c>
      <c r="AK108" s="10" t="s">
        <v>99</v>
      </c>
      <c r="AL108" s="10" t="s">
        <v>99</v>
      </c>
    </row>
    <row r="109" spans="1:38">
      <c r="A109" s="36">
        <v>77</v>
      </c>
      <c r="B109" t="s">
        <v>282</v>
      </c>
      <c r="C109" t="s">
        <v>137</v>
      </c>
      <c r="D109" t="s">
        <v>138</v>
      </c>
      <c r="E109">
        <v>2600</v>
      </c>
      <c r="F109" t="s">
        <v>95</v>
      </c>
      <c r="G109" s="29" t="s">
        <v>141</v>
      </c>
      <c r="H109" s="29" t="s">
        <v>142</v>
      </c>
      <c r="I109" s="29" t="s">
        <v>40</v>
      </c>
      <c r="J109" t="s">
        <v>60</v>
      </c>
      <c r="K109" t="s">
        <v>97</v>
      </c>
      <c r="L109" s="29" t="s">
        <v>98</v>
      </c>
      <c r="M109" s="29" t="s">
        <v>99</v>
      </c>
      <c r="N109" s="29" t="s">
        <v>100</v>
      </c>
      <c r="O109" s="29" t="s">
        <v>106</v>
      </c>
      <c r="P109" s="29">
        <v>1700</v>
      </c>
      <c r="Q109" s="29">
        <v>2800</v>
      </c>
      <c r="R109" t="s">
        <v>94</v>
      </c>
      <c r="S109" t="s">
        <v>134</v>
      </c>
      <c r="T109" s="1">
        <v>2</v>
      </c>
      <c r="U109">
        <v>8.1899477269999998</v>
      </c>
      <c r="V109" s="6">
        <v>1.9E-3</v>
      </c>
      <c r="W109" s="6">
        <v>4.6000000000000001E-4</v>
      </c>
      <c r="X109" s="20">
        <f t="shared" ref="X109:X112" si="38">V109/W109</f>
        <v>4.1304347826086953</v>
      </c>
      <c r="Y109" t="s">
        <v>99</v>
      </c>
      <c r="Z109" s="7">
        <f t="shared" ref="Z109:Z112" si="39">(U109/1000000)/(W109/1000)</f>
        <v>17.804234189130433</v>
      </c>
      <c r="AA109" s="8">
        <v>2.5</v>
      </c>
      <c r="AB109" s="8">
        <v>5.5</v>
      </c>
      <c r="AC109" s="10" t="s">
        <v>99</v>
      </c>
      <c r="AD109" s="10" t="s">
        <v>99</v>
      </c>
      <c r="AE109" s="10" t="s">
        <v>99</v>
      </c>
      <c r="AF109" s="10" t="s">
        <v>99</v>
      </c>
      <c r="AG109" s="10" t="s">
        <v>99</v>
      </c>
      <c r="AH109" s="10" t="s">
        <v>99</v>
      </c>
      <c r="AI109" s="10" t="s">
        <v>99</v>
      </c>
      <c r="AJ109" s="10" t="s">
        <v>99</v>
      </c>
      <c r="AK109" s="10" t="s">
        <v>99</v>
      </c>
      <c r="AL109" s="10" t="s">
        <v>99</v>
      </c>
    </row>
    <row r="110" spans="1:38">
      <c r="A110" s="36">
        <v>77</v>
      </c>
      <c r="B110" t="s">
        <v>282</v>
      </c>
      <c r="C110" t="s">
        <v>137</v>
      </c>
      <c r="D110" t="s">
        <v>138</v>
      </c>
      <c r="E110">
        <v>2600</v>
      </c>
      <c r="F110" t="s">
        <v>95</v>
      </c>
      <c r="G110" s="29" t="s">
        <v>141</v>
      </c>
      <c r="H110" s="29" t="s">
        <v>142</v>
      </c>
      <c r="I110" s="29" t="s">
        <v>40</v>
      </c>
      <c r="J110" t="s">
        <v>60</v>
      </c>
      <c r="K110" t="s">
        <v>97</v>
      </c>
      <c r="L110" s="29" t="s">
        <v>98</v>
      </c>
      <c r="M110" s="29" t="s">
        <v>99</v>
      </c>
      <c r="N110" s="29" t="s">
        <v>100</v>
      </c>
      <c r="O110" s="29" t="s">
        <v>106</v>
      </c>
      <c r="P110" s="29">
        <v>1700</v>
      </c>
      <c r="Q110" s="29">
        <v>2800</v>
      </c>
      <c r="R110" t="s">
        <v>94</v>
      </c>
      <c r="S110" t="s">
        <v>134</v>
      </c>
      <c r="T110" s="1">
        <v>3</v>
      </c>
      <c r="U110">
        <v>9.6917368287999999</v>
      </c>
      <c r="V110" s="6">
        <v>2.2599999999999999E-3</v>
      </c>
      <c r="W110" s="6">
        <v>5.8E-4</v>
      </c>
      <c r="X110" s="20">
        <f t="shared" si="38"/>
        <v>3.8965517241379306</v>
      </c>
      <c r="Y110" t="s">
        <v>99</v>
      </c>
      <c r="Z110" s="7">
        <f t="shared" si="39"/>
        <v>16.709891084137933</v>
      </c>
      <c r="AA110" s="8">
        <v>2.8</v>
      </c>
      <c r="AB110" s="8">
        <v>5.5</v>
      </c>
      <c r="AC110" s="10" t="s">
        <v>99</v>
      </c>
      <c r="AD110" s="10" t="s">
        <v>99</v>
      </c>
      <c r="AE110" s="10" t="s">
        <v>99</v>
      </c>
      <c r="AF110" s="10" t="s">
        <v>99</v>
      </c>
      <c r="AG110" s="10" t="s">
        <v>99</v>
      </c>
      <c r="AH110" s="10" t="s">
        <v>99</v>
      </c>
      <c r="AI110" s="10" t="s">
        <v>99</v>
      </c>
      <c r="AJ110" s="10" t="s">
        <v>99</v>
      </c>
      <c r="AK110" s="10" t="s">
        <v>99</v>
      </c>
      <c r="AL110" s="10" t="s">
        <v>99</v>
      </c>
    </row>
    <row r="111" spans="1:38">
      <c r="A111" s="36">
        <v>77</v>
      </c>
      <c r="B111" t="s">
        <v>282</v>
      </c>
      <c r="C111" t="s">
        <v>137</v>
      </c>
      <c r="D111" t="s">
        <v>138</v>
      </c>
      <c r="E111">
        <v>2600</v>
      </c>
      <c r="F111" t="s">
        <v>95</v>
      </c>
      <c r="G111" s="29" t="s">
        <v>141</v>
      </c>
      <c r="H111" s="29" t="s">
        <v>142</v>
      </c>
      <c r="I111" s="29" t="s">
        <v>40</v>
      </c>
      <c r="J111" t="s">
        <v>60</v>
      </c>
      <c r="K111" t="s">
        <v>97</v>
      </c>
      <c r="L111" s="29" t="s">
        <v>98</v>
      </c>
      <c r="M111" s="29" t="s">
        <v>99</v>
      </c>
      <c r="N111" s="29" t="s">
        <v>100</v>
      </c>
      <c r="O111" s="29" t="s">
        <v>106</v>
      </c>
      <c r="P111" s="29">
        <v>1700</v>
      </c>
      <c r="Q111" s="29">
        <v>2800</v>
      </c>
      <c r="R111" t="s">
        <v>94</v>
      </c>
      <c r="S111" t="s">
        <v>134</v>
      </c>
      <c r="T111" s="1">
        <v>4</v>
      </c>
      <c r="U111">
        <v>10.741913933399999</v>
      </c>
      <c r="V111" s="6">
        <v>2.7000000000000001E-3</v>
      </c>
      <c r="W111" s="6">
        <v>6.0999999999999997E-4</v>
      </c>
      <c r="X111" s="20">
        <f t="shared" si="38"/>
        <v>4.4262295081967213</v>
      </c>
      <c r="Y111" t="s">
        <v>99</v>
      </c>
      <c r="Z111" s="7">
        <f t="shared" si="39"/>
        <v>17.609694972786883</v>
      </c>
      <c r="AA111" s="8">
        <v>4</v>
      </c>
      <c r="AB111" s="8">
        <v>5.0999999999999996</v>
      </c>
      <c r="AC111" s="10" t="s">
        <v>99</v>
      </c>
      <c r="AD111" s="10" t="s">
        <v>99</v>
      </c>
      <c r="AE111" s="10" t="s">
        <v>99</v>
      </c>
      <c r="AF111" s="10" t="s">
        <v>99</v>
      </c>
      <c r="AG111" s="10" t="s">
        <v>99</v>
      </c>
      <c r="AH111" s="10" t="s">
        <v>99</v>
      </c>
      <c r="AI111" s="10" t="s">
        <v>99</v>
      </c>
      <c r="AJ111" s="10" t="s">
        <v>99</v>
      </c>
      <c r="AK111" s="10" t="s">
        <v>99</v>
      </c>
      <c r="AL111" s="10" t="s">
        <v>99</v>
      </c>
    </row>
    <row r="112" spans="1:38">
      <c r="A112" s="36">
        <v>77</v>
      </c>
      <c r="B112" t="s">
        <v>282</v>
      </c>
      <c r="C112" t="s">
        <v>137</v>
      </c>
      <c r="D112" t="s">
        <v>138</v>
      </c>
      <c r="E112">
        <v>2600</v>
      </c>
      <c r="F112" t="s">
        <v>95</v>
      </c>
      <c r="G112" s="29" t="s">
        <v>141</v>
      </c>
      <c r="H112" s="29" t="s">
        <v>142</v>
      </c>
      <c r="I112" s="29" t="s">
        <v>40</v>
      </c>
      <c r="J112" t="s">
        <v>60</v>
      </c>
      <c r="K112" t="s">
        <v>97</v>
      </c>
      <c r="L112" s="29" t="s">
        <v>98</v>
      </c>
      <c r="M112" s="29" t="s">
        <v>99</v>
      </c>
      <c r="N112" s="29" t="s">
        <v>100</v>
      </c>
      <c r="O112" s="29" t="s">
        <v>106</v>
      </c>
      <c r="P112" s="29">
        <v>1700</v>
      </c>
      <c r="Q112" s="29">
        <v>2800</v>
      </c>
      <c r="R112" t="s">
        <v>94</v>
      </c>
      <c r="S112" t="s">
        <v>134</v>
      </c>
      <c r="T112" s="1">
        <v>5</v>
      </c>
      <c r="U112">
        <v>12.2472872574</v>
      </c>
      <c r="V112" s="6">
        <v>3.0300000000000001E-3</v>
      </c>
      <c r="W112" s="6">
        <v>7.9000000000000001E-4</v>
      </c>
      <c r="X112" s="20">
        <f t="shared" si="38"/>
        <v>3.8354430379746836</v>
      </c>
      <c r="Y112" t="s">
        <v>99</v>
      </c>
      <c r="Z112" s="7">
        <f t="shared" si="39"/>
        <v>15.502895262531645</v>
      </c>
      <c r="AA112" s="8">
        <v>3.5</v>
      </c>
      <c r="AB112" s="8">
        <v>8.5</v>
      </c>
      <c r="AC112" s="10" t="s">
        <v>99</v>
      </c>
      <c r="AD112" s="10" t="s">
        <v>99</v>
      </c>
      <c r="AE112" s="10" t="s">
        <v>99</v>
      </c>
      <c r="AF112" s="10" t="s">
        <v>99</v>
      </c>
      <c r="AG112" s="10" t="s">
        <v>99</v>
      </c>
      <c r="AH112" s="10" t="s">
        <v>99</v>
      </c>
      <c r="AI112" s="10" t="s">
        <v>99</v>
      </c>
      <c r="AJ112" s="10" t="s">
        <v>99</v>
      </c>
      <c r="AK112" s="10" t="s">
        <v>99</v>
      </c>
      <c r="AL112" s="10" t="s">
        <v>99</v>
      </c>
    </row>
    <row r="113" spans="1:38">
      <c r="A113" s="36">
        <v>77</v>
      </c>
      <c r="B113" t="s">
        <v>282</v>
      </c>
      <c r="C113" t="s">
        <v>137</v>
      </c>
      <c r="D113" t="s">
        <v>138</v>
      </c>
      <c r="E113">
        <v>2600</v>
      </c>
      <c r="F113" t="s">
        <v>95</v>
      </c>
      <c r="G113" s="29" t="s">
        <v>141</v>
      </c>
      <c r="H113" s="29" t="s">
        <v>142</v>
      </c>
      <c r="I113" s="29" t="s">
        <v>40</v>
      </c>
      <c r="J113" t="s">
        <v>60</v>
      </c>
      <c r="K113" t="s">
        <v>97</v>
      </c>
      <c r="L113" s="29" t="s">
        <v>98</v>
      </c>
      <c r="M113" s="29" t="s">
        <v>99</v>
      </c>
      <c r="N113" s="29" t="s">
        <v>100</v>
      </c>
      <c r="O113" s="29" t="s">
        <v>106</v>
      </c>
      <c r="P113" s="29">
        <v>1700</v>
      </c>
      <c r="Q113" s="29">
        <v>2800</v>
      </c>
      <c r="R113" t="s">
        <v>94</v>
      </c>
      <c r="S113" t="s">
        <v>134</v>
      </c>
      <c r="T113" s="1">
        <v>6</v>
      </c>
      <c r="U113" s="7" t="s">
        <v>99</v>
      </c>
      <c r="V113" s="7" t="s">
        <v>99</v>
      </c>
      <c r="W113" s="7" t="s">
        <v>99</v>
      </c>
      <c r="X113" s="7" t="s">
        <v>99</v>
      </c>
      <c r="Y113" t="s">
        <v>99</v>
      </c>
      <c r="Z113" s="7" t="s">
        <v>99</v>
      </c>
      <c r="AA113" s="8">
        <v>2.5</v>
      </c>
      <c r="AB113" s="8">
        <v>6</v>
      </c>
      <c r="AC113" s="10" t="s">
        <v>99</v>
      </c>
      <c r="AD113" s="10" t="s">
        <v>99</v>
      </c>
      <c r="AE113" s="10" t="s">
        <v>99</v>
      </c>
      <c r="AF113" s="10" t="s">
        <v>99</v>
      </c>
      <c r="AG113" s="10" t="s">
        <v>99</v>
      </c>
      <c r="AH113" s="10" t="s">
        <v>99</v>
      </c>
      <c r="AI113" s="10" t="s">
        <v>99</v>
      </c>
      <c r="AJ113" s="10" t="s">
        <v>99</v>
      </c>
      <c r="AK113" s="10" t="s">
        <v>99</v>
      </c>
      <c r="AL113" s="10" t="s">
        <v>99</v>
      </c>
    </row>
    <row r="114" spans="1:38">
      <c r="A114" s="36">
        <v>77</v>
      </c>
      <c r="B114" t="s">
        <v>282</v>
      </c>
      <c r="C114" t="s">
        <v>137</v>
      </c>
      <c r="D114" t="s">
        <v>138</v>
      </c>
      <c r="E114">
        <v>2600</v>
      </c>
      <c r="F114" t="s">
        <v>95</v>
      </c>
      <c r="G114" s="29" t="s">
        <v>143</v>
      </c>
      <c r="H114" s="29" t="s">
        <v>69</v>
      </c>
      <c r="I114" s="29" t="s">
        <v>28</v>
      </c>
      <c r="J114" t="s">
        <v>23</v>
      </c>
      <c r="K114" t="s">
        <v>104</v>
      </c>
      <c r="L114" s="29" t="s">
        <v>123</v>
      </c>
      <c r="M114" s="29" t="s">
        <v>99</v>
      </c>
      <c r="N114" s="29" t="s">
        <v>132</v>
      </c>
      <c r="O114" s="29" t="s">
        <v>101</v>
      </c>
      <c r="P114" s="29">
        <v>1200</v>
      </c>
      <c r="Q114" s="29">
        <v>3200</v>
      </c>
      <c r="R114" t="s">
        <v>144</v>
      </c>
      <c r="S114" t="s">
        <v>102</v>
      </c>
      <c r="T114" s="1">
        <v>1</v>
      </c>
      <c r="U114">
        <v>153.35453104920001</v>
      </c>
      <c r="V114" s="6">
        <v>4.7309999999999998E-2</v>
      </c>
      <c r="W114" s="6">
        <v>9.3500000000000007E-3</v>
      </c>
      <c r="X114" s="20">
        <f>V114/W114</f>
        <v>5.059893048128342</v>
      </c>
      <c r="Y114" t="s">
        <v>99</v>
      </c>
      <c r="Z114" s="7">
        <f>(U114/1000000)/(W114/1000)</f>
        <v>16.40155412290909</v>
      </c>
      <c r="AA114" s="1">
        <v>2.5</v>
      </c>
      <c r="AB114" s="1">
        <v>7.5</v>
      </c>
      <c r="AC114" s="10" t="s">
        <v>99</v>
      </c>
      <c r="AD114" s="10" t="s">
        <v>99</v>
      </c>
      <c r="AE114" s="10" t="s">
        <v>99</v>
      </c>
      <c r="AF114" s="10" t="s">
        <v>99</v>
      </c>
      <c r="AG114" s="10" t="s">
        <v>99</v>
      </c>
      <c r="AH114" s="10" t="s">
        <v>99</v>
      </c>
      <c r="AI114" s="10" t="s">
        <v>99</v>
      </c>
      <c r="AJ114" s="10" t="s">
        <v>99</v>
      </c>
      <c r="AK114" s="10" t="s">
        <v>99</v>
      </c>
      <c r="AL114" s="10" t="s">
        <v>99</v>
      </c>
    </row>
    <row r="115" spans="1:38">
      <c r="A115" s="36">
        <v>77</v>
      </c>
      <c r="B115" t="s">
        <v>282</v>
      </c>
      <c r="C115" t="s">
        <v>137</v>
      </c>
      <c r="D115" t="s">
        <v>138</v>
      </c>
      <c r="E115">
        <v>2600</v>
      </c>
      <c r="F115" t="s">
        <v>95</v>
      </c>
      <c r="G115" s="29" t="s">
        <v>143</v>
      </c>
      <c r="H115" s="29" t="s">
        <v>69</v>
      </c>
      <c r="I115" s="29" t="s">
        <v>28</v>
      </c>
      <c r="J115" t="s">
        <v>23</v>
      </c>
      <c r="K115" t="s">
        <v>104</v>
      </c>
      <c r="L115" s="29" t="s">
        <v>123</v>
      </c>
      <c r="M115" s="29" t="s">
        <v>99</v>
      </c>
      <c r="N115" s="29" t="s">
        <v>132</v>
      </c>
      <c r="O115" s="29" t="s">
        <v>101</v>
      </c>
      <c r="P115" s="29">
        <v>1200</v>
      </c>
      <c r="Q115" s="29">
        <v>3200</v>
      </c>
      <c r="R115" t="s">
        <v>144</v>
      </c>
      <c r="S115" t="s">
        <v>102</v>
      </c>
      <c r="T115" s="1">
        <v>2</v>
      </c>
      <c r="U115">
        <v>76.035689750800003</v>
      </c>
      <c r="V115" s="6">
        <v>1.8450000000000001E-2</v>
      </c>
      <c r="W115" s="6">
        <v>3.98E-3</v>
      </c>
      <c r="X115" s="20">
        <f t="shared" ref="X115:X118" si="40">V115/W115</f>
        <v>4.6356783919597992</v>
      </c>
      <c r="Y115" t="s">
        <v>99</v>
      </c>
      <c r="Z115" s="7">
        <f t="shared" ref="Z115:Z118" si="41">(U115/1000000)/(W115/1000)</f>
        <v>19.104444661005026</v>
      </c>
      <c r="AA115" s="1">
        <v>1.9</v>
      </c>
      <c r="AB115" s="1">
        <v>6.7</v>
      </c>
      <c r="AC115" s="10" t="s">
        <v>99</v>
      </c>
      <c r="AD115" s="10" t="s">
        <v>99</v>
      </c>
      <c r="AE115" s="10" t="s">
        <v>99</v>
      </c>
      <c r="AF115" s="10" t="s">
        <v>99</v>
      </c>
      <c r="AG115" s="10" t="s">
        <v>99</v>
      </c>
      <c r="AH115" s="10" t="s">
        <v>99</v>
      </c>
      <c r="AI115" s="10" t="s">
        <v>99</v>
      </c>
      <c r="AJ115" s="10" t="s">
        <v>99</v>
      </c>
      <c r="AK115" s="10" t="s">
        <v>99</v>
      </c>
      <c r="AL115" s="10" t="s">
        <v>99</v>
      </c>
    </row>
    <row r="116" spans="1:38">
      <c r="A116" s="36">
        <v>77</v>
      </c>
      <c r="B116" t="s">
        <v>282</v>
      </c>
      <c r="C116" t="s">
        <v>137</v>
      </c>
      <c r="D116" t="s">
        <v>138</v>
      </c>
      <c r="E116">
        <v>2600</v>
      </c>
      <c r="F116" t="s">
        <v>95</v>
      </c>
      <c r="G116" s="29" t="s">
        <v>143</v>
      </c>
      <c r="H116" s="29" t="s">
        <v>69</v>
      </c>
      <c r="I116" s="29" t="s">
        <v>28</v>
      </c>
      <c r="J116" t="s">
        <v>23</v>
      </c>
      <c r="K116" t="s">
        <v>104</v>
      </c>
      <c r="L116" s="29" t="s">
        <v>123</v>
      </c>
      <c r="M116" s="29" t="s">
        <v>99</v>
      </c>
      <c r="N116" s="29" t="s">
        <v>132</v>
      </c>
      <c r="O116" s="29" t="s">
        <v>101</v>
      </c>
      <c r="P116" s="29">
        <v>1200</v>
      </c>
      <c r="Q116" s="29">
        <v>3200</v>
      </c>
      <c r="R116" t="s">
        <v>144</v>
      </c>
      <c r="S116" t="s">
        <v>102</v>
      </c>
      <c r="T116" s="1">
        <v>3</v>
      </c>
      <c r="U116">
        <v>132.02840895919999</v>
      </c>
      <c r="V116" s="6">
        <v>3.3309999999999999E-2</v>
      </c>
      <c r="W116" s="6">
        <v>7.6099999999999996E-3</v>
      </c>
      <c r="X116" s="20">
        <f t="shared" si="40"/>
        <v>4.3771353482260187</v>
      </c>
      <c r="Y116" t="s">
        <v>99</v>
      </c>
      <c r="Z116" s="7">
        <f t="shared" si="41"/>
        <v>17.349331006465174</v>
      </c>
      <c r="AA116" s="1">
        <v>3.5</v>
      </c>
      <c r="AB116" s="1">
        <v>6.5</v>
      </c>
      <c r="AC116" s="10" t="s">
        <v>99</v>
      </c>
      <c r="AD116" s="10" t="s">
        <v>99</v>
      </c>
      <c r="AE116" s="10" t="s">
        <v>99</v>
      </c>
      <c r="AF116" s="10" t="s">
        <v>99</v>
      </c>
      <c r="AG116" s="10" t="s">
        <v>99</v>
      </c>
      <c r="AH116" s="10" t="s">
        <v>99</v>
      </c>
      <c r="AI116" s="10" t="s">
        <v>99</v>
      </c>
      <c r="AJ116" s="10" t="s">
        <v>99</v>
      </c>
      <c r="AK116" s="10" t="s">
        <v>99</v>
      </c>
      <c r="AL116" s="10" t="s">
        <v>99</v>
      </c>
    </row>
    <row r="117" spans="1:38">
      <c r="A117" s="36">
        <v>77</v>
      </c>
      <c r="B117" t="s">
        <v>282</v>
      </c>
      <c r="C117" t="s">
        <v>137</v>
      </c>
      <c r="D117" t="s">
        <v>138</v>
      </c>
      <c r="E117">
        <v>2600</v>
      </c>
      <c r="F117" t="s">
        <v>95</v>
      </c>
      <c r="G117" s="29" t="s">
        <v>143</v>
      </c>
      <c r="H117" s="29" t="s">
        <v>69</v>
      </c>
      <c r="I117" s="29" t="s">
        <v>28</v>
      </c>
      <c r="J117" t="s">
        <v>23</v>
      </c>
      <c r="K117" t="s">
        <v>104</v>
      </c>
      <c r="L117" s="29" t="s">
        <v>123</v>
      </c>
      <c r="M117" s="29" t="s">
        <v>99</v>
      </c>
      <c r="N117" s="29" t="s">
        <v>132</v>
      </c>
      <c r="O117" s="29" t="s">
        <v>101</v>
      </c>
      <c r="P117" s="29">
        <v>1200</v>
      </c>
      <c r="Q117" s="29">
        <v>3200</v>
      </c>
      <c r="R117" t="s">
        <v>144</v>
      </c>
      <c r="S117" t="s">
        <v>102</v>
      </c>
      <c r="T117" s="1">
        <v>4</v>
      </c>
      <c r="U117">
        <v>62.5410931678</v>
      </c>
      <c r="V117" s="6">
        <v>1.4919999999999999E-2</v>
      </c>
      <c r="W117" s="6">
        <v>4.4799999999999996E-3</v>
      </c>
      <c r="X117" s="20">
        <f t="shared" si="40"/>
        <v>3.3303571428571428</v>
      </c>
      <c r="Y117" t="s">
        <v>99</v>
      </c>
      <c r="Z117" s="7">
        <f t="shared" si="41"/>
        <v>13.960065439241072</v>
      </c>
      <c r="AA117" s="1">
        <v>1.3</v>
      </c>
      <c r="AB117" s="1">
        <v>6.5</v>
      </c>
      <c r="AC117" s="10" t="s">
        <v>99</v>
      </c>
      <c r="AD117" s="10" t="s">
        <v>99</v>
      </c>
      <c r="AE117" s="10" t="s">
        <v>99</v>
      </c>
      <c r="AF117" s="10" t="s">
        <v>99</v>
      </c>
      <c r="AG117" s="10" t="s">
        <v>99</v>
      </c>
      <c r="AH117" s="10" t="s">
        <v>99</v>
      </c>
      <c r="AI117" s="10" t="s">
        <v>99</v>
      </c>
      <c r="AJ117" s="10" t="s">
        <v>99</v>
      </c>
      <c r="AK117" s="10" t="s">
        <v>99</v>
      </c>
      <c r="AL117" s="10" t="s">
        <v>99</v>
      </c>
    </row>
    <row r="118" spans="1:38">
      <c r="A118" s="36">
        <v>77</v>
      </c>
      <c r="B118" t="s">
        <v>282</v>
      </c>
      <c r="C118" t="s">
        <v>137</v>
      </c>
      <c r="D118" t="s">
        <v>138</v>
      </c>
      <c r="E118">
        <v>2600</v>
      </c>
      <c r="F118" t="s">
        <v>95</v>
      </c>
      <c r="G118" s="29" t="s">
        <v>143</v>
      </c>
      <c r="H118" s="29" t="s">
        <v>69</v>
      </c>
      <c r="I118" s="29" t="s">
        <v>28</v>
      </c>
      <c r="J118" t="s">
        <v>23</v>
      </c>
      <c r="K118" t="s">
        <v>104</v>
      </c>
      <c r="L118" s="29" t="s">
        <v>123</v>
      </c>
      <c r="M118" s="29" t="s">
        <v>99</v>
      </c>
      <c r="N118" s="29" t="s">
        <v>132</v>
      </c>
      <c r="O118" s="29" t="s">
        <v>101</v>
      </c>
      <c r="P118" s="29">
        <v>1200</v>
      </c>
      <c r="Q118" s="29">
        <v>3200</v>
      </c>
      <c r="R118" t="s">
        <v>144</v>
      </c>
      <c r="S118" t="s">
        <v>102</v>
      </c>
      <c r="T118" s="1">
        <v>5</v>
      </c>
      <c r="U118">
        <v>74.885154424600003</v>
      </c>
      <c r="V118" s="6">
        <v>1.5980000000000001E-2</v>
      </c>
      <c r="W118" s="6">
        <v>4.4999999999999997E-3</v>
      </c>
      <c r="X118" s="20">
        <f t="shared" si="40"/>
        <v>3.5511111111111116</v>
      </c>
      <c r="Y118" t="s">
        <v>99</v>
      </c>
      <c r="Z118" s="7">
        <f t="shared" si="41"/>
        <v>16.641145427688894</v>
      </c>
      <c r="AA118" s="1">
        <v>1.5</v>
      </c>
      <c r="AB118" s="1">
        <v>3.5</v>
      </c>
      <c r="AC118" s="10" t="s">
        <v>99</v>
      </c>
      <c r="AD118" s="10" t="s">
        <v>99</v>
      </c>
      <c r="AE118" s="10" t="s">
        <v>99</v>
      </c>
      <c r="AF118" s="10" t="s">
        <v>99</v>
      </c>
      <c r="AG118" s="10" t="s">
        <v>99</v>
      </c>
      <c r="AH118" s="10" t="s">
        <v>99</v>
      </c>
      <c r="AI118" s="10" t="s">
        <v>99</v>
      </c>
      <c r="AJ118" s="10" t="s">
        <v>99</v>
      </c>
      <c r="AK118" s="10" t="s">
        <v>99</v>
      </c>
      <c r="AL118" s="10" t="s">
        <v>99</v>
      </c>
    </row>
    <row r="119" spans="1:38">
      <c r="A119" s="36">
        <v>77</v>
      </c>
      <c r="B119" t="s">
        <v>282</v>
      </c>
      <c r="C119" t="s">
        <v>137</v>
      </c>
      <c r="D119" t="s">
        <v>138</v>
      </c>
      <c r="E119">
        <v>2600</v>
      </c>
      <c r="F119" t="s">
        <v>95</v>
      </c>
      <c r="G119" s="29" t="s">
        <v>145</v>
      </c>
      <c r="H119" s="29" t="s">
        <v>32</v>
      </c>
      <c r="I119" s="29" t="s">
        <v>33</v>
      </c>
      <c r="J119" t="s">
        <v>34</v>
      </c>
      <c r="K119" t="s">
        <v>104</v>
      </c>
      <c r="L119" s="29" t="s">
        <v>105</v>
      </c>
      <c r="M119" s="29" t="s">
        <v>99</v>
      </c>
      <c r="N119" s="29" t="s">
        <v>140</v>
      </c>
      <c r="O119" s="29" t="s">
        <v>101</v>
      </c>
      <c r="P119" s="29">
        <v>700</v>
      </c>
      <c r="Q119" s="29">
        <v>2700</v>
      </c>
      <c r="R119" t="s">
        <v>113</v>
      </c>
      <c r="S119" t="s">
        <v>115</v>
      </c>
      <c r="T119" s="1">
        <v>1</v>
      </c>
      <c r="U119">
        <v>19.634369211599999</v>
      </c>
      <c r="V119" s="6">
        <v>2.5400000000000002E-3</v>
      </c>
      <c r="W119" s="6">
        <v>1.0399999999999999E-3</v>
      </c>
      <c r="X119" s="20">
        <f>V119/W119</f>
        <v>2.4423076923076925</v>
      </c>
      <c r="Y119" t="s">
        <v>99</v>
      </c>
      <c r="Z119" s="7">
        <f>(U119/1000000)/(W119/1000)</f>
        <v>18.879201164999998</v>
      </c>
      <c r="AA119" s="1">
        <v>9.6999999999999993</v>
      </c>
      <c r="AB119" s="1">
        <v>1.4</v>
      </c>
      <c r="AC119" s="10" t="s">
        <v>99</v>
      </c>
      <c r="AD119" s="10" t="s">
        <v>99</v>
      </c>
      <c r="AE119" s="10" t="s">
        <v>99</v>
      </c>
      <c r="AF119" s="10" t="s">
        <v>99</v>
      </c>
      <c r="AG119" s="10" t="s">
        <v>99</v>
      </c>
      <c r="AH119" s="10" t="s">
        <v>99</v>
      </c>
      <c r="AI119" s="10" t="s">
        <v>99</v>
      </c>
      <c r="AJ119" s="10" t="s">
        <v>99</v>
      </c>
      <c r="AK119" s="10" t="s">
        <v>99</v>
      </c>
      <c r="AL119" s="10" t="s">
        <v>99</v>
      </c>
    </row>
    <row r="120" spans="1:38">
      <c r="A120" s="36">
        <v>77</v>
      </c>
      <c r="B120" t="s">
        <v>282</v>
      </c>
      <c r="C120" t="s">
        <v>137</v>
      </c>
      <c r="D120" t="s">
        <v>138</v>
      </c>
      <c r="E120">
        <v>2600</v>
      </c>
      <c r="F120" t="s">
        <v>95</v>
      </c>
      <c r="G120" s="29" t="s">
        <v>145</v>
      </c>
      <c r="H120" s="29" t="s">
        <v>32</v>
      </c>
      <c r="I120" s="29" t="s">
        <v>33</v>
      </c>
      <c r="J120" t="s">
        <v>34</v>
      </c>
      <c r="K120" t="s">
        <v>104</v>
      </c>
      <c r="L120" s="29" t="s">
        <v>105</v>
      </c>
      <c r="M120" s="29" t="s">
        <v>99</v>
      </c>
      <c r="N120" s="29" t="s">
        <v>140</v>
      </c>
      <c r="O120" s="29" t="s">
        <v>101</v>
      </c>
      <c r="P120" s="29">
        <v>700</v>
      </c>
      <c r="Q120" s="29">
        <v>2700</v>
      </c>
      <c r="R120" t="s">
        <v>113</v>
      </c>
      <c r="S120" t="s">
        <v>115</v>
      </c>
      <c r="T120" s="1">
        <v>2</v>
      </c>
      <c r="U120">
        <v>36.143296664799998</v>
      </c>
      <c r="V120" s="6">
        <v>4.2700000000000004E-3</v>
      </c>
      <c r="W120" s="6">
        <v>1.7799999999999999E-3</v>
      </c>
      <c r="X120" s="20">
        <f t="shared" ref="X120:X123" si="42">V120/W120</f>
        <v>2.3988764044943824</v>
      </c>
      <c r="Y120" t="s">
        <v>99</v>
      </c>
      <c r="Z120" s="7">
        <f t="shared" ref="Z120:Z123" si="43">(U120/1000000)/(W120/1000)</f>
        <v>20.305222845393256</v>
      </c>
      <c r="AA120" s="1">
        <v>6.3</v>
      </c>
      <c r="AB120" s="1">
        <v>0.6</v>
      </c>
      <c r="AC120" s="10" t="s">
        <v>99</v>
      </c>
      <c r="AD120" s="10" t="s">
        <v>99</v>
      </c>
      <c r="AE120" s="10" t="s">
        <v>99</v>
      </c>
      <c r="AF120" s="10" t="s">
        <v>99</v>
      </c>
      <c r="AG120" s="10" t="s">
        <v>99</v>
      </c>
      <c r="AH120" s="10" t="s">
        <v>99</v>
      </c>
      <c r="AI120" s="10" t="s">
        <v>99</v>
      </c>
      <c r="AJ120" s="10" t="s">
        <v>99</v>
      </c>
      <c r="AK120" s="10" t="s">
        <v>99</v>
      </c>
      <c r="AL120" s="10" t="s">
        <v>99</v>
      </c>
    </row>
    <row r="121" spans="1:38">
      <c r="A121" s="36">
        <v>77</v>
      </c>
      <c r="B121" t="s">
        <v>282</v>
      </c>
      <c r="C121" t="s">
        <v>137</v>
      </c>
      <c r="D121" t="s">
        <v>138</v>
      </c>
      <c r="E121">
        <v>2600</v>
      </c>
      <c r="F121" t="s">
        <v>95</v>
      </c>
      <c r="G121" s="29" t="s">
        <v>145</v>
      </c>
      <c r="H121" s="29" t="s">
        <v>32</v>
      </c>
      <c r="I121" s="29" t="s">
        <v>33</v>
      </c>
      <c r="J121" t="s">
        <v>34</v>
      </c>
      <c r="K121" t="s">
        <v>104</v>
      </c>
      <c r="L121" s="29" t="s">
        <v>105</v>
      </c>
      <c r="M121" s="29" t="s">
        <v>99</v>
      </c>
      <c r="N121" s="29" t="s">
        <v>140</v>
      </c>
      <c r="O121" s="29" t="s">
        <v>101</v>
      </c>
      <c r="P121" s="29">
        <v>700</v>
      </c>
      <c r="Q121" s="29">
        <v>2700</v>
      </c>
      <c r="R121" t="s">
        <v>113</v>
      </c>
      <c r="S121" t="s">
        <v>115</v>
      </c>
      <c r="T121" s="1">
        <v>3</v>
      </c>
      <c r="U121">
        <v>26.4658967248</v>
      </c>
      <c r="V121" s="6">
        <v>3.0100000000000001E-3</v>
      </c>
      <c r="W121" s="6">
        <v>1.2899999999999999E-3</v>
      </c>
      <c r="X121" s="20">
        <f t="shared" si="42"/>
        <v>2.3333333333333335</v>
      </c>
      <c r="Y121" t="s">
        <v>99</v>
      </c>
      <c r="Z121" s="7">
        <f t="shared" si="43"/>
        <v>20.516199011472871</v>
      </c>
      <c r="AA121" s="1">
        <v>5.7</v>
      </c>
      <c r="AB121" s="1">
        <v>2</v>
      </c>
      <c r="AC121" s="10" t="s">
        <v>99</v>
      </c>
      <c r="AD121" s="10" t="s">
        <v>99</v>
      </c>
      <c r="AE121" s="10" t="s">
        <v>99</v>
      </c>
      <c r="AF121" s="10" t="s">
        <v>99</v>
      </c>
      <c r="AG121" s="10" t="s">
        <v>99</v>
      </c>
      <c r="AH121" s="10" t="s">
        <v>99</v>
      </c>
      <c r="AI121" s="10" t="s">
        <v>99</v>
      </c>
      <c r="AJ121" s="10" t="s">
        <v>99</v>
      </c>
      <c r="AK121" s="10" t="s">
        <v>99</v>
      </c>
      <c r="AL121" s="10" t="s">
        <v>99</v>
      </c>
    </row>
    <row r="122" spans="1:38">
      <c r="A122" s="36">
        <v>77</v>
      </c>
      <c r="B122" t="s">
        <v>282</v>
      </c>
      <c r="C122" t="s">
        <v>137</v>
      </c>
      <c r="D122" t="s">
        <v>138</v>
      </c>
      <c r="E122">
        <v>2600</v>
      </c>
      <c r="F122" t="s">
        <v>95</v>
      </c>
      <c r="G122" s="29" t="s">
        <v>145</v>
      </c>
      <c r="H122" s="29" t="s">
        <v>32</v>
      </c>
      <c r="I122" s="29" t="s">
        <v>33</v>
      </c>
      <c r="J122" t="s">
        <v>34</v>
      </c>
      <c r="K122" t="s">
        <v>104</v>
      </c>
      <c r="L122" s="29" t="s">
        <v>105</v>
      </c>
      <c r="M122" s="29" t="s">
        <v>99</v>
      </c>
      <c r="N122" s="29" t="s">
        <v>140</v>
      </c>
      <c r="O122" s="29" t="s">
        <v>101</v>
      </c>
      <c r="P122" s="29">
        <v>700</v>
      </c>
      <c r="Q122" s="29">
        <v>2700</v>
      </c>
      <c r="R122" t="s">
        <v>113</v>
      </c>
      <c r="S122" t="s">
        <v>115</v>
      </c>
      <c r="T122" s="1">
        <v>4</v>
      </c>
      <c r="U122">
        <v>18.6236185512</v>
      </c>
      <c r="V122" s="6">
        <v>1.9599999999999999E-3</v>
      </c>
      <c r="W122" s="6">
        <v>9.3000000000000005E-4</v>
      </c>
      <c r="X122" s="20">
        <f t="shared" si="42"/>
        <v>2.10752688172043</v>
      </c>
      <c r="Y122" t="s">
        <v>99</v>
      </c>
      <c r="Z122" s="7">
        <f t="shared" si="43"/>
        <v>20.025396291612903</v>
      </c>
      <c r="AA122" s="1">
        <v>7</v>
      </c>
      <c r="AB122" s="1">
        <v>0.7</v>
      </c>
      <c r="AC122" s="10" t="s">
        <v>99</v>
      </c>
      <c r="AD122" s="10" t="s">
        <v>99</v>
      </c>
      <c r="AE122" s="10" t="s">
        <v>99</v>
      </c>
      <c r="AF122" s="10" t="s">
        <v>99</v>
      </c>
      <c r="AG122" s="10" t="s">
        <v>99</v>
      </c>
      <c r="AH122" s="10" t="s">
        <v>99</v>
      </c>
      <c r="AI122" s="10" t="s">
        <v>99</v>
      </c>
      <c r="AJ122" s="10" t="s">
        <v>99</v>
      </c>
      <c r="AK122" s="10" t="s">
        <v>99</v>
      </c>
      <c r="AL122" s="10" t="s">
        <v>99</v>
      </c>
    </row>
    <row r="123" spans="1:38">
      <c r="A123" s="36">
        <v>77</v>
      </c>
      <c r="B123" t="s">
        <v>282</v>
      </c>
      <c r="C123" t="s">
        <v>137</v>
      </c>
      <c r="D123" t="s">
        <v>138</v>
      </c>
      <c r="E123">
        <v>2600</v>
      </c>
      <c r="F123" t="s">
        <v>95</v>
      </c>
      <c r="G123" s="29" t="s">
        <v>145</v>
      </c>
      <c r="H123" s="29" t="s">
        <v>32</v>
      </c>
      <c r="I123" s="29" t="s">
        <v>33</v>
      </c>
      <c r="J123" t="s">
        <v>34</v>
      </c>
      <c r="K123" t="s">
        <v>104</v>
      </c>
      <c r="L123" s="29" t="s">
        <v>105</v>
      </c>
      <c r="M123" s="29" t="s">
        <v>99</v>
      </c>
      <c r="N123" s="29" t="s">
        <v>140</v>
      </c>
      <c r="O123" s="29" t="s">
        <v>101</v>
      </c>
      <c r="P123" s="29">
        <v>700</v>
      </c>
      <c r="Q123" s="29">
        <v>2700</v>
      </c>
      <c r="R123" t="s">
        <v>113</v>
      </c>
      <c r="S123" t="s">
        <v>115</v>
      </c>
      <c r="T123" s="1">
        <v>5</v>
      </c>
      <c r="U123">
        <v>16.0501470116</v>
      </c>
      <c r="V123" s="6">
        <v>2E-3</v>
      </c>
      <c r="W123" s="6">
        <v>8.1999999999999998E-4</v>
      </c>
      <c r="X123" s="20">
        <f t="shared" si="42"/>
        <v>2.4390243902439024</v>
      </c>
      <c r="Y123" t="s">
        <v>99</v>
      </c>
      <c r="Z123" s="7">
        <f t="shared" si="43"/>
        <v>19.573350014146342</v>
      </c>
      <c r="AA123" s="1">
        <v>5.5</v>
      </c>
      <c r="AB123" s="1">
        <v>1.6</v>
      </c>
      <c r="AC123" s="10" t="s">
        <v>99</v>
      </c>
      <c r="AD123" s="10" t="s">
        <v>99</v>
      </c>
      <c r="AE123" s="10" t="s">
        <v>99</v>
      </c>
      <c r="AF123" s="10" t="s">
        <v>99</v>
      </c>
      <c r="AG123" s="10" t="s">
        <v>99</v>
      </c>
      <c r="AH123" s="10" t="s">
        <v>99</v>
      </c>
      <c r="AI123" s="10" t="s">
        <v>99</v>
      </c>
      <c r="AJ123" s="10" t="s">
        <v>99</v>
      </c>
      <c r="AK123" s="10" t="s">
        <v>99</v>
      </c>
      <c r="AL123" s="10" t="s">
        <v>99</v>
      </c>
    </row>
    <row r="124" spans="1:38">
      <c r="A124" s="36">
        <v>77</v>
      </c>
      <c r="B124" t="s">
        <v>282</v>
      </c>
      <c r="C124" t="s">
        <v>137</v>
      </c>
      <c r="D124" t="s">
        <v>138</v>
      </c>
      <c r="E124">
        <v>2600</v>
      </c>
      <c r="F124" t="s">
        <v>95</v>
      </c>
      <c r="G124" s="29" t="s">
        <v>146</v>
      </c>
      <c r="H124" s="29" t="s">
        <v>147</v>
      </c>
      <c r="I124" s="29" t="s">
        <v>33</v>
      </c>
      <c r="J124" s="29" t="s">
        <v>37</v>
      </c>
      <c r="K124" s="29" t="s">
        <v>104</v>
      </c>
      <c r="L124" s="29" t="s">
        <v>105</v>
      </c>
      <c r="M124" s="29" t="s">
        <v>99</v>
      </c>
      <c r="N124" s="29" t="s">
        <v>140</v>
      </c>
      <c r="O124" s="29" t="s">
        <v>101</v>
      </c>
      <c r="P124" s="29">
        <v>2000</v>
      </c>
      <c r="Q124" s="29">
        <v>2900</v>
      </c>
      <c r="R124" s="29" t="s">
        <v>94</v>
      </c>
      <c r="S124" s="29" t="s">
        <v>115</v>
      </c>
      <c r="T124" s="1">
        <v>1</v>
      </c>
      <c r="U124">
        <v>20.7096358716</v>
      </c>
      <c r="V124" s="6">
        <v>5.4000000000000003E-3</v>
      </c>
      <c r="W124" s="6">
        <v>2.0899999999999998E-3</v>
      </c>
      <c r="X124" s="20">
        <f>V124/W124</f>
        <v>2.5837320574162681</v>
      </c>
      <c r="Y124" t="s">
        <v>99</v>
      </c>
      <c r="Z124" s="7">
        <f>(U124/1000000)/(W124/1000)</f>
        <v>9.9089166849760772</v>
      </c>
      <c r="AA124" s="1">
        <v>6</v>
      </c>
      <c r="AB124" s="8">
        <v>2</v>
      </c>
      <c r="AC124" s="10" t="s">
        <v>99</v>
      </c>
      <c r="AD124" s="10" t="s">
        <v>99</v>
      </c>
      <c r="AE124" s="10" t="s">
        <v>99</v>
      </c>
      <c r="AF124" s="10" t="s">
        <v>99</v>
      </c>
      <c r="AG124" s="10" t="s">
        <v>99</v>
      </c>
      <c r="AH124" s="10" t="s">
        <v>99</v>
      </c>
      <c r="AI124" s="10" t="s">
        <v>99</v>
      </c>
      <c r="AJ124" s="10" t="s">
        <v>99</v>
      </c>
      <c r="AK124" s="10" t="s">
        <v>99</v>
      </c>
      <c r="AL124" s="10" t="s">
        <v>99</v>
      </c>
    </row>
    <row r="125" spans="1:38">
      <c r="A125" s="36">
        <v>77</v>
      </c>
      <c r="B125" t="s">
        <v>282</v>
      </c>
      <c r="C125" t="s">
        <v>137</v>
      </c>
      <c r="D125" t="s">
        <v>138</v>
      </c>
      <c r="E125">
        <v>2600</v>
      </c>
      <c r="F125" t="s">
        <v>95</v>
      </c>
      <c r="G125" s="29" t="s">
        <v>146</v>
      </c>
      <c r="H125" s="29" t="s">
        <v>147</v>
      </c>
      <c r="I125" s="29" t="s">
        <v>33</v>
      </c>
      <c r="J125" s="29" t="s">
        <v>37</v>
      </c>
      <c r="K125" s="29" t="s">
        <v>104</v>
      </c>
      <c r="L125" s="29" t="s">
        <v>105</v>
      </c>
      <c r="M125" s="29" t="s">
        <v>99</v>
      </c>
      <c r="N125" s="29" t="s">
        <v>140</v>
      </c>
      <c r="O125" s="29" t="s">
        <v>101</v>
      </c>
      <c r="P125" s="29">
        <v>2000</v>
      </c>
      <c r="Q125" s="29">
        <v>2900</v>
      </c>
      <c r="R125" s="29" t="s">
        <v>94</v>
      </c>
      <c r="S125" s="29" t="s">
        <v>115</v>
      </c>
      <c r="T125" s="1">
        <v>2</v>
      </c>
      <c r="U125">
        <v>17.487420113799999</v>
      </c>
      <c r="V125" s="6">
        <v>4.4299999999999999E-3</v>
      </c>
      <c r="W125" s="6">
        <v>1.8400000000000001E-3</v>
      </c>
      <c r="X125" s="20">
        <f t="shared" ref="X125:X128" si="44">V125/W125</f>
        <v>2.4076086956521738</v>
      </c>
      <c r="Y125" t="s">
        <v>99</v>
      </c>
      <c r="Z125" s="7">
        <f t="shared" ref="Z125:Z128" si="45">(U125/1000000)/(W125/1000)</f>
        <v>9.5040326705434772</v>
      </c>
      <c r="AA125" s="1">
        <v>3</v>
      </c>
      <c r="AB125" s="8">
        <v>2.2000000000000002</v>
      </c>
      <c r="AC125" s="10" t="s">
        <v>99</v>
      </c>
      <c r="AD125" s="10" t="s">
        <v>99</v>
      </c>
      <c r="AE125" s="10" t="s">
        <v>99</v>
      </c>
      <c r="AF125" s="10" t="s">
        <v>99</v>
      </c>
      <c r="AG125" s="10" t="s">
        <v>99</v>
      </c>
      <c r="AH125" s="10" t="s">
        <v>99</v>
      </c>
      <c r="AI125" s="10" t="s">
        <v>99</v>
      </c>
      <c r="AJ125" s="10" t="s">
        <v>99</v>
      </c>
      <c r="AK125" s="10" t="s">
        <v>99</v>
      </c>
      <c r="AL125" s="10" t="s">
        <v>99</v>
      </c>
    </row>
    <row r="126" spans="1:38">
      <c r="A126" s="36">
        <v>77</v>
      </c>
      <c r="B126" t="s">
        <v>282</v>
      </c>
      <c r="C126" t="s">
        <v>137</v>
      </c>
      <c r="D126" t="s">
        <v>138</v>
      </c>
      <c r="E126">
        <v>2600</v>
      </c>
      <c r="F126" t="s">
        <v>95</v>
      </c>
      <c r="G126" s="29" t="s">
        <v>146</v>
      </c>
      <c r="H126" s="29" t="s">
        <v>147</v>
      </c>
      <c r="I126" s="29" t="s">
        <v>33</v>
      </c>
      <c r="J126" s="29" t="s">
        <v>37</v>
      </c>
      <c r="K126" s="29" t="s">
        <v>104</v>
      </c>
      <c r="L126" s="29" t="s">
        <v>105</v>
      </c>
      <c r="M126" s="29" t="s">
        <v>99</v>
      </c>
      <c r="N126" s="29" t="s">
        <v>140</v>
      </c>
      <c r="O126" s="29" t="s">
        <v>101</v>
      </c>
      <c r="P126" s="29">
        <v>2000</v>
      </c>
      <c r="Q126" s="29">
        <v>2900</v>
      </c>
      <c r="R126" s="29" t="s">
        <v>94</v>
      </c>
      <c r="S126" s="29" t="s">
        <v>115</v>
      </c>
      <c r="T126" s="1">
        <v>3</v>
      </c>
      <c r="U126">
        <v>12.706067699</v>
      </c>
      <c r="V126" s="6">
        <v>3.63E-3</v>
      </c>
      <c r="W126" s="6">
        <v>1.2199999999999999E-3</v>
      </c>
      <c r="X126" s="20">
        <f t="shared" si="44"/>
        <v>2.9754098360655741</v>
      </c>
      <c r="Y126" t="s">
        <v>99</v>
      </c>
      <c r="Z126" s="7">
        <f t="shared" si="45"/>
        <v>10.414809589344264</v>
      </c>
      <c r="AA126" s="1">
        <v>9.6</v>
      </c>
      <c r="AB126" s="8">
        <v>6</v>
      </c>
      <c r="AC126" s="10" t="s">
        <v>99</v>
      </c>
      <c r="AD126" s="10" t="s">
        <v>99</v>
      </c>
      <c r="AE126" s="10" t="s">
        <v>99</v>
      </c>
      <c r="AF126" s="10" t="s">
        <v>99</v>
      </c>
      <c r="AG126" s="10" t="s">
        <v>99</v>
      </c>
      <c r="AH126" s="10" t="s">
        <v>99</v>
      </c>
      <c r="AI126" s="10" t="s">
        <v>99</v>
      </c>
      <c r="AJ126" s="10" t="s">
        <v>99</v>
      </c>
      <c r="AK126" s="10" t="s">
        <v>99</v>
      </c>
      <c r="AL126" s="10" t="s">
        <v>99</v>
      </c>
    </row>
    <row r="127" spans="1:38">
      <c r="A127" s="36">
        <v>77</v>
      </c>
      <c r="B127" t="s">
        <v>282</v>
      </c>
      <c r="C127" t="s">
        <v>137</v>
      </c>
      <c r="D127" t="s">
        <v>138</v>
      </c>
      <c r="E127">
        <v>2600</v>
      </c>
      <c r="F127" t="s">
        <v>95</v>
      </c>
      <c r="G127" s="29" t="s">
        <v>146</v>
      </c>
      <c r="H127" s="29" t="s">
        <v>147</v>
      </c>
      <c r="I127" s="29" t="s">
        <v>33</v>
      </c>
      <c r="J127" s="29" t="s">
        <v>37</v>
      </c>
      <c r="K127" s="29" t="s">
        <v>104</v>
      </c>
      <c r="L127" s="29" t="s">
        <v>105</v>
      </c>
      <c r="M127" s="29" t="s">
        <v>99</v>
      </c>
      <c r="N127" s="29" t="s">
        <v>140</v>
      </c>
      <c r="O127" s="29" t="s">
        <v>101</v>
      </c>
      <c r="P127" s="29">
        <v>2000</v>
      </c>
      <c r="Q127" s="29">
        <v>2900</v>
      </c>
      <c r="R127" s="29" t="s">
        <v>94</v>
      </c>
      <c r="S127" s="29" t="s">
        <v>115</v>
      </c>
      <c r="T127" s="1">
        <v>4</v>
      </c>
      <c r="U127">
        <v>16.078820789200002</v>
      </c>
      <c r="V127" s="6">
        <v>4.1799999999999997E-3</v>
      </c>
      <c r="W127" s="6">
        <v>1.65E-3</v>
      </c>
      <c r="X127" s="20">
        <f t="shared" si="44"/>
        <v>2.5333333333333332</v>
      </c>
      <c r="Y127" t="s">
        <v>99</v>
      </c>
      <c r="Z127" s="7">
        <f t="shared" si="45"/>
        <v>9.744739872242425</v>
      </c>
      <c r="AA127" s="1">
        <v>5</v>
      </c>
      <c r="AB127" s="8">
        <v>3.4</v>
      </c>
      <c r="AC127" s="10" t="s">
        <v>99</v>
      </c>
      <c r="AD127" s="10" t="s">
        <v>99</v>
      </c>
      <c r="AE127" s="10" t="s">
        <v>99</v>
      </c>
      <c r="AF127" s="10" t="s">
        <v>99</v>
      </c>
      <c r="AG127" s="10" t="s">
        <v>99</v>
      </c>
      <c r="AH127" s="10" t="s">
        <v>99</v>
      </c>
      <c r="AI127" s="10" t="s">
        <v>99</v>
      </c>
      <c r="AJ127" s="10" t="s">
        <v>99</v>
      </c>
      <c r="AK127" s="10" t="s">
        <v>99</v>
      </c>
      <c r="AL127" s="10" t="s">
        <v>99</v>
      </c>
    </row>
    <row r="128" spans="1:38">
      <c r="A128" s="36">
        <v>77</v>
      </c>
      <c r="B128" t="s">
        <v>282</v>
      </c>
      <c r="C128" t="s">
        <v>137</v>
      </c>
      <c r="D128" t="s">
        <v>138</v>
      </c>
      <c r="E128">
        <v>2600</v>
      </c>
      <c r="F128" t="s">
        <v>95</v>
      </c>
      <c r="G128" s="29" t="s">
        <v>146</v>
      </c>
      <c r="H128" s="29" t="s">
        <v>147</v>
      </c>
      <c r="I128" s="29" t="s">
        <v>33</v>
      </c>
      <c r="J128" s="29" t="s">
        <v>37</v>
      </c>
      <c r="K128" s="29" t="s">
        <v>104</v>
      </c>
      <c r="L128" s="29" t="s">
        <v>105</v>
      </c>
      <c r="M128" s="29" t="s">
        <v>99</v>
      </c>
      <c r="N128" s="29" t="s">
        <v>140</v>
      </c>
      <c r="O128" s="29" t="s">
        <v>101</v>
      </c>
      <c r="P128" s="29">
        <v>2000</v>
      </c>
      <c r="Q128" s="29">
        <v>2900</v>
      </c>
      <c r="R128" s="29" t="s">
        <v>94</v>
      </c>
      <c r="S128" s="29" t="s">
        <v>115</v>
      </c>
      <c r="T128" s="1">
        <v>5</v>
      </c>
      <c r="U128">
        <v>7.4695190648000001</v>
      </c>
      <c r="V128" s="6">
        <v>1.64E-3</v>
      </c>
      <c r="W128" s="6">
        <v>6.2E-4</v>
      </c>
      <c r="X128" s="20">
        <f t="shared" si="44"/>
        <v>2.6451612903225805</v>
      </c>
      <c r="Y128" t="s">
        <v>99</v>
      </c>
      <c r="Z128" s="7">
        <f t="shared" si="45"/>
        <v>12.047611394838709</v>
      </c>
      <c r="AA128" s="1">
        <v>3</v>
      </c>
      <c r="AB128" s="8">
        <v>4</v>
      </c>
      <c r="AC128" s="10" t="s">
        <v>99</v>
      </c>
      <c r="AD128" s="10" t="s">
        <v>99</v>
      </c>
      <c r="AE128" s="10" t="s">
        <v>99</v>
      </c>
      <c r="AF128" s="10" t="s">
        <v>99</v>
      </c>
      <c r="AG128" s="10" t="s">
        <v>99</v>
      </c>
      <c r="AH128" s="10" t="s">
        <v>99</v>
      </c>
      <c r="AI128" s="10" t="s">
        <v>99</v>
      </c>
      <c r="AJ128" s="10" t="s">
        <v>99</v>
      </c>
      <c r="AK128" s="10" t="s">
        <v>99</v>
      </c>
      <c r="AL128" s="10" t="s">
        <v>99</v>
      </c>
    </row>
    <row r="129" spans="1:38">
      <c r="A129" s="36">
        <v>77</v>
      </c>
      <c r="B129" t="s">
        <v>282</v>
      </c>
      <c r="C129" t="s">
        <v>137</v>
      </c>
      <c r="D129" t="s">
        <v>138</v>
      </c>
      <c r="E129">
        <v>2600</v>
      </c>
      <c r="F129" t="s">
        <v>95</v>
      </c>
      <c r="G129" s="29" t="s">
        <v>121</v>
      </c>
      <c r="H129" s="29" t="s">
        <v>57</v>
      </c>
      <c r="I129" s="29" t="s">
        <v>58</v>
      </c>
      <c r="J129" t="s">
        <v>26</v>
      </c>
      <c r="K129" t="s">
        <v>104</v>
      </c>
      <c r="L129" s="29" t="s">
        <v>105</v>
      </c>
      <c r="M129" s="29" t="s">
        <v>99</v>
      </c>
      <c r="N129" s="29" t="s">
        <v>100</v>
      </c>
      <c r="O129" s="29" t="s">
        <v>101</v>
      </c>
      <c r="P129" s="29">
        <v>2000</v>
      </c>
      <c r="Q129" s="29">
        <v>3450</v>
      </c>
      <c r="R129" t="s">
        <v>113</v>
      </c>
      <c r="S129" t="s">
        <v>102</v>
      </c>
      <c r="T129" s="1">
        <v>1</v>
      </c>
      <c r="U129">
        <v>2.652324428</v>
      </c>
      <c r="V129" s="6">
        <v>6.0999999999999997E-4</v>
      </c>
      <c r="W129" s="6">
        <v>1.6000000000000001E-4</v>
      </c>
      <c r="X129" s="20">
        <f>V129/W129</f>
        <v>3.8124999999999996</v>
      </c>
      <c r="Y129" t="s">
        <v>99</v>
      </c>
      <c r="Z129" s="7">
        <f>(U129/1000000)/(W129/1000)</f>
        <v>16.577027675</v>
      </c>
      <c r="AA129" s="1">
        <v>0.7</v>
      </c>
      <c r="AB129" s="8">
        <v>0.5</v>
      </c>
      <c r="AC129" s="10" t="s">
        <v>99</v>
      </c>
      <c r="AD129" s="10" t="s">
        <v>99</v>
      </c>
      <c r="AE129" s="10" t="s">
        <v>99</v>
      </c>
      <c r="AF129" s="10" t="s">
        <v>99</v>
      </c>
      <c r="AG129" s="10" t="s">
        <v>99</v>
      </c>
      <c r="AH129" s="10" t="s">
        <v>99</v>
      </c>
      <c r="AI129" s="10" t="s">
        <v>99</v>
      </c>
      <c r="AJ129" s="10" t="s">
        <v>99</v>
      </c>
      <c r="AK129" s="10" t="s">
        <v>99</v>
      </c>
      <c r="AL129" s="10" t="s">
        <v>99</v>
      </c>
    </row>
    <row r="130" spans="1:38">
      <c r="A130" s="36">
        <v>77</v>
      </c>
      <c r="B130" t="s">
        <v>282</v>
      </c>
      <c r="C130" t="s">
        <v>137</v>
      </c>
      <c r="D130" t="s">
        <v>138</v>
      </c>
      <c r="E130">
        <v>2600</v>
      </c>
      <c r="F130" t="s">
        <v>95</v>
      </c>
      <c r="G130" s="29" t="s">
        <v>121</v>
      </c>
      <c r="H130" s="29" t="s">
        <v>57</v>
      </c>
      <c r="I130" s="29" t="s">
        <v>58</v>
      </c>
      <c r="J130" t="s">
        <v>26</v>
      </c>
      <c r="K130" t="s">
        <v>104</v>
      </c>
      <c r="L130" s="29" t="s">
        <v>105</v>
      </c>
      <c r="M130" s="29" t="s">
        <v>99</v>
      </c>
      <c r="N130" s="29" t="s">
        <v>100</v>
      </c>
      <c r="O130" s="29" t="s">
        <v>101</v>
      </c>
      <c r="P130" s="29">
        <v>2000</v>
      </c>
      <c r="Q130" s="29">
        <v>3450</v>
      </c>
      <c r="R130" t="s">
        <v>113</v>
      </c>
      <c r="S130" t="s">
        <v>102</v>
      </c>
      <c r="T130" s="1">
        <v>2</v>
      </c>
      <c r="U130">
        <v>3.512537756</v>
      </c>
      <c r="V130" s="6">
        <v>8.5999999999999998E-4</v>
      </c>
      <c r="W130" s="6">
        <v>2.4000000000000001E-4</v>
      </c>
      <c r="X130" s="20">
        <f t="shared" ref="X130:X133" si="46">V130/W130</f>
        <v>3.583333333333333</v>
      </c>
      <c r="Y130" t="s">
        <v>99</v>
      </c>
      <c r="Z130" s="7">
        <f t="shared" ref="Z130:Z133" si="47">(U130/1000000)/(W130/1000)</f>
        <v>14.635573983333332</v>
      </c>
      <c r="AA130" s="1">
        <v>0.7</v>
      </c>
      <c r="AB130" s="8">
        <v>0.5</v>
      </c>
      <c r="AC130" s="10" t="s">
        <v>99</v>
      </c>
      <c r="AD130" s="10" t="s">
        <v>99</v>
      </c>
      <c r="AE130" s="10" t="s">
        <v>99</v>
      </c>
      <c r="AF130" s="10" t="s">
        <v>99</v>
      </c>
      <c r="AG130" s="10" t="s">
        <v>99</v>
      </c>
      <c r="AH130" s="10" t="s">
        <v>99</v>
      </c>
      <c r="AI130" s="10" t="s">
        <v>99</v>
      </c>
      <c r="AJ130" s="10" t="s">
        <v>99</v>
      </c>
      <c r="AK130" s="10" t="s">
        <v>99</v>
      </c>
      <c r="AL130" s="10" t="s">
        <v>99</v>
      </c>
    </row>
    <row r="131" spans="1:38">
      <c r="A131" s="36">
        <v>77</v>
      </c>
      <c r="B131" t="s">
        <v>282</v>
      </c>
      <c r="C131" t="s">
        <v>137</v>
      </c>
      <c r="D131" t="s">
        <v>138</v>
      </c>
      <c r="E131">
        <v>2600</v>
      </c>
      <c r="F131" t="s">
        <v>95</v>
      </c>
      <c r="G131" s="29" t="s">
        <v>121</v>
      </c>
      <c r="H131" s="29" t="s">
        <v>57</v>
      </c>
      <c r="I131" s="29" t="s">
        <v>58</v>
      </c>
      <c r="J131" t="s">
        <v>26</v>
      </c>
      <c r="K131" t="s">
        <v>104</v>
      </c>
      <c r="L131" s="29" t="s">
        <v>105</v>
      </c>
      <c r="M131" s="29" t="s">
        <v>99</v>
      </c>
      <c r="N131" s="29" t="s">
        <v>100</v>
      </c>
      <c r="O131" s="29" t="s">
        <v>101</v>
      </c>
      <c r="P131" s="29">
        <v>2000</v>
      </c>
      <c r="Q131" s="29">
        <v>3450</v>
      </c>
      <c r="R131" t="s">
        <v>113</v>
      </c>
      <c r="S131" t="s">
        <v>102</v>
      </c>
      <c r="T131" s="1">
        <v>3</v>
      </c>
      <c r="U131">
        <v>1.8458744330000001</v>
      </c>
      <c r="V131" s="6">
        <v>3.5E-4</v>
      </c>
      <c r="W131" s="6">
        <v>1.2E-4</v>
      </c>
      <c r="X131" s="20">
        <f t="shared" si="46"/>
        <v>2.9166666666666665</v>
      </c>
      <c r="Y131" t="s">
        <v>99</v>
      </c>
      <c r="Z131" s="7">
        <f t="shared" si="47"/>
        <v>15.382286941666665</v>
      </c>
      <c r="AA131" s="1">
        <v>1</v>
      </c>
      <c r="AB131" s="8">
        <v>1.8</v>
      </c>
      <c r="AC131" s="10" t="s">
        <v>99</v>
      </c>
      <c r="AD131" s="10" t="s">
        <v>99</v>
      </c>
      <c r="AE131" s="10" t="s">
        <v>99</v>
      </c>
      <c r="AF131" s="10" t="s">
        <v>99</v>
      </c>
      <c r="AG131" s="10" t="s">
        <v>99</v>
      </c>
      <c r="AH131" s="10" t="s">
        <v>99</v>
      </c>
      <c r="AI131" s="10" t="s">
        <v>99</v>
      </c>
      <c r="AJ131" s="10" t="s">
        <v>99</v>
      </c>
      <c r="AK131" s="10" t="s">
        <v>99</v>
      </c>
      <c r="AL131" s="10" t="s">
        <v>99</v>
      </c>
    </row>
    <row r="132" spans="1:38">
      <c r="A132" s="36">
        <v>77</v>
      </c>
      <c r="B132" t="s">
        <v>282</v>
      </c>
      <c r="C132" t="s">
        <v>137</v>
      </c>
      <c r="D132" t="s">
        <v>138</v>
      </c>
      <c r="E132">
        <v>2600</v>
      </c>
      <c r="F132" t="s">
        <v>95</v>
      </c>
      <c r="G132" s="29" t="s">
        <v>121</v>
      </c>
      <c r="H132" s="29" t="s">
        <v>57</v>
      </c>
      <c r="I132" s="29" t="s">
        <v>58</v>
      </c>
      <c r="J132" t="s">
        <v>26</v>
      </c>
      <c r="K132" t="s">
        <v>104</v>
      </c>
      <c r="L132" s="29" t="s">
        <v>105</v>
      </c>
      <c r="M132" s="29" t="s">
        <v>99</v>
      </c>
      <c r="N132" s="29" t="s">
        <v>100</v>
      </c>
      <c r="O132" s="29" t="s">
        <v>101</v>
      </c>
      <c r="P132" s="29">
        <v>2000</v>
      </c>
      <c r="Q132" s="29">
        <v>3450</v>
      </c>
      <c r="R132" t="s">
        <v>113</v>
      </c>
      <c r="S132" t="s">
        <v>102</v>
      </c>
      <c r="T132" s="1">
        <v>4</v>
      </c>
      <c r="U132">
        <v>1.8136164332</v>
      </c>
      <c r="V132" s="6">
        <v>4.0999999999999999E-4</v>
      </c>
      <c r="W132" s="6">
        <v>1.4999999999999999E-4</v>
      </c>
      <c r="X132" s="20">
        <f t="shared" si="46"/>
        <v>2.7333333333333334</v>
      </c>
      <c r="Y132" t="s">
        <v>99</v>
      </c>
      <c r="Z132" s="7">
        <f t="shared" si="47"/>
        <v>12.090776221333334</v>
      </c>
      <c r="AA132" s="1">
        <v>1</v>
      </c>
      <c r="AB132" s="8">
        <v>0.5</v>
      </c>
      <c r="AC132" s="10" t="s">
        <v>99</v>
      </c>
      <c r="AD132" s="10" t="s">
        <v>99</v>
      </c>
      <c r="AE132" s="10" t="s">
        <v>99</v>
      </c>
      <c r="AF132" s="10" t="s">
        <v>99</v>
      </c>
      <c r="AG132" s="10" t="s">
        <v>99</v>
      </c>
      <c r="AH132" s="10" t="s">
        <v>99</v>
      </c>
      <c r="AI132" s="10" t="s">
        <v>99</v>
      </c>
      <c r="AJ132" s="10" t="s">
        <v>99</v>
      </c>
      <c r="AK132" s="10" t="s">
        <v>99</v>
      </c>
      <c r="AL132" s="10" t="s">
        <v>99</v>
      </c>
    </row>
    <row r="133" spans="1:38">
      <c r="A133" s="36">
        <v>77</v>
      </c>
      <c r="B133" t="s">
        <v>282</v>
      </c>
      <c r="C133" t="s">
        <v>137</v>
      </c>
      <c r="D133" t="s">
        <v>138</v>
      </c>
      <c r="E133">
        <v>2600</v>
      </c>
      <c r="F133" t="s">
        <v>95</v>
      </c>
      <c r="G133" s="29" t="s">
        <v>121</v>
      </c>
      <c r="H133" s="29" t="s">
        <v>57</v>
      </c>
      <c r="I133" s="29" t="s">
        <v>58</v>
      </c>
      <c r="J133" t="s">
        <v>26</v>
      </c>
      <c r="K133" t="s">
        <v>104</v>
      </c>
      <c r="L133" s="29" t="s">
        <v>105</v>
      </c>
      <c r="M133" s="29" t="s">
        <v>99</v>
      </c>
      <c r="N133" s="29" t="s">
        <v>100</v>
      </c>
      <c r="O133" s="29" t="s">
        <v>101</v>
      </c>
      <c r="P133" s="29">
        <v>2000</v>
      </c>
      <c r="Q133" s="29">
        <v>3450</v>
      </c>
      <c r="R133" t="s">
        <v>113</v>
      </c>
      <c r="S133" t="s">
        <v>102</v>
      </c>
      <c r="T133" s="1">
        <v>5</v>
      </c>
      <c r="U133">
        <v>1.3835097692</v>
      </c>
      <c r="V133" s="6">
        <v>3.2000000000000003E-4</v>
      </c>
      <c r="W133" s="6">
        <v>1.1E-4</v>
      </c>
      <c r="X133" s="20">
        <f t="shared" si="46"/>
        <v>2.9090909090909092</v>
      </c>
      <c r="Y133" t="s">
        <v>99</v>
      </c>
      <c r="Z133" s="7">
        <f t="shared" si="47"/>
        <v>12.577361538181819</v>
      </c>
      <c r="AA133" s="8">
        <v>0.7</v>
      </c>
      <c r="AB133" s="8">
        <v>1.5</v>
      </c>
      <c r="AC133" s="10" t="s">
        <v>99</v>
      </c>
      <c r="AD133" s="10" t="s">
        <v>99</v>
      </c>
      <c r="AE133" s="10" t="s">
        <v>99</v>
      </c>
      <c r="AF133" s="10" t="s">
        <v>99</v>
      </c>
      <c r="AG133" s="10" t="s">
        <v>99</v>
      </c>
      <c r="AH133" s="10" t="s">
        <v>99</v>
      </c>
      <c r="AI133" s="10" t="s">
        <v>99</v>
      </c>
      <c r="AJ133" s="10" t="s">
        <v>99</v>
      </c>
      <c r="AK133" s="10" t="s">
        <v>99</v>
      </c>
      <c r="AL133" s="10" t="s">
        <v>99</v>
      </c>
    </row>
    <row r="134" spans="1:38">
      <c r="A134" s="36">
        <v>77</v>
      </c>
      <c r="B134" t="s">
        <v>282</v>
      </c>
      <c r="C134" t="s">
        <v>137</v>
      </c>
      <c r="D134" t="s">
        <v>138</v>
      </c>
      <c r="E134">
        <v>2600</v>
      </c>
      <c r="F134" t="s">
        <v>95</v>
      </c>
      <c r="G134" s="29" t="s">
        <v>121</v>
      </c>
      <c r="H134" s="29" t="s">
        <v>57</v>
      </c>
      <c r="I134" s="29" t="s">
        <v>58</v>
      </c>
      <c r="J134" t="s">
        <v>26</v>
      </c>
      <c r="K134" t="s">
        <v>104</v>
      </c>
      <c r="L134" s="29" t="s">
        <v>105</v>
      </c>
      <c r="M134" s="29" t="s">
        <v>99</v>
      </c>
      <c r="N134" s="29" t="s">
        <v>100</v>
      </c>
      <c r="O134" s="29" t="s">
        <v>101</v>
      </c>
      <c r="P134" s="29">
        <v>2000</v>
      </c>
      <c r="Q134" s="29">
        <v>3450</v>
      </c>
      <c r="R134" t="s">
        <v>113</v>
      </c>
      <c r="S134" t="s">
        <v>102</v>
      </c>
      <c r="T134" s="1">
        <v>6</v>
      </c>
      <c r="U134" s="1" t="s">
        <v>99</v>
      </c>
      <c r="V134" s="1" t="s">
        <v>99</v>
      </c>
      <c r="W134" s="1" t="s">
        <v>99</v>
      </c>
      <c r="X134" s="1" t="s">
        <v>99</v>
      </c>
      <c r="Y134" t="s">
        <v>99</v>
      </c>
      <c r="Z134" s="1" t="s">
        <v>99</v>
      </c>
      <c r="AA134" s="8">
        <v>0.5</v>
      </c>
      <c r="AB134" s="8">
        <v>0.7</v>
      </c>
      <c r="AC134" s="10" t="s">
        <v>99</v>
      </c>
      <c r="AD134" s="10" t="s">
        <v>99</v>
      </c>
      <c r="AE134" s="10" t="s">
        <v>99</v>
      </c>
      <c r="AF134" s="10" t="s">
        <v>99</v>
      </c>
      <c r="AG134" s="10" t="s">
        <v>99</v>
      </c>
      <c r="AH134" s="10" t="s">
        <v>99</v>
      </c>
      <c r="AI134" s="10" t="s">
        <v>99</v>
      </c>
      <c r="AJ134" s="10" t="s">
        <v>99</v>
      </c>
      <c r="AK134" s="10" t="s">
        <v>99</v>
      </c>
      <c r="AL134" s="10" t="s">
        <v>99</v>
      </c>
    </row>
    <row r="135" spans="1:38">
      <c r="A135" s="36">
        <v>77</v>
      </c>
      <c r="B135" t="s">
        <v>282</v>
      </c>
      <c r="C135" t="s">
        <v>137</v>
      </c>
      <c r="D135" t="s">
        <v>138</v>
      </c>
      <c r="E135">
        <v>2600</v>
      </c>
      <c r="F135" t="s">
        <v>95</v>
      </c>
      <c r="G135" s="29" t="s">
        <v>107</v>
      </c>
      <c r="H135" s="29" t="s">
        <v>24</v>
      </c>
      <c r="I135" s="29" t="s">
        <v>25</v>
      </c>
      <c r="J135" t="s">
        <v>26</v>
      </c>
      <c r="K135" t="s">
        <v>97</v>
      </c>
      <c r="L135" s="29" t="s">
        <v>98</v>
      </c>
      <c r="M135" s="29" t="s">
        <v>99</v>
      </c>
      <c r="N135" s="29" t="s">
        <v>100</v>
      </c>
      <c r="O135" s="29" t="s">
        <v>108</v>
      </c>
      <c r="P135" s="29">
        <v>2500</v>
      </c>
      <c r="Q135" s="29">
        <v>3400</v>
      </c>
      <c r="R135" t="s">
        <v>94</v>
      </c>
      <c r="S135" t="s">
        <v>102</v>
      </c>
      <c r="T135" s="1">
        <v>1</v>
      </c>
      <c r="U135">
        <v>4.3548299730000002</v>
      </c>
      <c r="V135" s="6">
        <v>1.1800000000000001E-3</v>
      </c>
      <c r="W135" s="6">
        <v>4.4999999999999999E-4</v>
      </c>
      <c r="X135" s="20">
        <f>V135/W135</f>
        <v>2.6222222222222222</v>
      </c>
      <c r="Y135" t="s">
        <v>99</v>
      </c>
      <c r="Z135" s="7">
        <f>(U135/1000000)/(W135/1000)</f>
        <v>9.6773999400000008</v>
      </c>
      <c r="AA135" s="8">
        <v>1.5</v>
      </c>
      <c r="AB135" s="8">
        <v>1.8</v>
      </c>
      <c r="AC135" s="10" t="s">
        <v>99</v>
      </c>
      <c r="AD135" s="10" t="s">
        <v>99</v>
      </c>
      <c r="AE135" s="10" t="s">
        <v>99</v>
      </c>
      <c r="AF135" s="10" t="s">
        <v>99</v>
      </c>
      <c r="AG135" s="10" t="s">
        <v>99</v>
      </c>
      <c r="AH135" s="10" t="s">
        <v>99</v>
      </c>
      <c r="AI135" s="10" t="s">
        <v>99</v>
      </c>
      <c r="AJ135" s="10" t="s">
        <v>99</v>
      </c>
      <c r="AK135" s="10" t="s">
        <v>99</v>
      </c>
      <c r="AL135" s="10" t="s">
        <v>99</v>
      </c>
    </row>
    <row r="136" spans="1:38">
      <c r="A136" s="36">
        <v>77</v>
      </c>
      <c r="B136" t="s">
        <v>282</v>
      </c>
      <c r="C136" t="s">
        <v>137</v>
      </c>
      <c r="D136" t="s">
        <v>138</v>
      </c>
      <c r="E136">
        <v>2600</v>
      </c>
      <c r="F136" t="s">
        <v>95</v>
      </c>
      <c r="G136" s="29" t="s">
        <v>107</v>
      </c>
      <c r="H136" s="29" t="s">
        <v>24</v>
      </c>
      <c r="I136" s="29" t="s">
        <v>25</v>
      </c>
      <c r="J136" t="s">
        <v>26</v>
      </c>
      <c r="K136" t="s">
        <v>97</v>
      </c>
      <c r="L136" s="29" t="s">
        <v>98</v>
      </c>
      <c r="M136" s="29" t="s">
        <v>99</v>
      </c>
      <c r="N136" s="29" t="s">
        <v>100</v>
      </c>
      <c r="O136" s="29" t="s">
        <v>108</v>
      </c>
      <c r="P136" s="29">
        <v>2500</v>
      </c>
      <c r="Q136" s="29">
        <v>3400</v>
      </c>
      <c r="R136" t="s">
        <v>94</v>
      </c>
      <c r="S136" t="s">
        <v>102</v>
      </c>
      <c r="T136" s="1">
        <v>2</v>
      </c>
      <c r="U136">
        <v>6.6809901808000003</v>
      </c>
      <c r="V136" s="6">
        <v>1.9499999999999999E-3</v>
      </c>
      <c r="W136" s="6">
        <v>6.7000000000000002E-4</v>
      </c>
      <c r="X136" s="20">
        <f t="shared" ref="X136:X139" si="48">V136/W136</f>
        <v>2.9104477611940296</v>
      </c>
      <c r="Y136" t="s">
        <v>99</v>
      </c>
      <c r="Z136" s="7">
        <f t="shared" ref="Z136:Z139" si="49">(U136/1000000)/(W136/1000)</f>
        <v>9.9716271355223878</v>
      </c>
      <c r="AA136" s="8">
        <v>1</v>
      </c>
      <c r="AB136" s="8">
        <v>1.8</v>
      </c>
      <c r="AC136" s="10" t="s">
        <v>99</v>
      </c>
      <c r="AD136" s="10" t="s">
        <v>99</v>
      </c>
      <c r="AE136" s="10" t="s">
        <v>99</v>
      </c>
      <c r="AF136" s="10" t="s">
        <v>99</v>
      </c>
      <c r="AG136" s="10" t="s">
        <v>99</v>
      </c>
      <c r="AH136" s="10" t="s">
        <v>99</v>
      </c>
      <c r="AI136" s="10" t="s">
        <v>99</v>
      </c>
      <c r="AJ136" s="10" t="s">
        <v>99</v>
      </c>
      <c r="AK136" s="10" t="s">
        <v>99</v>
      </c>
      <c r="AL136" s="10" t="s">
        <v>99</v>
      </c>
    </row>
    <row r="137" spans="1:38">
      <c r="A137" s="36">
        <v>77</v>
      </c>
      <c r="B137" t="s">
        <v>282</v>
      </c>
      <c r="C137" t="s">
        <v>137</v>
      </c>
      <c r="D137" t="s">
        <v>138</v>
      </c>
      <c r="E137">
        <v>2600</v>
      </c>
      <c r="F137" t="s">
        <v>95</v>
      </c>
      <c r="G137" s="29" t="s">
        <v>107</v>
      </c>
      <c r="H137" s="29" t="s">
        <v>24</v>
      </c>
      <c r="I137" s="29" t="s">
        <v>25</v>
      </c>
      <c r="J137" t="s">
        <v>26</v>
      </c>
      <c r="K137" t="s">
        <v>97</v>
      </c>
      <c r="L137" s="29" t="s">
        <v>98</v>
      </c>
      <c r="M137" s="29" t="s">
        <v>99</v>
      </c>
      <c r="N137" s="29" t="s">
        <v>100</v>
      </c>
      <c r="O137" s="29" t="s">
        <v>108</v>
      </c>
      <c r="P137" s="29">
        <v>2500</v>
      </c>
      <c r="Q137" s="29">
        <v>3400</v>
      </c>
      <c r="R137" t="s">
        <v>94</v>
      </c>
      <c r="S137" t="s">
        <v>102</v>
      </c>
      <c r="T137" s="1">
        <v>3</v>
      </c>
      <c r="U137">
        <v>4.2042926406000003</v>
      </c>
      <c r="V137" s="6">
        <v>1.4499999999999999E-3</v>
      </c>
      <c r="W137" s="6">
        <v>4.4000000000000002E-4</v>
      </c>
      <c r="X137" s="20">
        <f t="shared" si="48"/>
        <v>3.295454545454545</v>
      </c>
      <c r="Y137" t="s">
        <v>99</v>
      </c>
      <c r="Z137" s="7">
        <f t="shared" si="49"/>
        <v>9.5552105468181825</v>
      </c>
      <c r="AA137" s="8">
        <v>1.4</v>
      </c>
      <c r="AB137" s="8">
        <v>2.4</v>
      </c>
      <c r="AC137" s="10" t="s">
        <v>99</v>
      </c>
      <c r="AD137" s="10" t="s">
        <v>99</v>
      </c>
      <c r="AE137" s="10" t="s">
        <v>99</v>
      </c>
      <c r="AF137" s="10" t="s">
        <v>99</v>
      </c>
      <c r="AG137" s="10" t="s">
        <v>99</v>
      </c>
      <c r="AH137" s="10" t="s">
        <v>99</v>
      </c>
      <c r="AI137" s="10" t="s">
        <v>99</v>
      </c>
      <c r="AJ137" s="10" t="s">
        <v>99</v>
      </c>
      <c r="AK137" s="10" t="s">
        <v>99</v>
      </c>
      <c r="AL137" s="10" t="s">
        <v>99</v>
      </c>
    </row>
    <row r="138" spans="1:38">
      <c r="A138" s="36">
        <v>77</v>
      </c>
      <c r="B138" t="s">
        <v>282</v>
      </c>
      <c r="C138" t="s">
        <v>137</v>
      </c>
      <c r="D138" t="s">
        <v>138</v>
      </c>
      <c r="E138">
        <v>2600</v>
      </c>
      <c r="F138" t="s">
        <v>95</v>
      </c>
      <c r="G138" s="29" t="s">
        <v>107</v>
      </c>
      <c r="H138" s="29" t="s">
        <v>24</v>
      </c>
      <c r="I138" s="29" t="s">
        <v>25</v>
      </c>
      <c r="J138" t="s">
        <v>26</v>
      </c>
      <c r="K138" t="s">
        <v>97</v>
      </c>
      <c r="L138" s="29" t="s">
        <v>98</v>
      </c>
      <c r="M138" s="29" t="s">
        <v>99</v>
      </c>
      <c r="N138" s="29" t="s">
        <v>100</v>
      </c>
      <c r="O138" s="29" t="s">
        <v>108</v>
      </c>
      <c r="P138" s="29">
        <v>2500</v>
      </c>
      <c r="Q138" s="29">
        <v>3400</v>
      </c>
      <c r="R138" t="s">
        <v>94</v>
      </c>
      <c r="S138" t="s">
        <v>102</v>
      </c>
      <c r="T138" s="1">
        <v>4</v>
      </c>
      <c r="U138">
        <v>13.691728804</v>
      </c>
      <c r="V138" s="6">
        <v>4.8599999999999997E-3</v>
      </c>
      <c r="W138" s="6">
        <v>1.6900000000000001E-3</v>
      </c>
      <c r="X138" s="20">
        <f t="shared" si="48"/>
        <v>2.8757396449704138</v>
      </c>
      <c r="Y138" t="s">
        <v>99</v>
      </c>
      <c r="Z138" s="7">
        <f t="shared" si="49"/>
        <v>8.1016146769230772</v>
      </c>
      <c r="AA138" s="8">
        <v>1</v>
      </c>
      <c r="AB138" s="8">
        <v>2</v>
      </c>
      <c r="AC138" s="10" t="s">
        <v>99</v>
      </c>
      <c r="AD138" s="10" t="s">
        <v>99</v>
      </c>
      <c r="AE138" s="10" t="s">
        <v>99</v>
      </c>
      <c r="AF138" s="10" t="s">
        <v>99</v>
      </c>
      <c r="AG138" s="10" t="s">
        <v>99</v>
      </c>
      <c r="AH138" s="10" t="s">
        <v>99</v>
      </c>
      <c r="AI138" s="10" t="s">
        <v>99</v>
      </c>
      <c r="AJ138" s="10" t="s">
        <v>99</v>
      </c>
      <c r="AK138" s="10" t="s">
        <v>99</v>
      </c>
      <c r="AL138" s="10" t="s">
        <v>99</v>
      </c>
    </row>
    <row r="139" spans="1:38">
      <c r="A139" s="36">
        <v>77</v>
      </c>
      <c r="B139" t="s">
        <v>282</v>
      </c>
      <c r="C139" t="s">
        <v>137</v>
      </c>
      <c r="D139" t="s">
        <v>138</v>
      </c>
      <c r="E139">
        <v>2600</v>
      </c>
      <c r="F139" t="s">
        <v>95</v>
      </c>
      <c r="G139" s="29" t="s">
        <v>107</v>
      </c>
      <c r="H139" s="29" t="s">
        <v>24</v>
      </c>
      <c r="I139" s="29" t="s">
        <v>25</v>
      </c>
      <c r="J139" t="s">
        <v>26</v>
      </c>
      <c r="K139" t="s">
        <v>97</v>
      </c>
      <c r="L139" s="29" t="s">
        <v>98</v>
      </c>
      <c r="M139" s="29" t="s">
        <v>99</v>
      </c>
      <c r="N139" s="29" t="s">
        <v>100</v>
      </c>
      <c r="O139" s="29" t="s">
        <v>108</v>
      </c>
      <c r="P139" s="29">
        <v>2500</v>
      </c>
      <c r="Q139" s="29">
        <v>3400</v>
      </c>
      <c r="R139" t="s">
        <v>94</v>
      </c>
      <c r="S139" t="s">
        <v>102</v>
      </c>
      <c r="T139" s="1">
        <v>5</v>
      </c>
      <c r="U139">
        <v>12.5376092556</v>
      </c>
      <c r="V139" s="6">
        <v>3.7799999999999999E-3</v>
      </c>
      <c r="W139" s="6">
        <v>1.0300000000000001E-3</v>
      </c>
      <c r="X139" s="20">
        <f t="shared" si="48"/>
        <v>3.6699029126213589</v>
      </c>
      <c r="Y139" t="s">
        <v>99</v>
      </c>
      <c r="Z139" s="7">
        <f t="shared" si="49"/>
        <v>12.172436170485435</v>
      </c>
      <c r="AA139" s="8">
        <v>1.2</v>
      </c>
      <c r="AB139" s="8">
        <v>5.2</v>
      </c>
      <c r="AC139" s="10" t="s">
        <v>99</v>
      </c>
      <c r="AD139" s="10" t="s">
        <v>99</v>
      </c>
      <c r="AE139" s="10" t="s">
        <v>99</v>
      </c>
      <c r="AF139" s="10" t="s">
        <v>99</v>
      </c>
      <c r="AG139" s="10" t="s">
        <v>99</v>
      </c>
      <c r="AH139" s="10" t="s">
        <v>99</v>
      </c>
      <c r="AI139" s="10" t="s">
        <v>99</v>
      </c>
      <c r="AJ139" s="10" t="s">
        <v>99</v>
      </c>
      <c r="AK139" s="10" t="s">
        <v>99</v>
      </c>
      <c r="AL139" s="10" t="s">
        <v>99</v>
      </c>
    </row>
    <row r="140" spans="1:38">
      <c r="A140" s="36">
        <v>77</v>
      </c>
      <c r="B140" t="s">
        <v>282</v>
      </c>
      <c r="C140" t="s">
        <v>137</v>
      </c>
      <c r="D140" t="s">
        <v>138</v>
      </c>
      <c r="E140">
        <v>2600</v>
      </c>
      <c r="F140" t="s">
        <v>95</v>
      </c>
      <c r="G140" s="29" t="s">
        <v>148</v>
      </c>
      <c r="H140" s="29" t="s">
        <v>149</v>
      </c>
      <c r="I140" s="29" t="s">
        <v>25</v>
      </c>
      <c r="J140" t="s">
        <v>50</v>
      </c>
      <c r="K140" t="s">
        <v>128</v>
      </c>
      <c r="L140" s="29" t="s">
        <v>112</v>
      </c>
      <c r="M140" s="29" t="s">
        <v>99</v>
      </c>
      <c r="N140" s="29" t="s">
        <v>132</v>
      </c>
      <c r="O140" s="29" t="s">
        <v>101</v>
      </c>
      <c r="P140" s="29">
        <v>50</v>
      </c>
      <c r="Q140" s="29">
        <v>2000</v>
      </c>
      <c r="R140" t="s">
        <v>150</v>
      </c>
      <c r="S140" t="s">
        <v>102</v>
      </c>
      <c r="T140" s="1">
        <v>1</v>
      </c>
      <c r="U140">
        <v>0.90680821659999999</v>
      </c>
      <c r="V140" s="6">
        <v>1.9000000000000001E-4</v>
      </c>
      <c r="W140" s="6">
        <v>2.0000000000000002E-5</v>
      </c>
      <c r="X140" s="20">
        <f>V140/W140</f>
        <v>9.5</v>
      </c>
      <c r="Y140" t="s">
        <v>99</v>
      </c>
      <c r="Z140" s="7">
        <f>(U140/1000000)/(W140/1000)</f>
        <v>45.340410830000003</v>
      </c>
      <c r="AA140" s="8">
        <v>2.7</v>
      </c>
      <c r="AB140" s="8">
        <v>0.3</v>
      </c>
      <c r="AC140" s="10" t="s">
        <v>99</v>
      </c>
      <c r="AD140" s="10" t="s">
        <v>99</v>
      </c>
      <c r="AE140" s="10" t="s">
        <v>99</v>
      </c>
      <c r="AF140" s="10" t="s">
        <v>99</v>
      </c>
      <c r="AG140" s="10" t="s">
        <v>99</v>
      </c>
      <c r="AH140" s="10" t="s">
        <v>99</v>
      </c>
      <c r="AI140" s="10" t="s">
        <v>99</v>
      </c>
      <c r="AJ140" s="10" t="s">
        <v>99</v>
      </c>
      <c r="AK140" s="10" t="s">
        <v>99</v>
      </c>
      <c r="AL140" s="10" t="s">
        <v>99</v>
      </c>
    </row>
    <row r="141" spans="1:38">
      <c r="A141" s="36">
        <v>77</v>
      </c>
      <c r="B141" t="s">
        <v>282</v>
      </c>
      <c r="C141" t="s">
        <v>137</v>
      </c>
      <c r="D141" t="s">
        <v>138</v>
      </c>
      <c r="E141">
        <v>2600</v>
      </c>
      <c r="F141" t="s">
        <v>95</v>
      </c>
      <c r="G141" s="29" t="s">
        <v>148</v>
      </c>
      <c r="H141" s="29" t="s">
        <v>149</v>
      </c>
      <c r="I141" s="29" t="s">
        <v>25</v>
      </c>
      <c r="J141" t="s">
        <v>50</v>
      </c>
      <c r="K141" t="s">
        <v>128</v>
      </c>
      <c r="L141" s="29" t="s">
        <v>112</v>
      </c>
      <c r="M141" s="29" t="s">
        <v>99</v>
      </c>
      <c r="N141" s="29" t="s">
        <v>132</v>
      </c>
      <c r="O141" s="29" t="s">
        <v>101</v>
      </c>
      <c r="P141" s="29">
        <v>50</v>
      </c>
      <c r="Q141" s="29">
        <v>2000</v>
      </c>
      <c r="R141" t="s">
        <v>150</v>
      </c>
      <c r="S141" t="s">
        <v>102</v>
      </c>
      <c r="T141" s="1">
        <v>2</v>
      </c>
      <c r="U141">
        <v>0.80913816165000008</v>
      </c>
      <c r="V141" s="6">
        <v>1.7000000000000001E-4</v>
      </c>
      <c r="W141" s="31">
        <v>1.0000000000000001E-5</v>
      </c>
      <c r="X141" s="20">
        <f t="shared" ref="X141:X144" si="50">V141/W141</f>
        <v>17</v>
      </c>
      <c r="Y141" t="s">
        <v>99</v>
      </c>
      <c r="Z141" s="7">
        <f t="shared" ref="Z141:Z144" si="51">(U141/1000000)/(W141/1000)</f>
        <v>80.913816165000014</v>
      </c>
      <c r="AA141" s="8">
        <v>3.8</v>
      </c>
      <c r="AB141" s="8">
        <v>0.5</v>
      </c>
      <c r="AC141" s="10" t="s">
        <v>99</v>
      </c>
      <c r="AD141" s="10" t="s">
        <v>99</v>
      </c>
      <c r="AE141" s="10" t="s">
        <v>99</v>
      </c>
      <c r="AF141" s="10" t="s">
        <v>99</v>
      </c>
      <c r="AG141" s="10" t="s">
        <v>99</v>
      </c>
      <c r="AH141" s="10" t="s">
        <v>99</v>
      </c>
      <c r="AI141" s="10" t="s">
        <v>99</v>
      </c>
      <c r="AJ141" s="10" t="s">
        <v>99</v>
      </c>
      <c r="AK141" s="10" t="s">
        <v>99</v>
      </c>
      <c r="AL141" s="10" t="s">
        <v>99</v>
      </c>
    </row>
    <row r="142" spans="1:38">
      <c r="A142" s="36">
        <v>77</v>
      </c>
      <c r="B142" t="s">
        <v>282</v>
      </c>
      <c r="C142" t="s">
        <v>137</v>
      </c>
      <c r="D142" t="s">
        <v>138</v>
      </c>
      <c r="E142">
        <v>2600</v>
      </c>
      <c r="F142" t="s">
        <v>95</v>
      </c>
      <c r="G142" s="29" t="s">
        <v>148</v>
      </c>
      <c r="H142" s="29" t="s">
        <v>149</v>
      </c>
      <c r="I142" s="29" t="s">
        <v>25</v>
      </c>
      <c r="J142" t="s">
        <v>50</v>
      </c>
      <c r="K142" t="s">
        <v>128</v>
      </c>
      <c r="L142" s="29" t="s">
        <v>112</v>
      </c>
      <c r="M142" s="29" t="s">
        <v>99</v>
      </c>
      <c r="N142" s="29" t="s">
        <v>132</v>
      </c>
      <c r="O142" s="29" t="s">
        <v>101</v>
      </c>
      <c r="P142" s="29">
        <v>50</v>
      </c>
      <c r="Q142" s="29">
        <v>2000</v>
      </c>
      <c r="R142" t="s">
        <v>150</v>
      </c>
      <c r="S142" t="s">
        <v>102</v>
      </c>
      <c r="T142" s="1">
        <v>3</v>
      </c>
      <c r="U142">
        <v>0.93189777200000001</v>
      </c>
      <c r="V142" s="6">
        <v>1.2E-4</v>
      </c>
      <c r="W142" s="31">
        <v>1.0000000000000001E-5</v>
      </c>
      <c r="X142" s="20">
        <f t="shared" si="50"/>
        <v>12</v>
      </c>
      <c r="Y142" t="s">
        <v>99</v>
      </c>
      <c r="Z142" s="7">
        <f t="shared" si="51"/>
        <v>93.189777199999995</v>
      </c>
      <c r="AA142" s="8">
        <v>3.8</v>
      </c>
      <c r="AB142" s="8">
        <v>0.3</v>
      </c>
      <c r="AC142" s="10" t="s">
        <v>99</v>
      </c>
      <c r="AD142" s="10" t="s">
        <v>99</v>
      </c>
      <c r="AE142" s="10" t="s">
        <v>99</v>
      </c>
      <c r="AF142" s="10" t="s">
        <v>99</v>
      </c>
      <c r="AG142" s="10" t="s">
        <v>99</v>
      </c>
      <c r="AH142" s="10" t="s">
        <v>99</v>
      </c>
      <c r="AI142" s="10" t="s">
        <v>99</v>
      </c>
      <c r="AJ142" s="10" t="s">
        <v>99</v>
      </c>
      <c r="AK142" s="10" t="s">
        <v>99</v>
      </c>
      <c r="AL142" s="10" t="s">
        <v>99</v>
      </c>
    </row>
    <row r="143" spans="1:38">
      <c r="A143" s="36">
        <v>77</v>
      </c>
      <c r="B143" t="s">
        <v>282</v>
      </c>
      <c r="C143" t="s">
        <v>137</v>
      </c>
      <c r="D143" t="s">
        <v>138</v>
      </c>
      <c r="E143">
        <v>2600</v>
      </c>
      <c r="F143" t="s">
        <v>95</v>
      </c>
      <c r="G143" s="29" t="s">
        <v>148</v>
      </c>
      <c r="H143" s="29" t="s">
        <v>149</v>
      </c>
      <c r="I143" s="29" t="s">
        <v>25</v>
      </c>
      <c r="J143" t="s">
        <v>50</v>
      </c>
      <c r="K143" t="s">
        <v>128</v>
      </c>
      <c r="L143" s="29" t="s">
        <v>112</v>
      </c>
      <c r="M143" s="29" t="s">
        <v>99</v>
      </c>
      <c r="N143" s="29" t="s">
        <v>132</v>
      </c>
      <c r="O143" s="29" t="s">
        <v>101</v>
      </c>
      <c r="P143" s="29">
        <v>50</v>
      </c>
      <c r="Q143" s="29">
        <v>2000</v>
      </c>
      <c r="R143" t="s">
        <v>150</v>
      </c>
      <c r="S143" t="s">
        <v>102</v>
      </c>
      <c r="T143" s="1">
        <v>4</v>
      </c>
      <c r="U143">
        <v>0.30465888699999999</v>
      </c>
      <c r="V143" s="6">
        <v>1.2999999999999999E-4</v>
      </c>
      <c r="W143" s="31">
        <v>1.0000000000000001E-5</v>
      </c>
      <c r="X143" s="20">
        <f t="shared" si="50"/>
        <v>12.999999999999998</v>
      </c>
      <c r="Y143" t="s">
        <v>99</v>
      </c>
      <c r="Z143" s="7">
        <f t="shared" si="51"/>
        <v>30.465888700000001</v>
      </c>
      <c r="AA143" s="8">
        <v>3.2</v>
      </c>
      <c r="AB143" s="8">
        <v>0.2</v>
      </c>
      <c r="AC143" s="10" t="s">
        <v>99</v>
      </c>
      <c r="AD143" s="10" t="s">
        <v>99</v>
      </c>
      <c r="AE143" s="10" t="s">
        <v>99</v>
      </c>
      <c r="AF143" s="10" t="s">
        <v>99</v>
      </c>
      <c r="AG143" s="10" t="s">
        <v>99</v>
      </c>
      <c r="AH143" s="10" t="s">
        <v>99</v>
      </c>
      <c r="AI143" s="10" t="s">
        <v>99</v>
      </c>
      <c r="AJ143" s="10" t="s">
        <v>99</v>
      </c>
      <c r="AK143" s="10" t="s">
        <v>99</v>
      </c>
      <c r="AL143" s="10" t="s">
        <v>99</v>
      </c>
    </row>
    <row r="144" spans="1:38">
      <c r="A144" s="36">
        <v>77</v>
      </c>
      <c r="B144" t="s">
        <v>282</v>
      </c>
      <c r="C144" t="s">
        <v>137</v>
      </c>
      <c r="D144" t="s">
        <v>138</v>
      </c>
      <c r="E144">
        <v>2600</v>
      </c>
      <c r="F144" t="s">
        <v>95</v>
      </c>
      <c r="G144" s="29" t="s">
        <v>148</v>
      </c>
      <c r="H144" s="29" t="s">
        <v>149</v>
      </c>
      <c r="I144" s="29" t="s">
        <v>25</v>
      </c>
      <c r="J144" t="s">
        <v>50</v>
      </c>
      <c r="K144" t="s">
        <v>128</v>
      </c>
      <c r="L144" s="29" t="s">
        <v>112</v>
      </c>
      <c r="M144" s="29" t="s">
        <v>99</v>
      </c>
      <c r="N144" s="29" t="s">
        <v>132</v>
      </c>
      <c r="O144" s="29" t="s">
        <v>101</v>
      </c>
      <c r="P144" s="29">
        <v>50</v>
      </c>
      <c r="Q144" s="29">
        <v>2000</v>
      </c>
      <c r="R144" t="s">
        <v>150</v>
      </c>
      <c r="S144" t="s">
        <v>102</v>
      </c>
      <c r="T144" s="1">
        <v>5</v>
      </c>
      <c r="U144">
        <v>0.68279432910000004</v>
      </c>
      <c r="V144" s="6">
        <v>1.4999999999999999E-4</v>
      </c>
      <c r="W144" s="31">
        <v>1.0000000000000001E-5</v>
      </c>
      <c r="X144" s="20">
        <f t="shared" si="50"/>
        <v>14.999999999999998</v>
      </c>
      <c r="Y144" t="s">
        <v>99</v>
      </c>
      <c r="Z144" s="7">
        <f t="shared" si="51"/>
        <v>68.279432909999997</v>
      </c>
      <c r="AA144" s="8">
        <v>3.5</v>
      </c>
      <c r="AB144" s="8">
        <v>0.3</v>
      </c>
      <c r="AC144" s="10" t="s">
        <v>99</v>
      </c>
      <c r="AD144" s="10" t="s">
        <v>99</v>
      </c>
      <c r="AE144" s="10" t="s">
        <v>99</v>
      </c>
      <c r="AF144" s="10" t="s">
        <v>99</v>
      </c>
      <c r="AG144" s="10" t="s">
        <v>99</v>
      </c>
      <c r="AH144" s="10" t="s">
        <v>99</v>
      </c>
      <c r="AI144" s="10" t="s">
        <v>99</v>
      </c>
      <c r="AJ144" s="10" t="s">
        <v>99</v>
      </c>
      <c r="AK144" s="10" t="s">
        <v>99</v>
      </c>
      <c r="AL144" s="10" t="s">
        <v>99</v>
      </c>
    </row>
    <row r="145" spans="1:38">
      <c r="A145" s="36">
        <v>77</v>
      </c>
      <c r="B145" t="s">
        <v>282</v>
      </c>
      <c r="C145" t="s">
        <v>137</v>
      </c>
      <c r="D145" t="s">
        <v>138</v>
      </c>
      <c r="E145">
        <v>2600</v>
      </c>
      <c r="F145" t="s">
        <v>95</v>
      </c>
      <c r="G145" s="30" t="s">
        <v>109</v>
      </c>
      <c r="H145" s="30" t="s">
        <v>110</v>
      </c>
      <c r="I145" s="30" t="s">
        <v>111</v>
      </c>
      <c r="J145" t="s">
        <v>50</v>
      </c>
      <c r="K145" t="s">
        <v>104</v>
      </c>
      <c r="L145" s="29" t="s">
        <v>112</v>
      </c>
      <c r="M145" s="29" t="s">
        <v>99</v>
      </c>
      <c r="N145" s="29" t="s">
        <v>100</v>
      </c>
      <c r="O145" s="29" t="s">
        <v>101</v>
      </c>
      <c r="P145" s="29">
        <v>2200</v>
      </c>
      <c r="Q145" s="29">
        <v>3400</v>
      </c>
      <c r="R145" t="s">
        <v>113</v>
      </c>
      <c r="S145" t="s">
        <v>102</v>
      </c>
      <c r="T145" s="1">
        <v>1</v>
      </c>
      <c r="U145">
        <v>138.01047581099999</v>
      </c>
      <c r="V145" s="6">
        <v>8.5849999999999996E-2</v>
      </c>
      <c r="W145" s="6">
        <v>1.8669999999999999E-2</v>
      </c>
      <c r="X145" s="20">
        <f>V145/W145</f>
        <v>4.5982860203535081</v>
      </c>
      <c r="Y145" t="s">
        <v>99</v>
      </c>
      <c r="Z145" s="7">
        <f>(U145/1000000)/(W145/1000)</f>
        <v>7.3920983294590252</v>
      </c>
      <c r="AA145" s="8">
        <v>2</v>
      </c>
      <c r="AB145" s="8">
        <v>2</v>
      </c>
      <c r="AC145" s="10" t="s">
        <v>99</v>
      </c>
      <c r="AD145" s="10" t="s">
        <v>99</v>
      </c>
      <c r="AE145" s="10" t="s">
        <v>99</v>
      </c>
      <c r="AF145" s="10" t="s">
        <v>99</v>
      </c>
      <c r="AG145" s="10" t="s">
        <v>99</v>
      </c>
      <c r="AH145" s="10" t="s">
        <v>99</v>
      </c>
      <c r="AI145" s="10" t="s">
        <v>99</v>
      </c>
      <c r="AJ145" s="10" t="s">
        <v>99</v>
      </c>
      <c r="AK145" s="10" t="s">
        <v>99</v>
      </c>
      <c r="AL145" s="10" t="s">
        <v>99</v>
      </c>
    </row>
    <row r="146" spans="1:38">
      <c r="A146" s="36">
        <v>77</v>
      </c>
      <c r="B146" t="s">
        <v>282</v>
      </c>
      <c r="C146" t="s">
        <v>137</v>
      </c>
      <c r="D146" t="s">
        <v>138</v>
      </c>
      <c r="E146">
        <v>2600</v>
      </c>
      <c r="F146" t="s">
        <v>95</v>
      </c>
      <c r="G146" s="30" t="s">
        <v>109</v>
      </c>
      <c r="H146" s="30" t="s">
        <v>110</v>
      </c>
      <c r="I146" s="30" t="s">
        <v>111</v>
      </c>
      <c r="J146" t="s">
        <v>50</v>
      </c>
      <c r="K146" t="s">
        <v>104</v>
      </c>
      <c r="L146" s="29" t="s">
        <v>112</v>
      </c>
      <c r="M146" s="29" t="s">
        <v>99</v>
      </c>
      <c r="N146" s="29" t="s">
        <v>100</v>
      </c>
      <c r="O146" s="29" t="s">
        <v>101</v>
      </c>
      <c r="P146" s="29">
        <v>2200</v>
      </c>
      <c r="Q146" s="29">
        <v>3400</v>
      </c>
      <c r="R146" t="s">
        <v>113</v>
      </c>
      <c r="S146" t="s">
        <v>102</v>
      </c>
      <c r="T146" s="1">
        <v>2</v>
      </c>
      <c r="U146">
        <v>47.612807704799998</v>
      </c>
      <c r="V146" s="6">
        <v>2.4119999999999999E-2</v>
      </c>
      <c r="W146" s="6">
        <v>5.5199999999999997E-3</v>
      </c>
      <c r="X146" s="20">
        <f>V146/W146</f>
        <v>4.3695652173913047</v>
      </c>
      <c r="Y146" t="s">
        <v>99</v>
      </c>
      <c r="Z146" s="7">
        <f>(U146/1000000)/(W146/1000)</f>
        <v>8.625508642173914</v>
      </c>
      <c r="AA146" s="8">
        <v>2.9</v>
      </c>
      <c r="AB146" s="8">
        <v>3.5</v>
      </c>
      <c r="AC146" s="10" t="s">
        <v>99</v>
      </c>
      <c r="AD146" s="10" t="s">
        <v>99</v>
      </c>
      <c r="AE146" s="10" t="s">
        <v>99</v>
      </c>
      <c r="AF146" s="10" t="s">
        <v>99</v>
      </c>
      <c r="AG146" s="10" t="s">
        <v>99</v>
      </c>
      <c r="AH146" s="10" t="s">
        <v>99</v>
      </c>
      <c r="AI146" s="10" t="s">
        <v>99</v>
      </c>
      <c r="AJ146" s="10" t="s">
        <v>99</v>
      </c>
      <c r="AK146" s="10" t="s">
        <v>99</v>
      </c>
      <c r="AL146" s="10" t="s">
        <v>99</v>
      </c>
    </row>
    <row r="147" spans="1:38">
      <c r="A147" s="36">
        <v>77</v>
      </c>
      <c r="B147" t="s">
        <v>282</v>
      </c>
      <c r="C147" t="s">
        <v>137</v>
      </c>
      <c r="D147" t="s">
        <v>138</v>
      </c>
      <c r="E147">
        <v>2600</v>
      </c>
      <c r="F147" t="s">
        <v>95</v>
      </c>
      <c r="G147" s="30" t="s">
        <v>109</v>
      </c>
      <c r="H147" s="30" t="s">
        <v>110</v>
      </c>
      <c r="I147" s="30" t="s">
        <v>111</v>
      </c>
      <c r="J147" t="s">
        <v>50</v>
      </c>
      <c r="K147" t="s">
        <v>104</v>
      </c>
      <c r="L147" s="29" t="s">
        <v>112</v>
      </c>
      <c r="M147" s="29" t="s">
        <v>99</v>
      </c>
      <c r="N147" s="29" t="s">
        <v>100</v>
      </c>
      <c r="O147" s="29" t="s">
        <v>101</v>
      </c>
      <c r="P147" s="29">
        <v>2200</v>
      </c>
      <c r="Q147" s="29">
        <v>3400</v>
      </c>
      <c r="R147" t="s">
        <v>113</v>
      </c>
      <c r="S147" t="s">
        <v>102</v>
      </c>
      <c r="T147" s="1">
        <v>3</v>
      </c>
      <c r="U147" s="20" t="s">
        <v>99</v>
      </c>
      <c r="V147" s="20" t="s">
        <v>99</v>
      </c>
      <c r="W147" s="20" t="s">
        <v>99</v>
      </c>
      <c r="X147" s="20" t="s">
        <v>99</v>
      </c>
      <c r="Y147" t="s">
        <v>99</v>
      </c>
      <c r="Z147" s="20" t="s">
        <v>99</v>
      </c>
      <c r="AA147" s="8">
        <v>1.8</v>
      </c>
      <c r="AB147" s="8">
        <v>4</v>
      </c>
      <c r="AC147" s="10" t="s">
        <v>99</v>
      </c>
      <c r="AD147" s="10" t="s">
        <v>99</v>
      </c>
      <c r="AE147" s="10" t="s">
        <v>99</v>
      </c>
      <c r="AF147" s="10" t="s">
        <v>99</v>
      </c>
      <c r="AG147" s="10" t="s">
        <v>99</v>
      </c>
      <c r="AH147" s="10" t="s">
        <v>99</v>
      </c>
      <c r="AI147" s="10" t="s">
        <v>99</v>
      </c>
      <c r="AJ147" s="10" t="s">
        <v>99</v>
      </c>
      <c r="AK147" s="10" t="s">
        <v>99</v>
      </c>
      <c r="AL147" s="10" t="s">
        <v>99</v>
      </c>
    </row>
    <row r="148" spans="1:38">
      <c r="A148" s="36">
        <v>77</v>
      </c>
      <c r="B148" t="s">
        <v>282</v>
      </c>
      <c r="C148" t="s">
        <v>137</v>
      </c>
      <c r="D148" t="s">
        <v>138</v>
      </c>
      <c r="E148">
        <v>2600</v>
      </c>
      <c r="F148" t="s">
        <v>95</v>
      </c>
      <c r="G148" s="29" t="s">
        <v>135</v>
      </c>
      <c r="H148" s="29" t="s">
        <v>61</v>
      </c>
      <c r="I148" s="29" t="s">
        <v>25</v>
      </c>
      <c r="J148" t="s">
        <v>50</v>
      </c>
      <c r="K148" t="s">
        <v>97</v>
      </c>
      <c r="L148" s="29" t="s">
        <v>136</v>
      </c>
      <c r="M148" s="29" t="s">
        <v>99</v>
      </c>
      <c r="N148" s="29" t="s">
        <v>100</v>
      </c>
      <c r="O148" s="29" t="s">
        <v>106</v>
      </c>
      <c r="P148" s="29">
        <v>2000</v>
      </c>
      <c r="Q148" s="29">
        <v>3400</v>
      </c>
      <c r="R148" t="s">
        <v>94</v>
      </c>
      <c r="S148" t="s">
        <v>102</v>
      </c>
      <c r="T148" s="1">
        <v>1</v>
      </c>
      <c r="U148" s="20" t="s">
        <v>99</v>
      </c>
      <c r="V148" s="20" t="s">
        <v>99</v>
      </c>
      <c r="W148" s="20" t="s">
        <v>99</v>
      </c>
      <c r="X148" s="20" t="s">
        <v>99</v>
      </c>
      <c r="Y148" t="s">
        <v>99</v>
      </c>
      <c r="Z148" s="20" t="s">
        <v>99</v>
      </c>
      <c r="AA148" s="12">
        <v>6.8</v>
      </c>
      <c r="AB148" s="12">
        <v>2</v>
      </c>
      <c r="AC148" s="10" t="s">
        <v>99</v>
      </c>
      <c r="AD148" s="10" t="s">
        <v>99</v>
      </c>
      <c r="AE148" s="10" t="s">
        <v>99</v>
      </c>
      <c r="AF148" s="10" t="s">
        <v>99</v>
      </c>
      <c r="AG148" s="10" t="s">
        <v>99</v>
      </c>
      <c r="AH148" s="10" t="s">
        <v>99</v>
      </c>
      <c r="AI148" s="10" t="s">
        <v>99</v>
      </c>
      <c r="AJ148" s="10" t="s">
        <v>99</v>
      </c>
      <c r="AK148" s="10" t="s">
        <v>99</v>
      </c>
      <c r="AL148" s="10" t="s">
        <v>99</v>
      </c>
    </row>
    <row r="149" spans="1:38">
      <c r="A149" s="36">
        <v>77</v>
      </c>
      <c r="B149" t="s">
        <v>282</v>
      </c>
      <c r="C149" t="s">
        <v>137</v>
      </c>
      <c r="D149" t="s">
        <v>138</v>
      </c>
      <c r="E149">
        <v>2600</v>
      </c>
      <c r="F149" t="s">
        <v>95</v>
      </c>
      <c r="G149" s="29" t="s">
        <v>151</v>
      </c>
      <c r="H149" s="29" t="s">
        <v>152</v>
      </c>
      <c r="I149" s="29" t="s">
        <v>28</v>
      </c>
      <c r="J149" t="s">
        <v>50</v>
      </c>
      <c r="K149" t="s">
        <v>104</v>
      </c>
      <c r="L149" s="29" t="s">
        <v>123</v>
      </c>
      <c r="M149" s="29" t="s">
        <v>99</v>
      </c>
      <c r="N149" s="29" t="s">
        <v>140</v>
      </c>
      <c r="O149" s="29" t="s">
        <v>101</v>
      </c>
      <c r="P149" s="29">
        <v>1300</v>
      </c>
      <c r="Q149" s="29">
        <v>2700</v>
      </c>
      <c r="R149" t="s">
        <v>113</v>
      </c>
      <c r="S149" t="s">
        <v>102</v>
      </c>
      <c r="T149" s="1">
        <v>1</v>
      </c>
      <c r="U149">
        <v>71.361864002000004</v>
      </c>
      <c r="V149" s="6">
        <v>2.9170000000000001E-2</v>
      </c>
      <c r="W149" s="6">
        <v>6.6699999999999997E-3</v>
      </c>
      <c r="X149" s="20">
        <f>V149/W149</f>
        <v>4.373313343328336</v>
      </c>
      <c r="Y149" t="s">
        <v>99</v>
      </c>
      <c r="Z149" s="7">
        <f>(U149/1000000)/(W149/1000)</f>
        <v>10.698930135232384</v>
      </c>
      <c r="AA149" s="8">
        <v>1.2</v>
      </c>
      <c r="AB149" s="8">
        <v>11.5</v>
      </c>
      <c r="AC149" s="10" t="s">
        <v>99</v>
      </c>
      <c r="AD149" s="10" t="s">
        <v>99</v>
      </c>
      <c r="AE149" s="10" t="s">
        <v>99</v>
      </c>
      <c r="AF149" s="10" t="s">
        <v>99</v>
      </c>
      <c r="AG149" s="10" t="s">
        <v>99</v>
      </c>
      <c r="AH149" s="10" t="s">
        <v>99</v>
      </c>
      <c r="AI149" s="10" t="s">
        <v>99</v>
      </c>
      <c r="AJ149" s="10" t="s">
        <v>99</v>
      </c>
      <c r="AK149" s="10" t="s">
        <v>99</v>
      </c>
      <c r="AL149" s="10" t="s">
        <v>99</v>
      </c>
    </row>
    <row r="150" spans="1:38">
      <c r="A150" s="36">
        <v>77</v>
      </c>
      <c r="B150" t="s">
        <v>282</v>
      </c>
      <c r="C150" t="s">
        <v>137</v>
      </c>
      <c r="D150" t="s">
        <v>138</v>
      </c>
      <c r="E150">
        <v>2600</v>
      </c>
      <c r="F150" t="s">
        <v>95</v>
      </c>
      <c r="G150" s="29" t="s">
        <v>151</v>
      </c>
      <c r="H150" s="29" t="s">
        <v>152</v>
      </c>
      <c r="I150" s="29" t="s">
        <v>28</v>
      </c>
      <c r="J150" t="s">
        <v>50</v>
      </c>
      <c r="K150" t="s">
        <v>104</v>
      </c>
      <c r="L150" s="29" t="s">
        <v>123</v>
      </c>
      <c r="M150" s="29" t="s">
        <v>99</v>
      </c>
      <c r="N150" s="29" t="s">
        <v>140</v>
      </c>
      <c r="O150" s="29" t="s">
        <v>101</v>
      </c>
      <c r="P150" s="29">
        <v>1300</v>
      </c>
      <c r="Q150" s="29">
        <v>2700</v>
      </c>
      <c r="R150" t="s">
        <v>113</v>
      </c>
      <c r="S150" t="s">
        <v>102</v>
      </c>
      <c r="T150" s="1">
        <v>2</v>
      </c>
      <c r="U150">
        <v>59.813500073599997</v>
      </c>
      <c r="V150" s="6">
        <v>2.8559999999999999E-2</v>
      </c>
      <c r="W150" s="6">
        <v>7.45E-3</v>
      </c>
      <c r="X150" s="20">
        <f t="shared" ref="X150:X153" si="52">V150/W150</f>
        <v>3.8335570469798657</v>
      </c>
      <c r="Y150" t="s">
        <v>99</v>
      </c>
      <c r="Z150" s="7">
        <f t="shared" ref="Z150:Z153" si="53">(U150/1000000)/(W150/1000)</f>
        <v>8.0286577280000007</v>
      </c>
      <c r="AA150" s="8">
        <v>1.5</v>
      </c>
      <c r="AB150" s="8">
        <v>4</v>
      </c>
      <c r="AC150" s="10" t="s">
        <v>99</v>
      </c>
      <c r="AD150" s="10" t="s">
        <v>99</v>
      </c>
      <c r="AE150" s="10" t="s">
        <v>99</v>
      </c>
      <c r="AF150" s="10" t="s">
        <v>99</v>
      </c>
      <c r="AG150" s="10" t="s">
        <v>99</v>
      </c>
      <c r="AH150" s="10" t="s">
        <v>99</v>
      </c>
      <c r="AI150" s="10" t="s">
        <v>99</v>
      </c>
      <c r="AJ150" s="10" t="s">
        <v>99</v>
      </c>
      <c r="AK150" s="10" t="s">
        <v>99</v>
      </c>
      <c r="AL150" s="10" t="s">
        <v>99</v>
      </c>
    </row>
    <row r="151" spans="1:38">
      <c r="A151" s="36">
        <v>77</v>
      </c>
      <c r="B151" t="s">
        <v>282</v>
      </c>
      <c r="C151" t="s">
        <v>137</v>
      </c>
      <c r="D151" t="s">
        <v>138</v>
      </c>
      <c r="E151">
        <v>2600</v>
      </c>
      <c r="F151" t="s">
        <v>95</v>
      </c>
      <c r="G151" s="29" t="s">
        <v>151</v>
      </c>
      <c r="H151" s="29" t="s">
        <v>152</v>
      </c>
      <c r="I151" s="29" t="s">
        <v>28</v>
      </c>
      <c r="J151" t="s">
        <v>50</v>
      </c>
      <c r="K151" t="s">
        <v>104</v>
      </c>
      <c r="L151" s="29" t="s">
        <v>123</v>
      </c>
      <c r="M151" s="29" t="s">
        <v>99</v>
      </c>
      <c r="N151" s="29" t="s">
        <v>140</v>
      </c>
      <c r="O151" s="29" t="s">
        <v>101</v>
      </c>
      <c r="P151" s="29">
        <v>1300</v>
      </c>
      <c r="Q151" s="29">
        <v>2700</v>
      </c>
      <c r="R151" t="s">
        <v>113</v>
      </c>
      <c r="S151" t="s">
        <v>102</v>
      </c>
      <c r="T151" s="1">
        <v>3</v>
      </c>
      <c r="U151">
        <v>163.58748543019999</v>
      </c>
      <c r="V151" s="6">
        <v>9.0509999999999993E-2</v>
      </c>
      <c r="W151" s="6">
        <v>1.746E-2</v>
      </c>
      <c r="X151" s="20">
        <f t="shared" si="52"/>
        <v>5.1838487972508585</v>
      </c>
      <c r="Y151" t="s">
        <v>99</v>
      </c>
      <c r="Z151" s="7">
        <f t="shared" si="53"/>
        <v>9.3692717886712487</v>
      </c>
      <c r="AA151" s="8">
        <v>3</v>
      </c>
      <c r="AB151" s="8">
        <v>7.6</v>
      </c>
      <c r="AC151" s="10" t="s">
        <v>99</v>
      </c>
      <c r="AD151" s="10" t="s">
        <v>99</v>
      </c>
      <c r="AE151" s="10" t="s">
        <v>99</v>
      </c>
      <c r="AF151" s="10" t="s">
        <v>99</v>
      </c>
      <c r="AG151" s="10" t="s">
        <v>99</v>
      </c>
      <c r="AH151" s="10" t="s">
        <v>99</v>
      </c>
      <c r="AI151" s="10" t="s">
        <v>99</v>
      </c>
      <c r="AJ151" s="10" t="s">
        <v>99</v>
      </c>
      <c r="AK151" s="10" t="s">
        <v>99</v>
      </c>
      <c r="AL151" s="10" t="s">
        <v>99</v>
      </c>
    </row>
    <row r="152" spans="1:38">
      <c r="A152" s="36">
        <v>77</v>
      </c>
      <c r="B152" t="s">
        <v>282</v>
      </c>
      <c r="C152" t="s">
        <v>137</v>
      </c>
      <c r="D152" t="s">
        <v>138</v>
      </c>
      <c r="E152">
        <v>2600</v>
      </c>
      <c r="F152" t="s">
        <v>95</v>
      </c>
      <c r="G152" s="29" t="s">
        <v>151</v>
      </c>
      <c r="H152" s="29" t="s">
        <v>152</v>
      </c>
      <c r="I152" s="29" t="s">
        <v>28</v>
      </c>
      <c r="J152" t="s">
        <v>50</v>
      </c>
      <c r="K152" t="s">
        <v>104</v>
      </c>
      <c r="L152" s="29" t="s">
        <v>123</v>
      </c>
      <c r="M152" s="29" t="s">
        <v>99</v>
      </c>
      <c r="N152" s="29" t="s">
        <v>140</v>
      </c>
      <c r="O152" s="29" t="s">
        <v>101</v>
      </c>
      <c r="P152" s="29">
        <v>1300</v>
      </c>
      <c r="Q152" s="29">
        <v>2700</v>
      </c>
      <c r="R152" t="s">
        <v>113</v>
      </c>
      <c r="S152" t="s">
        <v>102</v>
      </c>
      <c r="T152" s="1">
        <v>4</v>
      </c>
      <c r="U152">
        <v>86.153949021399995</v>
      </c>
      <c r="V152" s="6">
        <v>3.9660000000000001E-2</v>
      </c>
      <c r="W152" s="6">
        <v>9.5399999999999999E-3</v>
      </c>
      <c r="X152" s="20">
        <f t="shared" si="52"/>
        <v>4.1572327044025155</v>
      </c>
      <c r="Y152" t="s">
        <v>99</v>
      </c>
      <c r="Z152" s="7">
        <f t="shared" si="53"/>
        <v>9.030812266394129</v>
      </c>
      <c r="AA152" s="8">
        <v>2</v>
      </c>
      <c r="AB152" s="8">
        <v>6.5</v>
      </c>
      <c r="AC152" s="10" t="s">
        <v>99</v>
      </c>
      <c r="AD152" s="10" t="s">
        <v>99</v>
      </c>
      <c r="AE152" s="10" t="s">
        <v>99</v>
      </c>
      <c r="AF152" s="10" t="s">
        <v>99</v>
      </c>
      <c r="AG152" s="10" t="s">
        <v>99</v>
      </c>
      <c r="AH152" s="10" t="s">
        <v>99</v>
      </c>
      <c r="AI152" s="10" t="s">
        <v>99</v>
      </c>
      <c r="AJ152" s="10" t="s">
        <v>99</v>
      </c>
      <c r="AK152" s="10" t="s">
        <v>99</v>
      </c>
      <c r="AL152" s="10" t="s">
        <v>99</v>
      </c>
    </row>
    <row r="153" spans="1:38">
      <c r="A153" s="36">
        <v>77</v>
      </c>
      <c r="B153" t="s">
        <v>282</v>
      </c>
      <c r="C153" t="s">
        <v>137</v>
      </c>
      <c r="D153" t="s">
        <v>138</v>
      </c>
      <c r="E153">
        <v>2600</v>
      </c>
      <c r="F153" t="s">
        <v>95</v>
      </c>
      <c r="G153" s="29" t="s">
        <v>151</v>
      </c>
      <c r="H153" s="29" t="s">
        <v>152</v>
      </c>
      <c r="I153" s="29" t="s">
        <v>28</v>
      </c>
      <c r="J153" t="s">
        <v>50</v>
      </c>
      <c r="K153" t="s">
        <v>104</v>
      </c>
      <c r="L153" s="29" t="s">
        <v>123</v>
      </c>
      <c r="M153" s="29" t="s">
        <v>99</v>
      </c>
      <c r="N153" s="29" t="s">
        <v>140</v>
      </c>
      <c r="O153" s="29" t="s">
        <v>101</v>
      </c>
      <c r="P153" s="29">
        <v>1300</v>
      </c>
      <c r="Q153" s="29">
        <v>2700</v>
      </c>
      <c r="R153" t="s">
        <v>113</v>
      </c>
      <c r="S153" t="s">
        <v>102</v>
      </c>
      <c r="T153" s="1">
        <v>5</v>
      </c>
      <c r="U153">
        <v>70.967599559999996</v>
      </c>
      <c r="V153" s="6">
        <v>3.5779999999999999E-2</v>
      </c>
      <c r="W153" s="6">
        <v>9.0500000000000008E-3</v>
      </c>
      <c r="X153" s="20">
        <f t="shared" si="52"/>
        <v>3.9535911602209941</v>
      </c>
      <c r="Y153" t="s">
        <v>99</v>
      </c>
      <c r="Z153" s="7">
        <f t="shared" si="53"/>
        <v>7.841723708287291</v>
      </c>
      <c r="AA153" s="8">
        <v>1.2</v>
      </c>
      <c r="AB153" s="8">
        <v>2.2000000000000002</v>
      </c>
      <c r="AC153" s="10" t="s">
        <v>99</v>
      </c>
      <c r="AD153" s="10" t="s">
        <v>99</v>
      </c>
      <c r="AE153" s="10" t="s">
        <v>99</v>
      </c>
      <c r="AF153" s="10" t="s">
        <v>99</v>
      </c>
      <c r="AG153" s="10" t="s">
        <v>99</v>
      </c>
      <c r="AH153" s="10" t="s">
        <v>99</v>
      </c>
      <c r="AI153" s="10" t="s">
        <v>99</v>
      </c>
      <c r="AJ153" s="10" t="s">
        <v>99</v>
      </c>
      <c r="AK153" s="10" t="s">
        <v>99</v>
      </c>
      <c r="AL153" s="10" t="s">
        <v>99</v>
      </c>
    </row>
    <row r="154" spans="1:38">
      <c r="A154" s="36">
        <v>77</v>
      </c>
      <c r="B154" t="s">
        <v>282</v>
      </c>
      <c r="C154" t="s">
        <v>137</v>
      </c>
      <c r="D154" t="s">
        <v>138</v>
      </c>
      <c r="E154">
        <v>2600</v>
      </c>
      <c r="F154" t="s">
        <v>95</v>
      </c>
      <c r="G154" s="29" t="s">
        <v>151</v>
      </c>
      <c r="H154" s="29" t="s">
        <v>152</v>
      </c>
      <c r="I154" s="29" t="s">
        <v>28</v>
      </c>
      <c r="J154" t="s">
        <v>50</v>
      </c>
      <c r="K154" t="s">
        <v>104</v>
      </c>
      <c r="L154" s="29" t="s">
        <v>123</v>
      </c>
      <c r="M154" s="29" t="s">
        <v>99</v>
      </c>
      <c r="N154" s="29" t="s">
        <v>140</v>
      </c>
      <c r="O154" s="29" t="s">
        <v>101</v>
      </c>
      <c r="P154" s="29">
        <v>1300</v>
      </c>
      <c r="Q154" s="29">
        <v>2700</v>
      </c>
      <c r="R154" t="s">
        <v>113</v>
      </c>
      <c r="S154" t="s">
        <v>102</v>
      </c>
      <c r="T154" s="1">
        <v>6</v>
      </c>
      <c r="U154" s="1" t="s">
        <v>99</v>
      </c>
      <c r="V154" s="1" t="s">
        <v>99</v>
      </c>
      <c r="W154" s="1" t="s">
        <v>99</v>
      </c>
      <c r="X154" s="1" t="s">
        <v>99</v>
      </c>
      <c r="Y154" t="s">
        <v>99</v>
      </c>
      <c r="Z154" s="1" t="s">
        <v>99</v>
      </c>
      <c r="AA154" s="8">
        <v>1</v>
      </c>
      <c r="AB154" s="8">
        <v>3.5</v>
      </c>
      <c r="AC154" s="10" t="s">
        <v>99</v>
      </c>
      <c r="AD154" s="10" t="s">
        <v>99</v>
      </c>
      <c r="AE154" s="10" t="s">
        <v>99</v>
      </c>
      <c r="AF154" s="10" t="s">
        <v>99</v>
      </c>
      <c r="AG154" s="10" t="s">
        <v>99</v>
      </c>
      <c r="AH154" s="10" t="s">
        <v>99</v>
      </c>
      <c r="AI154" s="10" t="s">
        <v>99</v>
      </c>
      <c r="AJ154" s="10" t="s">
        <v>99</v>
      </c>
      <c r="AK154" s="10" t="s">
        <v>99</v>
      </c>
      <c r="AL154" s="10" t="s">
        <v>99</v>
      </c>
    </row>
    <row r="155" spans="1:38">
      <c r="A155" s="36">
        <v>77</v>
      </c>
      <c r="B155" t="s">
        <v>282</v>
      </c>
      <c r="C155" t="s">
        <v>137</v>
      </c>
      <c r="D155" t="s">
        <v>138</v>
      </c>
      <c r="E155">
        <v>2600</v>
      </c>
      <c r="F155" t="s">
        <v>95</v>
      </c>
      <c r="G155" s="29" t="s">
        <v>153</v>
      </c>
      <c r="H155" s="29" t="s">
        <v>51</v>
      </c>
      <c r="I155" s="29" t="s">
        <v>52</v>
      </c>
      <c r="J155" s="29" t="s">
        <v>48</v>
      </c>
      <c r="K155" s="29" t="s">
        <v>104</v>
      </c>
      <c r="L155" s="29" t="s">
        <v>120</v>
      </c>
      <c r="M155" s="29" t="s">
        <v>99</v>
      </c>
      <c r="N155" s="29" t="s">
        <v>117</v>
      </c>
      <c r="O155" s="29" t="s">
        <v>108</v>
      </c>
      <c r="P155" s="29">
        <v>1800</v>
      </c>
      <c r="Q155" s="29">
        <v>3300</v>
      </c>
      <c r="R155" s="29" t="s">
        <v>94</v>
      </c>
      <c r="S155" s="29" t="s">
        <v>102</v>
      </c>
      <c r="T155" s="1">
        <v>1</v>
      </c>
      <c r="U155">
        <v>5.0143268578000004</v>
      </c>
      <c r="V155" s="6">
        <v>1.6000000000000001E-3</v>
      </c>
      <c r="W155" s="6">
        <v>3.2000000000000003E-4</v>
      </c>
      <c r="X155" s="20">
        <f>V155/W155</f>
        <v>5</v>
      </c>
      <c r="Y155" t="s">
        <v>99</v>
      </c>
      <c r="Z155" s="7">
        <f>(U155/1000000)/(W155/1000)</f>
        <v>15.669771430625001</v>
      </c>
      <c r="AA155" s="8">
        <v>3.3</v>
      </c>
      <c r="AB155" s="8">
        <v>1.2</v>
      </c>
      <c r="AC155" s="10" t="s">
        <v>99</v>
      </c>
      <c r="AD155" s="10" t="s">
        <v>99</v>
      </c>
      <c r="AE155" s="10" t="s">
        <v>99</v>
      </c>
      <c r="AF155" s="10" t="s">
        <v>99</v>
      </c>
      <c r="AG155" s="10" t="s">
        <v>99</v>
      </c>
      <c r="AH155" s="10" t="s">
        <v>99</v>
      </c>
      <c r="AI155" s="10" t="s">
        <v>99</v>
      </c>
      <c r="AJ155" s="10" t="s">
        <v>99</v>
      </c>
      <c r="AK155" s="10" t="s">
        <v>99</v>
      </c>
      <c r="AL155" s="10" t="s">
        <v>99</v>
      </c>
    </row>
    <row r="156" spans="1:38">
      <c r="A156" s="36">
        <v>77</v>
      </c>
      <c r="B156" t="s">
        <v>282</v>
      </c>
      <c r="C156" t="s">
        <v>137</v>
      </c>
      <c r="D156" t="s">
        <v>138</v>
      </c>
      <c r="E156">
        <v>2600</v>
      </c>
      <c r="F156" t="s">
        <v>95</v>
      </c>
      <c r="G156" s="29" t="s">
        <v>153</v>
      </c>
      <c r="H156" s="29" t="s">
        <v>51</v>
      </c>
      <c r="I156" s="29" t="s">
        <v>52</v>
      </c>
      <c r="J156" s="29" t="s">
        <v>48</v>
      </c>
      <c r="K156" s="29" t="s">
        <v>104</v>
      </c>
      <c r="L156" s="29" t="s">
        <v>120</v>
      </c>
      <c r="M156" s="29" t="s">
        <v>99</v>
      </c>
      <c r="N156" s="29" t="s">
        <v>117</v>
      </c>
      <c r="O156" s="29" t="s">
        <v>108</v>
      </c>
      <c r="P156" s="29">
        <v>1800</v>
      </c>
      <c r="Q156" s="29">
        <v>3300</v>
      </c>
      <c r="R156" s="29" t="s">
        <v>94</v>
      </c>
      <c r="S156" s="29" t="s">
        <v>102</v>
      </c>
      <c r="T156" s="1">
        <v>2</v>
      </c>
      <c r="U156">
        <v>5.9390561854000001</v>
      </c>
      <c r="V156" s="6">
        <v>2.33E-3</v>
      </c>
      <c r="W156" s="6">
        <v>4.8999999999999998E-4</v>
      </c>
      <c r="X156" s="20">
        <f t="shared" ref="X156:X158" si="54">V156/W156</f>
        <v>4.7551020408163271</v>
      </c>
      <c r="Y156" t="s">
        <v>99</v>
      </c>
      <c r="Z156" s="7">
        <f t="shared" ref="Z156:Z158" si="55">(U156/1000000)/(W156/1000)</f>
        <v>12.120522827346941</v>
      </c>
      <c r="AA156" s="8">
        <v>1.8</v>
      </c>
      <c r="AB156" s="8">
        <v>1.4</v>
      </c>
      <c r="AC156" s="10" t="s">
        <v>99</v>
      </c>
      <c r="AD156" s="10" t="s">
        <v>99</v>
      </c>
      <c r="AE156" s="10" t="s">
        <v>99</v>
      </c>
      <c r="AF156" s="10" t="s">
        <v>99</v>
      </c>
      <c r="AG156" s="10" t="s">
        <v>99</v>
      </c>
      <c r="AH156" s="10" t="s">
        <v>99</v>
      </c>
      <c r="AI156" s="10" t="s">
        <v>99</v>
      </c>
      <c r="AJ156" s="10" t="s">
        <v>99</v>
      </c>
      <c r="AK156" s="10" t="s">
        <v>99</v>
      </c>
      <c r="AL156" s="10" t="s">
        <v>99</v>
      </c>
    </row>
    <row r="157" spans="1:38">
      <c r="A157" s="36">
        <v>77</v>
      </c>
      <c r="B157" t="s">
        <v>282</v>
      </c>
      <c r="C157" t="s">
        <v>137</v>
      </c>
      <c r="D157" t="s">
        <v>138</v>
      </c>
      <c r="E157">
        <v>2600</v>
      </c>
      <c r="F157" t="s">
        <v>95</v>
      </c>
      <c r="G157" s="29" t="s">
        <v>153</v>
      </c>
      <c r="H157" s="29" t="s">
        <v>51</v>
      </c>
      <c r="I157" s="29" t="s">
        <v>52</v>
      </c>
      <c r="J157" s="29" t="s">
        <v>48</v>
      </c>
      <c r="K157" s="29" t="s">
        <v>104</v>
      </c>
      <c r="L157" s="29" t="s">
        <v>120</v>
      </c>
      <c r="M157" s="29" t="s">
        <v>99</v>
      </c>
      <c r="N157" s="29" t="s">
        <v>117</v>
      </c>
      <c r="O157" s="29" t="s">
        <v>108</v>
      </c>
      <c r="P157" s="29">
        <v>1800</v>
      </c>
      <c r="Q157" s="29">
        <v>3300</v>
      </c>
      <c r="R157" s="29" t="s">
        <v>94</v>
      </c>
      <c r="S157" s="29" t="s">
        <v>102</v>
      </c>
      <c r="T157" s="1">
        <v>3</v>
      </c>
      <c r="U157">
        <v>3.6344013108</v>
      </c>
      <c r="V157" s="6">
        <v>1.83E-3</v>
      </c>
      <c r="W157" s="6">
        <v>3.5E-4</v>
      </c>
      <c r="X157" s="20">
        <f t="shared" si="54"/>
        <v>5.2285714285714286</v>
      </c>
      <c r="Y157" t="s">
        <v>99</v>
      </c>
      <c r="Z157" s="7">
        <f t="shared" si="55"/>
        <v>10.384003745142858</v>
      </c>
      <c r="AA157" t="s">
        <v>99</v>
      </c>
      <c r="AB157" t="s">
        <v>99</v>
      </c>
      <c r="AC157" s="10" t="s">
        <v>99</v>
      </c>
      <c r="AD157" s="10" t="s">
        <v>99</v>
      </c>
      <c r="AE157" s="10" t="s">
        <v>99</v>
      </c>
      <c r="AF157" s="10" t="s">
        <v>99</v>
      </c>
      <c r="AG157" s="10" t="s">
        <v>99</v>
      </c>
      <c r="AH157" s="10" t="s">
        <v>99</v>
      </c>
      <c r="AI157" s="10" t="s">
        <v>99</v>
      </c>
      <c r="AJ157" s="10" t="s">
        <v>99</v>
      </c>
      <c r="AK157" s="10" t="s">
        <v>99</v>
      </c>
      <c r="AL157" s="10" t="s">
        <v>99</v>
      </c>
    </row>
    <row r="158" spans="1:38">
      <c r="A158" s="36">
        <v>77</v>
      </c>
      <c r="B158" t="s">
        <v>282</v>
      </c>
      <c r="C158" t="s">
        <v>137</v>
      </c>
      <c r="D158" t="s">
        <v>138</v>
      </c>
      <c r="E158">
        <v>2600</v>
      </c>
      <c r="F158" t="s">
        <v>95</v>
      </c>
      <c r="G158" s="29" t="s">
        <v>153</v>
      </c>
      <c r="H158" s="29" t="s">
        <v>51</v>
      </c>
      <c r="I158" s="29" t="s">
        <v>52</v>
      </c>
      <c r="J158" s="29" t="s">
        <v>48</v>
      </c>
      <c r="K158" s="29" t="s">
        <v>104</v>
      </c>
      <c r="L158" s="29" t="s">
        <v>120</v>
      </c>
      <c r="M158" s="29" t="s">
        <v>99</v>
      </c>
      <c r="N158" s="29" t="s">
        <v>117</v>
      </c>
      <c r="O158" s="29" t="s">
        <v>108</v>
      </c>
      <c r="P158" s="29">
        <v>1800</v>
      </c>
      <c r="Q158" s="29">
        <v>3300</v>
      </c>
      <c r="R158" s="29" t="s">
        <v>94</v>
      </c>
      <c r="S158" s="29" t="s">
        <v>102</v>
      </c>
      <c r="T158" s="1">
        <v>4</v>
      </c>
      <c r="U158">
        <v>5.1397746348000002</v>
      </c>
      <c r="V158" s="6">
        <v>1.39E-3</v>
      </c>
      <c r="W158" s="6">
        <v>2.3000000000000001E-4</v>
      </c>
      <c r="X158" s="20">
        <f t="shared" si="54"/>
        <v>6.0434782608695645</v>
      </c>
      <c r="Y158" t="s">
        <v>99</v>
      </c>
      <c r="Z158" s="7">
        <f t="shared" si="55"/>
        <v>22.34684623826087</v>
      </c>
      <c r="AA158" t="s">
        <v>99</v>
      </c>
      <c r="AB158" t="s">
        <v>99</v>
      </c>
      <c r="AC158" s="10" t="s">
        <v>99</v>
      </c>
      <c r="AD158" s="10" t="s">
        <v>99</v>
      </c>
      <c r="AE158" s="10" t="s">
        <v>99</v>
      </c>
      <c r="AF158" s="10" t="s">
        <v>99</v>
      </c>
      <c r="AG158" s="10" t="s">
        <v>99</v>
      </c>
      <c r="AH158" s="10" t="s">
        <v>99</v>
      </c>
      <c r="AI158" s="10" t="s">
        <v>99</v>
      </c>
      <c r="AJ158" s="10" t="s">
        <v>99</v>
      </c>
      <c r="AK158" s="10" t="s">
        <v>99</v>
      </c>
      <c r="AL158" s="10" t="s">
        <v>99</v>
      </c>
    </row>
    <row r="159" spans="1:38">
      <c r="A159" s="36">
        <v>77</v>
      </c>
      <c r="B159" t="s">
        <v>282</v>
      </c>
      <c r="C159" t="s">
        <v>137</v>
      </c>
      <c r="D159" t="s">
        <v>138</v>
      </c>
      <c r="E159">
        <v>2600</v>
      </c>
      <c r="F159" t="s">
        <v>95</v>
      </c>
      <c r="G159" s="29" t="s">
        <v>154</v>
      </c>
      <c r="H159" s="29" t="s">
        <v>64</v>
      </c>
      <c r="I159" s="29" t="s">
        <v>65</v>
      </c>
      <c r="J159" t="s">
        <v>50</v>
      </c>
      <c r="K159" t="s">
        <v>104</v>
      </c>
      <c r="L159" s="29" t="s">
        <v>112</v>
      </c>
      <c r="M159" s="29" t="s">
        <v>99</v>
      </c>
      <c r="N159" s="29" t="s">
        <v>140</v>
      </c>
      <c r="O159" s="29" t="s">
        <v>101</v>
      </c>
      <c r="P159" s="29">
        <v>400</v>
      </c>
      <c r="Q159" s="29">
        <v>2500</v>
      </c>
      <c r="R159" t="s">
        <v>150</v>
      </c>
      <c r="S159" t="s">
        <v>102</v>
      </c>
      <c r="T159" s="1">
        <v>1</v>
      </c>
      <c r="U159">
        <v>67.544667359000002</v>
      </c>
      <c r="V159" s="6">
        <v>4.0219999999999999E-2</v>
      </c>
      <c r="W159" s="6">
        <v>6.0899999999999999E-3</v>
      </c>
      <c r="X159" s="20">
        <f>V159/W159</f>
        <v>6.6042692939244665</v>
      </c>
      <c r="Y159" t="s">
        <v>99</v>
      </c>
      <c r="Z159" s="7">
        <f>(U159/1000000)/(W159/1000)</f>
        <v>11.091078384072249</v>
      </c>
      <c r="AA159" s="8">
        <v>5.8</v>
      </c>
      <c r="AB159" s="8">
        <v>1.1000000000000001</v>
      </c>
      <c r="AC159" s="10" t="s">
        <v>99</v>
      </c>
      <c r="AD159" s="10" t="s">
        <v>99</v>
      </c>
      <c r="AE159" s="10" t="s">
        <v>99</v>
      </c>
      <c r="AF159" s="10" t="s">
        <v>99</v>
      </c>
      <c r="AG159" s="10" t="s">
        <v>99</v>
      </c>
      <c r="AH159" s="10" t="s">
        <v>99</v>
      </c>
      <c r="AI159" s="10" t="s">
        <v>99</v>
      </c>
      <c r="AJ159" s="10" t="s">
        <v>99</v>
      </c>
      <c r="AK159" s="10" t="s">
        <v>99</v>
      </c>
      <c r="AL159" s="10" t="s">
        <v>99</v>
      </c>
    </row>
    <row r="160" spans="1:38">
      <c r="A160" s="36">
        <v>77</v>
      </c>
      <c r="B160" t="s">
        <v>282</v>
      </c>
      <c r="C160" t="s">
        <v>137</v>
      </c>
      <c r="D160" t="s">
        <v>138</v>
      </c>
      <c r="E160">
        <v>2600</v>
      </c>
      <c r="F160" t="s">
        <v>95</v>
      </c>
      <c r="G160" s="29" t="s">
        <v>154</v>
      </c>
      <c r="H160" s="29" t="s">
        <v>64</v>
      </c>
      <c r="I160" s="29" t="s">
        <v>65</v>
      </c>
      <c r="J160" t="s">
        <v>50</v>
      </c>
      <c r="K160" t="s">
        <v>104</v>
      </c>
      <c r="L160" s="29" t="s">
        <v>112</v>
      </c>
      <c r="M160" s="29" t="s">
        <v>99</v>
      </c>
      <c r="N160" s="29" t="s">
        <v>140</v>
      </c>
      <c r="O160" s="29" t="s">
        <v>101</v>
      </c>
      <c r="P160" s="29">
        <v>400</v>
      </c>
      <c r="Q160" s="29">
        <v>2500</v>
      </c>
      <c r="R160" t="s">
        <v>150</v>
      </c>
      <c r="S160" t="s">
        <v>102</v>
      </c>
      <c r="T160" s="1">
        <v>2</v>
      </c>
      <c r="U160">
        <v>51.308140793</v>
      </c>
      <c r="V160" s="6">
        <v>2.5139999999999999E-2</v>
      </c>
      <c r="W160" s="6">
        <v>4.6699999999999997E-3</v>
      </c>
      <c r="X160" s="20">
        <f t="shared" ref="X160:X163" si="56">V160/W160</f>
        <v>5.3832976445396143</v>
      </c>
      <c r="Y160" t="s">
        <v>99</v>
      </c>
      <c r="Z160" s="7">
        <f t="shared" ref="Z160:Z163" si="57">(U160/1000000)/(W160/1000)</f>
        <v>10.986753917130622</v>
      </c>
      <c r="AA160" s="8">
        <v>1.5</v>
      </c>
      <c r="AB160" s="8">
        <v>2.4</v>
      </c>
      <c r="AC160" s="10" t="s">
        <v>99</v>
      </c>
      <c r="AD160" s="10" t="s">
        <v>99</v>
      </c>
      <c r="AE160" s="10" t="s">
        <v>99</v>
      </c>
      <c r="AF160" s="10" t="s">
        <v>99</v>
      </c>
      <c r="AG160" s="10" t="s">
        <v>99</v>
      </c>
      <c r="AH160" s="10" t="s">
        <v>99</v>
      </c>
      <c r="AI160" s="10" t="s">
        <v>99</v>
      </c>
      <c r="AJ160" s="10" t="s">
        <v>99</v>
      </c>
      <c r="AK160" s="10" t="s">
        <v>99</v>
      </c>
      <c r="AL160" s="10" t="s">
        <v>99</v>
      </c>
    </row>
    <row r="161" spans="1:38">
      <c r="A161" s="36">
        <v>77</v>
      </c>
      <c r="B161" t="s">
        <v>282</v>
      </c>
      <c r="C161" t="s">
        <v>137</v>
      </c>
      <c r="D161" t="s">
        <v>138</v>
      </c>
      <c r="E161">
        <v>2600</v>
      </c>
      <c r="F161" t="s">
        <v>95</v>
      </c>
      <c r="G161" s="29" t="s">
        <v>154</v>
      </c>
      <c r="H161" s="29" t="s">
        <v>64</v>
      </c>
      <c r="I161" s="29" t="s">
        <v>65</v>
      </c>
      <c r="J161" t="s">
        <v>50</v>
      </c>
      <c r="K161" t="s">
        <v>104</v>
      </c>
      <c r="L161" s="29" t="s">
        <v>112</v>
      </c>
      <c r="M161" s="29" t="s">
        <v>99</v>
      </c>
      <c r="N161" s="29" t="s">
        <v>140</v>
      </c>
      <c r="O161" s="29" t="s">
        <v>101</v>
      </c>
      <c r="P161" s="29">
        <v>400</v>
      </c>
      <c r="Q161" s="29">
        <v>2500</v>
      </c>
      <c r="R161" t="s">
        <v>150</v>
      </c>
      <c r="S161" t="s">
        <v>102</v>
      </c>
      <c r="T161" s="1">
        <v>3</v>
      </c>
      <c r="U161">
        <v>28.752630488400001</v>
      </c>
      <c r="V161" s="6">
        <v>1.355E-2</v>
      </c>
      <c r="W161" s="6">
        <v>2.2599999999999999E-3</v>
      </c>
      <c r="X161" s="20">
        <f t="shared" si="56"/>
        <v>5.9955752212389379</v>
      </c>
      <c r="Y161" t="s">
        <v>99</v>
      </c>
      <c r="Z161" s="7">
        <f t="shared" si="57"/>
        <v>12.722402870973452</v>
      </c>
      <c r="AA161" s="8">
        <v>6.6</v>
      </c>
      <c r="AB161" s="8">
        <v>2</v>
      </c>
      <c r="AC161" s="10" t="s">
        <v>99</v>
      </c>
      <c r="AD161" s="10" t="s">
        <v>99</v>
      </c>
      <c r="AE161" s="10" t="s">
        <v>99</v>
      </c>
      <c r="AF161" s="10" t="s">
        <v>99</v>
      </c>
      <c r="AG161" s="10" t="s">
        <v>99</v>
      </c>
      <c r="AH161" s="10" t="s">
        <v>99</v>
      </c>
      <c r="AI161" s="10" t="s">
        <v>99</v>
      </c>
      <c r="AJ161" s="10" t="s">
        <v>99</v>
      </c>
      <c r="AK161" s="10" t="s">
        <v>99</v>
      </c>
      <c r="AL161" s="10" t="s">
        <v>99</v>
      </c>
    </row>
    <row r="162" spans="1:38">
      <c r="A162" s="36">
        <v>77</v>
      </c>
      <c r="B162" t="s">
        <v>282</v>
      </c>
      <c r="C162" t="s">
        <v>137</v>
      </c>
      <c r="D162" t="s">
        <v>138</v>
      </c>
      <c r="E162">
        <v>2600</v>
      </c>
      <c r="F162" t="s">
        <v>95</v>
      </c>
      <c r="G162" s="29" t="s">
        <v>154</v>
      </c>
      <c r="H162" s="29" t="s">
        <v>64</v>
      </c>
      <c r="I162" s="29" t="s">
        <v>65</v>
      </c>
      <c r="J162" t="s">
        <v>50</v>
      </c>
      <c r="K162" t="s">
        <v>104</v>
      </c>
      <c r="L162" s="29" t="s">
        <v>112</v>
      </c>
      <c r="M162" s="29" t="s">
        <v>99</v>
      </c>
      <c r="N162" s="29" t="s">
        <v>140</v>
      </c>
      <c r="O162" s="29" t="s">
        <v>101</v>
      </c>
      <c r="P162" s="29">
        <v>400</v>
      </c>
      <c r="Q162" s="29">
        <v>2500</v>
      </c>
      <c r="R162" t="s">
        <v>150</v>
      </c>
      <c r="S162" t="s">
        <v>102</v>
      </c>
      <c r="T162" s="1">
        <v>4</v>
      </c>
      <c r="U162">
        <v>72.648599771799994</v>
      </c>
      <c r="V162" s="6">
        <v>3.9140000000000001E-2</v>
      </c>
      <c r="W162" s="6">
        <v>5.5599999999999998E-3</v>
      </c>
      <c r="X162" s="20">
        <f t="shared" si="56"/>
        <v>7.0395683453237412</v>
      </c>
      <c r="Y162" t="s">
        <v>99</v>
      </c>
      <c r="Z162" s="7">
        <f t="shared" si="57"/>
        <v>13.066294922985609</v>
      </c>
      <c r="AA162" s="8">
        <v>3.3</v>
      </c>
      <c r="AB162" s="8">
        <v>4.3</v>
      </c>
      <c r="AC162" s="10" t="s">
        <v>99</v>
      </c>
      <c r="AD162" s="10" t="s">
        <v>99</v>
      </c>
      <c r="AE162" s="10" t="s">
        <v>99</v>
      </c>
      <c r="AF162" s="10" t="s">
        <v>99</v>
      </c>
      <c r="AG162" s="10" t="s">
        <v>99</v>
      </c>
      <c r="AH162" s="10" t="s">
        <v>99</v>
      </c>
      <c r="AI162" s="10" t="s">
        <v>99</v>
      </c>
      <c r="AJ162" s="10" t="s">
        <v>99</v>
      </c>
      <c r="AK162" s="10" t="s">
        <v>99</v>
      </c>
      <c r="AL162" s="10" t="s">
        <v>99</v>
      </c>
    </row>
    <row r="163" spans="1:38">
      <c r="A163" s="36">
        <v>77</v>
      </c>
      <c r="B163" t="s">
        <v>282</v>
      </c>
      <c r="C163" t="s">
        <v>137</v>
      </c>
      <c r="D163" t="s">
        <v>138</v>
      </c>
      <c r="E163">
        <v>2600</v>
      </c>
      <c r="F163" t="s">
        <v>95</v>
      </c>
      <c r="G163" s="29" t="s">
        <v>154</v>
      </c>
      <c r="H163" s="29" t="s">
        <v>64</v>
      </c>
      <c r="I163" s="29" t="s">
        <v>65</v>
      </c>
      <c r="J163" t="s">
        <v>50</v>
      </c>
      <c r="K163" t="s">
        <v>104</v>
      </c>
      <c r="L163" s="29" t="s">
        <v>112</v>
      </c>
      <c r="M163" s="29" t="s">
        <v>99</v>
      </c>
      <c r="N163" s="29" t="s">
        <v>140</v>
      </c>
      <c r="O163" s="29" t="s">
        <v>101</v>
      </c>
      <c r="P163" s="29">
        <v>400</v>
      </c>
      <c r="Q163" s="29">
        <v>2500</v>
      </c>
      <c r="R163" t="s">
        <v>150</v>
      </c>
      <c r="S163" t="s">
        <v>102</v>
      </c>
      <c r="T163" s="1">
        <v>5</v>
      </c>
      <c r="U163">
        <v>18.849424549799998</v>
      </c>
      <c r="V163" s="6">
        <v>1.2239999999999999E-2</v>
      </c>
      <c r="W163" s="6">
        <v>1.48E-3</v>
      </c>
      <c r="X163" s="20">
        <f t="shared" si="56"/>
        <v>8.2702702702702702</v>
      </c>
      <c r="Y163" t="s">
        <v>99</v>
      </c>
      <c r="Z163" s="7">
        <f t="shared" si="57"/>
        <v>12.736097668783781</v>
      </c>
      <c r="AA163" s="8">
        <v>2</v>
      </c>
      <c r="AB163" s="8">
        <v>5.2</v>
      </c>
      <c r="AC163" s="10" t="s">
        <v>99</v>
      </c>
      <c r="AD163" s="10" t="s">
        <v>99</v>
      </c>
      <c r="AE163" s="10" t="s">
        <v>99</v>
      </c>
      <c r="AF163" s="10" t="s">
        <v>99</v>
      </c>
      <c r="AG163" s="10" t="s">
        <v>99</v>
      </c>
      <c r="AH163" s="10" t="s">
        <v>99</v>
      </c>
      <c r="AI163" s="10" t="s">
        <v>99</v>
      </c>
      <c r="AJ163" s="10" t="s">
        <v>99</v>
      </c>
      <c r="AK163" s="10" t="s">
        <v>99</v>
      </c>
      <c r="AL163" s="10" t="s">
        <v>99</v>
      </c>
    </row>
    <row r="164" spans="1:38">
      <c r="A164" s="36">
        <v>77</v>
      </c>
      <c r="B164" t="s">
        <v>282</v>
      </c>
      <c r="C164" t="s">
        <v>137</v>
      </c>
      <c r="D164" t="s">
        <v>138</v>
      </c>
      <c r="E164">
        <v>2600</v>
      </c>
      <c r="F164" t="s">
        <v>95</v>
      </c>
      <c r="G164" s="29" t="s">
        <v>153</v>
      </c>
      <c r="H164" s="29" t="s">
        <v>51</v>
      </c>
      <c r="I164" s="29" t="s">
        <v>52</v>
      </c>
      <c r="J164" s="29" t="s">
        <v>48</v>
      </c>
      <c r="K164" s="29" t="s">
        <v>104</v>
      </c>
      <c r="L164" s="29" t="s">
        <v>120</v>
      </c>
      <c r="M164" s="29" t="s">
        <v>99</v>
      </c>
      <c r="N164" s="29" t="s">
        <v>117</v>
      </c>
      <c r="O164" s="29" t="s">
        <v>108</v>
      </c>
      <c r="P164" s="29">
        <v>1800</v>
      </c>
      <c r="Q164" s="29">
        <v>3300</v>
      </c>
      <c r="R164" s="29" t="s">
        <v>94</v>
      </c>
      <c r="S164" s="29" t="s">
        <v>102</v>
      </c>
      <c r="T164" s="1">
        <v>1</v>
      </c>
      <c r="U164" s="7" t="s">
        <v>99</v>
      </c>
      <c r="V164" s="7" t="s">
        <v>99</v>
      </c>
      <c r="W164" s="7" t="s">
        <v>99</v>
      </c>
      <c r="X164" s="7" t="s">
        <v>99</v>
      </c>
      <c r="Y164" t="s">
        <v>99</v>
      </c>
      <c r="Z164" s="7" t="s">
        <v>99</v>
      </c>
      <c r="AA164" s="1">
        <v>5.5</v>
      </c>
      <c r="AB164" s="1">
        <v>3.2</v>
      </c>
      <c r="AC164" s="10" t="s">
        <v>99</v>
      </c>
      <c r="AD164" s="10" t="s">
        <v>99</v>
      </c>
      <c r="AE164" s="10" t="s">
        <v>99</v>
      </c>
      <c r="AF164" s="10" t="s">
        <v>99</v>
      </c>
      <c r="AG164" s="10" t="s">
        <v>99</v>
      </c>
      <c r="AH164" s="10" t="s">
        <v>99</v>
      </c>
      <c r="AI164" s="10" t="s">
        <v>99</v>
      </c>
      <c r="AJ164" s="10" t="s">
        <v>99</v>
      </c>
      <c r="AK164" s="10" t="s">
        <v>99</v>
      </c>
      <c r="AL164" s="10" t="s">
        <v>99</v>
      </c>
    </row>
    <row r="165" spans="1:38">
      <c r="A165" s="36">
        <v>77</v>
      </c>
      <c r="B165" t="s">
        <v>282</v>
      </c>
      <c r="C165" t="s">
        <v>137</v>
      </c>
      <c r="D165" t="s">
        <v>138</v>
      </c>
      <c r="E165">
        <v>2600</v>
      </c>
      <c r="F165" t="s">
        <v>95</v>
      </c>
      <c r="G165" s="29" t="s">
        <v>153</v>
      </c>
      <c r="H165" s="29" t="s">
        <v>51</v>
      </c>
      <c r="I165" s="29" t="s">
        <v>52</v>
      </c>
      <c r="J165" s="29" t="s">
        <v>48</v>
      </c>
      <c r="K165" s="29" t="s">
        <v>104</v>
      </c>
      <c r="L165" s="29" t="s">
        <v>120</v>
      </c>
      <c r="M165" s="29" t="s">
        <v>99</v>
      </c>
      <c r="N165" s="29" t="s">
        <v>117</v>
      </c>
      <c r="O165" s="29" t="s">
        <v>108</v>
      </c>
      <c r="P165" s="29">
        <v>1800</v>
      </c>
      <c r="Q165" s="29">
        <v>3300</v>
      </c>
      <c r="R165" s="29" t="s">
        <v>94</v>
      </c>
      <c r="S165" s="29" t="s">
        <v>102</v>
      </c>
      <c r="T165" s="1">
        <v>2</v>
      </c>
      <c r="U165" s="7" t="s">
        <v>99</v>
      </c>
      <c r="V165" s="7" t="s">
        <v>99</v>
      </c>
      <c r="W165" s="7" t="s">
        <v>99</v>
      </c>
      <c r="X165" s="7" t="s">
        <v>99</v>
      </c>
      <c r="Y165" t="s">
        <v>99</v>
      </c>
      <c r="Z165" s="7" t="s">
        <v>99</v>
      </c>
      <c r="AA165" s="1">
        <v>4</v>
      </c>
      <c r="AB165" s="1">
        <v>1</v>
      </c>
      <c r="AC165" s="10" t="s">
        <v>99</v>
      </c>
      <c r="AD165" s="10" t="s">
        <v>99</v>
      </c>
      <c r="AE165" s="10" t="s">
        <v>99</v>
      </c>
      <c r="AF165" s="10" t="s">
        <v>99</v>
      </c>
      <c r="AG165" s="10" t="s">
        <v>99</v>
      </c>
      <c r="AH165" s="10" t="s">
        <v>99</v>
      </c>
      <c r="AI165" s="10" t="s">
        <v>99</v>
      </c>
      <c r="AJ165" s="10" t="s">
        <v>99</v>
      </c>
      <c r="AK165" s="10" t="s">
        <v>99</v>
      </c>
      <c r="AL165" s="10" t="s">
        <v>99</v>
      </c>
    </row>
    <row r="166" spans="1:38">
      <c r="A166" s="36">
        <v>77</v>
      </c>
      <c r="B166" t="s">
        <v>282</v>
      </c>
      <c r="C166" t="s">
        <v>137</v>
      </c>
      <c r="D166" t="s">
        <v>138</v>
      </c>
      <c r="E166">
        <v>2600</v>
      </c>
      <c r="F166" t="s">
        <v>95</v>
      </c>
      <c r="G166" s="29" t="s">
        <v>153</v>
      </c>
      <c r="H166" s="29" t="s">
        <v>51</v>
      </c>
      <c r="I166" s="29" t="s">
        <v>52</v>
      </c>
      <c r="J166" s="29" t="s">
        <v>48</v>
      </c>
      <c r="K166" s="29" t="s">
        <v>104</v>
      </c>
      <c r="L166" s="29" t="s">
        <v>120</v>
      </c>
      <c r="M166" s="29" t="s">
        <v>99</v>
      </c>
      <c r="N166" s="29" t="s">
        <v>117</v>
      </c>
      <c r="O166" s="29" t="s">
        <v>108</v>
      </c>
      <c r="P166" s="29">
        <v>1800</v>
      </c>
      <c r="Q166" s="29">
        <v>3300</v>
      </c>
      <c r="R166" s="29" t="s">
        <v>94</v>
      </c>
      <c r="S166" s="29" t="s">
        <v>102</v>
      </c>
      <c r="T166" s="1">
        <v>3</v>
      </c>
      <c r="U166" s="7" t="s">
        <v>99</v>
      </c>
      <c r="V166" s="7" t="s">
        <v>99</v>
      </c>
      <c r="W166" s="7" t="s">
        <v>99</v>
      </c>
      <c r="X166" s="7" t="s">
        <v>99</v>
      </c>
      <c r="Y166" t="s">
        <v>99</v>
      </c>
      <c r="Z166" s="7" t="s">
        <v>99</v>
      </c>
      <c r="AA166" s="1">
        <v>4.5999999999999996</v>
      </c>
      <c r="AB166" s="1">
        <v>1.5</v>
      </c>
      <c r="AC166" s="10" t="s">
        <v>99</v>
      </c>
      <c r="AD166" s="10" t="s">
        <v>99</v>
      </c>
      <c r="AE166" s="10" t="s">
        <v>99</v>
      </c>
      <c r="AF166" s="10" t="s">
        <v>99</v>
      </c>
      <c r="AG166" s="10" t="s">
        <v>99</v>
      </c>
      <c r="AH166" s="10" t="s">
        <v>99</v>
      </c>
      <c r="AI166" s="10" t="s">
        <v>99</v>
      </c>
      <c r="AJ166" s="10" t="s">
        <v>99</v>
      </c>
      <c r="AK166" s="10" t="s">
        <v>99</v>
      </c>
      <c r="AL166" s="10" t="s">
        <v>99</v>
      </c>
    </row>
    <row r="167" spans="1:38">
      <c r="A167" s="36">
        <v>77</v>
      </c>
      <c r="B167" t="s">
        <v>282</v>
      </c>
      <c r="C167" t="s">
        <v>137</v>
      </c>
      <c r="D167" t="s">
        <v>138</v>
      </c>
      <c r="E167">
        <v>2600</v>
      </c>
      <c r="F167" t="s">
        <v>95</v>
      </c>
      <c r="G167" s="29" t="s">
        <v>155</v>
      </c>
      <c r="H167" s="29" t="s">
        <v>53</v>
      </c>
      <c r="I167" s="29" t="s">
        <v>28</v>
      </c>
      <c r="J167" t="s">
        <v>23</v>
      </c>
      <c r="K167" t="s">
        <v>97</v>
      </c>
      <c r="L167" s="29" t="s">
        <v>105</v>
      </c>
      <c r="M167" s="29" t="s">
        <v>99</v>
      </c>
      <c r="N167" s="29" t="s">
        <v>100</v>
      </c>
      <c r="O167" s="29" t="s">
        <v>106</v>
      </c>
      <c r="P167" s="29">
        <v>1900</v>
      </c>
      <c r="Q167" s="29">
        <v>3200</v>
      </c>
      <c r="R167" t="s">
        <v>133</v>
      </c>
      <c r="S167" t="s">
        <v>102</v>
      </c>
      <c r="T167" s="1">
        <v>1</v>
      </c>
      <c r="U167">
        <v>32.809970018800001</v>
      </c>
      <c r="V167" s="6">
        <v>1.5859999999999999E-2</v>
      </c>
      <c r="W167" s="6">
        <v>4.7400000000000003E-3</v>
      </c>
      <c r="X167" s="20">
        <f>V167/W167</f>
        <v>3.3459915611814344</v>
      </c>
      <c r="Y167" t="s">
        <v>99</v>
      </c>
      <c r="Z167" s="7">
        <f>(U167/1000000)/(W167/1000)</f>
        <v>6.921934603122363</v>
      </c>
      <c r="AA167" s="1">
        <v>3</v>
      </c>
      <c r="AB167" s="1">
        <v>18</v>
      </c>
      <c r="AC167" s="10" t="s">
        <v>99</v>
      </c>
      <c r="AD167" s="10" t="s">
        <v>99</v>
      </c>
      <c r="AE167" s="10" t="s">
        <v>99</v>
      </c>
      <c r="AF167" s="10" t="s">
        <v>99</v>
      </c>
      <c r="AG167" s="10" t="s">
        <v>99</v>
      </c>
      <c r="AH167" s="10" t="s">
        <v>99</v>
      </c>
      <c r="AI167" s="10" t="s">
        <v>99</v>
      </c>
      <c r="AJ167" s="10" t="s">
        <v>99</v>
      </c>
      <c r="AK167" s="10" t="s">
        <v>99</v>
      </c>
      <c r="AL167" s="10" t="s">
        <v>99</v>
      </c>
    </row>
    <row r="168" spans="1:38">
      <c r="A168" s="36">
        <v>77</v>
      </c>
      <c r="B168" t="s">
        <v>282</v>
      </c>
      <c r="C168" t="s">
        <v>137</v>
      </c>
      <c r="D168" t="s">
        <v>138</v>
      </c>
      <c r="E168">
        <v>2600</v>
      </c>
      <c r="F168" t="s">
        <v>95</v>
      </c>
      <c r="G168" s="29" t="s">
        <v>155</v>
      </c>
      <c r="H168" s="29" t="s">
        <v>53</v>
      </c>
      <c r="I168" s="29" t="s">
        <v>28</v>
      </c>
      <c r="J168" t="s">
        <v>23</v>
      </c>
      <c r="K168" t="s">
        <v>97</v>
      </c>
      <c r="L168" s="29" t="s">
        <v>105</v>
      </c>
      <c r="M168" s="29" t="s">
        <v>99</v>
      </c>
      <c r="N168" s="29" t="s">
        <v>100</v>
      </c>
      <c r="O168" s="29" t="s">
        <v>106</v>
      </c>
      <c r="P168" s="29">
        <v>1900</v>
      </c>
      <c r="Q168" s="29">
        <v>3200</v>
      </c>
      <c r="R168" t="s">
        <v>133</v>
      </c>
      <c r="S168" t="s">
        <v>102</v>
      </c>
      <c r="T168" s="1">
        <v>2</v>
      </c>
      <c r="U168">
        <v>27.250841386600001</v>
      </c>
      <c r="V168" s="6">
        <v>1.2930000000000001E-2</v>
      </c>
      <c r="W168" s="6">
        <v>2.63E-3</v>
      </c>
      <c r="X168" s="20">
        <f>V168/W168</f>
        <v>4.916349809885932</v>
      </c>
      <c r="Y168" t="s">
        <v>99</v>
      </c>
      <c r="Z168" s="7">
        <f>(U168/1000000)/(W168/1000)</f>
        <v>10.36153664889734</v>
      </c>
      <c r="AA168" t="s">
        <v>99</v>
      </c>
      <c r="AB168" t="s">
        <v>99</v>
      </c>
      <c r="AC168" s="10" t="s">
        <v>99</v>
      </c>
      <c r="AD168" s="10" t="s">
        <v>99</v>
      </c>
      <c r="AE168" s="10" t="s">
        <v>99</v>
      </c>
      <c r="AF168" s="10" t="s">
        <v>99</v>
      </c>
      <c r="AG168" s="10" t="s">
        <v>99</v>
      </c>
      <c r="AH168" s="10" t="s">
        <v>99</v>
      </c>
      <c r="AI168" s="10" t="s">
        <v>99</v>
      </c>
      <c r="AJ168" s="10" t="s">
        <v>99</v>
      </c>
      <c r="AK168" s="10" t="s">
        <v>99</v>
      </c>
      <c r="AL168" s="10" t="s">
        <v>99</v>
      </c>
    </row>
    <row r="169" spans="1:38">
      <c r="A169" s="36">
        <v>77</v>
      </c>
      <c r="B169" t="s">
        <v>282</v>
      </c>
      <c r="C169" t="s">
        <v>137</v>
      </c>
      <c r="D169" t="s">
        <v>138</v>
      </c>
      <c r="E169">
        <v>2600</v>
      </c>
      <c r="F169" t="s">
        <v>95</v>
      </c>
      <c r="G169" s="29" t="s">
        <v>156</v>
      </c>
      <c r="H169" s="29" t="s">
        <v>157</v>
      </c>
      <c r="I169" s="29" t="s">
        <v>158</v>
      </c>
      <c r="J169" t="s">
        <v>50</v>
      </c>
      <c r="K169" t="s">
        <v>150</v>
      </c>
      <c r="L169" s="29" t="s">
        <v>159</v>
      </c>
      <c r="M169" s="29" t="s">
        <v>99</v>
      </c>
      <c r="N169" s="29" t="s">
        <v>100</v>
      </c>
      <c r="O169" s="29" t="s">
        <v>106</v>
      </c>
      <c r="P169" s="29">
        <v>2200</v>
      </c>
      <c r="Q169" s="29">
        <v>3000</v>
      </c>
      <c r="R169" t="s">
        <v>94</v>
      </c>
      <c r="S169" t="s">
        <v>102</v>
      </c>
      <c r="T169" s="1">
        <v>1</v>
      </c>
      <c r="U169">
        <v>90.758957703960007</v>
      </c>
      <c r="V169" s="6">
        <v>3.1809999999999998E-2</v>
      </c>
      <c r="W169" s="6">
        <v>5.3499999999999997E-3</v>
      </c>
      <c r="X169" s="20">
        <f>V169/W169</f>
        <v>5.9457943925233643</v>
      </c>
      <c r="Y169" t="s">
        <v>99</v>
      </c>
      <c r="Z169" s="7">
        <f>(U169/1000000)/(W169/1000)</f>
        <v>16.964291159618693</v>
      </c>
      <c r="AA169" s="8">
        <v>1</v>
      </c>
      <c r="AB169" s="8">
        <v>4.5</v>
      </c>
      <c r="AC169" s="10" t="s">
        <v>99</v>
      </c>
      <c r="AD169" s="10" t="s">
        <v>99</v>
      </c>
      <c r="AE169" s="10" t="s">
        <v>99</v>
      </c>
      <c r="AF169" s="10" t="s">
        <v>99</v>
      </c>
      <c r="AG169" s="10" t="s">
        <v>99</v>
      </c>
      <c r="AH169" s="10" t="s">
        <v>99</v>
      </c>
      <c r="AI169" s="10" t="s">
        <v>99</v>
      </c>
      <c r="AJ169" s="10" t="s">
        <v>99</v>
      </c>
      <c r="AK169" s="10" t="s">
        <v>99</v>
      </c>
      <c r="AL169" s="10" t="s">
        <v>99</v>
      </c>
    </row>
    <row r="170" spans="1:38">
      <c r="A170" s="36">
        <v>77</v>
      </c>
      <c r="B170" t="s">
        <v>282</v>
      </c>
      <c r="C170" t="s">
        <v>137</v>
      </c>
      <c r="D170" t="s">
        <v>138</v>
      </c>
      <c r="E170">
        <v>2600</v>
      </c>
      <c r="F170" t="s">
        <v>95</v>
      </c>
      <c r="G170" s="29" t="s">
        <v>156</v>
      </c>
      <c r="H170" s="29" t="s">
        <v>157</v>
      </c>
      <c r="I170" s="29" t="s">
        <v>158</v>
      </c>
      <c r="J170" t="s">
        <v>50</v>
      </c>
      <c r="K170" t="s">
        <v>150</v>
      </c>
      <c r="L170" s="29" t="s">
        <v>159</v>
      </c>
      <c r="M170" s="29" t="s">
        <v>99</v>
      </c>
      <c r="N170" s="29" t="s">
        <v>100</v>
      </c>
      <c r="O170" s="29" t="s">
        <v>106</v>
      </c>
      <c r="P170" s="29">
        <v>2200</v>
      </c>
      <c r="Q170" s="29">
        <v>3000</v>
      </c>
      <c r="R170" t="s">
        <v>94</v>
      </c>
      <c r="S170" t="s">
        <v>102</v>
      </c>
      <c r="T170" s="1">
        <v>2</v>
      </c>
      <c r="U170">
        <v>278.69926166094996</v>
      </c>
      <c r="V170" s="6">
        <v>0.10756</v>
      </c>
      <c r="W170" s="6">
        <v>1.7299999999999999E-2</v>
      </c>
      <c r="X170" s="20">
        <f t="shared" ref="X170:X173" si="58">V170/W170</f>
        <v>6.2173410404624283</v>
      </c>
      <c r="Y170" t="s">
        <v>99</v>
      </c>
      <c r="Z170" s="7">
        <f t="shared" ref="Z170:Z173" si="59">(U170/1000000)/(W170/1000)</f>
        <v>16.109783911037567</v>
      </c>
      <c r="AA170" s="8">
        <v>0.6</v>
      </c>
      <c r="AB170" s="8">
        <v>4.2</v>
      </c>
      <c r="AC170" s="10" t="s">
        <v>99</v>
      </c>
      <c r="AD170" s="10" t="s">
        <v>99</v>
      </c>
      <c r="AE170" s="10" t="s">
        <v>99</v>
      </c>
      <c r="AF170" s="10" t="s">
        <v>99</v>
      </c>
      <c r="AG170" s="10" t="s">
        <v>99</v>
      </c>
      <c r="AH170" s="10" t="s">
        <v>99</v>
      </c>
      <c r="AI170" s="10" t="s">
        <v>99</v>
      </c>
      <c r="AJ170" s="10" t="s">
        <v>99</v>
      </c>
      <c r="AK170" s="10" t="s">
        <v>99</v>
      </c>
      <c r="AL170" s="10" t="s">
        <v>99</v>
      </c>
    </row>
    <row r="171" spans="1:38">
      <c r="A171" s="36">
        <v>77</v>
      </c>
      <c r="B171" t="s">
        <v>282</v>
      </c>
      <c r="C171" t="s">
        <v>137</v>
      </c>
      <c r="D171" t="s">
        <v>138</v>
      </c>
      <c r="E171">
        <v>2600</v>
      </c>
      <c r="F171" t="s">
        <v>95</v>
      </c>
      <c r="G171" s="29" t="s">
        <v>156</v>
      </c>
      <c r="H171" s="29" t="s">
        <v>157</v>
      </c>
      <c r="I171" s="29" t="s">
        <v>158</v>
      </c>
      <c r="J171" t="s">
        <v>50</v>
      </c>
      <c r="K171" t="s">
        <v>150</v>
      </c>
      <c r="L171" s="29" t="s">
        <v>159</v>
      </c>
      <c r="M171" s="29" t="s">
        <v>99</v>
      </c>
      <c r="N171" s="29" t="s">
        <v>100</v>
      </c>
      <c r="O171" s="29" t="s">
        <v>106</v>
      </c>
      <c r="P171" s="29">
        <v>2200</v>
      </c>
      <c r="Q171" s="29">
        <v>3000</v>
      </c>
      <c r="R171" t="s">
        <v>94</v>
      </c>
      <c r="S171" t="s">
        <v>102</v>
      </c>
      <c r="T171" s="1">
        <v>3</v>
      </c>
      <c r="U171">
        <v>314.61012151607997</v>
      </c>
      <c r="V171" s="6">
        <v>0.13671</v>
      </c>
      <c r="W171" s="6">
        <v>2.368E-2</v>
      </c>
      <c r="X171" s="20">
        <f t="shared" si="58"/>
        <v>5.7732263513513518</v>
      </c>
      <c r="Y171" t="s">
        <v>99</v>
      </c>
      <c r="Z171" s="7">
        <f t="shared" si="59"/>
        <v>13.285900401861484</v>
      </c>
      <c r="AA171" s="8">
        <v>1</v>
      </c>
      <c r="AB171" s="8">
        <v>8.5</v>
      </c>
      <c r="AC171" s="10" t="s">
        <v>99</v>
      </c>
      <c r="AD171" s="10" t="s">
        <v>99</v>
      </c>
      <c r="AE171" s="10" t="s">
        <v>99</v>
      </c>
      <c r="AF171" s="10" t="s">
        <v>99</v>
      </c>
      <c r="AG171" s="10" t="s">
        <v>99</v>
      </c>
      <c r="AH171" s="10" t="s">
        <v>99</v>
      </c>
      <c r="AI171" s="10" t="s">
        <v>99</v>
      </c>
      <c r="AJ171" s="10" t="s">
        <v>99</v>
      </c>
      <c r="AK171" s="10" t="s">
        <v>99</v>
      </c>
      <c r="AL171" s="10" t="s">
        <v>99</v>
      </c>
    </row>
    <row r="172" spans="1:38">
      <c r="A172" s="36">
        <v>77</v>
      </c>
      <c r="B172" t="s">
        <v>282</v>
      </c>
      <c r="C172" t="s">
        <v>137</v>
      </c>
      <c r="D172" t="s">
        <v>138</v>
      </c>
      <c r="E172">
        <v>2600</v>
      </c>
      <c r="F172" t="s">
        <v>95</v>
      </c>
      <c r="G172" s="29" t="s">
        <v>156</v>
      </c>
      <c r="H172" s="29" t="s">
        <v>157</v>
      </c>
      <c r="I172" s="29" t="s">
        <v>158</v>
      </c>
      <c r="J172" t="s">
        <v>50</v>
      </c>
      <c r="K172" t="s">
        <v>150</v>
      </c>
      <c r="L172" s="29" t="s">
        <v>159</v>
      </c>
      <c r="M172" s="29" t="s">
        <v>99</v>
      </c>
      <c r="N172" s="29" t="s">
        <v>100</v>
      </c>
      <c r="O172" s="29" t="s">
        <v>106</v>
      </c>
      <c r="P172" s="29">
        <v>2200</v>
      </c>
      <c r="Q172" s="29">
        <v>3000</v>
      </c>
      <c r="R172" t="s">
        <v>94</v>
      </c>
      <c r="S172" t="s">
        <v>102</v>
      </c>
      <c r="T172" s="1">
        <v>4</v>
      </c>
      <c r="U172">
        <v>176.81254850375998</v>
      </c>
      <c r="V172" s="6">
        <v>6.3109999999999999E-2</v>
      </c>
      <c r="W172" s="6">
        <v>1.026E-2</v>
      </c>
      <c r="X172" s="20">
        <f t="shared" si="58"/>
        <v>6.1510721247563351</v>
      </c>
      <c r="Y172" t="s">
        <v>99</v>
      </c>
      <c r="Z172" s="7">
        <f t="shared" si="59"/>
        <v>17.233191861964912</v>
      </c>
      <c r="AA172" s="8">
        <v>1.5</v>
      </c>
      <c r="AB172" s="8">
        <v>8.1999999999999993</v>
      </c>
      <c r="AC172" s="10" t="s">
        <v>99</v>
      </c>
      <c r="AD172" s="10" t="s">
        <v>99</v>
      </c>
      <c r="AE172" s="10" t="s">
        <v>99</v>
      </c>
      <c r="AF172" s="10" t="s">
        <v>99</v>
      </c>
      <c r="AG172" s="10" t="s">
        <v>99</v>
      </c>
      <c r="AH172" s="10" t="s">
        <v>99</v>
      </c>
      <c r="AI172" s="10" t="s">
        <v>99</v>
      </c>
      <c r="AJ172" s="10" t="s">
        <v>99</v>
      </c>
      <c r="AK172" s="10" t="s">
        <v>99</v>
      </c>
      <c r="AL172" s="10" t="s">
        <v>99</v>
      </c>
    </row>
    <row r="173" spans="1:38">
      <c r="A173" s="36">
        <v>77</v>
      </c>
      <c r="B173" t="s">
        <v>282</v>
      </c>
      <c r="C173" t="s">
        <v>137</v>
      </c>
      <c r="D173" t="s">
        <v>138</v>
      </c>
      <c r="E173">
        <v>2600</v>
      </c>
      <c r="F173" t="s">
        <v>95</v>
      </c>
      <c r="G173" s="29" t="s">
        <v>156</v>
      </c>
      <c r="H173" s="29" t="s">
        <v>157</v>
      </c>
      <c r="I173" s="29" t="s">
        <v>158</v>
      </c>
      <c r="J173" t="s">
        <v>50</v>
      </c>
      <c r="K173" t="s">
        <v>150</v>
      </c>
      <c r="L173" s="29" t="s">
        <v>159</v>
      </c>
      <c r="M173" s="29" t="s">
        <v>99</v>
      </c>
      <c r="N173" s="29" t="s">
        <v>100</v>
      </c>
      <c r="O173" s="29" t="s">
        <v>106</v>
      </c>
      <c r="P173" s="29">
        <v>2200</v>
      </c>
      <c r="Q173" s="29">
        <v>3000</v>
      </c>
      <c r="R173" t="s">
        <v>94</v>
      </c>
      <c r="S173" t="s">
        <v>102</v>
      </c>
      <c r="T173" s="1">
        <v>5</v>
      </c>
      <c r="U173">
        <v>153.63302511414003</v>
      </c>
      <c r="V173" s="6">
        <v>4.6859999999999999E-2</v>
      </c>
      <c r="W173" s="6">
        <v>8.1399999999999997E-3</v>
      </c>
      <c r="X173" s="20">
        <f t="shared" si="58"/>
        <v>5.756756756756757</v>
      </c>
      <c r="Y173" t="s">
        <v>99</v>
      </c>
      <c r="Z173" s="7">
        <f t="shared" si="59"/>
        <v>18.873836009108111</v>
      </c>
      <c r="AA173" s="8">
        <v>1</v>
      </c>
      <c r="AB173" s="8">
        <v>2.5</v>
      </c>
      <c r="AC173" s="10" t="s">
        <v>99</v>
      </c>
      <c r="AD173" s="10" t="s">
        <v>99</v>
      </c>
      <c r="AE173" s="10" t="s">
        <v>99</v>
      </c>
      <c r="AF173" s="10" t="s">
        <v>99</v>
      </c>
      <c r="AG173" s="10" t="s">
        <v>99</v>
      </c>
      <c r="AH173" s="10" t="s">
        <v>99</v>
      </c>
      <c r="AI173" s="10" t="s">
        <v>99</v>
      </c>
      <c r="AJ173" s="10" t="s">
        <v>99</v>
      </c>
      <c r="AK173" s="10" t="s">
        <v>99</v>
      </c>
      <c r="AL173" s="10" t="s">
        <v>99</v>
      </c>
    </row>
    <row r="174" spans="1:38">
      <c r="A174" s="36">
        <v>77</v>
      </c>
      <c r="B174" t="s">
        <v>282</v>
      </c>
      <c r="C174" t="s">
        <v>137</v>
      </c>
      <c r="D174" t="s">
        <v>138</v>
      </c>
      <c r="E174">
        <v>2600</v>
      </c>
      <c r="F174" t="s">
        <v>95</v>
      </c>
      <c r="G174" s="29" t="s">
        <v>160</v>
      </c>
      <c r="H174" s="29" t="s">
        <v>54</v>
      </c>
      <c r="I174" s="29" t="s">
        <v>55</v>
      </c>
      <c r="J174" t="s">
        <v>56</v>
      </c>
      <c r="K174" t="s">
        <v>97</v>
      </c>
      <c r="L174" s="29" t="s">
        <v>136</v>
      </c>
      <c r="M174" s="29" t="s">
        <v>120</v>
      </c>
      <c r="N174" s="29" t="s">
        <v>132</v>
      </c>
      <c r="O174" s="29" t="s">
        <v>101</v>
      </c>
      <c r="P174" s="29">
        <v>2000</v>
      </c>
      <c r="Q174" s="29">
        <v>3400</v>
      </c>
      <c r="R174" t="s">
        <v>94</v>
      </c>
      <c r="S174" t="s">
        <v>134</v>
      </c>
      <c r="T174" s="1">
        <v>1</v>
      </c>
      <c r="U174">
        <v>9.6092997182000008</v>
      </c>
      <c r="V174" s="6">
        <v>2.48E-3</v>
      </c>
      <c r="W174" s="6">
        <v>6.4999999999999997E-4</v>
      </c>
      <c r="X174" s="20">
        <f>V174/W174</f>
        <v>3.8153846153846156</v>
      </c>
      <c r="Y174" t="s">
        <v>99</v>
      </c>
      <c r="Z174" s="7">
        <f>(U174/1000000)/(W174/1000)</f>
        <v>14.783538028000002</v>
      </c>
      <c r="AA174" s="8">
        <v>3</v>
      </c>
      <c r="AB174" s="8">
        <v>1</v>
      </c>
      <c r="AC174" s="10" t="s">
        <v>99</v>
      </c>
      <c r="AD174" s="10" t="s">
        <v>99</v>
      </c>
      <c r="AE174" s="10" t="s">
        <v>99</v>
      </c>
      <c r="AF174" s="10" t="s">
        <v>99</v>
      </c>
      <c r="AG174" s="10" t="s">
        <v>99</v>
      </c>
      <c r="AH174" s="10" t="s">
        <v>99</v>
      </c>
      <c r="AI174" s="10" t="s">
        <v>99</v>
      </c>
      <c r="AJ174" s="10" t="s">
        <v>99</v>
      </c>
      <c r="AK174" s="10" t="s">
        <v>99</v>
      </c>
      <c r="AL174" s="10" t="s">
        <v>99</v>
      </c>
    </row>
    <row r="175" spans="1:38">
      <c r="A175" s="36">
        <v>77</v>
      </c>
      <c r="B175" t="s">
        <v>282</v>
      </c>
      <c r="C175" t="s">
        <v>137</v>
      </c>
      <c r="D175" t="s">
        <v>138</v>
      </c>
      <c r="E175">
        <v>2600</v>
      </c>
      <c r="F175" t="s">
        <v>95</v>
      </c>
      <c r="G175" s="29" t="s">
        <v>160</v>
      </c>
      <c r="H175" s="29" t="s">
        <v>54</v>
      </c>
      <c r="I175" s="29" t="s">
        <v>55</v>
      </c>
      <c r="J175" t="s">
        <v>56</v>
      </c>
      <c r="K175" t="s">
        <v>97</v>
      </c>
      <c r="L175" s="29" t="s">
        <v>136</v>
      </c>
      <c r="M175" s="29" t="s">
        <v>120</v>
      </c>
      <c r="N175" s="29" t="s">
        <v>132</v>
      </c>
      <c r="O175" s="29" t="s">
        <v>101</v>
      </c>
      <c r="P175" s="29">
        <v>2000</v>
      </c>
      <c r="Q175" s="29">
        <v>3400</v>
      </c>
      <c r="R175" t="s">
        <v>94</v>
      </c>
      <c r="S175" t="s">
        <v>134</v>
      </c>
      <c r="T175" s="1">
        <v>2</v>
      </c>
      <c r="U175">
        <v>8.1254317274000005</v>
      </c>
      <c r="V175" s="6">
        <v>2.2200000000000002E-3</v>
      </c>
      <c r="W175" s="6">
        <v>5.8E-4</v>
      </c>
      <c r="X175" s="20">
        <f t="shared" ref="X175:X177" si="60">V175/W175</f>
        <v>3.827586206896552</v>
      </c>
      <c r="Y175" t="s">
        <v>99</v>
      </c>
      <c r="Z175" s="7">
        <f t="shared" ref="Z175:Z177" si="61">(U175/1000000)/(W175/1000)</f>
        <v>14.009365047241381</v>
      </c>
      <c r="AA175" s="8">
        <v>4</v>
      </c>
      <c r="AB175" s="8">
        <v>13</v>
      </c>
      <c r="AC175" s="10" t="s">
        <v>99</v>
      </c>
      <c r="AD175" s="10" t="s">
        <v>99</v>
      </c>
      <c r="AE175" s="10" t="s">
        <v>99</v>
      </c>
      <c r="AF175" s="10" t="s">
        <v>99</v>
      </c>
      <c r="AG175" s="10" t="s">
        <v>99</v>
      </c>
      <c r="AH175" s="10" t="s">
        <v>99</v>
      </c>
      <c r="AI175" s="10" t="s">
        <v>99</v>
      </c>
      <c r="AJ175" s="10" t="s">
        <v>99</v>
      </c>
      <c r="AK175" s="10" t="s">
        <v>99</v>
      </c>
      <c r="AL175" s="10" t="s">
        <v>99</v>
      </c>
    </row>
    <row r="176" spans="1:38">
      <c r="A176" s="36">
        <v>77</v>
      </c>
      <c r="B176" t="s">
        <v>282</v>
      </c>
      <c r="C176" t="s">
        <v>137</v>
      </c>
      <c r="D176" t="s">
        <v>138</v>
      </c>
      <c r="E176">
        <v>2600</v>
      </c>
      <c r="F176" t="s">
        <v>95</v>
      </c>
      <c r="G176" s="29" t="s">
        <v>160</v>
      </c>
      <c r="H176" s="29" t="s">
        <v>54</v>
      </c>
      <c r="I176" s="29" t="s">
        <v>55</v>
      </c>
      <c r="J176" t="s">
        <v>56</v>
      </c>
      <c r="K176" t="s">
        <v>97</v>
      </c>
      <c r="L176" s="29" t="s">
        <v>136</v>
      </c>
      <c r="M176" s="29" t="s">
        <v>120</v>
      </c>
      <c r="N176" s="29" t="s">
        <v>132</v>
      </c>
      <c r="O176" s="29" t="s">
        <v>101</v>
      </c>
      <c r="P176" s="29">
        <v>2000</v>
      </c>
      <c r="Q176" s="29">
        <v>3400</v>
      </c>
      <c r="R176" t="s">
        <v>94</v>
      </c>
      <c r="S176" t="s">
        <v>134</v>
      </c>
      <c r="T176" s="1">
        <v>3</v>
      </c>
      <c r="U176">
        <v>11.433668817999999</v>
      </c>
      <c r="V176" s="6">
        <v>2.9199999999999999E-3</v>
      </c>
      <c r="W176" s="6">
        <v>6.9999999999999999E-4</v>
      </c>
      <c r="X176" s="20">
        <f t="shared" si="60"/>
        <v>4.1714285714285708</v>
      </c>
      <c r="Y176" t="s">
        <v>99</v>
      </c>
      <c r="Z176" s="7">
        <f t="shared" si="61"/>
        <v>16.333812597142856</v>
      </c>
      <c r="AA176" s="8">
        <v>2.7</v>
      </c>
      <c r="AB176" s="8">
        <v>5.5</v>
      </c>
      <c r="AC176" s="10" t="s">
        <v>99</v>
      </c>
      <c r="AD176" s="10" t="s">
        <v>99</v>
      </c>
      <c r="AE176" s="10" t="s">
        <v>99</v>
      </c>
      <c r="AF176" s="10" t="s">
        <v>99</v>
      </c>
      <c r="AG176" s="10" t="s">
        <v>99</v>
      </c>
      <c r="AH176" s="10" t="s">
        <v>99</v>
      </c>
      <c r="AI176" s="10" t="s">
        <v>99</v>
      </c>
      <c r="AJ176" s="10" t="s">
        <v>99</v>
      </c>
      <c r="AK176" s="10" t="s">
        <v>99</v>
      </c>
      <c r="AL176" s="10" t="s">
        <v>99</v>
      </c>
    </row>
    <row r="177" spans="1:38">
      <c r="A177" s="36">
        <v>77</v>
      </c>
      <c r="B177" t="s">
        <v>282</v>
      </c>
      <c r="C177" t="s">
        <v>137</v>
      </c>
      <c r="D177" t="s">
        <v>138</v>
      </c>
      <c r="E177">
        <v>2600</v>
      </c>
      <c r="F177" t="s">
        <v>95</v>
      </c>
      <c r="G177" s="29" t="s">
        <v>160</v>
      </c>
      <c r="H177" s="29" t="s">
        <v>54</v>
      </c>
      <c r="I177" s="29" t="s">
        <v>55</v>
      </c>
      <c r="J177" t="s">
        <v>56</v>
      </c>
      <c r="K177" t="s">
        <v>97</v>
      </c>
      <c r="L177" s="29" t="s">
        <v>136</v>
      </c>
      <c r="M177" s="29" t="s">
        <v>120</v>
      </c>
      <c r="N177" s="29" t="s">
        <v>132</v>
      </c>
      <c r="O177" s="29" t="s">
        <v>101</v>
      </c>
      <c r="P177" s="29">
        <v>2000</v>
      </c>
      <c r="Q177" s="29">
        <v>3400</v>
      </c>
      <c r="R177" t="s">
        <v>94</v>
      </c>
      <c r="S177" t="s">
        <v>134</v>
      </c>
      <c r="T177" s="1">
        <v>4</v>
      </c>
      <c r="U177">
        <v>4.6451519711999998</v>
      </c>
      <c r="V177" s="6">
        <v>1.1100000000000001E-3</v>
      </c>
      <c r="W177" s="6">
        <v>2.5999999999999998E-4</v>
      </c>
      <c r="X177" s="20">
        <f t="shared" si="60"/>
        <v>4.2692307692307701</v>
      </c>
      <c r="Y177" t="s">
        <v>99</v>
      </c>
      <c r="Z177" s="7">
        <f t="shared" si="61"/>
        <v>17.865969119999999</v>
      </c>
      <c r="AA177" s="8">
        <v>2.6</v>
      </c>
      <c r="AB177" s="8">
        <v>17.5</v>
      </c>
      <c r="AC177" s="10" t="s">
        <v>99</v>
      </c>
      <c r="AD177" s="10" t="s">
        <v>99</v>
      </c>
      <c r="AE177" s="10" t="s">
        <v>99</v>
      </c>
      <c r="AF177" s="10" t="s">
        <v>99</v>
      </c>
      <c r="AG177" s="10" t="s">
        <v>99</v>
      </c>
      <c r="AH177" s="10" t="s">
        <v>99</v>
      </c>
      <c r="AI177" s="10" t="s">
        <v>99</v>
      </c>
      <c r="AJ177" s="10" t="s">
        <v>99</v>
      </c>
      <c r="AK177" s="10" t="s">
        <v>99</v>
      </c>
      <c r="AL177" s="10" t="s">
        <v>99</v>
      </c>
    </row>
    <row r="178" spans="1:38">
      <c r="A178" s="36">
        <v>77</v>
      </c>
      <c r="B178" t="s">
        <v>282</v>
      </c>
      <c r="C178" t="s">
        <v>137</v>
      </c>
      <c r="D178" t="s">
        <v>138</v>
      </c>
      <c r="E178">
        <v>2600</v>
      </c>
      <c r="F178" t="s">
        <v>95</v>
      </c>
      <c r="G178" s="29" t="s">
        <v>127</v>
      </c>
      <c r="H178" s="29" t="s">
        <v>42</v>
      </c>
      <c r="I178" s="29" t="s">
        <v>43</v>
      </c>
      <c r="J178" t="s">
        <v>44</v>
      </c>
      <c r="K178" t="s">
        <v>128</v>
      </c>
      <c r="L178" s="29" t="s">
        <v>129</v>
      </c>
      <c r="M178" s="29" t="s">
        <v>99</v>
      </c>
      <c r="N178" s="29" t="s">
        <v>100</v>
      </c>
      <c r="O178" s="29" t="s">
        <v>106</v>
      </c>
      <c r="P178" s="29">
        <v>2000</v>
      </c>
      <c r="Q178" s="29">
        <v>3400</v>
      </c>
      <c r="R178" t="s">
        <v>113</v>
      </c>
      <c r="S178" t="s">
        <v>102</v>
      </c>
      <c r="T178" s="1">
        <v>1</v>
      </c>
      <c r="U178">
        <v>4.6164781935999999</v>
      </c>
      <c r="V178" s="6">
        <v>1.15E-3</v>
      </c>
      <c r="W178" s="6">
        <v>1.8000000000000001E-4</v>
      </c>
      <c r="X178" s="20">
        <f>V178/W178</f>
        <v>6.3888888888888884</v>
      </c>
      <c r="Y178" t="s">
        <v>99</v>
      </c>
      <c r="Z178" s="7">
        <f>(U178/1000000)/(W178/1000)</f>
        <v>25.64710107555555</v>
      </c>
      <c r="AA178" s="1">
        <v>1.5</v>
      </c>
      <c r="AB178" s="8">
        <v>0.5</v>
      </c>
      <c r="AC178" s="10" t="s">
        <v>99</v>
      </c>
      <c r="AD178" s="10" t="s">
        <v>99</v>
      </c>
      <c r="AE178" s="10" t="s">
        <v>99</v>
      </c>
      <c r="AF178" s="10" t="s">
        <v>99</v>
      </c>
      <c r="AG178" s="10" t="s">
        <v>99</v>
      </c>
      <c r="AH178" s="10" t="s">
        <v>99</v>
      </c>
      <c r="AI178" s="10" t="s">
        <v>99</v>
      </c>
      <c r="AJ178" s="10" t="s">
        <v>99</v>
      </c>
      <c r="AK178" s="10" t="s">
        <v>99</v>
      </c>
      <c r="AL178" s="10" t="s">
        <v>99</v>
      </c>
    </row>
    <row r="179" spans="1:38">
      <c r="A179" s="36">
        <v>77</v>
      </c>
      <c r="B179" t="s">
        <v>282</v>
      </c>
      <c r="C179" t="s">
        <v>137</v>
      </c>
      <c r="D179" t="s">
        <v>138</v>
      </c>
      <c r="E179">
        <v>2600</v>
      </c>
      <c r="F179" t="s">
        <v>95</v>
      </c>
      <c r="G179" s="29" t="s">
        <v>127</v>
      </c>
      <c r="H179" s="29" t="s">
        <v>42</v>
      </c>
      <c r="I179" s="29" t="s">
        <v>43</v>
      </c>
      <c r="J179" t="s">
        <v>44</v>
      </c>
      <c r="K179" t="s">
        <v>128</v>
      </c>
      <c r="L179" s="29" t="s">
        <v>129</v>
      </c>
      <c r="M179" s="29" t="s">
        <v>99</v>
      </c>
      <c r="N179" s="29" t="s">
        <v>100</v>
      </c>
      <c r="O179" s="29" t="s">
        <v>106</v>
      </c>
      <c r="P179" s="29">
        <v>2000</v>
      </c>
      <c r="Q179" s="29">
        <v>3400</v>
      </c>
      <c r="R179" t="s">
        <v>113</v>
      </c>
      <c r="S179" t="s">
        <v>102</v>
      </c>
      <c r="T179" s="1">
        <v>2</v>
      </c>
      <c r="U179">
        <v>4.9068001918000004</v>
      </c>
      <c r="V179" s="6">
        <v>1.06E-3</v>
      </c>
      <c r="W179" s="6">
        <v>1.7000000000000001E-4</v>
      </c>
      <c r="X179" s="20">
        <f t="shared" ref="X179:X182" si="62">V179/W179</f>
        <v>6.235294117647058</v>
      </c>
      <c r="Y179" t="s">
        <v>99</v>
      </c>
      <c r="Z179" s="7">
        <f t="shared" ref="Z179:Z182" si="63">(U179/1000000)/(W179/1000)</f>
        <v>28.863530539999999</v>
      </c>
      <c r="AA179" s="1">
        <v>1</v>
      </c>
      <c r="AB179" s="8">
        <v>0.5</v>
      </c>
      <c r="AC179" s="10" t="s">
        <v>99</v>
      </c>
      <c r="AD179" s="10" t="s">
        <v>99</v>
      </c>
      <c r="AE179" s="10" t="s">
        <v>99</v>
      </c>
      <c r="AF179" s="10" t="s">
        <v>99</v>
      </c>
      <c r="AG179" s="10" t="s">
        <v>99</v>
      </c>
      <c r="AH179" s="10" t="s">
        <v>99</v>
      </c>
      <c r="AI179" s="10" t="s">
        <v>99</v>
      </c>
      <c r="AJ179" s="10" t="s">
        <v>99</v>
      </c>
      <c r="AK179" s="10" t="s">
        <v>99</v>
      </c>
      <c r="AL179" s="10" t="s">
        <v>99</v>
      </c>
    </row>
    <row r="180" spans="1:38">
      <c r="A180" s="36">
        <v>77</v>
      </c>
      <c r="B180" t="s">
        <v>282</v>
      </c>
      <c r="C180" t="s">
        <v>137</v>
      </c>
      <c r="D180" t="s">
        <v>138</v>
      </c>
      <c r="E180">
        <v>2600</v>
      </c>
      <c r="F180" t="s">
        <v>95</v>
      </c>
      <c r="G180" s="29" t="s">
        <v>127</v>
      </c>
      <c r="H180" s="29" t="s">
        <v>42</v>
      </c>
      <c r="I180" s="29" t="s">
        <v>43</v>
      </c>
      <c r="J180" t="s">
        <v>44</v>
      </c>
      <c r="K180" t="s">
        <v>128</v>
      </c>
      <c r="L180" s="29" t="s">
        <v>129</v>
      </c>
      <c r="M180" s="29" t="s">
        <v>99</v>
      </c>
      <c r="N180" s="29" t="s">
        <v>100</v>
      </c>
      <c r="O180" s="29" t="s">
        <v>106</v>
      </c>
      <c r="P180" s="29">
        <v>2000</v>
      </c>
      <c r="Q180" s="29">
        <v>3400</v>
      </c>
      <c r="R180" t="s">
        <v>113</v>
      </c>
      <c r="S180" t="s">
        <v>102</v>
      </c>
      <c r="T180" s="1">
        <v>3</v>
      </c>
      <c r="U180">
        <v>4.3512457508000004</v>
      </c>
      <c r="V180" s="6">
        <v>1.0200000000000001E-3</v>
      </c>
      <c r="W180" s="6">
        <v>1.4999999999999999E-4</v>
      </c>
      <c r="X180" s="20">
        <f t="shared" si="62"/>
        <v>6.8000000000000007</v>
      </c>
      <c r="Y180" t="s">
        <v>99</v>
      </c>
      <c r="Z180" s="7">
        <f t="shared" si="63"/>
        <v>29.008305005333341</v>
      </c>
      <c r="AA180" s="1">
        <v>0.9</v>
      </c>
      <c r="AB180" s="8">
        <v>0.9</v>
      </c>
      <c r="AC180" s="10" t="s">
        <v>99</v>
      </c>
      <c r="AD180" s="10" t="s">
        <v>99</v>
      </c>
      <c r="AE180" s="10" t="s">
        <v>99</v>
      </c>
      <c r="AF180" s="10" t="s">
        <v>99</v>
      </c>
      <c r="AG180" s="10" t="s">
        <v>99</v>
      </c>
      <c r="AH180" s="10" t="s">
        <v>99</v>
      </c>
      <c r="AI180" s="10" t="s">
        <v>99</v>
      </c>
      <c r="AJ180" s="10" t="s">
        <v>99</v>
      </c>
      <c r="AK180" s="10" t="s">
        <v>99</v>
      </c>
      <c r="AL180" s="10" t="s">
        <v>99</v>
      </c>
    </row>
    <row r="181" spans="1:38">
      <c r="A181" s="36">
        <v>77</v>
      </c>
      <c r="B181" t="s">
        <v>282</v>
      </c>
      <c r="C181" t="s">
        <v>137</v>
      </c>
      <c r="D181" t="s">
        <v>138</v>
      </c>
      <c r="E181">
        <v>2600</v>
      </c>
      <c r="F181" t="s">
        <v>95</v>
      </c>
      <c r="G181" s="29" t="s">
        <v>127</v>
      </c>
      <c r="H181" s="29" t="s">
        <v>42</v>
      </c>
      <c r="I181" s="29" t="s">
        <v>43</v>
      </c>
      <c r="J181" t="s">
        <v>44</v>
      </c>
      <c r="K181" t="s">
        <v>128</v>
      </c>
      <c r="L181" s="29" t="s">
        <v>129</v>
      </c>
      <c r="M181" s="29" t="s">
        <v>99</v>
      </c>
      <c r="N181" s="29" t="s">
        <v>100</v>
      </c>
      <c r="O181" s="29" t="s">
        <v>106</v>
      </c>
      <c r="P181" s="29">
        <v>2000</v>
      </c>
      <c r="Q181" s="29">
        <v>3400</v>
      </c>
      <c r="R181" t="s">
        <v>113</v>
      </c>
      <c r="S181" t="s">
        <v>102</v>
      </c>
      <c r="T181" s="1">
        <v>4</v>
      </c>
      <c r="U181">
        <v>3.1182733140000001</v>
      </c>
      <c r="V181" s="6">
        <v>6.4999999999999997E-4</v>
      </c>
      <c r="W181" s="6">
        <v>9.0000000000000006E-5</v>
      </c>
      <c r="X181" s="20">
        <f t="shared" si="62"/>
        <v>7.2222222222222214</v>
      </c>
      <c r="Y181" t="s">
        <v>99</v>
      </c>
      <c r="Z181" s="7">
        <f t="shared" si="63"/>
        <v>34.647481266666666</v>
      </c>
      <c r="AA181" s="1">
        <v>1.6</v>
      </c>
      <c r="AB181" s="8">
        <v>1.9</v>
      </c>
      <c r="AC181" s="10" t="s">
        <v>99</v>
      </c>
      <c r="AD181" s="10" t="s">
        <v>99</v>
      </c>
      <c r="AE181" s="10" t="s">
        <v>99</v>
      </c>
      <c r="AF181" s="10" t="s">
        <v>99</v>
      </c>
      <c r="AG181" s="10" t="s">
        <v>99</v>
      </c>
      <c r="AH181" s="10" t="s">
        <v>99</v>
      </c>
      <c r="AI181" s="10" t="s">
        <v>99</v>
      </c>
      <c r="AJ181" s="10" t="s">
        <v>99</v>
      </c>
      <c r="AK181" s="10" t="s">
        <v>99</v>
      </c>
      <c r="AL181" s="10" t="s">
        <v>99</v>
      </c>
    </row>
    <row r="182" spans="1:38">
      <c r="A182" s="36">
        <v>77</v>
      </c>
      <c r="B182" t="s">
        <v>282</v>
      </c>
      <c r="C182" t="s">
        <v>137</v>
      </c>
      <c r="D182" t="s">
        <v>138</v>
      </c>
      <c r="E182">
        <v>2600</v>
      </c>
      <c r="F182" t="s">
        <v>95</v>
      </c>
      <c r="G182" s="29" t="s">
        <v>127</v>
      </c>
      <c r="H182" s="29" t="s">
        <v>42</v>
      </c>
      <c r="I182" s="29" t="s">
        <v>43</v>
      </c>
      <c r="J182" t="s">
        <v>44</v>
      </c>
      <c r="K182" t="s">
        <v>128</v>
      </c>
      <c r="L182" s="29" t="s">
        <v>129</v>
      </c>
      <c r="M182" s="29" t="s">
        <v>99</v>
      </c>
      <c r="N182" s="29" t="s">
        <v>100</v>
      </c>
      <c r="O182" s="29" t="s">
        <v>106</v>
      </c>
      <c r="P182" s="29">
        <v>2000</v>
      </c>
      <c r="Q182" s="29">
        <v>3400</v>
      </c>
      <c r="R182" t="s">
        <v>113</v>
      </c>
      <c r="S182" t="s">
        <v>102</v>
      </c>
      <c r="T182" s="1">
        <v>5</v>
      </c>
      <c r="U182">
        <v>3.6164801997999998</v>
      </c>
      <c r="V182" s="6">
        <v>7.1000000000000002E-4</v>
      </c>
      <c r="W182" s="6">
        <v>1.1E-4</v>
      </c>
      <c r="X182" s="20">
        <f t="shared" si="62"/>
        <v>6.4545454545454541</v>
      </c>
      <c r="Y182" t="s">
        <v>99</v>
      </c>
      <c r="Z182" s="7">
        <f t="shared" si="63"/>
        <v>32.877092725454538</v>
      </c>
      <c r="AA182" s="1">
        <v>1</v>
      </c>
      <c r="AB182" s="8">
        <v>0.9</v>
      </c>
      <c r="AC182" s="10" t="s">
        <v>99</v>
      </c>
      <c r="AD182" s="10" t="s">
        <v>99</v>
      </c>
      <c r="AE182" s="10" t="s">
        <v>99</v>
      </c>
      <c r="AF182" s="10" t="s">
        <v>99</v>
      </c>
      <c r="AG182" s="10" t="s">
        <v>99</v>
      </c>
      <c r="AH182" s="10" t="s">
        <v>99</v>
      </c>
      <c r="AI182" s="10" t="s">
        <v>99</v>
      </c>
      <c r="AJ182" s="10" t="s">
        <v>99</v>
      </c>
      <c r="AK182" s="10" t="s">
        <v>99</v>
      </c>
      <c r="AL182" s="10" t="s">
        <v>99</v>
      </c>
    </row>
    <row r="183" spans="1:38">
      <c r="A183" s="36">
        <v>77</v>
      </c>
      <c r="B183" t="s">
        <v>282</v>
      </c>
      <c r="C183" t="s">
        <v>137</v>
      </c>
      <c r="D183" t="s">
        <v>138</v>
      </c>
      <c r="E183">
        <v>2600</v>
      </c>
      <c r="F183" t="s">
        <v>95</v>
      </c>
      <c r="G183" s="29" t="s">
        <v>127</v>
      </c>
      <c r="H183" s="29" t="s">
        <v>42</v>
      </c>
      <c r="I183" s="29" t="s">
        <v>43</v>
      </c>
      <c r="J183" t="s">
        <v>44</v>
      </c>
      <c r="K183" t="s">
        <v>128</v>
      </c>
      <c r="L183" s="29" t="s">
        <v>129</v>
      </c>
      <c r="M183" s="29" t="s">
        <v>99</v>
      </c>
      <c r="N183" s="29" t="s">
        <v>100</v>
      </c>
      <c r="O183" s="29" t="s">
        <v>106</v>
      </c>
      <c r="P183" s="29">
        <v>2000</v>
      </c>
      <c r="Q183" s="29">
        <v>3400</v>
      </c>
      <c r="R183" t="s">
        <v>113</v>
      </c>
      <c r="S183" t="s">
        <v>102</v>
      </c>
      <c r="T183" s="1">
        <v>6</v>
      </c>
      <c r="U183" s="7" t="s">
        <v>99</v>
      </c>
      <c r="V183" s="7" t="s">
        <v>99</v>
      </c>
      <c r="W183" s="7" t="s">
        <v>99</v>
      </c>
      <c r="X183" s="7" t="s">
        <v>99</v>
      </c>
      <c r="Y183" t="s">
        <v>99</v>
      </c>
      <c r="Z183" s="7" t="s">
        <v>99</v>
      </c>
      <c r="AA183" s="1">
        <v>2.9</v>
      </c>
      <c r="AB183" s="8">
        <v>1</v>
      </c>
      <c r="AC183" s="10" t="s">
        <v>99</v>
      </c>
      <c r="AD183" s="10" t="s">
        <v>99</v>
      </c>
      <c r="AE183" s="10" t="s">
        <v>99</v>
      </c>
      <c r="AF183" s="10" t="s">
        <v>99</v>
      </c>
      <c r="AG183" s="10" t="s">
        <v>99</v>
      </c>
      <c r="AH183" s="10" t="s">
        <v>99</v>
      </c>
      <c r="AI183" s="10" t="s">
        <v>99</v>
      </c>
      <c r="AJ183" s="10" t="s">
        <v>99</v>
      </c>
      <c r="AK183" s="10" t="s">
        <v>99</v>
      </c>
      <c r="AL183" s="10" t="s">
        <v>99</v>
      </c>
    </row>
    <row r="184" spans="1:38">
      <c r="A184" s="36">
        <v>77</v>
      </c>
      <c r="B184" t="s">
        <v>282</v>
      </c>
      <c r="C184" t="s">
        <v>137</v>
      </c>
      <c r="D184" t="s">
        <v>138</v>
      </c>
      <c r="E184">
        <v>2600</v>
      </c>
      <c r="F184" t="s">
        <v>95</v>
      </c>
      <c r="G184" s="29" t="s">
        <v>118</v>
      </c>
      <c r="H184" s="29" t="s">
        <v>119</v>
      </c>
      <c r="I184" s="29" t="s">
        <v>63</v>
      </c>
      <c r="J184" t="s">
        <v>41</v>
      </c>
      <c r="K184" t="s">
        <v>104</v>
      </c>
      <c r="L184" s="29" t="s">
        <v>120</v>
      </c>
      <c r="M184" s="29" t="s">
        <v>105</v>
      </c>
      <c r="N184" s="29" t="s">
        <v>100</v>
      </c>
      <c r="O184" s="29" t="s">
        <v>106</v>
      </c>
      <c r="P184" s="29">
        <v>2000</v>
      </c>
      <c r="Q184" s="29">
        <v>3200</v>
      </c>
      <c r="R184" t="s">
        <v>94</v>
      </c>
      <c r="S184" t="s">
        <v>102</v>
      </c>
      <c r="T184" s="1">
        <v>1</v>
      </c>
      <c r="U184">
        <v>1.3333306584000002</v>
      </c>
      <c r="V184" s="6">
        <v>2.2000000000000001E-4</v>
      </c>
      <c r="W184" s="6">
        <v>4.0000000000000003E-5</v>
      </c>
      <c r="X184" s="20">
        <f>V184/W184</f>
        <v>5.5</v>
      </c>
      <c r="Y184" t="s">
        <v>99</v>
      </c>
      <c r="Z184" s="7">
        <f>(U184/1000000)/(W184/1000)</f>
        <v>33.333266460000004</v>
      </c>
      <c r="AA184" s="1">
        <v>0.5</v>
      </c>
      <c r="AB184" s="8">
        <v>6.6</v>
      </c>
      <c r="AC184" s="10" t="s">
        <v>99</v>
      </c>
      <c r="AD184" s="10" t="s">
        <v>99</v>
      </c>
      <c r="AE184" s="10" t="s">
        <v>99</v>
      </c>
      <c r="AF184" s="10" t="s">
        <v>99</v>
      </c>
      <c r="AG184" s="10" t="s">
        <v>99</v>
      </c>
      <c r="AH184" s="10" t="s">
        <v>99</v>
      </c>
      <c r="AI184" s="10" t="s">
        <v>99</v>
      </c>
      <c r="AJ184" s="10" t="s">
        <v>99</v>
      </c>
      <c r="AK184" s="10" t="s">
        <v>99</v>
      </c>
      <c r="AL184" s="10" t="s">
        <v>99</v>
      </c>
    </row>
    <row r="185" spans="1:38">
      <c r="A185" s="36">
        <v>77</v>
      </c>
      <c r="B185" t="s">
        <v>282</v>
      </c>
      <c r="C185" t="s">
        <v>137</v>
      </c>
      <c r="D185" t="s">
        <v>138</v>
      </c>
      <c r="E185">
        <v>2600</v>
      </c>
      <c r="F185" t="s">
        <v>95</v>
      </c>
      <c r="G185" s="29" t="s">
        <v>118</v>
      </c>
      <c r="H185" s="29" t="s">
        <v>119</v>
      </c>
      <c r="I185" s="29" t="s">
        <v>63</v>
      </c>
      <c r="J185" t="s">
        <v>41</v>
      </c>
      <c r="K185" t="s">
        <v>104</v>
      </c>
      <c r="L185" s="29" t="s">
        <v>120</v>
      </c>
      <c r="M185" s="29" t="s">
        <v>105</v>
      </c>
      <c r="N185" s="29" t="s">
        <v>100</v>
      </c>
      <c r="O185" s="29" t="s">
        <v>106</v>
      </c>
      <c r="P185" s="29">
        <v>2000</v>
      </c>
      <c r="Q185" s="29">
        <v>3200</v>
      </c>
      <c r="R185" t="s">
        <v>94</v>
      </c>
      <c r="S185" t="s">
        <v>102</v>
      </c>
      <c r="T185" s="1">
        <v>2</v>
      </c>
      <c r="U185">
        <v>1.8996377659999999</v>
      </c>
      <c r="V185" s="6">
        <v>4.6000000000000001E-4</v>
      </c>
      <c r="W185" s="6">
        <v>8.0000000000000007E-5</v>
      </c>
      <c r="X185" s="20">
        <f t="shared" ref="X185:X188" si="64">V185/W185</f>
        <v>5.75</v>
      </c>
      <c r="Y185" t="s">
        <v>99</v>
      </c>
      <c r="Z185" s="7">
        <f t="shared" ref="Z185:Z188" si="65">(U185/1000000)/(W185/1000)</f>
        <v>23.745472074999999</v>
      </c>
      <c r="AA185" s="1">
        <v>0.3</v>
      </c>
      <c r="AB185" s="8">
        <v>8.1999999999999993</v>
      </c>
      <c r="AC185" s="10" t="s">
        <v>99</v>
      </c>
      <c r="AD185" s="10" t="s">
        <v>99</v>
      </c>
      <c r="AE185" s="10" t="s">
        <v>99</v>
      </c>
      <c r="AF185" s="10" t="s">
        <v>99</v>
      </c>
      <c r="AG185" s="10" t="s">
        <v>99</v>
      </c>
      <c r="AH185" s="10" t="s">
        <v>99</v>
      </c>
      <c r="AI185" s="10" t="s">
        <v>99</v>
      </c>
      <c r="AJ185" s="10" t="s">
        <v>99</v>
      </c>
      <c r="AK185" s="10" t="s">
        <v>99</v>
      </c>
      <c r="AL185" s="10" t="s">
        <v>99</v>
      </c>
    </row>
    <row r="186" spans="1:38">
      <c r="A186" s="36">
        <v>77</v>
      </c>
      <c r="B186" t="s">
        <v>282</v>
      </c>
      <c r="C186" t="s">
        <v>137</v>
      </c>
      <c r="D186" t="s">
        <v>138</v>
      </c>
      <c r="E186">
        <v>2600</v>
      </c>
      <c r="F186" t="s">
        <v>95</v>
      </c>
      <c r="G186" s="29" t="s">
        <v>118</v>
      </c>
      <c r="H186" s="29" t="s">
        <v>119</v>
      </c>
      <c r="I186" s="29" t="s">
        <v>63</v>
      </c>
      <c r="J186" t="s">
        <v>41</v>
      </c>
      <c r="K186" t="s">
        <v>104</v>
      </c>
      <c r="L186" s="29" t="s">
        <v>120</v>
      </c>
      <c r="M186" s="29" t="s">
        <v>105</v>
      </c>
      <c r="N186" s="29" t="s">
        <v>100</v>
      </c>
      <c r="O186" s="29" t="s">
        <v>106</v>
      </c>
      <c r="P186" s="29">
        <v>2000</v>
      </c>
      <c r="Q186" s="29">
        <v>3200</v>
      </c>
      <c r="R186" t="s">
        <v>94</v>
      </c>
      <c r="S186" t="s">
        <v>102</v>
      </c>
      <c r="T186" s="1">
        <v>3</v>
      </c>
      <c r="U186">
        <v>0.7240128844</v>
      </c>
      <c r="V186" s="6">
        <v>1.4999999999999999E-4</v>
      </c>
      <c r="W186" s="31">
        <v>1.0000000000000001E-5</v>
      </c>
      <c r="X186" s="20">
        <f t="shared" si="64"/>
        <v>14.999999999999998</v>
      </c>
      <c r="Y186" t="s">
        <v>99</v>
      </c>
      <c r="Z186" s="7">
        <f t="shared" si="65"/>
        <v>72.401288440000002</v>
      </c>
      <c r="AA186" s="1">
        <v>0.6</v>
      </c>
      <c r="AB186" s="8">
        <v>4</v>
      </c>
      <c r="AC186" s="10" t="s">
        <v>99</v>
      </c>
      <c r="AD186" s="10" t="s">
        <v>99</v>
      </c>
      <c r="AE186" s="10" t="s">
        <v>99</v>
      </c>
      <c r="AF186" s="10" t="s">
        <v>99</v>
      </c>
      <c r="AG186" s="10" t="s">
        <v>99</v>
      </c>
      <c r="AH186" s="10" t="s">
        <v>99</v>
      </c>
      <c r="AI186" s="10" t="s">
        <v>99</v>
      </c>
      <c r="AJ186" s="10" t="s">
        <v>99</v>
      </c>
      <c r="AK186" s="10" t="s">
        <v>99</v>
      </c>
      <c r="AL186" s="10" t="s">
        <v>99</v>
      </c>
    </row>
    <row r="187" spans="1:38">
      <c r="A187" s="36">
        <v>77</v>
      </c>
      <c r="B187" t="s">
        <v>282</v>
      </c>
      <c r="C187" t="s">
        <v>137</v>
      </c>
      <c r="D187" t="s">
        <v>138</v>
      </c>
      <c r="E187">
        <v>2600</v>
      </c>
      <c r="F187" t="s">
        <v>95</v>
      </c>
      <c r="G187" s="29" t="s">
        <v>118</v>
      </c>
      <c r="H187" s="29" t="s">
        <v>119</v>
      </c>
      <c r="I187" s="29" t="s">
        <v>63</v>
      </c>
      <c r="J187" t="s">
        <v>41</v>
      </c>
      <c r="K187" t="s">
        <v>104</v>
      </c>
      <c r="L187" s="29" t="s">
        <v>120</v>
      </c>
      <c r="M187" s="29" t="s">
        <v>105</v>
      </c>
      <c r="N187" s="29" t="s">
        <v>100</v>
      </c>
      <c r="O187" s="29" t="s">
        <v>106</v>
      </c>
      <c r="P187" s="29">
        <v>2000</v>
      </c>
      <c r="Q187" s="29">
        <v>3200</v>
      </c>
      <c r="R187" t="s">
        <v>94</v>
      </c>
      <c r="S187" t="s">
        <v>102</v>
      </c>
      <c r="T187" s="1">
        <v>4</v>
      </c>
      <c r="U187">
        <v>0.98207688280000005</v>
      </c>
      <c r="V187" s="6">
        <v>2.7E-4</v>
      </c>
      <c r="W187" s="6">
        <v>2.0000000000000002E-5</v>
      </c>
      <c r="X187" s="20">
        <f t="shared" si="64"/>
        <v>13.499999999999998</v>
      </c>
      <c r="Y187" t="s">
        <v>99</v>
      </c>
      <c r="Z187" s="7">
        <f t="shared" si="65"/>
        <v>49.10384414</v>
      </c>
      <c r="AA187" s="1">
        <v>1.2</v>
      </c>
      <c r="AB187" s="8">
        <v>6</v>
      </c>
      <c r="AC187" s="10" t="s">
        <v>99</v>
      </c>
      <c r="AD187" s="10" t="s">
        <v>99</v>
      </c>
      <c r="AE187" s="10" t="s">
        <v>99</v>
      </c>
      <c r="AF187" s="10" t="s">
        <v>99</v>
      </c>
      <c r="AG187" s="10" t="s">
        <v>99</v>
      </c>
      <c r="AH187" s="10" t="s">
        <v>99</v>
      </c>
      <c r="AI187" s="10" t="s">
        <v>99</v>
      </c>
      <c r="AJ187" s="10" t="s">
        <v>99</v>
      </c>
      <c r="AK187" s="10" t="s">
        <v>99</v>
      </c>
      <c r="AL187" s="10" t="s">
        <v>99</v>
      </c>
    </row>
    <row r="188" spans="1:38">
      <c r="A188" s="36">
        <v>77</v>
      </c>
      <c r="B188" t="s">
        <v>282</v>
      </c>
      <c r="C188" t="s">
        <v>137</v>
      </c>
      <c r="D188" t="s">
        <v>138</v>
      </c>
      <c r="E188">
        <v>2600</v>
      </c>
      <c r="F188" t="s">
        <v>95</v>
      </c>
      <c r="G188" s="29" t="s">
        <v>118</v>
      </c>
      <c r="H188" s="29" t="s">
        <v>119</v>
      </c>
      <c r="I188" s="29" t="s">
        <v>63</v>
      </c>
      <c r="J188" t="s">
        <v>41</v>
      </c>
      <c r="K188" t="s">
        <v>104</v>
      </c>
      <c r="L188" s="29" t="s">
        <v>120</v>
      </c>
      <c r="M188" s="29" t="s">
        <v>105</v>
      </c>
      <c r="N188" s="29" t="s">
        <v>100</v>
      </c>
      <c r="O188" s="29" t="s">
        <v>106</v>
      </c>
      <c r="P188" s="29">
        <v>2000</v>
      </c>
      <c r="Q188" s="29">
        <v>3200</v>
      </c>
      <c r="R188" t="s">
        <v>94</v>
      </c>
      <c r="S188" t="s">
        <v>102</v>
      </c>
      <c r="T188" s="4">
        <v>5</v>
      </c>
      <c r="U188">
        <v>0.70250755119999997</v>
      </c>
      <c r="V188" s="6">
        <v>1.3999999999999999E-4</v>
      </c>
      <c r="W188" s="31">
        <v>1.0000000000000001E-5</v>
      </c>
      <c r="X188" s="20">
        <f t="shared" si="64"/>
        <v>13.999999999999998</v>
      </c>
      <c r="Y188" t="s">
        <v>99</v>
      </c>
      <c r="Z188" s="7">
        <f t="shared" si="65"/>
        <v>70.250755119999994</v>
      </c>
      <c r="AA188" s="8">
        <v>0.4</v>
      </c>
      <c r="AB188" s="8">
        <v>4.3</v>
      </c>
      <c r="AC188" s="10" t="s">
        <v>99</v>
      </c>
      <c r="AD188" s="10" t="s">
        <v>99</v>
      </c>
      <c r="AE188" s="10" t="s">
        <v>99</v>
      </c>
      <c r="AF188" s="10" t="s">
        <v>99</v>
      </c>
      <c r="AG188" s="10" t="s">
        <v>99</v>
      </c>
      <c r="AH188" s="10" t="s">
        <v>99</v>
      </c>
      <c r="AI188" s="10" t="s">
        <v>99</v>
      </c>
      <c r="AJ188" s="10" t="s">
        <v>99</v>
      </c>
      <c r="AK188" s="10" t="s">
        <v>99</v>
      </c>
      <c r="AL188" s="10" t="s">
        <v>99</v>
      </c>
    </row>
    <row r="189" spans="1:38">
      <c r="A189" s="36">
        <v>78</v>
      </c>
      <c r="B189" t="s">
        <v>281</v>
      </c>
      <c r="C189" t="s">
        <v>161</v>
      </c>
      <c r="D189" t="s">
        <v>138</v>
      </c>
      <c r="E189">
        <v>3100</v>
      </c>
      <c r="F189" t="s">
        <v>95</v>
      </c>
      <c r="G189" s="29" t="s">
        <v>96</v>
      </c>
      <c r="H189" s="29" t="s">
        <v>71</v>
      </c>
      <c r="I189" s="29" t="s">
        <v>63</v>
      </c>
      <c r="J189" t="s">
        <v>19</v>
      </c>
      <c r="K189" t="s">
        <v>97</v>
      </c>
      <c r="L189" s="29" t="s">
        <v>98</v>
      </c>
      <c r="M189" s="29" t="s">
        <v>99</v>
      </c>
      <c r="N189" s="29" t="s">
        <v>100</v>
      </c>
      <c r="O189" s="29" t="s">
        <v>101</v>
      </c>
      <c r="P189" s="29">
        <v>2400</v>
      </c>
      <c r="Q189" s="29">
        <v>3300</v>
      </c>
      <c r="R189" t="s">
        <v>94</v>
      </c>
      <c r="S189" t="s">
        <v>102</v>
      </c>
      <c r="T189" s="1">
        <v>1</v>
      </c>
      <c r="U189" s="20">
        <v>1.6164842122</v>
      </c>
      <c r="V189" s="21">
        <v>1.95E-4</v>
      </c>
      <c r="W189" s="21">
        <v>7.4999999999999993E-5</v>
      </c>
      <c r="X189" s="20">
        <f>V189/W189</f>
        <v>2.6</v>
      </c>
      <c r="Y189" t="s">
        <v>99</v>
      </c>
      <c r="Z189" s="7">
        <f>(U189/1000000)/(W189/1000)</f>
        <v>21.553122829333333</v>
      </c>
      <c r="AA189" s="1">
        <v>0.36</v>
      </c>
      <c r="AB189" s="12">
        <v>19</v>
      </c>
      <c r="AC189" s="10">
        <v>0.36</v>
      </c>
      <c r="AD189" s="10">
        <v>4.72</v>
      </c>
      <c r="AE189" s="10">
        <v>240</v>
      </c>
      <c r="AF189" s="10">
        <v>4</v>
      </c>
      <c r="AG189" s="10">
        <v>60</v>
      </c>
      <c r="AH189" s="10">
        <v>0.95</v>
      </c>
      <c r="AI189" s="10">
        <v>0.56000000000000005</v>
      </c>
      <c r="AJ189" s="10">
        <v>18</v>
      </c>
      <c r="AK189" s="10">
        <v>8.8000000000000007</v>
      </c>
      <c r="AL189" s="10">
        <v>1080</v>
      </c>
    </row>
    <row r="190" spans="1:38">
      <c r="A190" s="36">
        <v>78</v>
      </c>
      <c r="B190" t="s">
        <v>281</v>
      </c>
      <c r="C190" t="s">
        <v>161</v>
      </c>
      <c r="D190" t="s">
        <v>138</v>
      </c>
      <c r="E190">
        <v>3100</v>
      </c>
      <c r="F190" t="s">
        <v>95</v>
      </c>
      <c r="G190" s="29" t="s">
        <v>96</v>
      </c>
      <c r="H190" s="29" t="s">
        <v>71</v>
      </c>
      <c r="I190" s="29" t="s">
        <v>63</v>
      </c>
      <c r="J190" t="s">
        <v>19</v>
      </c>
      <c r="K190" t="s">
        <v>97</v>
      </c>
      <c r="L190" s="29" t="s">
        <v>98</v>
      </c>
      <c r="M190" s="29" t="s">
        <v>99</v>
      </c>
      <c r="N190" s="29" t="s">
        <v>100</v>
      </c>
      <c r="O190" s="29" t="s">
        <v>101</v>
      </c>
      <c r="P190" s="29">
        <v>2400</v>
      </c>
      <c r="Q190" s="29">
        <v>3300</v>
      </c>
      <c r="R190" t="s">
        <v>94</v>
      </c>
      <c r="S190" t="s">
        <v>102</v>
      </c>
      <c r="T190" s="1">
        <v>2</v>
      </c>
      <c r="U190" s="20">
        <v>1.4336888800000001</v>
      </c>
      <c r="V190" s="21">
        <v>1.45E-4</v>
      </c>
      <c r="W190" s="21">
        <v>4.5000000000000003E-5</v>
      </c>
      <c r="X190" s="20">
        <f t="shared" ref="X190:X193" si="66">V190/W190</f>
        <v>3.2222222222222219</v>
      </c>
      <c r="Y190" t="s">
        <v>99</v>
      </c>
      <c r="Z190" s="7">
        <f t="shared" ref="Z190:Z193" si="67">(U190/1000000)/(W190/1000)</f>
        <v>31.859752888888885</v>
      </c>
      <c r="AA190" s="1">
        <v>0.44000000000000006</v>
      </c>
      <c r="AB190" s="12">
        <v>18</v>
      </c>
      <c r="AC190" s="10">
        <v>0.44000000000000006</v>
      </c>
      <c r="AD190" s="10">
        <v>5.26</v>
      </c>
      <c r="AE190" s="10">
        <v>144</v>
      </c>
      <c r="AF190" s="10">
        <v>4</v>
      </c>
      <c r="AG190" s="10">
        <v>36</v>
      </c>
      <c r="AH190" s="10">
        <v>1.1299999999999999</v>
      </c>
      <c r="AI190" s="10">
        <v>0.36</v>
      </c>
      <c r="AJ190" s="10">
        <v>12</v>
      </c>
      <c r="AK190" s="10">
        <v>9.5</v>
      </c>
      <c r="AL190" s="10">
        <v>432</v>
      </c>
    </row>
    <row r="191" spans="1:38">
      <c r="A191" s="36">
        <v>78</v>
      </c>
      <c r="B191" t="s">
        <v>281</v>
      </c>
      <c r="C191" t="s">
        <v>161</v>
      </c>
      <c r="D191" t="s">
        <v>138</v>
      </c>
      <c r="E191">
        <v>3100</v>
      </c>
      <c r="F191" t="s">
        <v>95</v>
      </c>
      <c r="G191" s="29" t="s">
        <v>96</v>
      </c>
      <c r="H191" s="29" t="s">
        <v>71</v>
      </c>
      <c r="I191" s="29" t="s">
        <v>63</v>
      </c>
      <c r="J191" t="s">
        <v>19</v>
      </c>
      <c r="K191" t="s">
        <v>97</v>
      </c>
      <c r="L191" s="29" t="s">
        <v>98</v>
      </c>
      <c r="M191" s="29" t="s">
        <v>99</v>
      </c>
      <c r="N191" s="29" t="s">
        <v>100</v>
      </c>
      <c r="O191" s="29" t="s">
        <v>101</v>
      </c>
      <c r="P191" s="29">
        <v>2400</v>
      </c>
      <c r="Q191" s="29">
        <v>3300</v>
      </c>
      <c r="R191" t="s">
        <v>94</v>
      </c>
      <c r="S191" t="s">
        <v>102</v>
      </c>
      <c r="T191" s="1">
        <v>3</v>
      </c>
      <c r="U191" s="20">
        <v>1.2329724367999999</v>
      </c>
      <c r="V191" s="21">
        <v>1.6000000000000001E-4</v>
      </c>
      <c r="W191" s="21">
        <v>3.4999999999999997E-5</v>
      </c>
      <c r="X191" s="20">
        <f t="shared" si="66"/>
        <v>4.5714285714285721</v>
      </c>
      <c r="Y191" t="s">
        <v>99</v>
      </c>
      <c r="Z191" s="7">
        <f t="shared" si="67"/>
        <v>35.227783908571425</v>
      </c>
      <c r="AA191" s="1">
        <v>0.26</v>
      </c>
      <c r="AB191" s="12">
        <v>27</v>
      </c>
      <c r="AC191" s="10">
        <v>0.26</v>
      </c>
      <c r="AD191" s="10">
        <v>3.52</v>
      </c>
      <c r="AE191" s="10">
        <v>143</v>
      </c>
      <c r="AF191" s="10">
        <v>4</v>
      </c>
      <c r="AG191" s="10">
        <v>35.75</v>
      </c>
      <c r="AH191" s="10">
        <v>0.78</v>
      </c>
      <c r="AI191" s="10">
        <v>0.42</v>
      </c>
      <c r="AJ191" s="10">
        <v>16</v>
      </c>
      <c r="AK191" s="10">
        <v>3.8</v>
      </c>
      <c r="AL191" s="10">
        <v>572</v>
      </c>
    </row>
    <row r="192" spans="1:38">
      <c r="A192" s="36">
        <v>78</v>
      </c>
      <c r="B192" t="s">
        <v>281</v>
      </c>
      <c r="C192" t="s">
        <v>161</v>
      </c>
      <c r="D192" t="s">
        <v>138</v>
      </c>
      <c r="E192">
        <v>3100</v>
      </c>
      <c r="F192" t="s">
        <v>95</v>
      </c>
      <c r="G192" s="29" t="s">
        <v>96</v>
      </c>
      <c r="H192" s="29" t="s">
        <v>71</v>
      </c>
      <c r="I192" s="29" t="s">
        <v>63</v>
      </c>
      <c r="J192" t="s">
        <v>19</v>
      </c>
      <c r="K192" t="s">
        <v>97</v>
      </c>
      <c r="L192" s="29" t="s">
        <v>98</v>
      </c>
      <c r="M192" s="29" t="s">
        <v>99</v>
      </c>
      <c r="N192" s="29" t="s">
        <v>100</v>
      </c>
      <c r="O192" s="29" t="s">
        <v>101</v>
      </c>
      <c r="P192" s="29">
        <v>2400</v>
      </c>
      <c r="Q192" s="29">
        <v>3300</v>
      </c>
      <c r="R192" t="s">
        <v>94</v>
      </c>
      <c r="S192" t="s">
        <v>102</v>
      </c>
      <c r="T192" s="1">
        <v>4</v>
      </c>
      <c r="U192" s="7">
        <v>1.3154095474</v>
      </c>
      <c r="V192" s="18">
        <v>1.4999999999999999E-4</v>
      </c>
      <c r="W192" s="18">
        <v>4.5000000000000003E-5</v>
      </c>
      <c r="X192" s="20">
        <f t="shared" si="66"/>
        <v>3.333333333333333</v>
      </c>
      <c r="Y192" t="s">
        <v>99</v>
      </c>
      <c r="Z192" s="7">
        <f t="shared" si="67"/>
        <v>29.231323275555553</v>
      </c>
      <c r="AA192" s="1">
        <v>0.27999999999999997</v>
      </c>
      <c r="AB192" s="8">
        <v>29</v>
      </c>
      <c r="AC192" s="10">
        <v>0.27999999999999997</v>
      </c>
      <c r="AD192" s="10">
        <v>3.8</v>
      </c>
      <c r="AE192" s="10">
        <v>169</v>
      </c>
      <c r="AF192" s="10">
        <v>4</v>
      </c>
      <c r="AG192" s="10">
        <v>42.25</v>
      </c>
      <c r="AH192" s="10">
        <v>0.5</v>
      </c>
      <c r="AI192" s="10">
        <v>0.47</v>
      </c>
      <c r="AJ192" s="10">
        <v>14</v>
      </c>
      <c r="AK192" s="10">
        <v>7.8</v>
      </c>
      <c r="AL192" s="10">
        <v>591.5</v>
      </c>
    </row>
    <row r="193" spans="1:38">
      <c r="A193" s="36">
        <v>78</v>
      </c>
      <c r="B193" t="s">
        <v>281</v>
      </c>
      <c r="C193" t="s">
        <v>161</v>
      </c>
      <c r="D193" t="s">
        <v>138</v>
      </c>
      <c r="E193">
        <v>3100</v>
      </c>
      <c r="F193" t="s">
        <v>95</v>
      </c>
      <c r="G193" s="29" t="s">
        <v>96</v>
      </c>
      <c r="H193" s="29" t="s">
        <v>71</v>
      </c>
      <c r="I193" s="29" t="s">
        <v>63</v>
      </c>
      <c r="J193" t="s">
        <v>19</v>
      </c>
      <c r="K193" t="s">
        <v>97</v>
      </c>
      <c r="L193" s="29" t="s">
        <v>98</v>
      </c>
      <c r="M193" s="29" t="s">
        <v>99</v>
      </c>
      <c r="N193" s="29" t="s">
        <v>100</v>
      </c>
      <c r="O193" s="29" t="s">
        <v>101</v>
      </c>
      <c r="P193" s="29">
        <v>2400</v>
      </c>
      <c r="Q193" s="29">
        <v>3300</v>
      </c>
      <c r="R193" t="s">
        <v>94</v>
      </c>
      <c r="S193" t="s">
        <v>102</v>
      </c>
      <c r="T193" s="1">
        <v>5</v>
      </c>
      <c r="U193" s="7">
        <v>0.94981888299999995</v>
      </c>
      <c r="V193" s="18">
        <v>1.35E-4</v>
      </c>
      <c r="W193" s="18">
        <v>4.0000000000000003E-5</v>
      </c>
      <c r="X193" s="20">
        <f t="shared" si="66"/>
        <v>3.3749999999999996</v>
      </c>
      <c r="Y193" t="s">
        <v>99</v>
      </c>
      <c r="Z193" s="7">
        <f t="shared" si="67"/>
        <v>23.745472074999999</v>
      </c>
      <c r="AA193" s="1">
        <v>0.18</v>
      </c>
      <c r="AB193" s="8">
        <v>27</v>
      </c>
      <c r="AC193" s="10">
        <v>0.18</v>
      </c>
      <c r="AD193" s="10">
        <v>4.0599999999999996</v>
      </c>
      <c r="AE193" s="10">
        <v>195</v>
      </c>
      <c r="AF193" s="10">
        <v>4</v>
      </c>
      <c r="AG193" s="10">
        <v>48.75</v>
      </c>
      <c r="AH193" s="10">
        <v>0.49</v>
      </c>
      <c r="AI193" s="10">
        <v>0.4</v>
      </c>
      <c r="AJ193" s="10">
        <v>14</v>
      </c>
      <c r="AK193" s="10">
        <v>4.0999999999999996</v>
      </c>
      <c r="AL193" s="10">
        <v>682.5</v>
      </c>
    </row>
    <row r="194" spans="1:38">
      <c r="A194" s="36">
        <v>78</v>
      </c>
      <c r="B194" t="s">
        <v>281</v>
      </c>
      <c r="C194" t="s">
        <v>161</v>
      </c>
      <c r="D194" t="s">
        <v>138</v>
      </c>
      <c r="E194">
        <v>3100</v>
      </c>
      <c r="F194" t="s">
        <v>95</v>
      </c>
      <c r="G194" s="29" t="s">
        <v>96</v>
      </c>
      <c r="H194" s="29" t="s">
        <v>71</v>
      </c>
      <c r="I194" s="29" t="s">
        <v>63</v>
      </c>
      <c r="J194" t="s">
        <v>19</v>
      </c>
      <c r="K194" t="s">
        <v>97</v>
      </c>
      <c r="L194" s="29" t="s">
        <v>98</v>
      </c>
      <c r="M194" s="29" t="s">
        <v>99</v>
      </c>
      <c r="N194" s="29" t="s">
        <v>100</v>
      </c>
      <c r="O194" s="29" t="s">
        <v>101</v>
      </c>
      <c r="P194" s="29">
        <v>2400</v>
      </c>
      <c r="Q194" s="29">
        <v>3300</v>
      </c>
      <c r="R194" t="s">
        <v>94</v>
      </c>
      <c r="S194" t="s">
        <v>102</v>
      </c>
      <c r="T194" s="1">
        <v>6</v>
      </c>
      <c r="U194" s="7" t="s">
        <v>99</v>
      </c>
      <c r="V194" s="7" t="s">
        <v>99</v>
      </c>
      <c r="W194" s="7" t="s">
        <v>99</v>
      </c>
      <c r="X194" s="7" t="s">
        <v>99</v>
      </c>
      <c r="Y194" t="s">
        <v>99</v>
      </c>
      <c r="Z194" s="7" t="s">
        <v>99</v>
      </c>
      <c r="AA194" s="1">
        <v>0.16</v>
      </c>
      <c r="AB194" s="8">
        <v>26</v>
      </c>
      <c r="AC194" s="10">
        <v>0.16</v>
      </c>
      <c r="AD194" s="10">
        <v>3.88</v>
      </c>
      <c r="AE194" s="10">
        <v>210</v>
      </c>
      <c r="AF194" s="10">
        <v>4</v>
      </c>
      <c r="AG194" s="10">
        <v>52.5</v>
      </c>
      <c r="AH194" s="10">
        <v>0.82</v>
      </c>
      <c r="AI194" s="10">
        <v>0.56999999999999995</v>
      </c>
      <c r="AJ194" s="10">
        <v>12</v>
      </c>
      <c r="AK194" s="10">
        <v>7.8</v>
      </c>
      <c r="AL194" s="10">
        <v>630</v>
      </c>
    </row>
    <row r="195" spans="1:38">
      <c r="A195" s="36">
        <v>78</v>
      </c>
      <c r="B195" t="s">
        <v>281</v>
      </c>
      <c r="C195" t="s">
        <v>161</v>
      </c>
      <c r="D195" t="s">
        <v>138</v>
      </c>
      <c r="E195">
        <v>3100</v>
      </c>
      <c r="F195" t="s">
        <v>95</v>
      </c>
      <c r="G195" s="29" t="s">
        <v>96</v>
      </c>
      <c r="H195" s="29" t="s">
        <v>71</v>
      </c>
      <c r="I195" s="29" t="s">
        <v>63</v>
      </c>
      <c r="J195" t="s">
        <v>19</v>
      </c>
      <c r="K195" t="s">
        <v>97</v>
      </c>
      <c r="L195" s="29" t="s">
        <v>98</v>
      </c>
      <c r="M195" s="29" t="s">
        <v>99</v>
      </c>
      <c r="N195" s="29" t="s">
        <v>100</v>
      </c>
      <c r="O195" s="29" t="s">
        <v>101</v>
      </c>
      <c r="P195" s="29">
        <v>2400</v>
      </c>
      <c r="Q195" s="29">
        <v>3300</v>
      </c>
      <c r="R195" t="s">
        <v>94</v>
      </c>
      <c r="S195" t="s">
        <v>102</v>
      </c>
      <c r="T195" s="1">
        <v>7</v>
      </c>
      <c r="U195" s="7" t="s">
        <v>99</v>
      </c>
      <c r="V195" s="7" t="s">
        <v>99</v>
      </c>
      <c r="W195" s="7" t="s">
        <v>99</v>
      </c>
      <c r="X195" s="7" t="s">
        <v>99</v>
      </c>
      <c r="Y195" t="s">
        <v>99</v>
      </c>
      <c r="Z195" s="7" t="s">
        <v>99</v>
      </c>
      <c r="AA195" s="1">
        <v>0.16</v>
      </c>
      <c r="AB195" s="8">
        <v>30</v>
      </c>
      <c r="AC195" s="10">
        <v>0.16</v>
      </c>
      <c r="AD195" s="10">
        <v>5.08</v>
      </c>
      <c r="AE195" s="10">
        <v>225</v>
      </c>
      <c r="AF195" s="10">
        <v>4</v>
      </c>
      <c r="AG195" s="10">
        <v>56.25</v>
      </c>
      <c r="AH195" s="10">
        <v>0.66</v>
      </c>
      <c r="AI195" s="10">
        <v>0.55000000000000004</v>
      </c>
      <c r="AJ195" s="10">
        <v>12</v>
      </c>
      <c r="AK195" s="10">
        <v>3.6</v>
      </c>
      <c r="AL195" s="10">
        <v>675</v>
      </c>
    </row>
    <row r="196" spans="1:38">
      <c r="A196" s="36">
        <v>78</v>
      </c>
      <c r="B196" t="s">
        <v>281</v>
      </c>
      <c r="C196" t="s">
        <v>161</v>
      </c>
      <c r="D196" t="s">
        <v>138</v>
      </c>
      <c r="E196">
        <v>3100</v>
      </c>
      <c r="F196" t="s">
        <v>95</v>
      </c>
      <c r="G196" s="29" t="s">
        <v>96</v>
      </c>
      <c r="H196" s="29" t="s">
        <v>71</v>
      </c>
      <c r="I196" s="29" t="s">
        <v>63</v>
      </c>
      <c r="J196" t="s">
        <v>19</v>
      </c>
      <c r="K196" t="s">
        <v>97</v>
      </c>
      <c r="L196" s="29" t="s">
        <v>98</v>
      </c>
      <c r="M196" s="29" t="s">
        <v>99</v>
      </c>
      <c r="N196" s="29" t="s">
        <v>100</v>
      </c>
      <c r="O196" s="29" t="s">
        <v>101</v>
      </c>
      <c r="P196" s="29">
        <v>2400</v>
      </c>
      <c r="Q196" s="29">
        <v>3300</v>
      </c>
      <c r="R196" t="s">
        <v>94</v>
      </c>
      <c r="S196" t="s">
        <v>102</v>
      </c>
      <c r="T196" s="1">
        <v>8</v>
      </c>
      <c r="U196" s="7" t="s">
        <v>99</v>
      </c>
      <c r="V196" s="7" t="s">
        <v>99</v>
      </c>
      <c r="W196" s="7" t="s">
        <v>99</v>
      </c>
      <c r="X196" s="7" t="s">
        <v>99</v>
      </c>
      <c r="Y196" t="s">
        <v>99</v>
      </c>
      <c r="Z196" s="7" t="s">
        <v>99</v>
      </c>
      <c r="AA196" s="1">
        <v>0.18</v>
      </c>
      <c r="AB196" s="8">
        <v>27</v>
      </c>
      <c r="AC196" s="10">
        <v>0.18</v>
      </c>
      <c r="AD196" s="10">
        <v>4.5599999999999996</v>
      </c>
      <c r="AE196" s="10">
        <v>304</v>
      </c>
      <c r="AF196" s="10">
        <v>4</v>
      </c>
      <c r="AG196" s="10">
        <v>76</v>
      </c>
      <c r="AH196" s="10">
        <v>0.9</v>
      </c>
      <c r="AI196" s="10">
        <v>0.32</v>
      </c>
      <c r="AJ196" s="10">
        <v>10</v>
      </c>
      <c r="AK196" s="10">
        <v>3.3</v>
      </c>
      <c r="AL196" s="10">
        <v>760</v>
      </c>
    </row>
    <row r="197" spans="1:38">
      <c r="A197" s="36">
        <v>78</v>
      </c>
      <c r="B197" t="s">
        <v>281</v>
      </c>
      <c r="C197" t="s">
        <v>161</v>
      </c>
      <c r="D197" t="s">
        <v>138</v>
      </c>
      <c r="E197">
        <v>3100</v>
      </c>
      <c r="F197" t="s">
        <v>95</v>
      </c>
      <c r="G197" s="29" t="s">
        <v>96</v>
      </c>
      <c r="H197" s="29" t="s">
        <v>71</v>
      </c>
      <c r="I197" s="29" t="s">
        <v>63</v>
      </c>
      <c r="J197" t="s">
        <v>19</v>
      </c>
      <c r="K197" t="s">
        <v>97</v>
      </c>
      <c r="L197" s="29" t="s">
        <v>98</v>
      </c>
      <c r="M197" s="29" t="s">
        <v>99</v>
      </c>
      <c r="N197" s="29" t="s">
        <v>100</v>
      </c>
      <c r="O197" s="29" t="s">
        <v>101</v>
      </c>
      <c r="P197" s="29">
        <v>2400</v>
      </c>
      <c r="Q197" s="29">
        <v>3300</v>
      </c>
      <c r="R197" t="s">
        <v>94</v>
      </c>
      <c r="S197" t="s">
        <v>102</v>
      </c>
      <c r="T197" s="1">
        <v>9</v>
      </c>
      <c r="U197" s="7" t="s">
        <v>99</v>
      </c>
      <c r="V197" s="7" t="s">
        <v>99</v>
      </c>
      <c r="W197" s="7" t="s">
        <v>99</v>
      </c>
      <c r="X197" s="7" t="s">
        <v>99</v>
      </c>
      <c r="Y197" t="s">
        <v>99</v>
      </c>
      <c r="Z197" s="7" t="s">
        <v>99</v>
      </c>
      <c r="AA197" s="1">
        <v>0.24</v>
      </c>
      <c r="AB197" s="8">
        <v>16</v>
      </c>
      <c r="AC197" s="10">
        <v>0.24</v>
      </c>
      <c r="AD197" s="10">
        <v>5.38</v>
      </c>
      <c r="AE197" s="10">
        <v>224</v>
      </c>
      <c r="AF197" s="10">
        <v>4</v>
      </c>
      <c r="AG197" s="10">
        <v>56</v>
      </c>
      <c r="AH197" s="10">
        <v>0.95</v>
      </c>
      <c r="AI197" s="10">
        <v>0.61</v>
      </c>
      <c r="AJ197" s="10">
        <v>16</v>
      </c>
      <c r="AK197" s="10">
        <v>4</v>
      </c>
      <c r="AL197" s="10">
        <v>896</v>
      </c>
    </row>
    <row r="198" spans="1:38">
      <c r="A198" s="36">
        <v>78</v>
      </c>
      <c r="B198" t="s">
        <v>281</v>
      </c>
      <c r="C198" t="s">
        <v>161</v>
      </c>
      <c r="D198" t="s">
        <v>138</v>
      </c>
      <c r="E198">
        <v>3100</v>
      </c>
      <c r="F198" t="s">
        <v>95</v>
      </c>
      <c r="G198" s="29" t="s">
        <v>96</v>
      </c>
      <c r="H198" s="29" t="s">
        <v>71</v>
      </c>
      <c r="I198" s="29" t="s">
        <v>63</v>
      </c>
      <c r="J198" t="s">
        <v>19</v>
      </c>
      <c r="K198" t="s">
        <v>97</v>
      </c>
      <c r="L198" s="29" t="s">
        <v>98</v>
      </c>
      <c r="M198" s="29" t="s">
        <v>99</v>
      </c>
      <c r="N198" s="29" t="s">
        <v>100</v>
      </c>
      <c r="O198" s="29" t="s">
        <v>101</v>
      </c>
      <c r="P198" s="29">
        <v>2400</v>
      </c>
      <c r="Q198" s="29">
        <v>3300</v>
      </c>
      <c r="R198" t="s">
        <v>94</v>
      </c>
      <c r="S198" t="s">
        <v>102</v>
      </c>
      <c r="T198" s="1">
        <v>10</v>
      </c>
      <c r="U198" s="7" t="s">
        <v>99</v>
      </c>
      <c r="V198" s="7" t="s">
        <v>99</v>
      </c>
      <c r="W198" s="7" t="s">
        <v>99</v>
      </c>
      <c r="X198" s="7" t="s">
        <v>99</v>
      </c>
      <c r="Y198" t="s">
        <v>99</v>
      </c>
      <c r="Z198" s="7" t="s">
        <v>99</v>
      </c>
      <c r="AA198" s="1">
        <v>0.3</v>
      </c>
      <c r="AB198" s="8">
        <v>25</v>
      </c>
      <c r="AC198" s="10">
        <v>0.3</v>
      </c>
      <c r="AD198" s="10">
        <v>3.48</v>
      </c>
      <c r="AE198" s="10">
        <v>195</v>
      </c>
      <c r="AF198" s="10">
        <v>4</v>
      </c>
      <c r="AG198" s="10">
        <v>48.75</v>
      </c>
      <c r="AH198" s="10">
        <v>0.74</v>
      </c>
      <c r="AI198" s="10">
        <v>0.47</v>
      </c>
      <c r="AJ198" s="10">
        <v>10</v>
      </c>
      <c r="AK198" s="10">
        <v>6.4</v>
      </c>
      <c r="AL198" s="10">
        <v>487.5</v>
      </c>
    </row>
    <row r="199" spans="1:38">
      <c r="A199" s="36">
        <v>78</v>
      </c>
      <c r="B199" t="s">
        <v>281</v>
      </c>
      <c r="C199" t="s">
        <v>161</v>
      </c>
      <c r="D199" t="s">
        <v>138</v>
      </c>
      <c r="E199">
        <v>3100</v>
      </c>
      <c r="F199" t="s">
        <v>95</v>
      </c>
      <c r="G199" s="29" t="s">
        <v>107</v>
      </c>
      <c r="H199" s="29" t="s">
        <v>24</v>
      </c>
      <c r="I199" s="29" t="s">
        <v>25</v>
      </c>
      <c r="J199" t="s">
        <v>26</v>
      </c>
      <c r="K199" t="s">
        <v>97</v>
      </c>
      <c r="L199" s="29" t="s">
        <v>98</v>
      </c>
      <c r="M199" s="29" t="s">
        <v>99</v>
      </c>
      <c r="N199" s="29" t="s">
        <v>100</v>
      </c>
      <c r="O199" s="29" t="s">
        <v>108</v>
      </c>
      <c r="P199" s="29">
        <v>2500</v>
      </c>
      <c r="Q199" s="29">
        <v>3400</v>
      </c>
      <c r="R199" t="s">
        <v>94</v>
      </c>
      <c r="S199" t="s">
        <v>102</v>
      </c>
      <c r="T199" s="1">
        <v>1</v>
      </c>
      <c r="U199" s="1">
        <v>2.7240088720000002</v>
      </c>
      <c r="V199" s="6">
        <v>8.3000000000000001E-4</v>
      </c>
      <c r="W199" s="6">
        <v>2.5999999999999998E-4</v>
      </c>
      <c r="X199" s="7">
        <f>V199/W199</f>
        <v>3.1923076923076925</v>
      </c>
      <c r="Y199" t="s">
        <v>99</v>
      </c>
      <c r="Z199" s="7">
        <f>(U199/1000000)/(W199/1000)</f>
        <v>10.476957200000001</v>
      </c>
      <c r="AA199" s="8">
        <v>1.8</v>
      </c>
      <c r="AB199" s="1">
        <v>3</v>
      </c>
      <c r="AC199" s="10" t="s">
        <v>99</v>
      </c>
      <c r="AD199" s="10" t="s">
        <v>99</v>
      </c>
      <c r="AE199" s="10" t="s">
        <v>99</v>
      </c>
      <c r="AF199" s="10" t="s">
        <v>99</v>
      </c>
      <c r="AG199" s="10" t="s">
        <v>99</v>
      </c>
      <c r="AH199" s="10" t="s">
        <v>99</v>
      </c>
      <c r="AI199" s="10" t="s">
        <v>99</v>
      </c>
      <c r="AJ199" s="10" t="s">
        <v>99</v>
      </c>
      <c r="AK199" s="10" t="s">
        <v>99</v>
      </c>
      <c r="AL199" s="10" t="s">
        <v>99</v>
      </c>
    </row>
    <row r="200" spans="1:38">
      <c r="A200" s="36">
        <v>78</v>
      </c>
      <c r="B200" t="s">
        <v>281</v>
      </c>
      <c r="C200" t="s">
        <v>161</v>
      </c>
      <c r="D200" t="s">
        <v>138</v>
      </c>
      <c r="E200">
        <v>3100</v>
      </c>
      <c r="F200" t="s">
        <v>95</v>
      </c>
      <c r="G200" s="29" t="s">
        <v>107</v>
      </c>
      <c r="H200" s="29" t="s">
        <v>24</v>
      </c>
      <c r="I200" s="29" t="s">
        <v>25</v>
      </c>
      <c r="J200" t="s">
        <v>26</v>
      </c>
      <c r="K200" t="s">
        <v>97</v>
      </c>
      <c r="L200" s="29" t="s">
        <v>98</v>
      </c>
      <c r="M200" s="29" t="s">
        <v>99</v>
      </c>
      <c r="N200" s="29" t="s">
        <v>100</v>
      </c>
      <c r="O200" s="29" t="s">
        <v>108</v>
      </c>
      <c r="P200" s="29">
        <v>2500</v>
      </c>
      <c r="Q200" s="29">
        <v>3400</v>
      </c>
      <c r="R200" t="s">
        <v>94</v>
      </c>
      <c r="S200" t="s">
        <v>102</v>
      </c>
      <c r="T200" s="1">
        <v>2</v>
      </c>
      <c r="U200" s="1">
        <v>1.9784906544</v>
      </c>
      <c r="V200" s="6">
        <v>6.8000000000000005E-4</v>
      </c>
      <c r="W200" s="6">
        <v>2.4000000000000001E-4</v>
      </c>
      <c r="X200" s="7">
        <f t="shared" ref="X200:X203" si="68">V200/W200</f>
        <v>2.8333333333333335</v>
      </c>
      <c r="Y200" t="s">
        <v>99</v>
      </c>
      <c r="Z200" s="7">
        <f t="shared" ref="Z200:Z203" si="69">(U200/1000000)/(W200/1000)</f>
        <v>8.243711059999999</v>
      </c>
      <c r="AA200" s="8">
        <v>1.7</v>
      </c>
      <c r="AB200" s="1">
        <v>1.6</v>
      </c>
      <c r="AC200" s="10" t="s">
        <v>99</v>
      </c>
      <c r="AD200" s="10" t="s">
        <v>99</v>
      </c>
      <c r="AE200" s="10" t="s">
        <v>99</v>
      </c>
      <c r="AF200" s="10" t="s">
        <v>99</v>
      </c>
      <c r="AG200" s="10" t="s">
        <v>99</v>
      </c>
      <c r="AH200" s="10" t="s">
        <v>99</v>
      </c>
      <c r="AI200" s="10" t="s">
        <v>99</v>
      </c>
      <c r="AJ200" s="10" t="s">
        <v>99</v>
      </c>
      <c r="AK200" s="10" t="s">
        <v>99</v>
      </c>
      <c r="AL200" s="10" t="s">
        <v>99</v>
      </c>
    </row>
    <row r="201" spans="1:38">
      <c r="A201" s="36">
        <v>78</v>
      </c>
      <c r="B201" t="s">
        <v>281</v>
      </c>
      <c r="C201" t="s">
        <v>161</v>
      </c>
      <c r="D201" t="s">
        <v>138</v>
      </c>
      <c r="E201">
        <v>3100</v>
      </c>
      <c r="F201" t="s">
        <v>95</v>
      </c>
      <c r="G201" s="29" t="s">
        <v>107</v>
      </c>
      <c r="H201" s="29" t="s">
        <v>24</v>
      </c>
      <c r="I201" s="29" t="s">
        <v>25</v>
      </c>
      <c r="J201" t="s">
        <v>26</v>
      </c>
      <c r="K201" t="s">
        <v>97</v>
      </c>
      <c r="L201" s="29" t="s">
        <v>98</v>
      </c>
      <c r="M201" s="29" t="s">
        <v>99</v>
      </c>
      <c r="N201" s="29" t="s">
        <v>100</v>
      </c>
      <c r="O201" s="29" t="s">
        <v>108</v>
      </c>
      <c r="P201" s="29">
        <v>2500</v>
      </c>
      <c r="Q201" s="29">
        <v>3400</v>
      </c>
      <c r="R201" t="s">
        <v>94</v>
      </c>
      <c r="S201" t="s">
        <v>102</v>
      </c>
      <c r="T201" s="1">
        <v>3</v>
      </c>
      <c r="U201" s="1">
        <v>2.8064459826000001</v>
      </c>
      <c r="V201" s="6">
        <v>9.8999999999999999E-4</v>
      </c>
      <c r="W201" s="6">
        <v>2.9999999999999997E-4</v>
      </c>
      <c r="X201" s="7">
        <f t="shared" si="68"/>
        <v>3.3000000000000003</v>
      </c>
      <c r="Y201" t="s">
        <v>99</v>
      </c>
      <c r="Z201" s="7">
        <f t="shared" si="69"/>
        <v>9.3548199420000007</v>
      </c>
      <c r="AA201" s="8">
        <v>1.8</v>
      </c>
      <c r="AB201" s="1">
        <v>1.7</v>
      </c>
      <c r="AC201" s="10" t="s">
        <v>99</v>
      </c>
      <c r="AD201" s="10" t="s">
        <v>99</v>
      </c>
      <c r="AE201" s="10" t="s">
        <v>99</v>
      </c>
      <c r="AF201" s="10" t="s">
        <v>99</v>
      </c>
      <c r="AG201" s="10" t="s">
        <v>99</v>
      </c>
      <c r="AH201" s="10" t="s">
        <v>99</v>
      </c>
      <c r="AI201" s="10" t="s">
        <v>99</v>
      </c>
      <c r="AJ201" s="10" t="s">
        <v>99</v>
      </c>
      <c r="AK201" s="10" t="s">
        <v>99</v>
      </c>
      <c r="AL201" s="10" t="s">
        <v>99</v>
      </c>
    </row>
    <row r="202" spans="1:38">
      <c r="A202" s="36">
        <v>78</v>
      </c>
      <c r="B202" t="s">
        <v>281</v>
      </c>
      <c r="C202" t="s">
        <v>161</v>
      </c>
      <c r="D202" t="s">
        <v>138</v>
      </c>
      <c r="E202">
        <v>3100</v>
      </c>
      <c r="F202" t="s">
        <v>95</v>
      </c>
      <c r="G202" s="29" t="s">
        <v>107</v>
      </c>
      <c r="H202" s="29" t="s">
        <v>24</v>
      </c>
      <c r="I202" s="29" t="s">
        <v>25</v>
      </c>
      <c r="J202" t="s">
        <v>26</v>
      </c>
      <c r="K202" t="s">
        <v>97</v>
      </c>
      <c r="L202" s="29" t="s">
        <v>98</v>
      </c>
      <c r="M202" s="29" t="s">
        <v>99</v>
      </c>
      <c r="N202" s="29" t="s">
        <v>100</v>
      </c>
      <c r="O202" s="29" t="s">
        <v>108</v>
      </c>
      <c r="P202" s="29">
        <v>2500</v>
      </c>
      <c r="Q202" s="29">
        <v>3400</v>
      </c>
      <c r="R202" t="s">
        <v>94</v>
      </c>
      <c r="S202" t="s">
        <v>102</v>
      </c>
      <c r="T202" s="1">
        <v>4</v>
      </c>
      <c r="U202" s="1">
        <v>2.9677359816000002</v>
      </c>
      <c r="V202" s="6">
        <v>1.09E-3</v>
      </c>
      <c r="W202" s="6">
        <v>2.7999999999999998E-4</v>
      </c>
      <c r="X202" s="7">
        <f t="shared" si="68"/>
        <v>3.8928571428571432</v>
      </c>
      <c r="Y202" t="s">
        <v>99</v>
      </c>
      <c r="Z202" s="7">
        <f t="shared" si="69"/>
        <v>10.599057077142858</v>
      </c>
      <c r="AA202" s="8">
        <v>1.3</v>
      </c>
      <c r="AB202" s="1">
        <v>1.6</v>
      </c>
      <c r="AC202" s="10" t="s">
        <v>99</v>
      </c>
      <c r="AD202" s="10" t="s">
        <v>99</v>
      </c>
      <c r="AE202" s="10" t="s">
        <v>99</v>
      </c>
      <c r="AF202" s="10" t="s">
        <v>99</v>
      </c>
      <c r="AG202" s="10" t="s">
        <v>99</v>
      </c>
      <c r="AH202" s="10" t="s">
        <v>99</v>
      </c>
      <c r="AI202" s="10" t="s">
        <v>99</v>
      </c>
      <c r="AJ202" s="10" t="s">
        <v>99</v>
      </c>
      <c r="AK202" s="10" t="s">
        <v>99</v>
      </c>
      <c r="AL202" s="10" t="s">
        <v>99</v>
      </c>
    </row>
    <row r="203" spans="1:38">
      <c r="A203" s="36">
        <v>78</v>
      </c>
      <c r="B203" t="s">
        <v>281</v>
      </c>
      <c r="C203" t="s">
        <v>161</v>
      </c>
      <c r="D203" t="s">
        <v>138</v>
      </c>
      <c r="E203">
        <v>3100</v>
      </c>
      <c r="F203" t="s">
        <v>95</v>
      </c>
      <c r="G203" s="29" t="s">
        <v>107</v>
      </c>
      <c r="H203" s="29" t="s">
        <v>24</v>
      </c>
      <c r="I203" s="29" t="s">
        <v>25</v>
      </c>
      <c r="J203" t="s">
        <v>26</v>
      </c>
      <c r="K203" t="s">
        <v>97</v>
      </c>
      <c r="L203" s="29" t="s">
        <v>98</v>
      </c>
      <c r="M203" s="29" t="s">
        <v>99</v>
      </c>
      <c r="N203" s="29" t="s">
        <v>100</v>
      </c>
      <c r="O203" s="29" t="s">
        <v>108</v>
      </c>
      <c r="P203" s="29">
        <v>2500</v>
      </c>
      <c r="Q203" s="29">
        <v>3400</v>
      </c>
      <c r="R203" t="s">
        <v>94</v>
      </c>
      <c r="S203" t="s">
        <v>102</v>
      </c>
      <c r="T203" s="1">
        <v>5</v>
      </c>
      <c r="U203" s="1">
        <v>2.5017870956000001</v>
      </c>
      <c r="V203" s="6">
        <v>9.6000000000000002E-4</v>
      </c>
      <c r="W203" s="6">
        <v>2.4000000000000001E-4</v>
      </c>
      <c r="X203" s="7">
        <f t="shared" si="68"/>
        <v>4</v>
      </c>
      <c r="Y203" t="s">
        <v>99</v>
      </c>
      <c r="Z203" s="7">
        <f t="shared" si="69"/>
        <v>10.424112898333332</v>
      </c>
      <c r="AA203" s="8">
        <v>1.7</v>
      </c>
      <c r="AB203" s="8">
        <v>2.4</v>
      </c>
      <c r="AC203" s="10" t="s">
        <v>99</v>
      </c>
      <c r="AD203" s="10" t="s">
        <v>99</v>
      </c>
      <c r="AE203" s="10" t="s">
        <v>99</v>
      </c>
      <c r="AF203" s="10" t="s">
        <v>99</v>
      </c>
      <c r="AG203" s="10" t="s">
        <v>99</v>
      </c>
      <c r="AH203" s="10" t="s">
        <v>99</v>
      </c>
      <c r="AI203" s="10" t="s">
        <v>99</v>
      </c>
      <c r="AJ203" s="10" t="s">
        <v>99</v>
      </c>
      <c r="AK203" s="10" t="s">
        <v>99</v>
      </c>
      <c r="AL203" s="10" t="s">
        <v>99</v>
      </c>
    </row>
    <row r="204" spans="1:38">
      <c r="A204" s="36">
        <v>78</v>
      </c>
      <c r="B204" t="s">
        <v>281</v>
      </c>
      <c r="C204" t="s">
        <v>161</v>
      </c>
      <c r="D204" t="s">
        <v>138</v>
      </c>
      <c r="E204">
        <v>3100</v>
      </c>
      <c r="F204" t="s">
        <v>95</v>
      </c>
      <c r="G204" s="29" t="s">
        <v>121</v>
      </c>
      <c r="H204" s="29" t="s">
        <v>57</v>
      </c>
      <c r="I204" s="29" t="s">
        <v>58</v>
      </c>
      <c r="J204" t="s">
        <v>26</v>
      </c>
      <c r="K204" t="s">
        <v>104</v>
      </c>
      <c r="L204" s="29" t="s">
        <v>105</v>
      </c>
      <c r="M204" s="29" t="s">
        <v>99</v>
      </c>
      <c r="N204" s="29" t="s">
        <v>100</v>
      </c>
      <c r="O204" s="29" t="s">
        <v>101</v>
      </c>
      <c r="P204" s="29">
        <v>2000</v>
      </c>
      <c r="Q204" s="29">
        <v>3450</v>
      </c>
      <c r="R204" t="s">
        <v>113</v>
      </c>
      <c r="S204" t="s">
        <v>102</v>
      </c>
      <c r="T204" s="1">
        <v>1</v>
      </c>
      <c r="U204">
        <v>2.4731133179999998</v>
      </c>
      <c r="V204" s="6">
        <v>6.2E-4</v>
      </c>
      <c r="W204" s="6">
        <v>1.7000000000000001E-4</v>
      </c>
      <c r="X204" s="7">
        <f>V204/W204</f>
        <v>3.6470588235294117</v>
      </c>
      <c r="Y204" t="s">
        <v>99</v>
      </c>
      <c r="Z204" s="7">
        <f>(U204/1000000)/(W204/1000)</f>
        <v>14.547725399999999</v>
      </c>
      <c r="AA204" s="8">
        <v>0.7</v>
      </c>
      <c r="AB204" s="8">
        <v>2.2000000000000002</v>
      </c>
      <c r="AC204" s="10" t="s">
        <v>99</v>
      </c>
      <c r="AD204" s="10" t="s">
        <v>99</v>
      </c>
      <c r="AE204" s="10" t="s">
        <v>99</v>
      </c>
      <c r="AF204" s="10" t="s">
        <v>99</v>
      </c>
      <c r="AG204" s="10" t="s">
        <v>99</v>
      </c>
      <c r="AH204" s="10" t="s">
        <v>99</v>
      </c>
      <c r="AI204" s="10" t="s">
        <v>99</v>
      </c>
      <c r="AJ204" s="10" t="s">
        <v>99</v>
      </c>
      <c r="AK204" s="10" t="s">
        <v>99</v>
      </c>
      <c r="AL204" s="10" t="s">
        <v>99</v>
      </c>
    </row>
    <row r="205" spans="1:38">
      <c r="A205" s="36">
        <v>78</v>
      </c>
      <c r="B205" t="s">
        <v>281</v>
      </c>
      <c r="C205" t="s">
        <v>161</v>
      </c>
      <c r="D205" t="s">
        <v>138</v>
      </c>
      <c r="E205">
        <v>3100</v>
      </c>
      <c r="F205" t="s">
        <v>95</v>
      </c>
      <c r="G205" s="29" t="s">
        <v>121</v>
      </c>
      <c r="H205" s="29" t="s">
        <v>57</v>
      </c>
      <c r="I205" s="29" t="s">
        <v>58</v>
      </c>
      <c r="J205" t="s">
        <v>26</v>
      </c>
      <c r="K205" t="s">
        <v>104</v>
      </c>
      <c r="L205" s="29" t="s">
        <v>105</v>
      </c>
      <c r="M205" s="29" t="s">
        <v>99</v>
      </c>
      <c r="N205" s="29" t="s">
        <v>100</v>
      </c>
      <c r="O205" s="29" t="s">
        <v>101</v>
      </c>
      <c r="P205" s="29">
        <v>2000</v>
      </c>
      <c r="Q205" s="29">
        <v>3450</v>
      </c>
      <c r="R205" t="s">
        <v>113</v>
      </c>
      <c r="S205" t="s">
        <v>102</v>
      </c>
      <c r="T205" s="1">
        <v>2</v>
      </c>
      <c r="U205">
        <v>1.9569853211999999</v>
      </c>
      <c r="V205" s="6">
        <v>4.8999999999999998E-4</v>
      </c>
      <c r="W205" s="6">
        <v>1.2E-4</v>
      </c>
      <c r="X205" s="7">
        <f t="shared" ref="X205:X208" si="70">V205/W205</f>
        <v>4.083333333333333</v>
      </c>
      <c r="Y205" t="s">
        <v>99</v>
      </c>
      <c r="Z205" s="7">
        <f t="shared" ref="Z205:Z208" si="71">(U205/1000000)/(W205/1000)</f>
        <v>16.308211009999997</v>
      </c>
      <c r="AA205" s="8">
        <v>1.2</v>
      </c>
      <c r="AB205" s="8">
        <v>2.2999999999999998</v>
      </c>
      <c r="AC205" s="10" t="s">
        <v>99</v>
      </c>
      <c r="AD205" s="10" t="s">
        <v>99</v>
      </c>
      <c r="AE205" s="10" t="s">
        <v>99</v>
      </c>
      <c r="AF205" s="10" t="s">
        <v>99</v>
      </c>
      <c r="AG205" s="10" t="s">
        <v>99</v>
      </c>
      <c r="AH205" s="10" t="s">
        <v>99</v>
      </c>
      <c r="AI205" s="10" t="s">
        <v>99</v>
      </c>
      <c r="AJ205" s="10" t="s">
        <v>99</v>
      </c>
      <c r="AK205" s="10" t="s">
        <v>99</v>
      </c>
      <c r="AL205" s="10" t="s">
        <v>99</v>
      </c>
    </row>
    <row r="206" spans="1:38">
      <c r="A206" s="36">
        <v>78</v>
      </c>
      <c r="B206" t="s">
        <v>281</v>
      </c>
      <c r="C206" t="s">
        <v>161</v>
      </c>
      <c r="D206" t="s">
        <v>138</v>
      </c>
      <c r="E206">
        <v>3100</v>
      </c>
      <c r="F206" t="s">
        <v>95</v>
      </c>
      <c r="G206" s="29" t="s">
        <v>121</v>
      </c>
      <c r="H206" s="29" t="s">
        <v>57</v>
      </c>
      <c r="I206" s="29" t="s">
        <v>58</v>
      </c>
      <c r="J206" t="s">
        <v>26</v>
      </c>
      <c r="K206" t="s">
        <v>104</v>
      </c>
      <c r="L206" s="29" t="s">
        <v>105</v>
      </c>
      <c r="M206" s="29" t="s">
        <v>99</v>
      </c>
      <c r="N206" s="29" t="s">
        <v>100</v>
      </c>
      <c r="O206" s="29" t="s">
        <v>101</v>
      </c>
      <c r="P206" s="29">
        <v>2000</v>
      </c>
      <c r="Q206" s="29">
        <v>3450</v>
      </c>
      <c r="R206" t="s">
        <v>113</v>
      </c>
      <c r="S206" t="s">
        <v>102</v>
      </c>
      <c r="T206" s="1">
        <v>3</v>
      </c>
      <c r="U206">
        <v>1.559136657</v>
      </c>
      <c r="V206" s="6">
        <v>4.2999999999999999E-4</v>
      </c>
      <c r="W206" s="6">
        <v>9.0000000000000006E-5</v>
      </c>
      <c r="X206" s="7">
        <f t="shared" si="70"/>
        <v>4.7777777777777777</v>
      </c>
      <c r="Y206" t="s">
        <v>99</v>
      </c>
      <c r="Z206" s="7">
        <f t="shared" si="71"/>
        <v>17.323740633333333</v>
      </c>
      <c r="AA206" s="8">
        <v>0.8</v>
      </c>
      <c r="AB206" s="8">
        <v>2.8</v>
      </c>
      <c r="AC206" s="10" t="s">
        <v>99</v>
      </c>
      <c r="AD206" s="10" t="s">
        <v>99</v>
      </c>
      <c r="AE206" s="10" t="s">
        <v>99</v>
      </c>
      <c r="AF206" s="10" t="s">
        <v>99</v>
      </c>
      <c r="AG206" s="10" t="s">
        <v>99</v>
      </c>
      <c r="AH206" s="10" t="s">
        <v>99</v>
      </c>
      <c r="AI206" s="10" t="s">
        <v>99</v>
      </c>
      <c r="AJ206" s="10" t="s">
        <v>99</v>
      </c>
      <c r="AK206" s="10" t="s">
        <v>99</v>
      </c>
      <c r="AL206" s="10" t="s">
        <v>99</v>
      </c>
    </row>
    <row r="207" spans="1:38">
      <c r="A207" s="36">
        <v>78</v>
      </c>
      <c r="B207" t="s">
        <v>281</v>
      </c>
      <c r="C207" t="s">
        <v>161</v>
      </c>
      <c r="D207" t="s">
        <v>138</v>
      </c>
      <c r="E207">
        <v>3100</v>
      </c>
      <c r="F207" t="s">
        <v>95</v>
      </c>
      <c r="G207" s="29" t="s">
        <v>121</v>
      </c>
      <c r="H207" s="29" t="s">
        <v>57</v>
      </c>
      <c r="I207" s="29" t="s">
        <v>58</v>
      </c>
      <c r="J207" t="s">
        <v>26</v>
      </c>
      <c r="K207" t="s">
        <v>104</v>
      </c>
      <c r="L207" s="29" t="s">
        <v>105</v>
      </c>
      <c r="M207" s="29" t="s">
        <v>99</v>
      </c>
      <c r="N207" s="29" t="s">
        <v>100</v>
      </c>
      <c r="O207" s="29" t="s">
        <v>101</v>
      </c>
      <c r="P207" s="29">
        <v>2000</v>
      </c>
      <c r="Q207" s="29">
        <v>3450</v>
      </c>
      <c r="R207" t="s">
        <v>113</v>
      </c>
      <c r="S207" t="s">
        <v>102</v>
      </c>
      <c r="T207" s="1">
        <v>4</v>
      </c>
      <c r="U207">
        <v>2.8566250933999999</v>
      </c>
      <c r="V207" s="6">
        <v>6.9999999999999999E-4</v>
      </c>
      <c r="W207" s="6">
        <v>1.4999999999999999E-4</v>
      </c>
      <c r="X207" s="7">
        <f t="shared" si="70"/>
        <v>4.666666666666667</v>
      </c>
      <c r="Y207" t="s">
        <v>99</v>
      </c>
      <c r="Z207" s="7">
        <f t="shared" si="71"/>
        <v>19.044167289333334</v>
      </c>
      <c r="AA207" s="8">
        <v>0.4</v>
      </c>
      <c r="AB207" s="8">
        <v>1.2</v>
      </c>
      <c r="AC207" s="10" t="s">
        <v>99</v>
      </c>
      <c r="AD207" s="10" t="s">
        <v>99</v>
      </c>
      <c r="AE207" s="10" t="s">
        <v>99</v>
      </c>
      <c r="AF207" s="10" t="s">
        <v>99</v>
      </c>
      <c r="AG207" s="10" t="s">
        <v>99</v>
      </c>
      <c r="AH207" s="10" t="s">
        <v>99</v>
      </c>
      <c r="AI207" s="10" t="s">
        <v>99</v>
      </c>
      <c r="AJ207" s="10" t="s">
        <v>99</v>
      </c>
      <c r="AK207" s="10" t="s">
        <v>99</v>
      </c>
      <c r="AL207" s="10" t="s">
        <v>99</v>
      </c>
    </row>
    <row r="208" spans="1:38">
      <c r="A208" s="36">
        <v>78</v>
      </c>
      <c r="B208" t="s">
        <v>281</v>
      </c>
      <c r="C208" t="s">
        <v>161</v>
      </c>
      <c r="D208" t="s">
        <v>138</v>
      </c>
      <c r="E208">
        <v>3100</v>
      </c>
      <c r="F208" t="s">
        <v>95</v>
      </c>
      <c r="G208" s="29" t="s">
        <v>121</v>
      </c>
      <c r="H208" s="29" t="s">
        <v>57</v>
      </c>
      <c r="I208" s="29" t="s">
        <v>58</v>
      </c>
      <c r="J208" t="s">
        <v>26</v>
      </c>
      <c r="K208" t="s">
        <v>104</v>
      </c>
      <c r="L208" s="29" t="s">
        <v>105</v>
      </c>
      <c r="M208" s="29" t="s">
        <v>99</v>
      </c>
      <c r="N208" s="29" t="s">
        <v>100</v>
      </c>
      <c r="O208" s="29" t="s">
        <v>101</v>
      </c>
      <c r="P208" s="29">
        <v>2000</v>
      </c>
      <c r="Q208" s="29">
        <v>3450</v>
      </c>
      <c r="R208" t="s">
        <v>113</v>
      </c>
      <c r="S208" t="s">
        <v>102</v>
      </c>
      <c r="T208" s="1">
        <v>5</v>
      </c>
      <c r="U208">
        <v>2.0501750984</v>
      </c>
      <c r="V208" s="6">
        <v>4.2000000000000002E-4</v>
      </c>
      <c r="W208" s="6">
        <v>1.1E-4</v>
      </c>
      <c r="X208" s="7">
        <f t="shared" si="70"/>
        <v>3.8181818181818183</v>
      </c>
      <c r="Y208" t="s">
        <v>99</v>
      </c>
      <c r="Z208" s="7">
        <f t="shared" si="71"/>
        <v>18.637955439999999</v>
      </c>
      <c r="AA208" s="8">
        <v>1</v>
      </c>
      <c r="AB208" s="8">
        <v>2</v>
      </c>
      <c r="AC208" s="10" t="s">
        <v>99</v>
      </c>
      <c r="AD208" s="10" t="s">
        <v>99</v>
      </c>
      <c r="AE208" s="10" t="s">
        <v>99</v>
      </c>
      <c r="AF208" s="10" t="s">
        <v>99</v>
      </c>
      <c r="AG208" s="10" t="s">
        <v>99</v>
      </c>
      <c r="AH208" s="10" t="s">
        <v>99</v>
      </c>
      <c r="AI208" s="10" t="s">
        <v>99</v>
      </c>
      <c r="AJ208" s="10" t="s">
        <v>99</v>
      </c>
      <c r="AK208" s="10" t="s">
        <v>99</v>
      </c>
      <c r="AL208" s="10" t="s">
        <v>99</v>
      </c>
    </row>
    <row r="209" spans="1:38">
      <c r="A209" s="36">
        <v>78</v>
      </c>
      <c r="B209" t="s">
        <v>281</v>
      </c>
      <c r="C209" t="s">
        <v>161</v>
      </c>
      <c r="D209" t="s">
        <v>138</v>
      </c>
      <c r="E209">
        <v>3100</v>
      </c>
      <c r="F209" t="s">
        <v>95</v>
      </c>
      <c r="G209" s="29" t="s">
        <v>160</v>
      </c>
      <c r="H209" s="29" t="s">
        <v>54</v>
      </c>
      <c r="I209" s="29" t="s">
        <v>55</v>
      </c>
      <c r="J209" t="s">
        <v>56</v>
      </c>
      <c r="K209" t="s">
        <v>97</v>
      </c>
      <c r="L209" s="29" t="s">
        <v>136</v>
      </c>
      <c r="M209" s="29" t="s">
        <v>120</v>
      </c>
      <c r="N209" s="29" t="s">
        <v>132</v>
      </c>
      <c r="O209" s="29" t="s">
        <v>101</v>
      </c>
      <c r="P209" s="29">
        <v>2000</v>
      </c>
      <c r="Q209" s="29">
        <v>3400</v>
      </c>
      <c r="R209" t="s">
        <v>94</v>
      </c>
      <c r="S209" t="s">
        <v>134</v>
      </c>
      <c r="T209" s="1">
        <v>1</v>
      </c>
      <c r="U209">
        <v>4.1290239743999999</v>
      </c>
      <c r="V209" s="6">
        <v>1.34E-3</v>
      </c>
      <c r="W209" s="6">
        <v>1.7000000000000001E-4</v>
      </c>
      <c r="X209" s="7">
        <f>V209/W209</f>
        <v>7.8823529411764701</v>
      </c>
      <c r="Y209" t="s">
        <v>99</v>
      </c>
      <c r="Z209" s="7">
        <f>(U209/1000000)/(W209/1000)</f>
        <v>24.288376319999998</v>
      </c>
      <c r="AA209" s="8">
        <v>2.9</v>
      </c>
      <c r="AB209" s="8">
        <v>14.3</v>
      </c>
      <c r="AC209" s="10" t="s">
        <v>99</v>
      </c>
      <c r="AD209" s="10" t="s">
        <v>99</v>
      </c>
      <c r="AE209" s="10" t="s">
        <v>99</v>
      </c>
      <c r="AF209" s="10" t="s">
        <v>99</v>
      </c>
      <c r="AG209" s="10" t="s">
        <v>99</v>
      </c>
      <c r="AH209" s="10" t="s">
        <v>99</v>
      </c>
      <c r="AI209" s="10" t="s">
        <v>99</v>
      </c>
      <c r="AJ209" s="10" t="s">
        <v>99</v>
      </c>
      <c r="AK209" s="10" t="s">
        <v>99</v>
      </c>
      <c r="AL209" s="10" t="s">
        <v>99</v>
      </c>
    </row>
    <row r="210" spans="1:38">
      <c r="A210" s="36">
        <v>78</v>
      </c>
      <c r="B210" t="s">
        <v>281</v>
      </c>
      <c r="C210" t="s">
        <v>161</v>
      </c>
      <c r="D210" t="s">
        <v>138</v>
      </c>
      <c r="E210">
        <v>3100</v>
      </c>
      <c r="F210" t="s">
        <v>95</v>
      </c>
      <c r="G210" s="29" t="s">
        <v>160</v>
      </c>
      <c r="H210" s="29" t="s">
        <v>54</v>
      </c>
      <c r="I210" s="29" t="s">
        <v>55</v>
      </c>
      <c r="J210" t="s">
        <v>56</v>
      </c>
      <c r="K210" t="s">
        <v>97</v>
      </c>
      <c r="L210" s="29" t="s">
        <v>136</v>
      </c>
      <c r="M210" s="29" t="s">
        <v>120</v>
      </c>
      <c r="N210" s="29" t="s">
        <v>132</v>
      </c>
      <c r="O210" s="29" t="s">
        <v>101</v>
      </c>
      <c r="P210" s="29">
        <v>2000</v>
      </c>
      <c r="Q210" s="29">
        <v>3400</v>
      </c>
      <c r="R210" t="s">
        <v>94</v>
      </c>
      <c r="S210" t="s">
        <v>134</v>
      </c>
      <c r="T210" s="1">
        <v>2</v>
      </c>
      <c r="U210">
        <v>2.9999939813999998</v>
      </c>
      <c r="V210" s="6">
        <v>1.0399999999999999E-3</v>
      </c>
      <c r="W210" s="6">
        <v>1.8000000000000001E-4</v>
      </c>
      <c r="X210" s="7">
        <f t="shared" ref="X210:X213" si="72">V210/W210</f>
        <v>5.7777777777777768</v>
      </c>
      <c r="Y210" t="s">
        <v>99</v>
      </c>
      <c r="Z210" s="7">
        <f t="shared" ref="Z210:Z213" si="73">(U210/1000000)/(W210/1000)</f>
        <v>16.666633229999999</v>
      </c>
      <c r="AA210" s="8">
        <v>1.3</v>
      </c>
      <c r="AB210" s="8">
        <v>7</v>
      </c>
      <c r="AC210" s="10" t="s">
        <v>99</v>
      </c>
      <c r="AD210" s="10" t="s">
        <v>99</v>
      </c>
      <c r="AE210" s="10" t="s">
        <v>99</v>
      </c>
      <c r="AF210" s="10" t="s">
        <v>99</v>
      </c>
      <c r="AG210" s="10" t="s">
        <v>99</v>
      </c>
      <c r="AH210" s="10" t="s">
        <v>99</v>
      </c>
      <c r="AI210" s="10" t="s">
        <v>99</v>
      </c>
      <c r="AJ210" s="10" t="s">
        <v>99</v>
      </c>
      <c r="AK210" s="10" t="s">
        <v>99</v>
      </c>
      <c r="AL210" s="10" t="s">
        <v>99</v>
      </c>
    </row>
    <row r="211" spans="1:38">
      <c r="A211" s="36">
        <v>78</v>
      </c>
      <c r="B211" t="s">
        <v>281</v>
      </c>
      <c r="C211" t="s">
        <v>161</v>
      </c>
      <c r="D211" t="s">
        <v>138</v>
      </c>
      <c r="E211">
        <v>3100</v>
      </c>
      <c r="F211" t="s">
        <v>95</v>
      </c>
      <c r="G211" s="29" t="s">
        <v>160</v>
      </c>
      <c r="H211" s="29" t="s">
        <v>54</v>
      </c>
      <c r="I211" s="29" t="s">
        <v>55</v>
      </c>
      <c r="J211" t="s">
        <v>56</v>
      </c>
      <c r="K211" t="s">
        <v>97</v>
      </c>
      <c r="L211" s="29" t="s">
        <v>136</v>
      </c>
      <c r="M211" s="29" t="s">
        <v>120</v>
      </c>
      <c r="N211" s="29" t="s">
        <v>132</v>
      </c>
      <c r="O211" s="29" t="s">
        <v>101</v>
      </c>
      <c r="P211" s="29">
        <v>2000</v>
      </c>
      <c r="Q211" s="29">
        <v>3400</v>
      </c>
      <c r="R211" t="s">
        <v>94</v>
      </c>
      <c r="S211" t="s">
        <v>134</v>
      </c>
      <c r="T211" s="1">
        <v>3</v>
      </c>
      <c r="U211">
        <v>5.4659388550000001</v>
      </c>
      <c r="V211" s="6">
        <v>1.72E-3</v>
      </c>
      <c r="W211" s="6">
        <v>4.0999999999999999E-4</v>
      </c>
      <c r="X211" s="7">
        <f t="shared" si="72"/>
        <v>4.1951219512195124</v>
      </c>
      <c r="Y211" t="s">
        <v>99</v>
      </c>
      <c r="Z211" s="7">
        <f t="shared" si="73"/>
        <v>13.33155818292683</v>
      </c>
      <c r="AA211" s="8">
        <v>2.2000000000000002</v>
      </c>
      <c r="AB211" s="8">
        <v>8</v>
      </c>
      <c r="AC211" s="10" t="s">
        <v>99</v>
      </c>
      <c r="AD211" s="10" t="s">
        <v>99</v>
      </c>
      <c r="AE211" s="10" t="s">
        <v>99</v>
      </c>
      <c r="AF211" s="10" t="s">
        <v>99</v>
      </c>
      <c r="AG211" s="10" t="s">
        <v>99</v>
      </c>
      <c r="AH211" s="10" t="s">
        <v>99</v>
      </c>
      <c r="AI211" s="10" t="s">
        <v>99</v>
      </c>
      <c r="AJ211" s="10" t="s">
        <v>99</v>
      </c>
      <c r="AK211" s="10" t="s">
        <v>99</v>
      </c>
      <c r="AL211" s="10" t="s">
        <v>99</v>
      </c>
    </row>
    <row r="212" spans="1:38">
      <c r="A212" s="36">
        <v>78</v>
      </c>
      <c r="B212" t="s">
        <v>281</v>
      </c>
      <c r="C212" t="s">
        <v>161</v>
      </c>
      <c r="D212" t="s">
        <v>138</v>
      </c>
      <c r="E212">
        <v>3100</v>
      </c>
      <c r="F212" t="s">
        <v>95</v>
      </c>
      <c r="G212" s="29" t="s">
        <v>160</v>
      </c>
      <c r="H212" s="29" t="s">
        <v>54</v>
      </c>
      <c r="I212" s="29" t="s">
        <v>55</v>
      </c>
      <c r="J212" t="s">
        <v>56</v>
      </c>
      <c r="K212" t="s">
        <v>97</v>
      </c>
      <c r="L212" s="29" t="s">
        <v>136</v>
      </c>
      <c r="M212" s="29" t="s">
        <v>120</v>
      </c>
      <c r="N212" s="29" t="s">
        <v>132</v>
      </c>
      <c r="O212" s="29" t="s">
        <v>101</v>
      </c>
      <c r="P212" s="29">
        <v>2000</v>
      </c>
      <c r="Q212" s="29">
        <v>3400</v>
      </c>
      <c r="R212" t="s">
        <v>94</v>
      </c>
      <c r="S212" t="s">
        <v>134</v>
      </c>
      <c r="T212" s="1">
        <v>4</v>
      </c>
      <c r="U212">
        <v>4.8924633030000004</v>
      </c>
      <c r="V212" s="6">
        <v>1.66E-3</v>
      </c>
      <c r="W212" s="6">
        <v>3.8999999999999999E-4</v>
      </c>
      <c r="X212" s="7">
        <f t="shared" si="72"/>
        <v>4.2564102564102564</v>
      </c>
      <c r="Y212" t="s">
        <v>99</v>
      </c>
      <c r="Z212" s="7">
        <f t="shared" si="73"/>
        <v>12.544777700000003</v>
      </c>
      <c r="AA212" s="8">
        <v>1.6</v>
      </c>
      <c r="AB212" s="8">
        <v>8.6999999999999993</v>
      </c>
      <c r="AC212" s="10" t="s">
        <v>99</v>
      </c>
      <c r="AD212" s="10" t="s">
        <v>99</v>
      </c>
      <c r="AE212" s="10" t="s">
        <v>99</v>
      </c>
      <c r="AF212" s="10" t="s">
        <v>99</v>
      </c>
      <c r="AG212" s="10" t="s">
        <v>99</v>
      </c>
      <c r="AH212" s="10" t="s">
        <v>99</v>
      </c>
      <c r="AI212" s="10" t="s">
        <v>99</v>
      </c>
      <c r="AJ212" s="10" t="s">
        <v>99</v>
      </c>
      <c r="AK212" s="10" t="s">
        <v>99</v>
      </c>
      <c r="AL212" s="10" t="s">
        <v>99</v>
      </c>
    </row>
    <row r="213" spans="1:38">
      <c r="A213" s="36">
        <v>78</v>
      </c>
      <c r="B213" t="s">
        <v>281</v>
      </c>
      <c r="C213" t="s">
        <v>161</v>
      </c>
      <c r="D213" t="s">
        <v>138</v>
      </c>
      <c r="E213">
        <v>3100</v>
      </c>
      <c r="F213" t="s">
        <v>95</v>
      </c>
      <c r="G213" s="29" t="s">
        <v>160</v>
      </c>
      <c r="H213" s="29" t="s">
        <v>54</v>
      </c>
      <c r="I213" s="29" t="s">
        <v>55</v>
      </c>
      <c r="J213" t="s">
        <v>56</v>
      </c>
      <c r="K213" t="s">
        <v>97</v>
      </c>
      <c r="L213" s="29" t="s">
        <v>136</v>
      </c>
      <c r="M213" s="29" t="s">
        <v>120</v>
      </c>
      <c r="N213" s="29" t="s">
        <v>132</v>
      </c>
      <c r="O213" s="29" t="s">
        <v>101</v>
      </c>
      <c r="P213" s="29">
        <v>2000</v>
      </c>
      <c r="Q213" s="29">
        <v>3400</v>
      </c>
      <c r="R213" t="s">
        <v>94</v>
      </c>
      <c r="S213" t="s">
        <v>134</v>
      </c>
      <c r="T213" s="1">
        <v>5</v>
      </c>
      <c r="U213">
        <v>4.9605635248000004</v>
      </c>
      <c r="V213" s="6">
        <v>1.5299999999999999E-3</v>
      </c>
      <c r="W213" s="6">
        <v>2.9999999999999997E-4</v>
      </c>
      <c r="X213" s="7">
        <f t="shared" si="72"/>
        <v>5.1000000000000005</v>
      </c>
      <c r="Y213" t="s">
        <v>99</v>
      </c>
      <c r="Z213" s="7">
        <f t="shared" si="73"/>
        <v>16.535211749333335</v>
      </c>
      <c r="AA213" s="1">
        <v>1.4</v>
      </c>
      <c r="AB213" s="8">
        <v>5</v>
      </c>
      <c r="AC213" s="10" t="s">
        <v>99</v>
      </c>
      <c r="AD213" s="10" t="s">
        <v>99</v>
      </c>
      <c r="AE213" s="10" t="s">
        <v>99</v>
      </c>
      <c r="AF213" s="10" t="s">
        <v>99</v>
      </c>
      <c r="AG213" s="10" t="s">
        <v>99</v>
      </c>
      <c r="AH213" s="10" t="s">
        <v>99</v>
      </c>
      <c r="AI213" s="10" t="s">
        <v>99</v>
      </c>
      <c r="AJ213" s="10" t="s">
        <v>99</v>
      </c>
      <c r="AK213" s="10" t="s">
        <v>99</v>
      </c>
      <c r="AL213" s="10" t="s">
        <v>99</v>
      </c>
    </row>
    <row r="214" spans="1:38">
      <c r="A214" s="36">
        <v>78</v>
      </c>
      <c r="B214" t="s">
        <v>281</v>
      </c>
      <c r="C214" t="s">
        <v>161</v>
      </c>
      <c r="D214" t="s">
        <v>138</v>
      </c>
      <c r="E214">
        <v>3100</v>
      </c>
      <c r="F214" t="s">
        <v>95</v>
      </c>
      <c r="G214" s="29" t="s">
        <v>103</v>
      </c>
      <c r="H214" s="29" t="s">
        <v>21</v>
      </c>
      <c r="I214" s="29" t="s">
        <v>22</v>
      </c>
      <c r="J214" t="s">
        <v>23</v>
      </c>
      <c r="K214" t="s">
        <v>104</v>
      </c>
      <c r="L214" s="29" t="s">
        <v>105</v>
      </c>
      <c r="M214" s="29" t="s">
        <v>99</v>
      </c>
      <c r="N214" s="29" t="s">
        <v>100</v>
      </c>
      <c r="O214" s="29" t="s">
        <v>106</v>
      </c>
      <c r="P214" s="29">
        <v>1700</v>
      </c>
      <c r="Q214" s="29">
        <v>3470</v>
      </c>
      <c r="R214" t="s">
        <v>94</v>
      </c>
      <c r="S214" t="s">
        <v>102</v>
      </c>
      <c r="T214" s="1">
        <v>1</v>
      </c>
      <c r="U214">
        <v>7.7813463962</v>
      </c>
      <c r="V214" s="6">
        <v>1.91E-3</v>
      </c>
      <c r="W214" s="6">
        <v>3.8999999999999999E-4</v>
      </c>
      <c r="X214" s="7">
        <f>V214/W214</f>
        <v>4.8974358974358978</v>
      </c>
      <c r="Y214" t="s">
        <v>99</v>
      </c>
      <c r="Z214" s="7">
        <f>(U214/1000000)/(W214/1000)</f>
        <v>19.952170246666668</v>
      </c>
      <c r="AA214" s="8">
        <v>0.9</v>
      </c>
      <c r="AB214" s="8">
        <v>3.3</v>
      </c>
      <c r="AC214" s="10" t="s">
        <v>99</v>
      </c>
      <c r="AD214" s="10" t="s">
        <v>99</v>
      </c>
      <c r="AE214" s="10" t="s">
        <v>99</v>
      </c>
      <c r="AF214" s="10" t="s">
        <v>99</v>
      </c>
      <c r="AG214" s="10" t="s">
        <v>99</v>
      </c>
      <c r="AH214" s="10" t="s">
        <v>99</v>
      </c>
      <c r="AI214" s="10" t="s">
        <v>99</v>
      </c>
      <c r="AJ214" s="10" t="s">
        <v>99</v>
      </c>
      <c r="AK214" s="10" t="s">
        <v>99</v>
      </c>
      <c r="AL214" s="10" t="s">
        <v>99</v>
      </c>
    </row>
    <row r="215" spans="1:38">
      <c r="A215" s="36">
        <v>78</v>
      </c>
      <c r="B215" t="s">
        <v>281</v>
      </c>
      <c r="C215" t="s">
        <v>161</v>
      </c>
      <c r="D215" t="s">
        <v>138</v>
      </c>
      <c r="E215">
        <v>3100</v>
      </c>
      <c r="F215" t="s">
        <v>95</v>
      </c>
      <c r="G215" s="29" t="s">
        <v>103</v>
      </c>
      <c r="H215" s="29" t="s">
        <v>21</v>
      </c>
      <c r="I215" s="29" t="s">
        <v>22</v>
      </c>
      <c r="J215" t="s">
        <v>23</v>
      </c>
      <c r="K215" t="s">
        <v>104</v>
      </c>
      <c r="L215" s="29" t="s">
        <v>105</v>
      </c>
      <c r="M215" s="29" t="s">
        <v>99</v>
      </c>
      <c r="N215" s="29" t="s">
        <v>100</v>
      </c>
      <c r="O215" s="29" t="s">
        <v>106</v>
      </c>
      <c r="P215" s="29">
        <v>1700</v>
      </c>
      <c r="Q215" s="29">
        <v>3470</v>
      </c>
      <c r="R215" t="s">
        <v>94</v>
      </c>
      <c r="S215" t="s">
        <v>102</v>
      </c>
      <c r="T215" s="1">
        <v>2</v>
      </c>
      <c r="U215">
        <v>5.3404910780000003</v>
      </c>
      <c r="V215" s="6">
        <v>1.2099999999999999E-3</v>
      </c>
      <c r="W215" s="6">
        <v>1.4999999999999999E-4</v>
      </c>
      <c r="X215" s="7">
        <f t="shared" ref="X215:X218" si="74">V215/W215</f>
        <v>8.0666666666666664</v>
      </c>
      <c r="Y215" t="s">
        <v>99</v>
      </c>
      <c r="Z215" s="7">
        <f t="shared" ref="Z215:Z218" si="75">(U215/1000000)/(W215/1000)</f>
        <v>35.603273853333334</v>
      </c>
      <c r="AA215" s="8">
        <v>1</v>
      </c>
      <c r="AB215" s="8">
        <v>10</v>
      </c>
      <c r="AC215" s="10" t="s">
        <v>99</v>
      </c>
      <c r="AD215" s="10" t="s">
        <v>99</v>
      </c>
      <c r="AE215" s="10" t="s">
        <v>99</v>
      </c>
      <c r="AF215" s="10" t="s">
        <v>99</v>
      </c>
      <c r="AG215" s="10" t="s">
        <v>99</v>
      </c>
      <c r="AH215" s="10" t="s">
        <v>99</v>
      </c>
      <c r="AI215" s="10" t="s">
        <v>99</v>
      </c>
      <c r="AJ215" s="10" t="s">
        <v>99</v>
      </c>
      <c r="AK215" s="10" t="s">
        <v>99</v>
      </c>
      <c r="AL215" s="10" t="s">
        <v>99</v>
      </c>
    </row>
    <row r="216" spans="1:38">
      <c r="A216" s="36">
        <v>78</v>
      </c>
      <c r="B216" t="s">
        <v>281</v>
      </c>
      <c r="C216" t="s">
        <v>161</v>
      </c>
      <c r="D216" t="s">
        <v>138</v>
      </c>
      <c r="E216">
        <v>3100</v>
      </c>
      <c r="F216" t="s">
        <v>95</v>
      </c>
      <c r="G216" s="29" t="s">
        <v>103</v>
      </c>
      <c r="H216" s="29" t="s">
        <v>21</v>
      </c>
      <c r="I216" s="29" t="s">
        <v>22</v>
      </c>
      <c r="J216" t="s">
        <v>23</v>
      </c>
      <c r="K216" t="s">
        <v>104</v>
      </c>
      <c r="L216" s="29" t="s">
        <v>105</v>
      </c>
      <c r="M216" s="29" t="s">
        <v>99</v>
      </c>
      <c r="N216" s="29" t="s">
        <v>100</v>
      </c>
      <c r="O216" s="29" t="s">
        <v>106</v>
      </c>
      <c r="P216" s="29">
        <v>1700</v>
      </c>
      <c r="Q216" s="29">
        <v>3470</v>
      </c>
      <c r="R216" t="s">
        <v>94</v>
      </c>
      <c r="S216" t="s">
        <v>102</v>
      </c>
      <c r="T216" s="1">
        <v>3</v>
      </c>
      <c r="U216">
        <v>5.143358857</v>
      </c>
      <c r="V216" s="6">
        <v>1.1999999999999999E-3</v>
      </c>
      <c r="W216" s="6">
        <v>2.7E-4</v>
      </c>
      <c r="X216" s="7">
        <f t="shared" si="74"/>
        <v>4.4444444444444438</v>
      </c>
      <c r="Y216" t="s">
        <v>99</v>
      </c>
      <c r="Z216" s="7">
        <f t="shared" si="75"/>
        <v>19.049477248148147</v>
      </c>
      <c r="AA216" s="8">
        <v>1.9</v>
      </c>
      <c r="AB216" s="8">
        <v>7.5</v>
      </c>
      <c r="AC216" s="10" t="s">
        <v>99</v>
      </c>
      <c r="AD216" s="10" t="s">
        <v>99</v>
      </c>
      <c r="AE216" s="10" t="s">
        <v>99</v>
      </c>
      <c r="AF216" s="10" t="s">
        <v>99</v>
      </c>
      <c r="AG216" s="10" t="s">
        <v>99</v>
      </c>
      <c r="AH216" s="10" t="s">
        <v>99</v>
      </c>
      <c r="AI216" s="10" t="s">
        <v>99</v>
      </c>
      <c r="AJ216" s="10" t="s">
        <v>99</v>
      </c>
      <c r="AK216" s="10" t="s">
        <v>99</v>
      </c>
      <c r="AL216" s="10" t="s">
        <v>99</v>
      </c>
    </row>
    <row r="217" spans="1:38">
      <c r="A217" s="36">
        <v>78</v>
      </c>
      <c r="B217" t="s">
        <v>281</v>
      </c>
      <c r="C217" t="s">
        <v>161</v>
      </c>
      <c r="D217" t="s">
        <v>138</v>
      </c>
      <c r="E217">
        <v>3100</v>
      </c>
      <c r="F217" t="s">
        <v>95</v>
      </c>
      <c r="G217" s="29" t="s">
        <v>103</v>
      </c>
      <c r="H217" s="29" t="s">
        <v>21</v>
      </c>
      <c r="I217" s="29" t="s">
        <v>22</v>
      </c>
      <c r="J217" t="s">
        <v>23</v>
      </c>
      <c r="K217" t="s">
        <v>104</v>
      </c>
      <c r="L217" s="29" t="s">
        <v>105</v>
      </c>
      <c r="M217" s="29" t="s">
        <v>99</v>
      </c>
      <c r="N217" s="29" t="s">
        <v>100</v>
      </c>
      <c r="O217" s="29" t="s">
        <v>106</v>
      </c>
      <c r="P217" s="29">
        <v>1700</v>
      </c>
      <c r="Q217" s="29">
        <v>3470</v>
      </c>
      <c r="R217" t="s">
        <v>94</v>
      </c>
      <c r="S217" t="s">
        <v>102</v>
      </c>
      <c r="T217" s="1">
        <v>4</v>
      </c>
      <c r="U217">
        <v>6.6881586251999998</v>
      </c>
      <c r="V217" s="6">
        <v>1.7099999999999999E-3</v>
      </c>
      <c r="W217" s="6">
        <v>2.9E-4</v>
      </c>
      <c r="X217" s="7">
        <f t="shared" si="74"/>
        <v>5.8965517241379306</v>
      </c>
      <c r="Y217" t="s">
        <v>99</v>
      </c>
      <c r="Z217" s="7">
        <f t="shared" si="75"/>
        <v>23.062615948965519</v>
      </c>
      <c r="AA217" s="8">
        <v>2.2000000000000002</v>
      </c>
      <c r="AB217" s="8">
        <v>7</v>
      </c>
      <c r="AC217" s="10" t="s">
        <v>99</v>
      </c>
      <c r="AD217" s="10" t="s">
        <v>99</v>
      </c>
      <c r="AE217" s="10" t="s">
        <v>99</v>
      </c>
      <c r="AF217" s="10" t="s">
        <v>99</v>
      </c>
      <c r="AG217" s="10" t="s">
        <v>99</v>
      </c>
      <c r="AH217" s="10" t="s">
        <v>99</v>
      </c>
      <c r="AI217" s="10" t="s">
        <v>99</v>
      </c>
      <c r="AJ217" s="10" t="s">
        <v>99</v>
      </c>
      <c r="AK217" s="10" t="s">
        <v>99</v>
      </c>
      <c r="AL217" s="10" t="s">
        <v>99</v>
      </c>
    </row>
    <row r="218" spans="1:38">
      <c r="A218" s="36">
        <v>78</v>
      </c>
      <c r="B218" t="s">
        <v>281</v>
      </c>
      <c r="C218" t="s">
        <v>161</v>
      </c>
      <c r="D218" t="s">
        <v>138</v>
      </c>
      <c r="E218">
        <v>3100</v>
      </c>
      <c r="F218" t="s">
        <v>95</v>
      </c>
      <c r="G218" s="29" t="s">
        <v>103</v>
      </c>
      <c r="H218" s="29" t="s">
        <v>21</v>
      </c>
      <c r="I218" s="29" t="s">
        <v>22</v>
      </c>
      <c r="J218" t="s">
        <v>23</v>
      </c>
      <c r="K218" t="s">
        <v>104</v>
      </c>
      <c r="L218" s="29" t="s">
        <v>105</v>
      </c>
      <c r="M218" s="29" t="s">
        <v>99</v>
      </c>
      <c r="N218" s="29" t="s">
        <v>100</v>
      </c>
      <c r="O218" s="29" t="s">
        <v>106</v>
      </c>
      <c r="P218" s="29">
        <v>1700</v>
      </c>
      <c r="Q218" s="29">
        <v>3470</v>
      </c>
      <c r="R218" t="s">
        <v>94</v>
      </c>
      <c r="S218" t="s">
        <v>102</v>
      </c>
      <c r="T218" s="1">
        <v>5</v>
      </c>
      <c r="U218">
        <v>3.7885228654000001</v>
      </c>
      <c r="V218" s="6">
        <v>1.08E-3</v>
      </c>
      <c r="W218" s="6">
        <v>1.7000000000000001E-4</v>
      </c>
      <c r="X218" s="7">
        <f t="shared" si="74"/>
        <v>6.3529411764705879</v>
      </c>
      <c r="Y218" t="s">
        <v>99</v>
      </c>
      <c r="Z218" s="7">
        <f t="shared" si="75"/>
        <v>22.285428619999998</v>
      </c>
      <c r="AA218" s="8">
        <v>0.9</v>
      </c>
      <c r="AB218" s="8">
        <v>1.8</v>
      </c>
      <c r="AC218" s="10" t="s">
        <v>99</v>
      </c>
      <c r="AD218" s="10" t="s">
        <v>99</v>
      </c>
      <c r="AE218" s="10" t="s">
        <v>99</v>
      </c>
      <c r="AF218" s="10" t="s">
        <v>99</v>
      </c>
      <c r="AG218" s="10" t="s">
        <v>99</v>
      </c>
      <c r="AH218" s="10" t="s">
        <v>99</v>
      </c>
      <c r="AI218" s="10" t="s">
        <v>99</v>
      </c>
      <c r="AJ218" s="10" t="s">
        <v>99</v>
      </c>
      <c r="AK218" s="10" t="s">
        <v>99</v>
      </c>
      <c r="AL218" s="10" t="s">
        <v>99</v>
      </c>
    </row>
    <row r="219" spans="1:38">
      <c r="A219" s="36">
        <v>78</v>
      </c>
      <c r="B219" t="s">
        <v>281</v>
      </c>
      <c r="C219" t="s">
        <v>161</v>
      </c>
      <c r="D219" t="s">
        <v>138</v>
      </c>
      <c r="E219">
        <v>3100</v>
      </c>
      <c r="F219" t="s">
        <v>95</v>
      </c>
      <c r="G219" s="30" t="s">
        <v>109</v>
      </c>
      <c r="H219" s="30" t="s">
        <v>110</v>
      </c>
      <c r="I219" s="30" t="s">
        <v>111</v>
      </c>
      <c r="J219" t="s">
        <v>50</v>
      </c>
      <c r="K219" t="s">
        <v>104</v>
      </c>
      <c r="L219" s="29" t="s">
        <v>112</v>
      </c>
      <c r="M219" s="29" t="s">
        <v>99</v>
      </c>
      <c r="N219" s="29" t="s">
        <v>100</v>
      </c>
      <c r="O219" s="29" t="s">
        <v>101</v>
      </c>
      <c r="P219" s="29">
        <v>2200</v>
      </c>
      <c r="Q219" s="29">
        <v>3400</v>
      </c>
      <c r="R219" t="s">
        <v>113</v>
      </c>
      <c r="S219" t="s">
        <v>102</v>
      </c>
      <c r="T219" s="1">
        <v>1</v>
      </c>
      <c r="U219">
        <v>54.315303218799997</v>
      </c>
      <c r="V219" s="6">
        <v>2.2200000000000001E-2</v>
      </c>
      <c r="W219" s="6">
        <v>5.5500000000000002E-3</v>
      </c>
      <c r="X219" s="7">
        <f>V219/W219</f>
        <v>4</v>
      </c>
      <c r="Y219" t="s">
        <v>99</v>
      </c>
      <c r="Z219" s="7">
        <f>(U219/1000000)/(W219/1000)</f>
        <v>9.7865411205045039</v>
      </c>
      <c r="AA219" s="8">
        <v>2.4</v>
      </c>
      <c r="AB219" s="8">
        <v>2.1</v>
      </c>
      <c r="AC219" s="10" t="s">
        <v>99</v>
      </c>
      <c r="AD219" s="10" t="s">
        <v>99</v>
      </c>
      <c r="AE219" s="10" t="s">
        <v>99</v>
      </c>
      <c r="AF219" s="10" t="s">
        <v>99</v>
      </c>
      <c r="AG219" s="10" t="s">
        <v>99</v>
      </c>
      <c r="AH219" s="10" t="s">
        <v>99</v>
      </c>
      <c r="AI219" s="10" t="s">
        <v>99</v>
      </c>
      <c r="AJ219" s="10" t="s">
        <v>99</v>
      </c>
      <c r="AK219" s="10" t="s">
        <v>99</v>
      </c>
      <c r="AL219" s="10" t="s">
        <v>99</v>
      </c>
    </row>
    <row r="220" spans="1:38">
      <c r="A220" s="36">
        <v>78</v>
      </c>
      <c r="B220" t="s">
        <v>281</v>
      </c>
      <c r="C220" t="s">
        <v>161</v>
      </c>
      <c r="D220" t="s">
        <v>138</v>
      </c>
      <c r="E220">
        <v>3100</v>
      </c>
      <c r="F220" t="s">
        <v>95</v>
      </c>
      <c r="G220" s="30" t="s">
        <v>109</v>
      </c>
      <c r="H220" s="30" t="s">
        <v>110</v>
      </c>
      <c r="I220" s="30" t="s">
        <v>111</v>
      </c>
      <c r="J220" t="s">
        <v>50</v>
      </c>
      <c r="K220" t="s">
        <v>104</v>
      </c>
      <c r="L220" s="29" t="s">
        <v>112</v>
      </c>
      <c r="M220" s="29" t="s">
        <v>99</v>
      </c>
      <c r="N220" s="29" t="s">
        <v>100</v>
      </c>
      <c r="O220" s="29" t="s">
        <v>101</v>
      </c>
      <c r="P220" s="29">
        <v>2200</v>
      </c>
      <c r="Q220" s="29">
        <v>3400</v>
      </c>
      <c r="R220" t="s">
        <v>113</v>
      </c>
      <c r="S220" t="s">
        <v>102</v>
      </c>
      <c r="T220" s="1">
        <v>2</v>
      </c>
      <c r="U220">
        <v>145.70938509659999</v>
      </c>
      <c r="V220" s="6">
        <v>6.7129999999999995E-2</v>
      </c>
      <c r="W220" s="6">
        <v>1.1990000000000001E-2</v>
      </c>
      <c r="X220" s="7">
        <f t="shared" ref="X220:X222" si="76">V220/W220</f>
        <v>5.5988323603002499</v>
      </c>
      <c r="Y220" t="s">
        <v>99</v>
      </c>
      <c r="Z220" s="7">
        <f t="shared" ref="Z220:Z222" si="77">(U220/1000000)/(W220/1000)</f>
        <v>12.152575904637196</v>
      </c>
      <c r="AA220" s="8">
        <v>0.8</v>
      </c>
      <c r="AB220" s="8">
        <v>1.6</v>
      </c>
      <c r="AC220" s="10" t="s">
        <v>99</v>
      </c>
      <c r="AD220" s="10" t="s">
        <v>99</v>
      </c>
      <c r="AE220" s="10" t="s">
        <v>99</v>
      </c>
      <c r="AF220" s="10" t="s">
        <v>99</v>
      </c>
      <c r="AG220" s="10" t="s">
        <v>99</v>
      </c>
      <c r="AH220" s="10" t="s">
        <v>99</v>
      </c>
      <c r="AI220" s="10" t="s">
        <v>99</v>
      </c>
      <c r="AJ220" s="10" t="s">
        <v>99</v>
      </c>
      <c r="AK220" s="10" t="s">
        <v>99</v>
      </c>
      <c r="AL220" s="10" t="s">
        <v>99</v>
      </c>
    </row>
    <row r="221" spans="1:38">
      <c r="A221" s="36">
        <v>78</v>
      </c>
      <c r="B221" t="s">
        <v>281</v>
      </c>
      <c r="C221" t="s">
        <v>161</v>
      </c>
      <c r="D221" t="s">
        <v>138</v>
      </c>
      <c r="E221">
        <v>3100</v>
      </c>
      <c r="F221" t="s">
        <v>95</v>
      </c>
      <c r="G221" s="30" t="s">
        <v>109</v>
      </c>
      <c r="H221" s="30" t="s">
        <v>110</v>
      </c>
      <c r="I221" s="30" t="s">
        <v>111</v>
      </c>
      <c r="J221" t="s">
        <v>50</v>
      </c>
      <c r="K221" t="s">
        <v>104</v>
      </c>
      <c r="L221" s="29" t="s">
        <v>112</v>
      </c>
      <c r="M221" s="29" t="s">
        <v>99</v>
      </c>
      <c r="N221" s="29" t="s">
        <v>100</v>
      </c>
      <c r="O221" s="29" t="s">
        <v>101</v>
      </c>
      <c r="P221" s="29">
        <v>2200</v>
      </c>
      <c r="Q221" s="29">
        <v>3400</v>
      </c>
      <c r="R221" t="s">
        <v>113</v>
      </c>
      <c r="S221" t="s">
        <v>102</v>
      </c>
      <c r="T221" s="1">
        <v>3</v>
      </c>
      <c r="U221">
        <v>176.576706683</v>
      </c>
      <c r="V221" s="6">
        <v>9.3240000000000003E-2</v>
      </c>
      <c r="W221" s="6">
        <v>1.9220000000000001E-2</v>
      </c>
      <c r="X221" s="7">
        <f t="shared" si="76"/>
        <v>4.851196670135276</v>
      </c>
      <c r="Y221" t="s">
        <v>99</v>
      </c>
      <c r="Z221" s="7">
        <f t="shared" si="77"/>
        <v>9.1871335422996872</v>
      </c>
      <c r="AA221" s="8">
        <v>2.1</v>
      </c>
      <c r="AB221" s="8">
        <v>4.8</v>
      </c>
      <c r="AC221" s="10" t="s">
        <v>99</v>
      </c>
      <c r="AD221" s="10" t="s">
        <v>99</v>
      </c>
      <c r="AE221" s="10" t="s">
        <v>99</v>
      </c>
      <c r="AF221" s="10" t="s">
        <v>99</v>
      </c>
      <c r="AG221" s="10" t="s">
        <v>99</v>
      </c>
      <c r="AH221" s="10" t="s">
        <v>99</v>
      </c>
      <c r="AI221" s="10" t="s">
        <v>99</v>
      </c>
      <c r="AJ221" s="10" t="s">
        <v>99</v>
      </c>
      <c r="AK221" s="10" t="s">
        <v>99</v>
      </c>
      <c r="AL221" s="10" t="s">
        <v>99</v>
      </c>
    </row>
    <row r="222" spans="1:38">
      <c r="A222" s="36">
        <v>78</v>
      </c>
      <c r="B222" t="s">
        <v>281</v>
      </c>
      <c r="C222" t="s">
        <v>161</v>
      </c>
      <c r="D222" t="s">
        <v>138</v>
      </c>
      <c r="E222">
        <v>3100</v>
      </c>
      <c r="F222" t="s">
        <v>95</v>
      </c>
      <c r="G222" s="30" t="s">
        <v>109</v>
      </c>
      <c r="H222" s="30" t="s">
        <v>110</v>
      </c>
      <c r="I222" s="30" t="s">
        <v>111</v>
      </c>
      <c r="J222" t="s">
        <v>50</v>
      </c>
      <c r="K222" t="s">
        <v>104</v>
      </c>
      <c r="L222" s="29" t="s">
        <v>112</v>
      </c>
      <c r="M222" s="29" t="s">
        <v>99</v>
      </c>
      <c r="N222" s="29" t="s">
        <v>100</v>
      </c>
      <c r="O222" s="29" t="s">
        <v>101</v>
      </c>
      <c r="P222" s="29">
        <v>2200</v>
      </c>
      <c r="Q222" s="29">
        <v>3400</v>
      </c>
      <c r="R222" t="s">
        <v>113</v>
      </c>
      <c r="S222" t="s">
        <v>102</v>
      </c>
      <c r="T222" s="1">
        <v>4</v>
      </c>
      <c r="U222">
        <v>38.404940873000001</v>
      </c>
      <c r="V222" s="6">
        <v>1.6709999999999999E-2</v>
      </c>
      <c r="W222" s="6">
        <v>2.8800000000000002E-3</v>
      </c>
      <c r="X222" s="7">
        <f t="shared" si="76"/>
        <v>5.802083333333333</v>
      </c>
      <c r="Y222" t="s">
        <v>99</v>
      </c>
      <c r="Z222" s="7">
        <f t="shared" si="77"/>
        <v>13.335048914236109</v>
      </c>
      <c r="AA222" s="8">
        <v>0.4</v>
      </c>
      <c r="AB222" s="8">
        <v>0.8</v>
      </c>
      <c r="AC222" s="10" t="s">
        <v>99</v>
      </c>
      <c r="AD222" s="10" t="s">
        <v>99</v>
      </c>
      <c r="AE222" s="10" t="s">
        <v>99</v>
      </c>
      <c r="AF222" s="10" t="s">
        <v>99</v>
      </c>
      <c r="AG222" s="10" t="s">
        <v>99</v>
      </c>
      <c r="AH222" s="10" t="s">
        <v>99</v>
      </c>
      <c r="AI222" s="10" t="s">
        <v>99</v>
      </c>
      <c r="AJ222" s="10" t="s">
        <v>99</v>
      </c>
      <c r="AK222" s="10" t="s">
        <v>99</v>
      </c>
      <c r="AL222" s="10" t="s">
        <v>99</v>
      </c>
    </row>
    <row r="223" spans="1:38">
      <c r="A223" s="36">
        <v>78</v>
      </c>
      <c r="B223" t="s">
        <v>281</v>
      </c>
      <c r="C223" t="s">
        <v>161</v>
      </c>
      <c r="D223" t="s">
        <v>138</v>
      </c>
      <c r="E223">
        <v>3100</v>
      </c>
      <c r="F223" t="s">
        <v>95</v>
      </c>
      <c r="G223" s="30" t="s">
        <v>109</v>
      </c>
      <c r="H223" s="30" t="s">
        <v>110</v>
      </c>
      <c r="I223" s="30" t="s">
        <v>111</v>
      </c>
      <c r="J223" t="s">
        <v>50</v>
      </c>
      <c r="K223" t="s">
        <v>104</v>
      </c>
      <c r="L223" s="29" t="s">
        <v>112</v>
      </c>
      <c r="M223" s="29" t="s">
        <v>99</v>
      </c>
      <c r="N223" s="29" t="s">
        <v>100</v>
      </c>
      <c r="O223" s="29" t="s">
        <v>101</v>
      </c>
      <c r="P223" s="29">
        <v>2200</v>
      </c>
      <c r="Q223" s="29">
        <v>3400</v>
      </c>
      <c r="R223" t="s">
        <v>113</v>
      </c>
      <c r="S223" t="s">
        <v>102</v>
      </c>
      <c r="T223" s="1">
        <v>5</v>
      </c>
      <c r="U223" s="7" t="s">
        <v>99</v>
      </c>
      <c r="V223" s="7" t="s">
        <v>99</v>
      </c>
      <c r="W223" s="7" t="s">
        <v>99</v>
      </c>
      <c r="X223" s="7" t="s">
        <v>99</v>
      </c>
      <c r="Y223" t="s">
        <v>99</v>
      </c>
      <c r="Z223" s="7" t="s">
        <v>99</v>
      </c>
      <c r="AA223" s="8">
        <v>1.2</v>
      </c>
      <c r="AB223" s="8">
        <v>1.5</v>
      </c>
      <c r="AC223" s="10" t="s">
        <v>99</v>
      </c>
      <c r="AD223" s="10" t="s">
        <v>99</v>
      </c>
      <c r="AE223" s="10" t="s">
        <v>99</v>
      </c>
      <c r="AF223" s="10" t="s">
        <v>99</v>
      </c>
      <c r="AG223" s="10" t="s">
        <v>99</v>
      </c>
      <c r="AH223" s="10" t="s">
        <v>99</v>
      </c>
      <c r="AI223" s="10" t="s">
        <v>99</v>
      </c>
      <c r="AJ223" s="10" t="s">
        <v>99</v>
      </c>
      <c r="AK223" s="10" t="s">
        <v>99</v>
      </c>
      <c r="AL223" s="10" t="s">
        <v>99</v>
      </c>
    </row>
    <row r="224" spans="1:38">
      <c r="A224" s="36">
        <v>78</v>
      </c>
      <c r="B224" t="s">
        <v>281</v>
      </c>
      <c r="C224" t="s">
        <v>161</v>
      </c>
      <c r="D224" t="s">
        <v>138</v>
      </c>
      <c r="E224">
        <v>3100</v>
      </c>
      <c r="F224" t="s">
        <v>95</v>
      </c>
      <c r="G224" s="29" t="s">
        <v>130</v>
      </c>
      <c r="H224" s="29" t="s">
        <v>131</v>
      </c>
      <c r="I224" s="29" t="s">
        <v>25</v>
      </c>
      <c r="J224" t="s">
        <v>60</v>
      </c>
      <c r="K224" t="s">
        <v>97</v>
      </c>
      <c r="L224" s="29" t="s">
        <v>98</v>
      </c>
      <c r="M224" s="29" t="s">
        <v>99</v>
      </c>
      <c r="N224" s="29" t="s">
        <v>132</v>
      </c>
      <c r="O224" s="29" t="s">
        <v>101</v>
      </c>
      <c r="P224" s="29">
        <v>900</v>
      </c>
      <c r="Q224" s="29">
        <v>3400</v>
      </c>
      <c r="R224" t="s">
        <v>133</v>
      </c>
      <c r="S224" t="s">
        <v>134</v>
      </c>
      <c r="T224" s="1">
        <v>1</v>
      </c>
      <c r="U224">
        <v>8.7347495013999996</v>
      </c>
      <c r="V224" s="6">
        <v>4.13E-3</v>
      </c>
      <c r="W224" s="6">
        <v>1.0200000000000001E-3</v>
      </c>
      <c r="X224" s="7">
        <f>V224/W224</f>
        <v>4.0490196078431371</v>
      </c>
      <c r="Y224" t="s">
        <v>99</v>
      </c>
      <c r="Z224" s="7">
        <f>(U224/1000000)/(W224/1000)</f>
        <v>8.5634799033333326</v>
      </c>
      <c r="AA224" s="8">
        <v>2.7</v>
      </c>
      <c r="AB224" s="8">
        <v>5.4</v>
      </c>
      <c r="AC224" s="10" t="s">
        <v>99</v>
      </c>
      <c r="AD224" s="10" t="s">
        <v>99</v>
      </c>
      <c r="AE224" s="10" t="s">
        <v>99</v>
      </c>
      <c r="AF224" s="10" t="s">
        <v>99</v>
      </c>
      <c r="AG224" s="10" t="s">
        <v>99</v>
      </c>
      <c r="AH224" s="10" t="s">
        <v>99</v>
      </c>
      <c r="AI224" s="10" t="s">
        <v>99</v>
      </c>
      <c r="AJ224" s="10" t="s">
        <v>99</v>
      </c>
      <c r="AK224" s="10" t="s">
        <v>99</v>
      </c>
      <c r="AL224" s="10" t="s">
        <v>99</v>
      </c>
    </row>
    <row r="225" spans="1:38">
      <c r="A225" s="36">
        <v>78</v>
      </c>
      <c r="B225" t="s">
        <v>281</v>
      </c>
      <c r="C225" t="s">
        <v>161</v>
      </c>
      <c r="D225" t="s">
        <v>138</v>
      </c>
      <c r="E225">
        <v>3100</v>
      </c>
      <c r="F225" t="s">
        <v>95</v>
      </c>
      <c r="G225" s="29" t="s">
        <v>130</v>
      </c>
      <c r="H225" s="29" t="s">
        <v>131</v>
      </c>
      <c r="I225" s="29" t="s">
        <v>25</v>
      </c>
      <c r="J225" t="s">
        <v>60</v>
      </c>
      <c r="K225" t="s">
        <v>97</v>
      </c>
      <c r="L225" s="29" t="s">
        <v>98</v>
      </c>
      <c r="M225" s="29" t="s">
        <v>99</v>
      </c>
      <c r="N225" s="29" t="s">
        <v>132</v>
      </c>
      <c r="O225" s="29" t="s">
        <v>101</v>
      </c>
      <c r="P225" s="29">
        <v>900</v>
      </c>
      <c r="Q225" s="29">
        <v>3400</v>
      </c>
      <c r="R225" t="s">
        <v>133</v>
      </c>
      <c r="S225" t="s">
        <v>134</v>
      </c>
      <c r="T225" s="1">
        <v>2</v>
      </c>
      <c r="U225">
        <v>14.4336627994</v>
      </c>
      <c r="V225" s="6">
        <v>5.1200000000000004E-3</v>
      </c>
      <c r="W225" s="6">
        <v>1.58E-3</v>
      </c>
      <c r="X225" s="7">
        <f t="shared" ref="X225:X228" si="78">V225/W225</f>
        <v>3.2405063291139244</v>
      </c>
      <c r="Y225" t="s">
        <v>99</v>
      </c>
      <c r="Z225" s="7">
        <f t="shared" ref="Z225:Z228" si="79">(U225/1000000)/(W225/1000)</f>
        <v>9.1352296198734173</v>
      </c>
      <c r="AA225" s="8">
        <v>2.2000000000000002</v>
      </c>
      <c r="AB225" s="8">
        <v>2</v>
      </c>
      <c r="AC225" s="10" t="s">
        <v>99</v>
      </c>
      <c r="AD225" s="10" t="s">
        <v>99</v>
      </c>
      <c r="AE225" s="10" t="s">
        <v>99</v>
      </c>
      <c r="AF225" s="10" t="s">
        <v>99</v>
      </c>
      <c r="AG225" s="10" t="s">
        <v>99</v>
      </c>
      <c r="AH225" s="10" t="s">
        <v>99</v>
      </c>
      <c r="AI225" s="10" t="s">
        <v>99</v>
      </c>
      <c r="AJ225" s="10" t="s">
        <v>99</v>
      </c>
      <c r="AK225" s="10" t="s">
        <v>99</v>
      </c>
      <c r="AL225" s="10" t="s">
        <v>99</v>
      </c>
    </row>
    <row r="226" spans="1:38">
      <c r="A226" s="36">
        <v>78</v>
      </c>
      <c r="B226" t="s">
        <v>281</v>
      </c>
      <c r="C226" t="s">
        <v>161</v>
      </c>
      <c r="D226" t="s">
        <v>138</v>
      </c>
      <c r="E226">
        <v>3100</v>
      </c>
      <c r="F226" t="s">
        <v>95</v>
      </c>
      <c r="G226" s="29" t="s">
        <v>130</v>
      </c>
      <c r="H226" s="29" t="s">
        <v>131</v>
      </c>
      <c r="I226" s="29" t="s">
        <v>25</v>
      </c>
      <c r="J226" t="s">
        <v>60</v>
      </c>
      <c r="K226" t="s">
        <v>97</v>
      </c>
      <c r="L226" s="29" t="s">
        <v>98</v>
      </c>
      <c r="M226" s="29" t="s">
        <v>99</v>
      </c>
      <c r="N226" s="29" t="s">
        <v>132</v>
      </c>
      <c r="O226" s="29" t="s">
        <v>101</v>
      </c>
      <c r="P226" s="29">
        <v>900</v>
      </c>
      <c r="Q226" s="29">
        <v>3400</v>
      </c>
      <c r="R226" t="s">
        <v>133</v>
      </c>
      <c r="S226" t="s">
        <v>134</v>
      </c>
      <c r="T226" s="1">
        <v>3</v>
      </c>
      <c r="U226">
        <v>13.322553917400001</v>
      </c>
      <c r="V226" s="6">
        <v>5.0200000000000002E-3</v>
      </c>
      <c r="W226" s="6">
        <v>1.7899999999999999E-3</v>
      </c>
      <c r="X226" s="7">
        <f t="shared" si="78"/>
        <v>2.8044692737430168</v>
      </c>
      <c r="Y226" t="s">
        <v>99</v>
      </c>
      <c r="Z226" s="7">
        <f t="shared" si="79"/>
        <v>7.4427675516201122</v>
      </c>
      <c r="AA226" s="8">
        <v>1</v>
      </c>
      <c r="AB226" s="8">
        <v>3.4</v>
      </c>
      <c r="AC226" s="10" t="s">
        <v>99</v>
      </c>
      <c r="AD226" s="10" t="s">
        <v>99</v>
      </c>
      <c r="AE226" s="10" t="s">
        <v>99</v>
      </c>
      <c r="AF226" s="10" t="s">
        <v>99</v>
      </c>
      <c r="AG226" s="10" t="s">
        <v>99</v>
      </c>
      <c r="AH226" s="10" t="s">
        <v>99</v>
      </c>
      <c r="AI226" s="10" t="s">
        <v>99</v>
      </c>
      <c r="AJ226" s="10" t="s">
        <v>99</v>
      </c>
      <c r="AK226" s="10" t="s">
        <v>99</v>
      </c>
      <c r="AL226" s="10" t="s">
        <v>99</v>
      </c>
    </row>
    <row r="227" spans="1:38">
      <c r="A227" s="36">
        <v>78</v>
      </c>
      <c r="B227" t="s">
        <v>281</v>
      </c>
      <c r="C227" t="s">
        <v>161</v>
      </c>
      <c r="D227" t="s">
        <v>138</v>
      </c>
      <c r="E227">
        <v>3100</v>
      </c>
      <c r="F227" t="s">
        <v>95</v>
      </c>
      <c r="G227" s="29" t="s">
        <v>130</v>
      </c>
      <c r="H227" s="29" t="s">
        <v>131</v>
      </c>
      <c r="I227" s="29" t="s">
        <v>25</v>
      </c>
      <c r="J227" t="s">
        <v>60</v>
      </c>
      <c r="K227" t="s">
        <v>97</v>
      </c>
      <c r="L227" s="29" t="s">
        <v>98</v>
      </c>
      <c r="M227" s="29" t="s">
        <v>99</v>
      </c>
      <c r="N227" s="29" t="s">
        <v>132</v>
      </c>
      <c r="O227" s="29" t="s">
        <v>101</v>
      </c>
      <c r="P227" s="29">
        <v>900</v>
      </c>
      <c r="Q227" s="29">
        <v>3400</v>
      </c>
      <c r="R227" t="s">
        <v>133</v>
      </c>
      <c r="S227" t="s">
        <v>134</v>
      </c>
      <c r="T227" s="1">
        <v>4</v>
      </c>
      <c r="U227">
        <v>14.709647908799999</v>
      </c>
      <c r="V227" s="6">
        <v>7.1199999999999996E-3</v>
      </c>
      <c r="W227" s="6">
        <v>2.0600000000000002E-3</v>
      </c>
      <c r="X227" s="7">
        <f t="shared" si="78"/>
        <v>3.4563106796116498</v>
      </c>
      <c r="Y227" t="s">
        <v>99</v>
      </c>
      <c r="Z227" s="7">
        <f t="shared" si="79"/>
        <v>7.1406057809708727</v>
      </c>
      <c r="AA227" s="8">
        <v>5.5</v>
      </c>
      <c r="AB227" s="8">
        <v>13</v>
      </c>
      <c r="AC227" s="10" t="s">
        <v>99</v>
      </c>
      <c r="AD227" s="10" t="s">
        <v>99</v>
      </c>
      <c r="AE227" s="10" t="s">
        <v>99</v>
      </c>
      <c r="AF227" s="10" t="s">
        <v>99</v>
      </c>
      <c r="AG227" s="10" t="s">
        <v>99</v>
      </c>
      <c r="AH227" s="10" t="s">
        <v>99</v>
      </c>
      <c r="AI227" s="10" t="s">
        <v>99</v>
      </c>
      <c r="AJ227" s="10" t="s">
        <v>99</v>
      </c>
      <c r="AK227" s="10" t="s">
        <v>99</v>
      </c>
      <c r="AL227" s="10" t="s">
        <v>99</v>
      </c>
    </row>
    <row r="228" spans="1:38">
      <c r="A228" s="36">
        <v>78</v>
      </c>
      <c r="B228" t="s">
        <v>281</v>
      </c>
      <c r="C228" t="s">
        <v>161</v>
      </c>
      <c r="D228" t="s">
        <v>138</v>
      </c>
      <c r="E228">
        <v>3100</v>
      </c>
      <c r="F228" t="s">
        <v>95</v>
      </c>
      <c r="G228" s="29" t="s">
        <v>130</v>
      </c>
      <c r="H228" s="29" t="s">
        <v>131</v>
      </c>
      <c r="I228" s="29" t="s">
        <v>25</v>
      </c>
      <c r="J228" t="s">
        <v>60</v>
      </c>
      <c r="K228" t="s">
        <v>97</v>
      </c>
      <c r="L228" s="29" t="s">
        <v>98</v>
      </c>
      <c r="M228" s="29" t="s">
        <v>99</v>
      </c>
      <c r="N228" s="29" t="s">
        <v>132</v>
      </c>
      <c r="O228" s="29" t="s">
        <v>101</v>
      </c>
      <c r="P228" s="29">
        <v>900</v>
      </c>
      <c r="Q228" s="29">
        <v>3400</v>
      </c>
      <c r="R228" t="s">
        <v>133</v>
      </c>
      <c r="S228" t="s">
        <v>134</v>
      </c>
      <c r="T228" s="1">
        <v>5</v>
      </c>
      <c r="U228">
        <v>15.3082130162</v>
      </c>
      <c r="V228" s="6">
        <v>6.6100000000000004E-3</v>
      </c>
      <c r="W228" s="6">
        <v>2.0699999999999998E-3</v>
      </c>
      <c r="X228" s="7">
        <f t="shared" si="78"/>
        <v>3.1932367149758458</v>
      </c>
      <c r="Y228" t="s">
        <v>99</v>
      </c>
      <c r="Z228" s="7">
        <f t="shared" si="79"/>
        <v>7.3952719885024161</v>
      </c>
      <c r="AA228" s="8">
        <v>3.4</v>
      </c>
      <c r="AB228" s="8">
        <v>3</v>
      </c>
      <c r="AC228" s="10" t="s">
        <v>99</v>
      </c>
      <c r="AD228" s="10" t="s">
        <v>99</v>
      </c>
      <c r="AE228" s="10" t="s">
        <v>99</v>
      </c>
      <c r="AF228" s="10" t="s">
        <v>99</v>
      </c>
      <c r="AG228" s="10" t="s">
        <v>99</v>
      </c>
      <c r="AH228" s="10" t="s">
        <v>99</v>
      </c>
      <c r="AI228" s="10" t="s">
        <v>99</v>
      </c>
      <c r="AJ228" s="10" t="s">
        <v>99</v>
      </c>
      <c r="AK228" s="10" t="s">
        <v>99</v>
      </c>
      <c r="AL228" s="10" t="s">
        <v>99</v>
      </c>
    </row>
    <row r="229" spans="1:38">
      <c r="A229" s="36">
        <v>78</v>
      </c>
      <c r="B229" t="s">
        <v>281</v>
      </c>
      <c r="C229" t="s">
        <v>161</v>
      </c>
      <c r="D229" t="s">
        <v>138</v>
      </c>
      <c r="E229">
        <v>3100</v>
      </c>
      <c r="F229" t="s">
        <v>95</v>
      </c>
      <c r="G229" s="29" t="s">
        <v>162</v>
      </c>
      <c r="H229" s="29" t="s">
        <v>59</v>
      </c>
      <c r="I229" s="29" t="s">
        <v>55</v>
      </c>
      <c r="J229" t="s">
        <v>60</v>
      </c>
      <c r="K229" t="s">
        <v>97</v>
      </c>
      <c r="L229" s="29" t="s">
        <v>132</v>
      </c>
      <c r="M229" s="29" t="s">
        <v>99</v>
      </c>
      <c r="N229" s="29" t="s">
        <v>132</v>
      </c>
      <c r="O229" s="29" t="s">
        <v>101</v>
      </c>
      <c r="P229" s="29">
        <v>1900</v>
      </c>
      <c r="Q229" s="29">
        <v>3300</v>
      </c>
      <c r="R229" t="s">
        <v>94</v>
      </c>
      <c r="S229" t="s">
        <v>134</v>
      </c>
      <c r="T229" s="1">
        <v>1</v>
      </c>
      <c r="U229">
        <v>11.3118052632</v>
      </c>
      <c r="V229" s="6">
        <v>1.9400000000000001E-3</v>
      </c>
      <c r="W229" s="6">
        <v>6.7000000000000002E-4</v>
      </c>
      <c r="X229" s="7">
        <f>V229/W229</f>
        <v>2.8955223880597014</v>
      </c>
      <c r="Y229" t="s">
        <v>99</v>
      </c>
      <c r="Z229" s="7">
        <f>(U229/1000000)/(W229/1000)</f>
        <v>16.883291437611941</v>
      </c>
      <c r="AA229" s="1">
        <v>1</v>
      </c>
      <c r="AB229" s="1">
        <v>4.2</v>
      </c>
      <c r="AC229" s="10" t="s">
        <v>99</v>
      </c>
      <c r="AD229" s="10" t="s">
        <v>99</v>
      </c>
      <c r="AE229" s="10" t="s">
        <v>99</v>
      </c>
      <c r="AF229" s="10" t="s">
        <v>99</v>
      </c>
      <c r="AG229" s="10" t="s">
        <v>99</v>
      </c>
      <c r="AH229" s="10" t="s">
        <v>99</v>
      </c>
      <c r="AI229" s="10" t="s">
        <v>99</v>
      </c>
      <c r="AJ229" s="10" t="s">
        <v>99</v>
      </c>
      <c r="AK229" s="10" t="s">
        <v>99</v>
      </c>
      <c r="AL229" s="10" t="s">
        <v>99</v>
      </c>
    </row>
    <row r="230" spans="1:38">
      <c r="A230" s="36">
        <v>78</v>
      </c>
      <c r="B230" t="s">
        <v>281</v>
      </c>
      <c r="C230" t="s">
        <v>161</v>
      </c>
      <c r="D230" t="s">
        <v>138</v>
      </c>
      <c r="E230">
        <v>3100</v>
      </c>
      <c r="F230" t="s">
        <v>95</v>
      </c>
      <c r="G230" s="29" t="s">
        <v>162</v>
      </c>
      <c r="H230" s="29" t="s">
        <v>59</v>
      </c>
      <c r="I230" s="29" t="s">
        <v>55</v>
      </c>
      <c r="J230" t="s">
        <v>60</v>
      </c>
      <c r="K230" t="s">
        <v>97</v>
      </c>
      <c r="L230" s="29" t="s">
        <v>132</v>
      </c>
      <c r="M230" s="29" t="s">
        <v>99</v>
      </c>
      <c r="N230" s="29" t="s">
        <v>132</v>
      </c>
      <c r="O230" s="29" t="s">
        <v>101</v>
      </c>
      <c r="P230" s="29">
        <v>1900</v>
      </c>
      <c r="Q230" s="29">
        <v>3300</v>
      </c>
      <c r="R230" t="s">
        <v>94</v>
      </c>
      <c r="S230" t="s">
        <v>134</v>
      </c>
      <c r="T230" s="1">
        <v>2</v>
      </c>
      <c r="U230">
        <v>14.738321686400001</v>
      </c>
      <c r="V230" s="6">
        <v>2.5999999999999999E-3</v>
      </c>
      <c r="W230" s="6">
        <v>9.2000000000000003E-4</v>
      </c>
      <c r="X230" s="7">
        <f t="shared" ref="X230:X233" si="80">V230/W230</f>
        <v>2.8260869565217388</v>
      </c>
      <c r="Y230" t="s">
        <v>99</v>
      </c>
      <c r="Z230" s="7">
        <f t="shared" ref="Z230:Z233" si="81">(U230/1000000)/(W230/1000)</f>
        <v>16.019914876521742</v>
      </c>
      <c r="AA230" s="1">
        <v>0.6</v>
      </c>
      <c r="AB230" s="1">
        <v>0.4</v>
      </c>
      <c r="AC230" s="10" t="s">
        <v>99</v>
      </c>
      <c r="AD230" s="10" t="s">
        <v>99</v>
      </c>
      <c r="AE230" s="10" t="s">
        <v>99</v>
      </c>
      <c r="AF230" s="10" t="s">
        <v>99</v>
      </c>
      <c r="AG230" s="10" t="s">
        <v>99</v>
      </c>
      <c r="AH230" s="10" t="s">
        <v>99</v>
      </c>
      <c r="AI230" s="10" t="s">
        <v>99</v>
      </c>
      <c r="AJ230" s="10" t="s">
        <v>99</v>
      </c>
      <c r="AK230" s="10" t="s">
        <v>99</v>
      </c>
      <c r="AL230" s="10" t="s">
        <v>99</v>
      </c>
    </row>
    <row r="231" spans="1:38">
      <c r="A231" s="36">
        <v>78</v>
      </c>
      <c r="B231" t="s">
        <v>281</v>
      </c>
      <c r="C231" t="s">
        <v>161</v>
      </c>
      <c r="D231" t="s">
        <v>138</v>
      </c>
      <c r="E231">
        <v>3100</v>
      </c>
      <c r="F231" t="s">
        <v>95</v>
      </c>
      <c r="G231" s="29" t="s">
        <v>162</v>
      </c>
      <c r="H231" s="29" t="s">
        <v>59</v>
      </c>
      <c r="I231" s="29" t="s">
        <v>55</v>
      </c>
      <c r="J231" t="s">
        <v>60</v>
      </c>
      <c r="K231" t="s">
        <v>97</v>
      </c>
      <c r="L231" s="29" t="s">
        <v>132</v>
      </c>
      <c r="M231" s="29" t="s">
        <v>99</v>
      </c>
      <c r="N231" s="29" t="s">
        <v>132</v>
      </c>
      <c r="O231" s="29" t="s">
        <v>101</v>
      </c>
      <c r="P231" s="29">
        <v>1900</v>
      </c>
      <c r="Q231" s="29">
        <v>3300</v>
      </c>
      <c r="R231" t="s">
        <v>94</v>
      </c>
      <c r="S231" t="s">
        <v>134</v>
      </c>
      <c r="T231" s="1">
        <v>3</v>
      </c>
      <c r="U231">
        <v>15.1720125726</v>
      </c>
      <c r="V231" s="6">
        <v>2.63E-3</v>
      </c>
      <c r="W231" s="6">
        <v>5.0000000000000001E-4</v>
      </c>
      <c r="X231" s="7">
        <f t="shared" si="80"/>
        <v>5.26</v>
      </c>
      <c r="Y231" t="s">
        <v>99</v>
      </c>
      <c r="Z231" s="7">
        <f t="shared" si="81"/>
        <v>30.3440251452</v>
      </c>
      <c r="AA231" s="1">
        <v>1.1000000000000001</v>
      </c>
      <c r="AB231" s="1">
        <v>0.8</v>
      </c>
      <c r="AC231" s="10" t="s">
        <v>99</v>
      </c>
      <c r="AD231" s="10" t="s">
        <v>99</v>
      </c>
      <c r="AE231" s="10" t="s">
        <v>99</v>
      </c>
      <c r="AF231" s="10" t="s">
        <v>99</v>
      </c>
      <c r="AG231" s="10" t="s">
        <v>99</v>
      </c>
      <c r="AH231" s="10" t="s">
        <v>99</v>
      </c>
      <c r="AI231" s="10" t="s">
        <v>99</v>
      </c>
      <c r="AJ231" s="10" t="s">
        <v>99</v>
      </c>
      <c r="AK231" s="10" t="s">
        <v>99</v>
      </c>
      <c r="AL231" s="10" t="s">
        <v>99</v>
      </c>
    </row>
    <row r="232" spans="1:38">
      <c r="A232" s="36">
        <v>78</v>
      </c>
      <c r="B232" t="s">
        <v>281</v>
      </c>
      <c r="C232" t="s">
        <v>161</v>
      </c>
      <c r="D232" t="s">
        <v>138</v>
      </c>
      <c r="E232">
        <v>3100</v>
      </c>
      <c r="F232" t="s">
        <v>95</v>
      </c>
      <c r="G232" s="29" t="s">
        <v>162</v>
      </c>
      <c r="H232" s="29" t="s">
        <v>59</v>
      </c>
      <c r="I232" s="29" t="s">
        <v>55</v>
      </c>
      <c r="J232" t="s">
        <v>60</v>
      </c>
      <c r="K232" t="s">
        <v>97</v>
      </c>
      <c r="L232" s="29" t="s">
        <v>132</v>
      </c>
      <c r="M232" s="29" t="s">
        <v>99</v>
      </c>
      <c r="N232" s="29" t="s">
        <v>132</v>
      </c>
      <c r="O232" s="29" t="s">
        <v>101</v>
      </c>
      <c r="P232" s="29">
        <v>1900</v>
      </c>
      <c r="Q232" s="29">
        <v>3300</v>
      </c>
      <c r="R232" t="s">
        <v>94</v>
      </c>
      <c r="S232" t="s">
        <v>134</v>
      </c>
      <c r="T232" s="1">
        <v>4</v>
      </c>
      <c r="U232">
        <v>15.129001906199999</v>
      </c>
      <c r="V232" s="6">
        <v>2.5699999999999998E-3</v>
      </c>
      <c r="W232" s="6">
        <v>8.7000000000000001E-4</v>
      </c>
      <c r="X232" s="7">
        <f t="shared" si="80"/>
        <v>2.9540229885057467</v>
      </c>
      <c r="Y232" t="s">
        <v>99</v>
      </c>
      <c r="Z232" s="7">
        <f t="shared" si="81"/>
        <v>17.389657363448276</v>
      </c>
      <c r="AA232" s="1">
        <v>1</v>
      </c>
      <c r="AB232" s="1">
        <v>2</v>
      </c>
      <c r="AC232" s="10" t="s">
        <v>99</v>
      </c>
      <c r="AD232" s="10" t="s">
        <v>99</v>
      </c>
      <c r="AE232" s="10" t="s">
        <v>99</v>
      </c>
      <c r="AF232" s="10" t="s">
        <v>99</v>
      </c>
      <c r="AG232" s="10" t="s">
        <v>99</v>
      </c>
      <c r="AH232" s="10" t="s">
        <v>99</v>
      </c>
      <c r="AI232" s="10" t="s">
        <v>99</v>
      </c>
      <c r="AJ232" s="10" t="s">
        <v>99</v>
      </c>
      <c r="AK232" s="10" t="s">
        <v>99</v>
      </c>
      <c r="AL232" s="10" t="s">
        <v>99</v>
      </c>
    </row>
    <row r="233" spans="1:38">
      <c r="A233" s="36">
        <v>78</v>
      </c>
      <c r="B233" t="s">
        <v>281</v>
      </c>
      <c r="C233" t="s">
        <v>161</v>
      </c>
      <c r="D233" t="s">
        <v>138</v>
      </c>
      <c r="E233">
        <v>3100</v>
      </c>
      <c r="F233" t="s">
        <v>95</v>
      </c>
      <c r="G233" s="29" t="s">
        <v>162</v>
      </c>
      <c r="H233" s="29" t="s">
        <v>59</v>
      </c>
      <c r="I233" s="29" t="s">
        <v>55</v>
      </c>
      <c r="J233" t="s">
        <v>60</v>
      </c>
      <c r="K233" t="s">
        <v>97</v>
      </c>
      <c r="L233" s="29" t="s">
        <v>132</v>
      </c>
      <c r="M233" s="29" t="s">
        <v>99</v>
      </c>
      <c r="N233" s="29" t="s">
        <v>132</v>
      </c>
      <c r="O233" s="29" t="s">
        <v>101</v>
      </c>
      <c r="P233" s="29">
        <v>1900</v>
      </c>
      <c r="Q233" s="29">
        <v>3300</v>
      </c>
      <c r="R233" t="s">
        <v>94</v>
      </c>
      <c r="S233" t="s">
        <v>134</v>
      </c>
      <c r="T233" s="1">
        <v>5</v>
      </c>
      <c r="U233">
        <v>13.917534802600001</v>
      </c>
      <c r="V233" s="6">
        <v>2.2200000000000002E-3</v>
      </c>
      <c r="W233" s="6">
        <v>7.6000000000000004E-4</v>
      </c>
      <c r="X233" s="7">
        <f t="shared" si="80"/>
        <v>2.9210526315789473</v>
      </c>
      <c r="Y233" t="s">
        <v>99</v>
      </c>
      <c r="Z233" s="7">
        <f t="shared" si="81"/>
        <v>18.312545792894738</v>
      </c>
      <c r="AA233" s="1">
        <v>0.7</v>
      </c>
      <c r="AB233" s="1">
        <v>1.2</v>
      </c>
      <c r="AC233" s="10" t="s">
        <v>99</v>
      </c>
      <c r="AD233" s="10" t="s">
        <v>99</v>
      </c>
      <c r="AE233" s="10" t="s">
        <v>99</v>
      </c>
      <c r="AF233" s="10" t="s">
        <v>99</v>
      </c>
      <c r="AG233" s="10" t="s">
        <v>99</v>
      </c>
      <c r="AH233" s="10" t="s">
        <v>99</v>
      </c>
      <c r="AI233" s="10" t="s">
        <v>99</v>
      </c>
      <c r="AJ233" s="10" t="s">
        <v>99</v>
      </c>
      <c r="AK233" s="10" t="s">
        <v>99</v>
      </c>
      <c r="AL233" s="10" t="s">
        <v>99</v>
      </c>
    </row>
    <row r="234" spans="1:38">
      <c r="A234" s="36">
        <v>78</v>
      </c>
      <c r="B234" t="s">
        <v>281</v>
      </c>
      <c r="C234" t="s">
        <v>161</v>
      </c>
      <c r="D234" t="s">
        <v>138</v>
      </c>
      <c r="E234">
        <v>3100</v>
      </c>
      <c r="F234" t="s">
        <v>95</v>
      </c>
      <c r="G234" s="29" t="s">
        <v>163</v>
      </c>
      <c r="H234" s="29" t="s">
        <v>164</v>
      </c>
      <c r="I234" s="29" t="s">
        <v>33</v>
      </c>
      <c r="J234" t="s">
        <v>37</v>
      </c>
      <c r="K234" t="s">
        <v>104</v>
      </c>
      <c r="L234" s="29" t="s">
        <v>105</v>
      </c>
      <c r="M234" s="29" t="s">
        <v>99</v>
      </c>
      <c r="N234" s="29" t="s">
        <v>140</v>
      </c>
      <c r="O234" s="29" t="s">
        <v>106</v>
      </c>
      <c r="P234" s="29">
        <v>1700</v>
      </c>
      <c r="Q234" s="29">
        <v>3000</v>
      </c>
      <c r="R234" t="s">
        <v>113</v>
      </c>
      <c r="S234" t="s">
        <v>115</v>
      </c>
      <c r="T234" s="1">
        <v>1</v>
      </c>
      <c r="U234">
        <v>7.7634252852000003</v>
      </c>
      <c r="V234" s="6">
        <v>2.7399999999999998E-3</v>
      </c>
      <c r="W234" s="6">
        <v>9.5E-4</v>
      </c>
      <c r="X234" s="7">
        <f>V234/W234</f>
        <v>2.8842105263157891</v>
      </c>
      <c r="Y234" t="s">
        <v>99</v>
      </c>
      <c r="Z234" s="7">
        <f>(U234/1000000)/(W234/1000)</f>
        <v>8.1720266160000001</v>
      </c>
      <c r="AA234" s="1">
        <v>1.5</v>
      </c>
      <c r="AB234" s="1">
        <v>3.2</v>
      </c>
      <c r="AC234" s="10" t="s">
        <v>99</v>
      </c>
      <c r="AD234" s="10" t="s">
        <v>99</v>
      </c>
      <c r="AE234" s="10" t="s">
        <v>99</v>
      </c>
      <c r="AF234" s="10" t="s">
        <v>99</v>
      </c>
      <c r="AG234" s="10" t="s">
        <v>99</v>
      </c>
      <c r="AH234" s="10" t="s">
        <v>99</v>
      </c>
      <c r="AI234" s="10" t="s">
        <v>99</v>
      </c>
      <c r="AJ234" s="10" t="s">
        <v>99</v>
      </c>
      <c r="AK234" s="10" t="s">
        <v>99</v>
      </c>
      <c r="AL234" s="10" t="s">
        <v>99</v>
      </c>
    </row>
    <row r="235" spans="1:38">
      <c r="A235" s="36">
        <v>78</v>
      </c>
      <c r="B235" t="s">
        <v>281</v>
      </c>
      <c r="C235" t="s">
        <v>161</v>
      </c>
      <c r="D235" t="s">
        <v>138</v>
      </c>
      <c r="E235">
        <v>3100</v>
      </c>
      <c r="F235" t="s">
        <v>95</v>
      </c>
      <c r="G235" s="29" t="s">
        <v>163</v>
      </c>
      <c r="H235" s="29" t="s">
        <v>164</v>
      </c>
      <c r="I235" s="29" t="s">
        <v>33</v>
      </c>
      <c r="J235" t="s">
        <v>37</v>
      </c>
      <c r="K235" t="s">
        <v>104</v>
      </c>
      <c r="L235" s="29" t="s">
        <v>105</v>
      </c>
      <c r="M235" s="29" t="s">
        <v>99</v>
      </c>
      <c r="N235" s="29" t="s">
        <v>140</v>
      </c>
      <c r="O235" s="29" t="s">
        <v>106</v>
      </c>
      <c r="P235" s="29">
        <v>1700</v>
      </c>
      <c r="Q235" s="29">
        <v>3000</v>
      </c>
      <c r="R235" t="s">
        <v>113</v>
      </c>
      <c r="S235" t="s">
        <v>115</v>
      </c>
      <c r="T235" s="1">
        <v>2</v>
      </c>
      <c r="U235">
        <v>7.2508815106000002</v>
      </c>
      <c r="V235" s="6">
        <v>3.2499999999999999E-3</v>
      </c>
      <c r="W235" s="6">
        <v>1.1299999999999999E-3</v>
      </c>
      <c r="X235" s="7">
        <f t="shared" ref="X235:X238" si="82">V235/W235</f>
        <v>2.8761061946902657</v>
      </c>
      <c r="Y235" t="s">
        <v>99</v>
      </c>
      <c r="Z235" s="7">
        <f t="shared" ref="Z235:Z238" si="83">(U235/1000000)/(W235/1000)</f>
        <v>6.4167093014159295</v>
      </c>
      <c r="AA235" s="1">
        <v>4.7</v>
      </c>
      <c r="AB235" s="1">
        <v>2</v>
      </c>
      <c r="AC235" s="10" t="s">
        <v>99</v>
      </c>
      <c r="AD235" s="10" t="s">
        <v>99</v>
      </c>
      <c r="AE235" s="10" t="s">
        <v>99</v>
      </c>
      <c r="AF235" s="10" t="s">
        <v>99</v>
      </c>
      <c r="AG235" s="10" t="s">
        <v>99</v>
      </c>
      <c r="AH235" s="10" t="s">
        <v>99</v>
      </c>
      <c r="AI235" s="10" t="s">
        <v>99</v>
      </c>
      <c r="AJ235" s="10" t="s">
        <v>99</v>
      </c>
      <c r="AK235" s="10" t="s">
        <v>99</v>
      </c>
      <c r="AL235" s="10" t="s">
        <v>99</v>
      </c>
    </row>
    <row r="236" spans="1:38">
      <c r="A236" s="36">
        <v>78</v>
      </c>
      <c r="B236" t="s">
        <v>281</v>
      </c>
      <c r="C236" t="s">
        <v>161</v>
      </c>
      <c r="D236" t="s">
        <v>138</v>
      </c>
      <c r="E236">
        <v>3100</v>
      </c>
      <c r="F236" t="s">
        <v>95</v>
      </c>
      <c r="G236" s="29" t="s">
        <v>163</v>
      </c>
      <c r="H236" s="29" t="s">
        <v>164</v>
      </c>
      <c r="I236" s="29" t="s">
        <v>33</v>
      </c>
      <c r="J236" t="s">
        <v>37</v>
      </c>
      <c r="K236" t="s">
        <v>104</v>
      </c>
      <c r="L236" s="29" t="s">
        <v>105</v>
      </c>
      <c r="M236" s="29" t="s">
        <v>99</v>
      </c>
      <c r="N236" s="29" t="s">
        <v>140</v>
      </c>
      <c r="O236" s="29" t="s">
        <v>106</v>
      </c>
      <c r="P236" s="29">
        <v>1700</v>
      </c>
      <c r="Q236" s="29">
        <v>3000</v>
      </c>
      <c r="R236" t="s">
        <v>113</v>
      </c>
      <c r="S236" t="s">
        <v>115</v>
      </c>
      <c r="T236" s="1">
        <v>3</v>
      </c>
      <c r="U236">
        <v>6.3584101828000001</v>
      </c>
      <c r="V236" s="6">
        <v>2.3E-3</v>
      </c>
      <c r="W236" s="6">
        <v>7.1000000000000002E-4</v>
      </c>
      <c r="X236" s="7">
        <f t="shared" si="82"/>
        <v>3.2394366197183095</v>
      </c>
      <c r="Y236" t="s">
        <v>99</v>
      </c>
      <c r="Z236" s="7">
        <f t="shared" si="83"/>
        <v>8.9555072997183114</v>
      </c>
      <c r="AA236" s="1">
        <v>0.5</v>
      </c>
      <c r="AB236" s="1">
        <v>2.2999999999999998</v>
      </c>
      <c r="AC236" s="10" t="s">
        <v>99</v>
      </c>
      <c r="AD236" s="10" t="s">
        <v>99</v>
      </c>
      <c r="AE236" s="10" t="s">
        <v>99</v>
      </c>
      <c r="AF236" s="10" t="s">
        <v>99</v>
      </c>
      <c r="AG236" s="10" t="s">
        <v>99</v>
      </c>
      <c r="AH236" s="10" t="s">
        <v>99</v>
      </c>
      <c r="AI236" s="10" t="s">
        <v>99</v>
      </c>
      <c r="AJ236" s="10" t="s">
        <v>99</v>
      </c>
      <c r="AK236" s="10" t="s">
        <v>99</v>
      </c>
      <c r="AL236" s="10" t="s">
        <v>99</v>
      </c>
    </row>
    <row r="237" spans="1:38">
      <c r="A237" s="36">
        <v>78</v>
      </c>
      <c r="B237" t="s">
        <v>281</v>
      </c>
      <c r="C237" t="s">
        <v>161</v>
      </c>
      <c r="D237" t="s">
        <v>138</v>
      </c>
      <c r="E237">
        <v>3100</v>
      </c>
      <c r="F237" t="s">
        <v>95</v>
      </c>
      <c r="G237" s="29" t="s">
        <v>163</v>
      </c>
      <c r="H237" s="29" t="s">
        <v>164</v>
      </c>
      <c r="I237" s="29" t="s">
        <v>33</v>
      </c>
      <c r="J237" t="s">
        <v>37</v>
      </c>
      <c r="K237" t="s">
        <v>104</v>
      </c>
      <c r="L237" s="29" t="s">
        <v>105</v>
      </c>
      <c r="M237" s="29" t="s">
        <v>99</v>
      </c>
      <c r="N237" s="29" t="s">
        <v>140</v>
      </c>
      <c r="O237" s="29" t="s">
        <v>106</v>
      </c>
      <c r="P237" s="29">
        <v>1700</v>
      </c>
      <c r="Q237" s="29">
        <v>3000</v>
      </c>
      <c r="R237" t="s">
        <v>113</v>
      </c>
      <c r="S237" t="s">
        <v>115</v>
      </c>
      <c r="T237" s="1">
        <v>4</v>
      </c>
      <c r="U237">
        <v>4.0358341971999998</v>
      </c>
      <c r="V237" s="6">
        <v>1.4E-3</v>
      </c>
      <c r="W237" s="6">
        <v>3.8000000000000002E-4</v>
      </c>
      <c r="X237" s="7">
        <f t="shared" si="82"/>
        <v>3.6842105263157894</v>
      </c>
      <c r="Y237" t="s">
        <v>99</v>
      </c>
      <c r="Z237" s="7">
        <f t="shared" si="83"/>
        <v>10.620616308421051</v>
      </c>
      <c r="AA237" s="1">
        <v>1.2</v>
      </c>
      <c r="AB237" s="1">
        <v>1.8</v>
      </c>
      <c r="AC237" s="10" t="s">
        <v>99</v>
      </c>
      <c r="AD237" s="10" t="s">
        <v>99</v>
      </c>
      <c r="AE237" s="10" t="s">
        <v>99</v>
      </c>
      <c r="AF237" s="10" t="s">
        <v>99</v>
      </c>
      <c r="AG237" s="10" t="s">
        <v>99</v>
      </c>
      <c r="AH237" s="10" t="s">
        <v>99</v>
      </c>
      <c r="AI237" s="10" t="s">
        <v>99</v>
      </c>
      <c r="AJ237" s="10" t="s">
        <v>99</v>
      </c>
      <c r="AK237" s="10" t="s">
        <v>99</v>
      </c>
      <c r="AL237" s="10" t="s">
        <v>99</v>
      </c>
    </row>
    <row r="238" spans="1:38">
      <c r="A238" s="36">
        <v>78</v>
      </c>
      <c r="B238" t="s">
        <v>281</v>
      </c>
      <c r="C238" t="s">
        <v>161</v>
      </c>
      <c r="D238" t="s">
        <v>138</v>
      </c>
      <c r="E238">
        <v>3100</v>
      </c>
      <c r="F238" t="s">
        <v>95</v>
      </c>
      <c r="G238" s="29" t="s">
        <v>163</v>
      </c>
      <c r="H238" s="29" t="s">
        <v>164</v>
      </c>
      <c r="I238" s="29" t="s">
        <v>33</v>
      </c>
      <c r="J238" t="s">
        <v>37</v>
      </c>
      <c r="K238" t="s">
        <v>104</v>
      </c>
      <c r="L238" s="29" t="s">
        <v>105</v>
      </c>
      <c r="M238" s="29" t="s">
        <v>99</v>
      </c>
      <c r="N238" s="29" t="s">
        <v>140</v>
      </c>
      <c r="O238" s="29" t="s">
        <v>106</v>
      </c>
      <c r="P238" s="29">
        <v>1700</v>
      </c>
      <c r="Q238" s="29">
        <v>3000</v>
      </c>
      <c r="R238" t="s">
        <v>113</v>
      </c>
      <c r="S238" t="s">
        <v>115</v>
      </c>
      <c r="T238" s="1">
        <v>5</v>
      </c>
      <c r="U238">
        <v>2.0645119872</v>
      </c>
      <c r="V238" s="6">
        <v>7.2000000000000005E-4</v>
      </c>
      <c r="W238" s="6">
        <v>1.6000000000000001E-4</v>
      </c>
      <c r="X238" s="7">
        <f t="shared" si="82"/>
        <v>4.5</v>
      </c>
      <c r="Y238" t="s">
        <v>99</v>
      </c>
      <c r="Z238" s="7">
        <f t="shared" si="83"/>
        <v>12.90319992</v>
      </c>
      <c r="AA238" s="1">
        <v>4.9000000000000004</v>
      </c>
      <c r="AB238" s="1">
        <v>5.8</v>
      </c>
      <c r="AC238" s="10" t="s">
        <v>99</v>
      </c>
      <c r="AD238" s="10" t="s">
        <v>99</v>
      </c>
      <c r="AE238" s="10" t="s">
        <v>99</v>
      </c>
      <c r="AF238" s="10" t="s">
        <v>99</v>
      </c>
      <c r="AG238" s="10" t="s">
        <v>99</v>
      </c>
      <c r="AH238" s="10" t="s">
        <v>99</v>
      </c>
      <c r="AI238" s="10" t="s">
        <v>99</v>
      </c>
      <c r="AJ238" s="10" t="s">
        <v>99</v>
      </c>
      <c r="AK238" s="10" t="s">
        <v>99</v>
      </c>
      <c r="AL238" s="10" t="s">
        <v>99</v>
      </c>
    </row>
    <row r="239" spans="1:38">
      <c r="A239" s="36">
        <v>78</v>
      </c>
      <c r="B239" t="s">
        <v>281</v>
      </c>
      <c r="C239" t="s">
        <v>161</v>
      </c>
      <c r="D239" t="s">
        <v>138</v>
      </c>
      <c r="E239">
        <v>3100</v>
      </c>
      <c r="F239" t="s">
        <v>95</v>
      </c>
      <c r="G239" s="29" t="s">
        <v>156</v>
      </c>
      <c r="H239" s="29" t="s">
        <v>165</v>
      </c>
      <c r="I239" s="29" t="s">
        <v>158</v>
      </c>
      <c r="J239" t="s">
        <v>50</v>
      </c>
      <c r="K239" t="s">
        <v>150</v>
      </c>
      <c r="L239" s="29" t="s">
        <v>159</v>
      </c>
      <c r="M239" s="29" t="s">
        <v>99</v>
      </c>
      <c r="N239" s="29" t="s">
        <v>100</v>
      </c>
      <c r="O239" s="29" t="s">
        <v>101</v>
      </c>
      <c r="P239" s="29">
        <v>1900</v>
      </c>
      <c r="Q239" s="29">
        <v>3100</v>
      </c>
      <c r="R239" t="s">
        <v>166</v>
      </c>
      <c r="S239" t="s">
        <v>102</v>
      </c>
      <c r="T239" s="1">
        <v>1</v>
      </c>
      <c r="U239">
        <v>108.9173442136</v>
      </c>
      <c r="V239" s="6">
        <v>2.8119999999999999E-2</v>
      </c>
      <c r="W239" s="6">
        <v>5.8199999999999997E-3</v>
      </c>
      <c r="X239" s="7">
        <f>V239/W239</f>
        <v>4.8316151202749138</v>
      </c>
      <c r="Y239" t="s">
        <v>99</v>
      </c>
      <c r="Z239" s="7">
        <f>(U239/1000000)/(W239/1000)</f>
        <v>18.714320311615122</v>
      </c>
      <c r="AA239" s="1">
        <v>2</v>
      </c>
      <c r="AB239" s="8">
        <v>4.4000000000000004</v>
      </c>
      <c r="AC239" s="10" t="s">
        <v>99</v>
      </c>
      <c r="AD239" s="10" t="s">
        <v>99</v>
      </c>
      <c r="AE239" s="10" t="s">
        <v>99</v>
      </c>
      <c r="AF239" s="10" t="s">
        <v>99</v>
      </c>
      <c r="AG239" s="10" t="s">
        <v>99</v>
      </c>
      <c r="AH239" s="10" t="s">
        <v>99</v>
      </c>
      <c r="AI239" s="10" t="s">
        <v>99</v>
      </c>
      <c r="AJ239" s="10" t="s">
        <v>99</v>
      </c>
      <c r="AK239" s="10" t="s">
        <v>99</v>
      </c>
      <c r="AL239" s="10" t="s">
        <v>99</v>
      </c>
    </row>
    <row r="240" spans="1:38">
      <c r="A240" s="36">
        <v>78</v>
      </c>
      <c r="B240" t="s">
        <v>281</v>
      </c>
      <c r="C240" t="s">
        <v>161</v>
      </c>
      <c r="D240" t="s">
        <v>138</v>
      </c>
      <c r="E240">
        <v>3100</v>
      </c>
      <c r="F240" t="s">
        <v>95</v>
      </c>
      <c r="G240" s="29" t="s">
        <v>156</v>
      </c>
      <c r="H240" s="29" t="s">
        <v>165</v>
      </c>
      <c r="I240" s="29" t="s">
        <v>158</v>
      </c>
      <c r="J240" t="s">
        <v>50</v>
      </c>
      <c r="K240" t="s">
        <v>150</v>
      </c>
      <c r="L240" s="29" t="s">
        <v>159</v>
      </c>
      <c r="M240" s="29" t="s">
        <v>99</v>
      </c>
      <c r="N240" s="29" t="s">
        <v>100</v>
      </c>
      <c r="O240" s="29" t="s">
        <v>101</v>
      </c>
      <c r="P240" s="29">
        <v>1900</v>
      </c>
      <c r="Q240" s="29">
        <v>3100</v>
      </c>
      <c r="R240" t="s">
        <v>166</v>
      </c>
      <c r="S240" t="s">
        <v>102</v>
      </c>
      <c r="T240" s="1">
        <v>2</v>
      </c>
      <c r="U240">
        <v>91.687988098199995</v>
      </c>
      <c r="V240" s="6">
        <v>2.41E-2</v>
      </c>
      <c r="W240" s="6">
        <v>4.9500000000000004E-3</v>
      </c>
      <c r="X240" s="7">
        <f t="shared" ref="X240:X243" si="84">V240/W240</f>
        <v>4.8686868686868685</v>
      </c>
      <c r="Y240" t="s">
        <v>99</v>
      </c>
      <c r="Z240" s="7">
        <f t="shared" ref="Z240:Z243" si="85">(U240/1000000)/(W240/1000)</f>
        <v>18.522825878424243</v>
      </c>
      <c r="AA240" s="1">
        <v>0.7</v>
      </c>
      <c r="AB240" s="8">
        <v>5</v>
      </c>
      <c r="AC240" s="10" t="s">
        <v>99</v>
      </c>
      <c r="AD240" s="10" t="s">
        <v>99</v>
      </c>
      <c r="AE240" s="10" t="s">
        <v>99</v>
      </c>
      <c r="AF240" s="10" t="s">
        <v>99</v>
      </c>
      <c r="AG240" s="10" t="s">
        <v>99</v>
      </c>
      <c r="AH240" s="10" t="s">
        <v>99</v>
      </c>
      <c r="AI240" s="10" t="s">
        <v>99</v>
      </c>
      <c r="AJ240" s="10" t="s">
        <v>99</v>
      </c>
      <c r="AK240" s="10" t="s">
        <v>99</v>
      </c>
      <c r="AL240" s="10" t="s">
        <v>99</v>
      </c>
    </row>
    <row r="241" spans="1:38">
      <c r="A241" s="36">
        <v>78</v>
      </c>
      <c r="B241" t="s">
        <v>281</v>
      </c>
      <c r="C241" t="s">
        <v>161</v>
      </c>
      <c r="D241" t="s">
        <v>138</v>
      </c>
      <c r="E241">
        <v>3100</v>
      </c>
      <c r="F241" t="s">
        <v>95</v>
      </c>
      <c r="G241" s="29" t="s">
        <v>156</v>
      </c>
      <c r="H241" s="29" t="s">
        <v>165</v>
      </c>
      <c r="I241" s="29" t="s">
        <v>158</v>
      </c>
      <c r="J241" t="s">
        <v>50</v>
      </c>
      <c r="K241" t="s">
        <v>150</v>
      </c>
      <c r="L241" s="29" t="s">
        <v>159</v>
      </c>
      <c r="M241" s="29" t="s">
        <v>99</v>
      </c>
      <c r="N241" s="29" t="s">
        <v>100</v>
      </c>
      <c r="O241" s="29" t="s">
        <v>101</v>
      </c>
      <c r="P241" s="29">
        <v>1900</v>
      </c>
      <c r="Q241" s="29">
        <v>3100</v>
      </c>
      <c r="R241" t="s">
        <v>166</v>
      </c>
      <c r="S241" t="s">
        <v>102</v>
      </c>
      <c r="T241" s="1">
        <v>3</v>
      </c>
      <c r="U241">
        <v>85.888716578599997</v>
      </c>
      <c r="V241" s="6">
        <v>1.9859999999999999E-2</v>
      </c>
      <c r="W241" s="6">
        <v>4.3499999999999997E-3</v>
      </c>
      <c r="X241" s="7">
        <f t="shared" si="84"/>
        <v>4.5655172413793101</v>
      </c>
      <c r="Y241" t="s">
        <v>99</v>
      </c>
      <c r="Z241" s="7">
        <f t="shared" si="85"/>
        <v>19.744532546804596</v>
      </c>
      <c r="AA241" s="1">
        <v>0.8</v>
      </c>
      <c r="AB241" s="8">
        <v>4.5</v>
      </c>
      <c r="AC241" s="10" t="s">
        <v>99</v>
      </c>
      <c r="AD241" s="10" t="s">
        <v>99</v>
      </c>
      <c r="AE241" s="10" t="s">
        <v>99</v>
      </c>
      <c r="AF241" s="10" t="s">
        <v>99</v>
      </c>
      <c r="AG241" s="10" t="s">
        <v>99</v>
      </c>
      <c r="AH241" s="10" t="s">
        <v>99</v>
      </c>
      <c r="AI241" s="10" t="s">
        <v>99</v>
      </c>
      <c r="AJ241" s="10" t="s">
        <v>99</v>
      </c>
      <c r="AK241" s="10" t="s">
        <v>99</v>
      </c>
      <c r="AL241" s="10" t="s">
        <v>99</v>
      </c>
    </row>
    <row r="242" spans="1:38">
      <c r="A242" s="36">
        <v>78</v>
      </c>
      <c r="B242" t="s">
        <v>281</v>
      </c>
      <c r="C242" t="s">
        <v>161</v>
      </c>
      <c r="D242" t="s">
        <v>138</v>
      </c>
      <c r="E242">
        <v>3100</v>
      </c>
      <c r="F242" t="s">
        <v>95</v>
      </c>
      <c r="G242" s="29" t="s">
        <v>156</v>
      </c>
      <c r="H242" s="29" t="s">
        <v>165</v>
      </c>
      <c r="I242" s="29" t="s">
        <v>158</v>
      </c>
      <c r="J242" t="s">
        <v>50</v>
      </c>
      <c r="K242" t="s">
        <v>150</v>
      </c>
      <c r="L242" s="29" t="s">
        <v>159</v>
      </c>
      <c r="M242" s="29" t="s">
        <v>99</v>
      </c>
      <c r="N242" s="29" t="s">
        <v>100</v>
      </c>
      <c r="O242" s="29" t="s">
        <v>101</v>
      </c>
      <c r="P242" s="29">
        <v>1900</v>
      </c>
      <c r="Q242" s="29">
        <v>3100</v>
      </c>
      <c r="R242" t="s">
        <v>166</v>
      </c>
      <c r="S242" t="s">
        <v>102</v>
      </c>
      <c r="T242" s="1">
        <v>4</v>
      </c>
      <c r="U242">
        <v>131.58038118420001</v>
      </c>
      <c r="V242" s="6">
        <v>4.4350000000000001E-2</v>
      </c>
      <c r="W242" s="6">
        <v>8.5800000000000008E-3</v>
      </c>
      <c r="X242" s="7">
        <f t="shared" si="84"/>
        <v>5.1689976689976689</v>
      </c>
      <c r="Y242" t="s">
        <v>99</v>
      </c>
      <c r="Z242" s="7">
        <f t="shared" si="85"/>
        <v>15.335708762727274</v>
      </c>
      <c r="AA242" s="1">
        <v>1.2</v>
      </c>
      <c r="AB242" s="8">
        <v>6.5</v>
      </c>
      <c r="AC242" s="10" t="s">
        <v>99</v>
      </c>
      <c r="AD242" s="10" t="s">
        <v>99</v>
      </c>
      <c r="AE242" s="10" t="s">
        <v>99</v>
      </c>
      <c r="AF242" s="10" t="s">
        <v>99</v>
      </c>
      <c r="AG242" s="10" t="s">
        <v>99</v>
      </c>
      <c r="AH242" s="10" t="s">
        <v>99</v>
      </c>
      <c r="AI242" s="10" t="s">
        <v>99</v>
      </c>
      <c r="AJ242" s="10" t="s">
        <v>99</v>
      </c>
      <c r="AK242" s="10" t="s">
        <v>99</v>
      </c>
      <c r="AL242" s="10" t="s">
        <v>99</v>
      </c>
    </row>
    <row r="243" spans="1:38">
      <c r="A243" s="36">
        <v>78</v>
      </c>
      <c r="B243" t="s">
        <v>281</v>
      </c>
      <c r="C243" t="s">
        <v>161</v>
      </c>
      <c r="D243" t="s">
        <v>138</v>
      </c>
      <c r="E243">
        <v>3100</v>
      </c>
      <c r="F243" t="s">
        <v>95</v>
      </c>
      <c r="G243" s="29" t="s">
        <v>156</v>
      </c>
      <c r="H243" s="29" t="s">
        <v>165</v>
      </c>
      <c r="I243" s="29" t="s">
        <v>158</v>
      </c>
      <c r="J243" t="s">
        <v>50</v>
      </c>
      <c r="K243" t="s">
        <v>150</v>
      </c>
      <c r="L243" s="29" t="s">
        <v>159</v>
      </c>
      <c r="M243" s="29" t="s">
        <v>99</v>
      </c>
      <c r="N243" s="29" t="s">
        <v>100</v>
      </c>
      <c r="O243" s="29" t="s">
        <v>101</v>
      </c>
      <c r="P243" s="29">
        <v>1900</v>
      </c>
      <c r="Q243" s="29">
        <v>3100</v>
      </c>
      <c r="R243" t="s">
        <v>166</v>
      </c>
      <c r="S243" t="s">
        <v>102</v>
      </c>
      <c r="T243" s="1">
        <v>5</v>
      </c>
      <c r="U243">
        <v>139.34380646939999</v>
      </c>
      <c r="V243" s="6">
        <v>3.7569999999999999E-2</v>
      </c>
      <c r="W243" s="6">
        <v>7.4000000000000003E-3</v>
      </c>
      <c r="X243" s="7">
        <f t="shared" si="84"/>
        <v>5.077027027027027</v>
      </c>
      <c r="Y243" t="s">
        <v>99</v>
      </c>
      <c r="Z243" s="7">
        <f t="shared" si="85"/>
        <v>18.830244117486483</v>
      </c>
      <c r="AA243" s="1">
        <v>0.8</v>
      </c>
      <c r="AB243" s="8">
        <v>3.9</v>
      </c>
      <c r="AC243" s="10" t="s">
        <v>99</v>
      </c>
      <c r="AD243" s="10" t="s">
        <v>99</v>
      </c>
      <c r="AE243" s="10" t="s">
        <v>99</v>
      </c>
      <c r="AF243" s="10" t="s">
        <v>99</v>
      </c>
      <c r="AG243" s="10" t="s">
        <v>99</v>
      </c>
      <c r="AH243" s="10" t="s">
        <v>99</v>
      </c>
      <c r="AI243" s="10" t="s">
        <v>99</v>
      </c>
      <c r="AJ243" s="10" t="s">
        <v>99</v>
      </c>
      <c r="AK243" s="10" t="s">
        <v>99</v>
      </c>
      <c r="AL243" s="10" t="s">
        <v>99</v>
      </c>
    </row>
    <row r="244" spans="1:38">
      <c r="A244" s="36">
        <v>78</v>
      </c>
      <c r="B244" t="s">
        <v>281</v>
      </c>
      <c r="C244" t="s">
        <v>161</v>
      </c>
      <c r="D244" t="s">
        <v>138</v>
      </c>
      <c r="E244">
        <v>3100</v>
      </c>
      <c r="F244" t="s">
        <v>95</v>
      </c>
      <c r="G244" s="29" t="s">
        <v>156</v>
      </c>
      <c r="H244" s="29" t="s">
        <v>165</v>
      </c>
      <c r="I244" s="29" t="s">
        <v>158</v>
      </c>
      <c r="J244" t="s">
        <v>50</v>
      </c>
      <c r="K244" t="s">
        <v>150</v>
      </c>
      <c r="L244" s="29" t="s">
        <v>159</v>
      </c>
      <c r="M244" s="29" t="s">
        <v>99</v>
      </c>
      <c r="N244" s="29" t="s">
        <v>100</v>
      </c>
      <c r="O244" s="29" t="s">
        <v>101</v>
      </c>
      <c r="P244" s="29">
        <v>1900</v>
      </c>
      <c r="Q244" s="29">
        <v>3100</v>
      </c>
      <c r="R244" t="s">
        <v>166</v>
      </c>
      <c r="S244" t="s">
        <v>102</v>
      </c>
      <c r="T244" s="1">
        <v>6</v>
      </c>
      <c r="U244" s="7" t="s">
        <v>99</v>
      </c>
      <c r="V244" s="7" t="s">
        <v>99</v>
      </c>
      <c r="W244" s="7" t="s">
        <v>99</v>
      </c>
      <c r="X244" s="7" t="s">
        <v>99</v>
      </c>
      <c r="Y244" t="s">
        <v>99</v>
      </c>
      <c r="Z244" s="7" t="s">
        <v>99</v>
      </c>
      <c r="AA244" s="8">
        <v>1.8</v>
      </c>
      <c r="AB244" s="8">
        <v>7.5</v>
      </c>
      <c r="AC244" s="10" t="s">
        <v>99</v>
      </c>
      <c r="AD244" s="10" t="s">
        <v>99</v>
      </c>
      <c r="AE244" s="10" t="s">
        <v>99</v>
      </c>
      <c r="AF244" s="10" t="s">
        <v>99</v>
      </c>
      <c r="AG244" s="10" t="s">
        <v>99</v>
      </c>
      <c r="AH244" s="10" t="s">
        <v>99</v>
      </c>
      <c r="AI244" s="10" t="s">
        <v>99</v>
      </c>
      <c r="AJ244" s="10" t="s">
        <v>99</v>
      </c>
      <c r="AK244" s="10" t="s">
        <v>99</v>
      </c>
      <c r="AL244" s="10" t="s">
        <v>99</v>
      </c>
    </row>
    <row r="245" spans="1:38">
      <c r="A245" s="36">
        <v>78</v>
      </c>
      <c r="B245" t="s">
        <v>281</v>
      </c>
      <c r="C245" t="s">
        <v>161</v>
      </c>
      <c r="D245" t="s">
        <v>138</v>
      </c>
      <c r="E245">
        <v>3100</v>
      </c>
      <c r="F245" t="s">
        <v>95</v>
      </c>
      <c r="G245" s="29" t="s">
        <v>126</v>
      </c>
      <c r="H245" s="29" t="s">
        <v>27</v>
      </c>
      <c r="I245" s="29" t="s">
        <v>28</v>
      </c>
      <c r="J245" t="s">
        <v>23</v>
      </c>
      <c r="K245" t="s">
        <v>104</v>
      </c>
      <c r="L245" s="29" t="s">
        <v>105</v>
      </c>
      <c r="M245" s="29" t="s">
        <v>99</v>
      </c>
      <c r="N245" s="29" t="s">
        <v>100</v>
      </c>
      <c r="O245" s="29" t="s">
        <v>106</v>
      </c>
      <c r="P245" s="29">
        <v>2000</v>
      </c>
      <c r="Q245" s="29">
        <v>3300</v>
      </c>
      <c r="R245" t="s">
        <v>94</v>
      </c>
      <c r="S245" t="s">
        <v>102</v>
      </c>
      <c r="T245" s="1">
        <v>1</v>
      </c>
      <c r="U245">
        <v>47.326069928800003</v>
      </c>
      <c r="V245" s="6">
        <v>1.9140000000000001E-2</v>
      </c>
      <c r="W245" s="6">
        <v>3.2100000000000002E-3</v>
      </c>
      <c r="X245" s="7">
        <f>V245/W245</f>
        <v>5.9626168224299061</v>
      </c>
      <c r="Y245" t="s">
        <v>99</v>
      </c>
      <c r="Z245" s="7">
        <f>(U245/1000000)/(W245/1000)</f>
        <v>14.743323965358256</v>
      </c>
      <c r="AA245" s="8">
        <v>1.5</v>
      </c>
      <c r="AB245" s="8">
        <v>7</v>
      </c>
      <c r="AC245" s="10" t="s">
        <v>99</v>
      </c>
      <c r="AD245" s="10" t="s">
        <v>99</v>
      </c>
      <c r="AE245" s="10" t="s">
        <v>99</v>
      </c>
      <c r="AF245" s="10" t="s">
        <v>99</v>
      </c>
      <c r="AG245" s="10" t="s">
        <v>99</v>
      </c>
      <c r="AH245" s="10" t="s">
        <v>99</v>
      </c>
      <c r="AI245" s="10" t="s">
        <v>99</v>
      </c>
      <c r="AJ245" s="10" t="s">
        <v>99</v>
      </c>
      <c r="AK245" s="10" t="s">
        <v>99</v>
      </c>
      <c r="AL245" s="10" t="s">
        <v>99</v>
      </c>
    </row>
    <row r="246" spans="1:38">
      <c r="A246" s="36">
        <v>78</v>
      </c>
      <c r="B246" t="s">
        <v>281</v>
      </c>
      <c r="C246" t="s">
        <v>161</v>
      </c>
      <c r="D246" t="s">
        <v>138</v>
      </c>
      <c r="E246">
        <v>3100</v>
      </c>
      <c r="F246" t="s">
        <v>95</v>
      </c>
      <c r="G246" s="29" t="s">
        <v>126</v>
      </c>
      <c r="H246" s="29" t="s">
        <v>27</v>
      </c>
      <c r="I246" s="29" t="s">
        <v>28</v>
      </c>
      <c r="J246" t="s">
        <v>23</v>
      </c>
      <c r="K246" t="s">
        <v>104</v>
      </c>
      <c r="L246" s="29" t="s">
        <v>105</v>
      </c>
      <c r="M246" s="29" t="s">
        <v>99</v>
      </c>
      <c r="N246" s="29" t="s">
        <v>100</v>
      </c>
      <c r="O246" s="29" t="s">
        <v>106</v>
      </c>
      <c r="P246" s="29">
        <v>2000</v>
      </c>
      <c r="Q246" s="29">
        <v>3300</v>
      </c>
      <c r="R246" t="s">
        <v>94</v>
      </c>
      <c r="S246" t="s">
        <v>102</v>
      </c>
      <c r="T246" s="1">
        <v>2</v>
      </c>
      <c r="U246">
        <v>48.662984809400001</v>
      </c>
      <c r="V246" s="6">
        <v>1.5859999999999999E-2</v>
      </c>
      <c r="W246" s="6">
        <v>2.64E-3</v>
      </c>
      <c r="X246" s="7">
        <f t="shared" ref="X246:X249" si="86">V246/W246</f>
        <v>6.0075757575757569</v>
      </c>
      <c r="Y246" t="s">
        <v>99</v>
      </c>
      <c r="Z246" s="7">
        <f t="shared" ref="Z246:Z249" si="87">(U246/1000000)/(W246/1000)</f>
        <v>18.432948791439394</v>
      </c>
      <c r="AA246" s="8">
        <v>1.4</v>
      </c>
      <c r="AB246" s="8">
        <v>6.5</v>
      </c>
      <c r="AC246" s="10" t="s">
        <v>99</v>
      </c>
      <c r="AD246" s="10" t="s">
        <v>99</v>
      </c>
      <c r="AE246" s="10" t="s">
        <v>99</v>
      </c>
      <c r="AF246" s="10" t="s">
        <v>99</v>
      </c>
      <c r="AG246" s="10" t="s">
        <v>99</v>
      </c>
      <c r="AH246" s="10" t="s">
        <v>99</v>
      </c>
      <c r="AI246" s="10" t="s">
        <v>99</v>
      </c>
      <c r="AJ246" s="10" t="s">
        <v>99</v>
      </c>
      <c r="AK246" s="10" t="s">
        <v>99</v>
      </c>
      <c r="AL246" s="10" t="s">
        <v>99</v>
      </c>
    </row>
    <row r="247" spans="1:38">
      <c r="A247" s="36">
        <v>78</v>
      </c>
      <c r="B247" t="s">
        <v>281</v>
      </c>
      <c r="C247" t="s">
        <v>161</v>
      </c>
      <c r="D247" t="s">
        <v>138</v>
      </c>
      <c r="E247">
        <v>3100</v>
      </c>
      <c r="F247" t="s">
        <v>95</v>
      </c>
      <c r="G247" s="29" t="s">
        <v>126</v>
      </c>
      <c r="H247" s="29" t="s">
        <v>27</v>
      </c>
      <c r="I247" s="29" t="s">
        <v>28</v>
      </c>
      <c r="J247" t="s">
        <v>23</v>
      </c>
      <c r="K247" t="s">
        <v>104</v>
      </c>
      <c r="L247" s="29" t="s">
        <v>105</v>
      </c>
      <c r="M247" s="29" t="s">
        <v>99</v>
      </c>
      <c r="N247" s="29" t="s">
        <v>100</v>
      </c>
      <c r="O247" s="29" t="s">
        <v>106</v>
      </c>
      <c r="P247" s="29">
        <v>2000</v>
      </c>
      <c r="Q247" s="29">
        <v>3300</v>
      </c>
      <c r="R247" t="s">
        <v>94</v>
      </c>
      <c r="S247" t="s">
        <v>102</v>
      </c>
      <c r="T247" s="1">
        <v>3</v>
      </c>
      <c r="U247">
        <v>60.386975625600002</v>
      </c>
      <c r="V247" s="6">
        <v>2.419E-2</v>
      </c>
      <c r="W247" s="6">
        <v>4.0899999999999999E-3</v>
      </c>
      <c r="X247" s="7">
        <f t="shared" si="86"/>
        <v>5.9144254278728603</v>
      </c>
      <c r="Y247" t="s">
        <v>99</v>
      </c>
      <c r="Z247" s="7">
        <f t="shared" si="87"/>
        <v>14.764541717750612</v>
      </c>
      <c r="AA247" s="8">
        <v>1.1000000000000001</v>
      </c>
      <c r="AB247" s="8">
        <v>20</v>
      </c>
      <c r="AC247" s="10" t="s">
        <v>99</v>
      </c>
      <c r="AD247" s="10" t="s">
        <v>99</v>
      </c>
      <c r="AE247" s="10" t="s">
        <v>99</v>
      </c>
      <c r="AF247" s="10" t="s">
        <v>99</v>
      </c>
      <c r="AG247" s="10" t="s">
        <v>99</v>
      </c>
      <c r="AH247" s="10" t="s">
        <v>99</v>
      </c>
      <c r="AI247" s="10" t="s">
        <v>99</v>
      </c>
      <c r="AJ247" s="10" t="s">
        <v>99</v>
      </c>
      <c r="AK247" s="10" t="s">
        <v>99</v>
      </c>
      <c r="AL247" s="10" t="s">
        <v>99</v>
      </c>
    </row>
    <row r="248" spans="1:38">
      <c r="A248" s="36">
        <v>78</v>
      </c>
      <c r="B248" t="s">
        <v>281</v>
      </c>
      <c r="C248" t="s">
        <v>161</v>
      </c>
      <c r="D248" t="s">
        <v>138</v>
      </c>
      <c r="E248">
        <v>3100</v>
      </c>
      <c r="F248" t="s">
        <v>95</v>
      </c>
      <c r="G248" s="29" t="s">
        <v>126</v>
      </c>
      <c r="H248" s="29" t="s">
        <v>27</v>
      </c>
      <c r="I248" s="29" t="s">
        <v>28</v>
      </c>
      <c r="J248" t="s">
        <v>23</v>
      </c>
      <c r="K248" t="s">
        <v>104</v>
      </c>
      <c r="L248" s="29" t="s">
        <v>105</v>
      </c>
      <c r="M248" s="29" t="s">
        <v>99</v>
      </c>
      <c r="N248" s="29" t="s">
        <v>100</v>
      </c>
      <c r="O248" s="29" t="s">
        <v>106</v>
      </c>
      <c r="P248" s="29">
        <v>2000</v>
      </c>
      <c r="Q248" s="29">
        <v>3300</v>
      </c>
      <c r="R248" t="s">
        <v>94</v>
      </c>
      <c r="S248" t="s">
        <v>102</v>
      </c>
      <c r="T248" s="1">
        <v>4</v>
      </c>
      <c r="U248">
        <v>48.727500808999999</v>
      </c>
      <c r="V248" s="6">
        <v>1.5879999999999998E-2</v>
      </c>
      <c r="W248" s="6">
        <v>2.5699999999999998E-3</v>
      </c>
      <c r="X248" s="7">
        <f t="shared" si="86"/>
        <v>6.1789883268482493</v>
      </c>
      <c r="Y248" t="s">
        <v>99</v>
      </c>
      <c r="Z248" s="7">
        <f t="shared" si="87"/>
        <v>18.960117046303502</v>
      </c>
      <c r="AA248" s="8">
        <v>1</v>
      </c>
      <c r="AB248" s="8">
        <v>5</v>
      </c>
      <c r="AC248" s="10" t="s">
        <v>99</v>
      </c>
      <c r="AD248" s="10" t="s">
        <v>99</v>
      </c>
      <c r="AE248" s="10" t="s">
        <v>99</v>
      </c>
      <c r="AF248" s="10" t="s">
        <v>99</v>
      </c>
      <c r="AG248" s="10" t="s">
        <v>99</v>
      </c>
      <c r="AH248" s="10" t="s">
        <v>99</v>
      </c>
      <c r="AI248" s="10" t="s">
        <v>99</v>
      </c>
      <c r="AJ248" s="10" t="s">
        <v>99</v>
      </c>
      <c r="AK248" s="10" t="s">
        <v>99</v>
      </c>
      <c r="AL248" s="10" t="s">
        <v>99</v>
      </c>
    </row>
    <row r="249" spans="1:38">
      <c r="A249" s="36">
        <v>78</v>
      </c>
      <c r="B249" t="s">
        <v>281</v>
      </c>
      <c r="C249" t="s">
        <v>161</v>
      </c>
      <c r="D249" t="s">
        <v>138</v>
      </c>
      <c r="E249">
        <v>3100</v>
      </c>
      <c r="F249" t="s">
        <v>95</v>
      </c>
      <c r="G249" s="29" t="s">
        <v>126</v>
      </c>
      <c r="H249" s="29" t="s">
        <v>27</v>
      </c>
      <c r="I249" s="29" t="s">
        <v>28</v>
      </c>
      <c r="J249" t="s">
        <v>23</v>
      </c>
      <c r="K249" t="s">
        <v>104</v>
      </c>
      <c r="L249" s="29" t="s">
        <v>105</v>
      </c>
      <c r="M249" s="29" t="s">
        <v>99</v>
      </c>
      <c r="N249" s="29" t="s">
        <v>100</v>
      </c>
      <c r="O249" s="29" t="s">
        <v>106</v>
      </c>
      <c r="P249" s="29">
        <v>2000</v>
      </c>
      <c r="Q249" s="29">
        <v>3300</v>
      </c>
      <c r="R249" t="s">
        <v>94</v>
      </c>
      <c r="S249" t="s">
        <v>102</v>
      </c>
      <c r="T249" s="1">
        <v>5</v>
      </c>
      <c r="U249">
        <v>59.662962741199998</v>
      </c>
      <c r="V249" s="6">
        <v>2.1850000000000001E-2</v>
      </c>
      <c r="W249" s="6">
        <v>3.46E-3</v>
      </c>
      <c r="X249" s="7">
        <f t="shared" si="86"/>
        <v>6.3150289017341041</v>
      </c>
      <c r="Y249" t="s">
        <v>99</v>
      </c>
      <c r="Z249" s="7">
        <f t="shared" si="87"/>
        <v>17.243630850057805</v>
      </c>
      <c r="AA249" s="8">
        <v>1.2</v>
      </c>
      <c r="AB249" s="8">
        <v>11</v>
      </c>
      <c r="AC249" s="10" t="s">
        <v>99</v>
      </c>
      <c r="AD249" s="10" t="s">
        <v>99</v>
      </c>
      <c r="AE249" s="10" t="s">
        <v>99</v>
      </c>
      <c r="AF249" s="10" t="s">
        <v>99</v>
      </c>
      <c r="AG249" s="10" t="s">
        <v>99</v>
      </c>
      <c r="AH249" s="10" t="s">
        <v>99</v>
      </c>
      <c r="AI249" s="10" t="s">
        <v>99</v>
      </c>
      <c r="AJ249" s="10" t="s">
        <v>99</v>
      </c>
      <c r="AK249" s="10" t="s">
        <v>99</v>
      </c>
      <c r="AL249" s="10" t="s">
        <v>99</v>
      </c>
    </row>
    <row r="250" spans="1:38">
      <c r="A250" s="36">
        <v>78</v>
      </c>
      <c r="B250" t="s">
        <v>281</v>
      </c>
      <c r="C250" t="s">
        <v>161</v>
      </c>
      <c r="D250" t="s">
        <v>138</v>
      </c>
      <c r="E250">
        <v>3100</v>
      </c>
      <c r="F250" t="s">
        <v>95</v>
      </c>
      <c r="G250" s="29" t="s">
        <v>167</v>
      </c>
      <c r="H250" s="29" t="s">
        <v>168</v>
      </c>
      <c r="I250" s="29" t="s">
        <v>169</v>
      </c>
      <c r="J250" t="s">
        <v>50</v>
      </c>
      <c r="K250" t="s">
        <v>104</v>
      </c>
      <c r="L250" s="29" t="s">
        <v>120</v>
      </c>
      <c r="M250" s="29" t="s">
        <v>99</v>
      </c>
      <c r="N250" s="29" t="s">
        <v>140</v>
      </c>
      <c r="O250" s="29" t="s">
        <v>106</v>
      </c>
      <c r="P250" s="29">
        <v>2000</v>
      </c>
      <c r="Q250" s="29">
        <v>3470</v>
      </c>
      <c r="R250" t="s">
        <v>94</v>
      </c>
      <c r="S250" t="s">
        <v>102</v>
      </c>
      <c r="T250" s="1">
        <v>1</v>
      </c>
      <c r="U250">
        <v>14.0035561354</v>
      </c>
      <c r="V250" s="6">
        <v>4.6899999999999997E-3</v>
      </c>
      <c r="W250" s="6">
        <v>9.6000000000000002E-4</v>
      </c>
      <c r="X250" s="7">
        <f>V250/W250</f>
        <v>4.8854166666666661</v>
      </c>
      <c r="Y250" t="s">
        <v>99</v>
      </c>
      <c r="Z250" s="7">
        <f>(U250/1000000)/(W250/1000)</f>
        <v>14.587037641041666</v>
      </c>
      <c r="AA250" s="8">
        <v>1.3</v>
      </c>
      <c r="AB250" s="8">
        <v>5.5</v>
      </c>
      <c r="AC250" s="10" t="s">
        <v>99</v>
      </c>
      <c r="AD250" s="10" t="s">
        <v>99</v>
      </c>
      <c r="AE250" s="10" t="s">
        <v>99</v>
      </c>
      <c r="AF250" s="10" t="s">
        <v>99</v>
      </c>
      <c r="AG250" s="10" t="s">
        <v>99</v>
      </c>
      <c r="AH250" s="10" t="s">
        <v>99</v>
      </c>
      <c r="AI250" s="10" t="s">
        <v>99</v>
      </c>
      <c r="AJ250" s="10" t="s">
        <v>99</v>
      </c>
      <c r="AK250" s="10" t="s">
        <v>99</v>
      </c>
      <c r="AL250" s="10" t="s">
        <v>99</v>
      </c>
    </row>
    <row r="251" spans="1:38">
      <c r="A251" s="36">
        <v>78</v>
      </c>
      <c r="B251" t="s">
        <v>281</v>
      </c>
      <c r="C251" t="s">
        <v>161</v>
      </c>
      <c r="D251" t="s">
        <v>138</v>
      </c>
      <c r="E251">
        <v>3100</v>
      </c>
      <c r="F251" t="s">
        <v>95</v>
      </c>
      <c r="G251" s="29" t="s">
        <v>167</v>
      </c>
      <c r="H251" s="29" t="s">
        <v>168</v>
      </c>
      <c r="I251" s="29" t="s">
        <v>169</v>
      </c>
      <c r="J251" t="s">
        <v>50</v>
      </c>
      <c r="K251" t="s">
        <v>104</v>
      </c>
      <c r="L251" s="29" t="s">
        <v>120</v>
      </c>
      <c r="M251" s="29" t="s">
        <v>99</v>
      </c>
      <c r="N251" s="29" t="s">
        <v>140</v>
      </c>
      <c r="O251" s="29" t="s">
        <v>106</v>
      </c>
      <c r="P251" s="29">
        <v>2000</v>
      </c>
      <c r="Q251" s="29">
        <v>3470</v>
      </c>
      <c r="R251" t="s">
        <v>94</v>
      </c>
      <c r="S251" t="s">
        <v>102</v>
      </c>
      <c r="T251" s="1">
        <v>2</v>
      </c>
      <c r="U251">
        <v>26.451559836000001</v>
      </c>
      <c r="V251" s="6">
        <v>8.9999999999999993E-3</v>
      </c>
      <c r="W251" s="6">
        <v>1.58E-3</v>
      </c>
      <c r="X251" s="7">
        <f t="shared" ref="X251:X254" si="88">V251/W251</f>
        <v>5.6962025316455689</v>
      </c>
      <c r="Y251" t="s">
        <v>99</v>
      </c>
      <c r="Z251" s="7">
        <f t="shared" ref="Z251:Z254" si="89">(U251/1000000)/(W251/1000)</f>
        <v>16.741493567088607</v>
      </c>
      <c r="AA251" s="8">
        <v>1</v>
      </c>
      <c r="AB251" s="8">
        <v>4.5</v>
      </c>
      <c r="AC251" s="10" t="s">
        <v>99</v>
      </c>
      <c r="AD251" s="10" t="s">
        <v>99</v>
      </c>
      <c r="AE251" s="10" t="s">
        <v>99</v>
      </c>
      <c r="AF251" s="10" t="s">
        <v>99</v>
      </c>
      <c r="AG251" s="10" t="s">
        <v>99</v>
      </c>
      <c r="AH251" s="10" t="s">
        <v>99</v>
      </c>
      <c r="AI251" s="10" t="s">
        <v>99</v>
      </c>
      <c r="AJ251" s="10" t="s">
        <v>99</v>
      </c>
      <c r="AK251" s="10" t="s">
        <v>99</v>
      </c>
      <c r="AL251" s="10" t="s">
        <v>99</v>
      </c>
    </row>
    <row r="252" spans="1:38">
      <c r="A252" s="36">
        <v>78</v>
      </c>
      <c r="B252" t="s">
        <v>281</v>
      </c>
      <c r="C252" t="s">
        <v>161</v>
      </c>
      <c r="D252" t="s">
        <v>138</v>
      </c>
      <c r="E252">
        <v>3100</v>
      </c>
      <c r="F252" t="s">
        <v>95</v>
      </c>
      <c r="G252" s="29" t="s">
        <v>167</v>
      </c>
      <c r="H252" s="29" t="s">
        <v>168</v>
      </c>
      <c r="I252" s="29" t="s">
        <v>169</v>
      </c>
      <c r="J252" t="s">
        <v>50</v>
      </c>
      <c r="K252" t="s">
        <v>104</v>
      </c>
      <c r="L252" s="29" t="s">
        <v>120</v>
      </c>
      <c r="M252" s="29" t="s">
        <v>99</v>
      </c>
      <c r="N252" s="29" t="s">
        <v>140</v>
      </c>
      <c r="O252" s="29" t="s">
        <v>106</v>
      </c>
      <c r="P252" s="29">
        <v>2000</v>
      </c>
      <c r="Q252" s="29">
        <v>3470</v>
      </c>
      <c r="R252" t="s">
        <v>94</v>
      </c>
      <c r="S252" t="s">
        <v>102</v>
      </c>
      <c r="T252" s="1">
        <v>3</v>
      </c>
      <c r="U252">
        <v>33.653982662456002</v>
      </c>
      <c r="V252" s="6">
        <v>1.064E-2</v>
      </c>
      <c r="W252" s="6">
        <v>1.9E-3</v>
      </c>
      <c r="X252" s="7">
        <f t="shared" si="88"/>
        <v>5.6000000000000005</v>
      </c>
      <c r="Y252" t="s">
        <v>99</v>
      </c>
      <c r="Z252" s="7">
        <f t="shared" si="89"/>
        <v>17.712622453924212</v>
      </c>
      <c r="AA252" s="8">
        <v>1</v>
      </c>
      <c r="AB252" s="8">
        <v>2</v>
      </c>
      <c r="AC252" s="10" t="s">
        <v>99</v>
      </c>
      <c r="AD252" s="10" t="s">
        <v>99</v>
      </c>
      <c r="AE252" s="10" t="s">
        <v>99</v>
      </c>
      <c r="AF252" s="10" t="s">
        <v>99</v>
      </c>
      <c r="AG252" s="10" t="s">
        <v>99</v>
      </c>
      <c r="AH252" s="10" t="s">
        <v>99</v>
      </c>
      <c r="AI252" s="10" t="s">
        <v>99</v>
      </c>
      <c r="AJ252" s="10" t="s">
        <v>99</v>
      </c>
      <c r="AK252" s="10" t="s">
        <v>99</v>
      </c>
      <c r="AL252" s="10" t="s">
        <v>99</v>
      </c>
    </row>
    <row r="253" spans="1:38">
      <c r="A253" s="36">
        <v>78</v>
      </c>
      <c r="B253" t="s">
        <v>281</v>
      </c>
      <c r="C253" t="s">
        <v>161</v>
      </c>
      <c r="D253" t="s">
        <v>138</v>
      </c>
      <c r="E253">
        <v>3100</v>
      </c>
      <c r="F253" t="s">
        <v>95</v>
      </c>
      <c r="G253" s="29" t="s">
        <v>167</v>
      </c>
      <c r="H253" s="29" t="s">
        <v>168</v>
      </c>
      <c r="I253" s="29" t="s">
        <v>169</v>
      </c>
      <c r="J253" t="s">
        <v>50</v>
      </c>
      <c r="K253" t="s">
        <v>104</v>
      </c>
      <c r="L253" s="29" t="s">
        <v>120</v>
      </c>
      <c r="M253" s="29" t="s">
        <v>99</v>
      </c>
      <c r="N253" s="29" t="s">
        <v>140</v>
      </c>
      <c r="O253" s="29" t="s">
        <v>106</v>
      </c>
      <c r="P253" s="29">
        <v>2000</v>
      </c>
      <c r="Q253" s="29">
        <v>3470</v>
      </c>
      <c r="R253" t="s">
        <v>94</v>
      </c>
      <c r="S253" t="s">
        <v>102</v>
      </c>
      <c r="T253" s="1">
        <v>4</v>
      </c>
      <c r="U253">
        <v>19.652648744819999</v>
      </c>
      <c r="V253" s="6">
        <v>6.7999999999999996E-3</v>
      </c>
      <c r="W253" s="6">
        <v>1.2700000000000001E-3</v>
      </c>
      <c r="X253" s="7">
        <f t="shared" si="88"/>
        <v>5.3543307086614167</v>
      </c>
      <c r="Y253" t="s">
        <v>99</v>
      </c>
      <c r="Z253" s="7">
        <f t="shared" si="89"/>
        <v>15.474526570724406</v>
      </c>
      <c r="AA253" s="8">
        <v>1.2</v>
      </c>
      <c r="AB253" s="8">
        <v>4.2</v>
      </c>
      <c r="AC253" s="10" t="s">
        <v>99</v>
      </c>
      <c r="AD253" s="10" t="s">
        <v>99</v>
      </c>
      <c r="AE253" s="10" t="s">
        <v>99</v>
      </c>
      <c r="AF253" s="10" t="s">
        <v>99</v>
      </c>
      <c r="AG253" s="10" t="s">
        <v>99</v>
      </c>
      <c r="AH253" s="10" t="s">
        <v>99</v>
      </c>
      <c r="AI253" s="10" t="s">
        <v>99</v>
      </c>
      <c r="AJ253" s="10" t="s">
        <v>99</v>
      </c>
      <c r="AK253" s="10" t="s">
        <v>99</v>
      </c>
      <c r="AL253" s="10" t="s">
        <v>99</v>
      </c>
    </row>
    <row r="254" spans="1:38">
      <c r="A254" s="36">
        <v>78</v>
      </c>
      <c r="B254" t="s">
        <v>281</v>
      </c>
      <c r="C254" t="s">
        <v>161</v>
      </c>
      <c r="D254" t="s">
        <v>138</v>
      </c>
      <c r="E254">
        <v>3100</v>
      </c>
      <c r="F254" t="s">
        <v>95</v>
      </c>
      <c r="G254" s="29" t="s">
        <v>167</v>
      </c>
      <c r="H254" s="29" t="s">
        <v>168</v>
      </c>
      <c r="I254" s="29" t="s">
        <v>169</v>
      </c>
      <c r="J254" t="s">
        <v>50</v>
      </c>
      <c r="K254" t="s">
        <v>104</v>
      </c>
      <c r="L254" s="29" t="s">
        <v>120</v>
      </c>
      <c r="M254" s="29" t="s">
        <v>99</v>
      </c>
      <c r="N254" s="29" t="s">
        <v>140</v>
      </c>
      <c r="O254" s="29" t="s">
        <v>106</v>
      </c>
      <c r="P254" s="29">
        <v>2000</v>
      </c>
      <c r="Q254" s="29">
        <v>3470</v>
      </c>
      <c r="R254" t="s">
        <v>94</v>
      </c>
      <c r="S254" t="s">
        <v>102</v>
      </c>
      <c r="T254" s="1">
        <v>5</v>
      </c>
      <c r="U254">
        <v>25.8028156178</v>
      </c>
      <c r="V254" s="6">
        <v>9.2700000000000005E-3</v>
      </c>
      <c r="W254" s="6">
        <v>1.6299999999999999E-3</v>
      </c>
      <c r="X254" s="7">
        <f t="shared" si="88"/>
        <v>5.6871165644171784</v>
      </c>
      <c r="Y254" t="s">
        <v>99</v>
      </c>
      <c r="Z254" s="7">
        <f t="shared" si="89"/>
        <v>15.829948231779143</v>
      </c>
      <c r="AA254" s="8"/>
      <c r="AB254" s="8"/>
      <c r="AC254" s="10" t="s">
        <v>99</v>
      </c>
      <c r="AD254" s="10" t="s">
        <v>99</v>
      </c>
      <c r="AE254" s="10" t="s">
        <v>99</v>
      </c>
      <c r="AF254" s="10" t="s">
        <v>99</v>
      </c>
      <c r="AG254" s="10" t="s">
        <v>99</v>
      </c>
      <c r="AH254" s="10" t="s">
        <v>99</v>
      </c>
      <c r="AI254" s="10" t="s">
        <v>99</v>
      </c>
      <c r="AJ254" s="10" t="s">
        <v>99</v>
      </c>
      <c r="AK254" s="10" t="s">
        <v>99</v>
      </c>
      <c r="AL254" s="10" t="s">
        <v>99</v>
      </c>
    </row>
    <row r="255" spans="1:38">
      <c r="A255" s="36">
        <v>78</v>
      </c>
      <c r="B255" t="s">
        <v>281</v>
      </c>
      <c r="C255" t="s">
        <v>161</v>
      </c>
      <c r="D255" t="s">
        <v>138</v>
      </c>
      <c r="E255">
        <v>3100</v>
      </c>
      <c r="F255" t="s">
        <v>95</v>
      </c>
      <c r="G255" s="29" t="s">
        <v>170</v>
      </c>
      <c r="H255" s="29" t="s">
        <v>39</v>
      </c>
      <c r="I255" s="29" t="s">
        <v>40</v>
      </c>
      <c r="J255" t="s">
        <v>41</v>
      </c>
      <c r="K255" t="s">
        <v>104</v>
      </c>
      <c r="L255" s="29" t="s">
        <v>99</v>
      </c>
      <c r="M255" s="29" t="s">
        <v>99</v>
      </c>
      <c r="N255" s="29" t="s">
        <v>132</v>
      </c>
      <c r="O255" s="29" t="s">
        <v>106</v>
      </c>
      <c r="P255" s="29">
        <v>2200</v>
      </c>
      <c r="Q255" s="29">
        <v>3300</v>
      </c>
      <c r="R255" t="s">
        <v>94</v>
      </c>
      <c r="S255" t="s">
        <v>171</v>
      </c>
      <c r="T255" s="1">
        <v>1</v>
      </c>
      <c r="U255">
        <v>24.383463626600001</v>
      </c>
      <c r="V255" s="6">
        <v>5.7600000000000004E-3</v>
      </c>
      <c r="W255" s="6">
        <v>1.2199999999999999E-3</v>
      </c>
      <c r="X255" s="7">
        <f>V255/W255</f>
        <v>4.7213114754098369</v>
      </c>
      <c r="Y255" t="s">
        <v>99</v>
      </c>
      <c r="Z255" s="7">
        <f>(U255/1000000)/(W255/1000)</f>
        <v>19.986445595573773</v>
      </c>
      <c r="AA255" s="8">
        <v>1.2</v>
      </c>
      <c r="AB255" s="8">
        <v>9.5</v>
      </c>
      <c r="AC255" s="10" t="s">
        <v>99</v>
      </c>
      <c r="AD255" s="10" t="s">
        <v>99</v>
      </c>
      <c r="AE255" s="10" t="s">
        <v>99</v>
      </c>
      <c r="AF255" s="10" t="s">
        <v>99</v>
      </c>
      <c r="AG255" s="10" t="s">
        <v>99</v>
      </c>
      <c r="AH255" s="10" t="s">
        <v>99</v>
      </c>
      <c r="AI255" s="10" t="s">
        <v>99</v>
      </c>
      <c r="AJ255" s="10" t="s">
        <v>99</v>
      </c>
      <c r="AK255" s="10" t="s">
        <v>99</v>
      </c>
      <c r="AL255" s="10" t="s">
        <v>99</v>
      </c>
    </row>
    <row r="256" spans="1:38">
      <c r="A256" s="36">
        <v>78</v>
      </c>
      <c r="B256" t="s">
        <v>281</v>
      </c>
      <c r="C256" t="s">
        <v>161</v>
      </c>
      <c r="D256" t="s">
        <v>138</v>
      </c>
      <c r="E256">
        <v>3100</v>
      </c>
      <c r="F256" t="s">
        <v>95</v>
      </c>
      <c r="G256" s="29" t="s">
        <v>170</v>
      </c>
      <c r="H256" s="29" t="s">
        <v>39</v>
      </c>
      <c r="I256" s="29" t="s">
        <v>40</v>
      </c>
      <c r="J256" t="s">
        <v>41</v>
      </c>
      <c r="K256" t="s">
        <v>104</v>
      </c>
      <c r="L256" s="29" t="s">
        <v>99</v>
      </c>
      <c r="M256" s="29" t="s">
        <v>99</v>
      </c>
      <c r="N256" s="29" t="s">
        <v>132</v>
      </c>
      <c r="O256" s="29" t="s">
        <v>106</v>
      </c>
      <c r="P256" s="29">
        <v>2200</v>
      </c>
      <c r="Q256" s="29">
        <v>3300</v>
      </c>
      <c r="R256" t="s">
        <v>94</v>
      </c>
      <c r="S256" t="s">
        <v>171</v>
      </c>
      <c r="T256" s="1">
        <v>2</v>
      </c>
      <c r="U256">
        <v>14.946206574</v>
      </c>
      <c r="V256" s="6">
        <v>3.1700000000000001E-3</v>
      </c>
      <c r="W256" s="6">
        <v>7.1000000000000002E-4</v>
      </c>
      <c r="X256" s="7">
        <f t="shared" ref="X256:X259" si="90">V256/W256</f>
        <v>4.464788732394366</v>
      </c>
      <c r="Y256" t="s">
        <v>99</v>
      </c>
      <c r="Z256" s="7">
        <f t="shared" ref="Z256:Z259" si="91">(U256/1000000)/(W256/1000)</f>
        <v>21.050995174647888</v>
      </c>
      <c r="AA256" s="8">
        <v>0.8</v>
      </c>
      <c r="AB256" s="8">
        <v>1.2</v>
      </c>
      <c r="AC256" s="10" t="s">
        <v>99</v>
      </c>
      <c r="AD256" s="10" t="s">
        <v>99</v>
      </c>
      <c r="AE256" s="10" t="s">
        <v>99</v>
      </c>
      <c r="AF256" s="10" t="s">
        <v>99</v>
      </c>
      <c r="AG256" s="10" t="s">
        <v>99</v>
      </c>
      <c r="AH256" s="10" t="s">
        <v>99</v>
      </c>
      <c r="AI256" s="10" t="s">
        <v>99</v>
      </c>
      <c r="AJ256" s="10" t="s">
        <v>99</v>
      </c>
      <c r="AK256" s="10" t="s">
        <v>99</v>
      </c>
      <c r="AL256" s="10" t="s">
        <v>99</v>
      </c>
    </row>
    <row r="257" spans="1:38">
      <c r="A257" s="36">
        <v>78</v>
      </c>
      <c r="B257" t="s">
        <v>281</v>
      </c>
      <c r="C257" t="s">
        <v>161</v>
      </c>
      <c r="D257" t="s">
        <v>138</v>
      </c>
      <c r="E257">
        <v>3100</v>
      </c>
      <c r="F257" t="s">
        <v>95</v>
      </c>
      <c r="G257" s="29" t="s">
        <v>170</v>
      </c>
      <c r="H257" s="29" t="s">
        <v>39</v>
      </c>
      <c r="I257" s="29" t="s">
        <v>40</v>
      </c>
      <c r="J257" t="s">
        <v>41</v>
      </c>
      <c r="K257" t="s">
        <v>104</v>
      </c>
      <c r="L257" s="29" t="s">
        <v>99</v>
      </c>
      <c r="M257" s="29" t="s">
        <v>99</v>
      </c>
      <c r="N257" s="29" t="s">
        <v>132</v>
      </c>
      <c r="O257" s="29" t="s">
        <v>106</v>
      </c>
      <c r="P257" s="29">
        <v>2200</v>
      </c>
      <c r="Q257" s="29">
        <v>3300</v>
      </c>
      <c r="R257" t="s">
        <v>94</v>
      </c>
      <c r="S257" t="s">
        <v>171</v>
      </c>
      <c r="T257" s="1">
        <v>3</v>
      </c>
      <c r="U257">
        <v>19.0358041042</v>
      </c>
      <c r="V257" s="6">
        <v>4.6499999999999996E-3</v>
      </c>
      <c r="W257" s="6">
        <v>1.0399999999999999E-3</v>
      </c>
      <c r="X257" s="7">
        <f t="shared" si="90"/>
        <v>4.4711538461538458</v>
      </c>
      <c r="Y257" t="s">
        <v>99</v>
      </c>
      <c r="Z257" s="7">
        <f t="shared" si="91"/>
        <v>18.303657792500001</v>
      </c>
      <c r="AA257" s="8">
        <v>1.3</v>
      </c>
      <c r="AB257" s="8">
        <v>6</v>
      </c>
      <c r="AC257" s="10" t="s">
        <v>99</v>
      </c>
      <c r="AD257" s="10" t="s">
        <v>99</v>
      </c>
      <c r="AE257" s="10" t="s">
        <v>99</v>
      </c>
      <c r="AF257" s="10" t="s">
        <v>99</v>
      </c>
      <c r="AG257" s="10" t="s">
        <v>99</v>
      </c>
      <c r="AH257" s="10" t="s">
        <v>99</v>
      </c>
      <c r="AI257" s="10" t="s">
        <v>99</v>
      </c>
      <c r="AJ257" s="10" t="s">
        <v>99</v>
      </c>
      <c r="AK257" s="10" t="s">
        <v>99</v>
      </c>
      <c r="AL257" s="10" t="s">
        <v>99</v>
      </c>
    </row>
    <row r="258" spans="1:38">
      <c r="A258" s="36">
        <v>78</v>
      </c>
      <c r="B258" t="s">
        <v>281</v>
      </c>
      <c r="C258" t="s">
        <v>161</v>
      </c>
      <c r="D258" t="s">
        <v>138</v>
      </c>
      <c r="E258">
        <v>3100</v>
      </c>
      <c r="F258" t="s">
        <v>95</v>
      </c>
      <c r="G258" s="29" t="s">
        <v>170</v>
      </c>
      <c r="H258" s="29" t="s">
        <v>39</v>
      </c>
      <c r="I258" s="29" t="s">
        <v>40</v>
      </c>
      <c r="J258" t="s">
        <v>41</v>
      </c>
      <c r="K258" t="s">
        <v>104</v>
      </c>
      <c r="L258" s="29" t="s">
        <v>99</v>
      </c>
      <c r="M258" s="29" t="s">
        <v>99</v>
      </c>
      <c r="N258" s="29" t="s">
        <v>132</v>
      </c>
      <c r="O258" s="29" t="s">
        <v>106</v>
      </c>
      <c r="P258" s="29">
        <v>2200</v>
      </c>
      <c r="Q258" s="29">
        <v>3300</v>
      </c>
      <c r="R258" t="s">
        <v>94</v>
      </c>
      <c r="S258" t="s">
        <v>171</v>
      </c>
      <c r="T258" s="1">
        <v>4</v>
      </c>
      <c r="U258">
        <v>21.344043201000002</v>
      </c>
      <c r="V258" s="6">
        <v>5.0000000000000001E-3</v>
      </c>
      <c r="W258" s="6">
        <v>1.08E-3</v>
      </c>
      <c r="X258" s="7">
        <f t="shared" si="90"/>
        <v>4.6296296296296298</v>
      </c>
      <c r="Y258" t="s">
        <v>99</v>
      </c>
      <c r="Z258" s="7">
        <f t="shared" si="91"/>
        <v>19.763002963888891</v>
      </c>
      <c r="AA258" s="8">
        <v>0.8</v>
      </c>
      <c r="AB258" s="8">
        <v>1.7</v>
      </c>
      <c r="AC258" s="10" t="s">
        <v>99</v>
      </c>
      <c r="AD258" s="10" t="s">
        <v>99</v>
      </c>
      <c r="AE258" s="10" t="s">
        <v>99</v>
      </c>
      <c r="AF258" s="10" t="s">
        <v>99</v>
      </c>
      <c r="AG258" s="10" t="s">
        <v>99</v>
      </c>
      <c r="AH258" s="10" t="s">
        <v>99</v>
      </c>
      <c r="AI258" s="10" t="s">
        <v>99</v>
      </c>
      <c r="AJ258" s="10" t="s">
        <v>99</v>
      </c>
      <c r="AK258" s="10" t="s">
        <v>99</v>
      </c>
      <c r="AL258" s="10" t="s">
        <v>99</v>
      </c>
    </row>
    <row r="259" spans="1:38">
      <c r="A259" s="36">
        <v>78</v>
      </c>
      <c r="B259" t="s">
        <v>281</v>
      </c>
      <c r="C259" t="s">
        <v>161</v>
      </c>
      <c r="D259" t="s">
        <v>138</v>
      </c>
      <c r="E259">
        <v>3100</v>
      </c>
      <c r="F259" t="s">
        <v>95</v>
      </c>
      <c r="G259" s="29" t="s">
        <v>170</v>
      </c>
      <c r="H259" s="29" t="s">
        <v>39</v>
      </c>
      <c r="I259" s="29" t="s">
        <v>40</v>
      </c>
      <c r="J259" t="s">
        <v>41</v>
      </c>
      <c r="K259" t="s">
        <v>104</v>
      </c>
      <c r="L259" s="29" t="s">
        <v>99</v>
      </c>
      <c r="M259" s="29" t="s">
        <v>99</v>
      </c>
      <c r="N259" s="29" t="s">
        <v>132</v>
      </c>
      <c r="O259" s="29" t="s">
        <v>106</v>
      </c>
      <c r="P259" s="29">
        <v>2200</v>
      </c>
      <c r="Q259" s="29">
        <v>3300</v>
      </c>
      <c r="R259" t="s">
        <v>94</v>
      </c>
      <c r="S259" t="s">
        <v>171</v>
      </c>
      <c r="T259" s="1">
        <v>5</v>
      </c>
      <c r="U259">
        <v>13.333306584000001</v>
      </c>
      <c r="V259" s="6">
        <v>2.7599999999999999E-3</v>
      </c>
      <c r="W259" s="6">
        <v>5.9999999999999995E-4</v>
      </c>
      <c r="X259" s="7">
        <f t="shared" si="90"/>
        <v>4.6000000000000005</v>
      </c>
      <c r="Y259" t="s">
        <v>99</v>
      </c>
      <c r="Z259" s="7">
        <f t="shared" si="91"/>
        <v>22.222177640000002</v>
      </c>
      <c r="AA259" s="8">
        <v>1</v>
      </c>
      <c r="AB259" s="8">
        <v>1.8</v>
      </c>
      <c r="AC259" s="10" t="s">
        <v>99</v>
      </c>
      <c r="AD259" s="10" t="s">
        <v>99</v>
      </c>
      <c r="AE259" s="10" t="s">
        <v>99</v>
      </c>
      <c r="AF259" s="10" t="s">
        <v>99</v>
      </c>
      <c r="AG259" s="10" t="s">
        <v>99</v>
      </c>
      <c r="AH259" s="10" t="s">
        <v>99</v>
      </c>
      <c r="AI259" s="10" t="s">
        <v>99</v>
      </c>
      <c r="AJ259" s="10" t="s">
        <v>99</v>
      </c>
      <c r="AK259" s="10" t="s">
        <v>99</v>
      </c>
      <c r="AL259" s="10" t="s">
        <v>99</v>
      </c>
    </row>
    <row r="260" spans="1:38">
      <c r="A260" s="36">
        <v>78</v>
      </c>
      <c r="B260" t="s">
        <v>281</v>
      </c>
      <c r="C260" t="s">
        <v>161</v>
      </c>
      <c r="D260" t="s">
        <v>138</v>
      </c>
      <c r="E260">
        <v>3100</v>
      </c>
      <c r="F260" t="s">
        <v>95</v>
      </c>
      <c r="G260" s="29" t="s">
        <v>172</v>
      </c>
      <c r="H260" s="29" t="s">
        <v>72</v>
      </c>
      <c r="I260" s="29" t="s">
        <v>28</v>
      </c>
      <c r="J260" s="29" t="s">
        <v>50</v>
      </c>
      <c r="K260" s="29" t="s">
        <v>104</v>
      </c>
      <c r="L260" s="29" t="s">
        <v>105</v>
      </c>
      <c r="M260" s="29" t="s">
        <v>99</v>
      </c>
      <c r="N260" s="29" t="s">
        <v>100</v>
      </c>
      <c r="O260" s="29" t="s">
        <v>101</v>
      </c>
      <c r="P260" s="29">
        <v>1800</v>
      </c>
      <c r="Q260" s="29">
        <v>3400</v>
      </c>
      <c r="R260" s="29" t="s">
        <v>94</v>
      </c>
      <c r="S260" s="29" t="s">
        <v>102</v>
      </c>
      <c r="T260" s="1">
        <v>1</v>
      </c>
      <c r="U260" s="1" t="s">
        <v>99</v>
      </c>
      <c r="V260" s="1" t="s">
        <v>99</v>
      </c>
      <c r="W260" s="1" t="s">
        <v>99</v>
      </c>
      <c r="X260" s="1" t="s">
        <v>99</v>
      </c>
      <c r="Y260" t="s">
        <v>99</v>
      </c>
      <c r="Z260" s="1" t="s">
        <v>99</v>
      </c>
      <c r="AA260" s="8">
        <v>2</v>
      </c>
      <c r="AB260" s="8">
        <v>2.2000000000000002</v>
      </c>
      <c r="AC260" s="10" t="s">
        <v>99</v>
      </c>
      <c r="AD260" s="10" t="s">
        <v>99</v>
      </c>
      <c r="AE260" s="10" t="s">
        <v>99</v>
      </c>
      <c r="AF260" s="10" t="s">
        <v>99</v>
      </c>
      <c r="AG260" s="10" t="s">
        <v>99</v>
      </c>
      <c r="AH260" s="10" t="s">
        <v>99</v>
      </c>
      <c r="AI260" s="10" t="s">
        <v>99</v>
      </c>
      <c r="AJ260" s="10" t="s">
        <v>99</v>
      </c>
      <c r="AK260" s="10" t="s">
        <v>99</v>
      </c>
      <c r="AL260" s="10" t="s">
        <v>99</v>
      </c>
    </row>
    <row r="261" spans="1:38">
      <c r="A261" s="36">
        <v>78</v>
      </c>
      <c r="B261" t="s">
        <v>281</v>
      </c>
      <c r="C261" t="s">
        <v>161</v>
      </c>
      <c r="D261" t="s">
        <v>138</v>
      </c>
      <c r="E261">
        <v>3100</v>
      </c>
      <c r="F261" t="s">
        <v>95</v>
      </c>
      <c r="G261" s="29" t="s">
        <v>122</v>
      </c>
      <c r="H261" s="29" t="s">
        <v>68</v>
      </c>
      <c r="I261" s="29" t="s">
        <v>28</v>
      </c>
      <c r="J261" s="29" t="s">
        <v>50</v>
      </c>
      <c r="K261" s="29" t="s">
        <v>104</v>
      </c>
      <c r="L261" s="29" t="s">
        <v>123</v>
      </c>
      <c r="M261" s="29" t="s">
        <v>99</v>
      </c>
      <c r="N261" s="29" t="s">
        <v>117</v>
      </c>
      <c r="O261" s="29" t="s">
        <v>108</v>
      </c>
      <c r="P261" s="29">
        <v>2900</v>
      </c>
      <c r="Q261" s="29">
        <v>3460</v>
      </c>
      <c r="R261" s="29" t="s">
        <v>94</v>
      </c>
      <c r="S261" s="29" t="s">
        <v>102</v>
      </c>
      <c r="T261" s="1">
        <v>1</v>
      </c>
      <c r="U261">
        <v>74.913828202199994</v>
      </c>
      <c r="V261" s="6">
        <v>2.6530000000000001E-2</v>
      </c>
      <c r="W261" s="6">
        <v>5.5100000000000001E-3</v>
      </c>
      <c r="X261" s="7">
        <f>V261/W261</f>
        <v>4.8148820326678772</v>
      </c>
      <c r="Y261" t="s">
        <v>99</v>
      </c>
      <c r="Z261" s="7">
        <f>(U261/1000000)/(W261/1000)</f>
        <v>13.595976080254083</v>
      </c>
      <c r="AA261" s="8">
        <v>1.3</v>
      </c>
      <c r="AB261" s="8">
        <v>4</v>
      </c>
      <c r="AC261" s="10" t="s">
        <v>99</v>
      </c>
      <c r="AD261" s="10" t="s">
        <v>99</v>
      </c>
      <c r="AE261" s="10" t="s">
        <v>99</v>
      </c>
      <c r="AF261" s="10" t="s">
        <v>99</v>
      </c>
      <c r="AG261" s="10" t="s">
        <v>99</v>
      </c>
      <c r="AH261" s="10" t="s">
        <v>99</v>
      </c>
      <c r="AI261" s="10" t="s">
        <v>99</v>
      </c>
      <c r="AJ261" s="10" t="s">
        <v>99</v>
      </c>
      <c r="AK261" s="10" t="s">
        <v>99</v>
      </c>
      <c r="AL261" s="10" t="s">
        <v>99</v>
      </c>
    </row>
    <row r="262" spans="1:38">
      <c r="A262" s="36">
        <v>78</v>
      </c>
      <c r="B262" t="s">
        <v>281</v>
      </c>
      <c r="C262" t="s">
        <v>161</v>
      </c>
      <c r="D262" t="s">
        <v>138</v>
      </c>
      <c r="E262">
        <v>3100</v>
      </c>
      <c r="F262" t="s">
        <v>95</v>
      </c>
      <c r="G262" s="29" t="s">
        <v>122</v>
      </c>
      <c r="H262" s="29" t="s">
        <v>68</v>
      </c>
      <c r="I262" s="29" t="s">
        <v>28</v>
      </c>
      <c r="J262" s="29" t="s">
        <v>50</v>
      </c>
      <c r="K262" s="29" t="s">
        <v>104</v>
      </c>
      <c r="L262" s="29" t="s">
        <v>123</v>
      </c>
      <c r="M262" s="29" t="s">
        <v>99</v>
      </c>
      <c r="N262" s="29" t="s">
        <v>117</v>
      </c>
      <c r="O262" s="29" t="s">
        <v>108</v>
      </c>
      <c r="P262" s="29">
        <v>2900</v>
      </c>
      <c r="Q262" s="29">
        <v>3460</v>
      </c>
      <c r="R262" s="29" t="s">
        <v>94</v>
      </c>
      <c r="S262" s="29" t="s">
        <v>102</v>
      </c>
      <c r="T262" s="1">
        <v>2</v>
      </c>
      <c r="U262">
        <v>71.512401334399996</v>
      </c>
      <c r="V262" s="6">
        <v>2.0910000000000002E-2</v>
      </c>
      <c r="W262" s="6">
        <v>4.15E-3</v>
      </c>
      <c r="X262" s="7">
        <f t="shared" ref="X262:X265" si="92">V262/W262</f>
        <v>5.0385542168674702</v>
      </c>
      <c r="Y262" t="s">
        <v>99</v>
      </c>
      <c r="Z262" s="7">
        <f t="shared" ref="Z262:Z265" si="93">(U262/1000000)/(W262/1000)</f>
        <v>17.231903935999998</v>
      </c>
      <c r="AA262" s="8">
        <v>0.7</v>
      </c>
      <c r="AB262" s="8">
        <v>3</v>
      </c>
      <c r="AC262" s="10" t="s">
        <v>99</v>
      </c>
      <c r="AD262" s="10" t="s">
        <v>99</v>
      </c>
      <c r="AE262" s="10" t="s">
        <v>99</v>
      </c>
      <c r="AF262" s="10" t="s">
        <v>99</v>
      </c>
      <c r="AG262" s="10" t="s">
        <v>99</v>
      </c>
      <c r="AH262" s="10" t="s">
        <v>99</v>
      </c>
      <c r="AI262" s="10" t="s">
        <v>99</v>
      </c>
      <c r="AJ262" s="10" t="s">
        <v>99</v>
      </c>
      <c r="AK262" s="10" t="s">
        <v>99</v>
      </c>
      <c r="AL262" s="10" t="s">
        <v>99</v>
      </c>
    </row>
    <row r="263" spans="1:38">
      <c r="A263" s="36">
        <v>78</v>
      </c>
      <c r="B263" t="s">
        <v>281</v>
      </c>
      <c r="C263" t="s">
        <v>161</v>
      </c>
      <c r="D263" t="s">
        <v>138</v>
      </c>
      <c r="E263">
        <v>3100</v>
      </c>
      <c r="F263" t="s">
        <v>95</v>
      </c>
      <c r="G263" s="29" t="s">
        <v>122</v>
      </c>
      <c r="H263" s="29" t="s">
        <v>68</v>
      </c>
      <c r="I263" s="29" t="s">
        <v>28</v>
      </c>
      <c r="J263" s="29" t="s">
        <v>50</v>
      </c>
      <c r="K263" s="29" t="s">
        <v>104</v>
      </c>
      <c r="L263" s="29" t="s">
        <v>123</v>
      </c>
      <c r="M263" s="29" t="s">
        <v>99</v>
      </c>
      <c r="N263" s="29" t="s">
        <v>117</v>
      </c>
      <c r="O263" s="29" t="s">
        <v>108</v>
      </c>
      <c r="P263" s="29">
        <v>2900</v>
      </c>
      <c r="Q263" s="29">
        <v>3460</v>
      </c>
      <c r="R263" s="29" t="s">
        <v>94</v>
      </c>
      <c r="S263" s="29" t="s">
        <v>102</v>
      </c>
      <c r="T263" s="1">
        <v>3</v>
      </c>
      <c r="U263">
        <v>132.490773623</v>
      </c>
      <c r="V263" s="6">
        <v>4.6539999999999998E-2</v>
      </c>
      <c r="W263" s="6">
        <v>8.1200000000000005E-3</v>
      </c>
      <c r="X263" s="7">
        <f t="shared" si="92"/>
        <v>5.7315270935960587</v>
      </c>
      <c r="Y263" t="s">
        <v>99</v>
      </c>
      <c r="Z263" s="7">
        <f t="shared" si="93"/>
        <v>16.316597736822658</v>
      </c>
      <c r="AA263" s="8">
        <v>1.2</v>
      </c>
      <c r="AB263" s="8">
        <v>6.5</v>
      </c>
      <c r="AC263" s="10" t="s">
        <v>99</v>
      </c>
      <c r="AD263" s="10" t="s">
        <v>99</v>
      </c>
      <c r="AE263" s="10" t="s">
        <v>99</v>
      </c>
      <c r="AF263" s="10" t="s">
        <v>99</v>
      </c>
      <c r="AG263" s="10" t="s">
        <v>99</v>
      </c>
      <c r="AH263" s="10" t="s">
        <v>99</v>
      </c>
      <c r="AI263" s="10" t="s">
        <v>99</v>
      </c>
      <c r="AJ263" s="10" t="s">
        <v>99</v>
      </c>
      <c r="AK263" s="10" t="s">
        <v>99</v>
      </c>
      <c r="AL263" s="10" t="s">
        <v>99</v>
      </c>
    </row>
    <row r="264" spans="1:38">
      <c r="A264" s="36">
        <v>78</v>
      </c>
      <c r="B264" t="s">
        <v>281</v>
      </c>
      <c r="C264" t="s">
        <v>161</v>
      </c>
      <c r="D264" t="s">
        <v>138</v>
      </c>
      <c r="E264">
        <v>3100</v>
      </c>
      <c r="F264" t="s">
        <v>95</v>
      </c>
      <c r="G264" s="29" t="s">
        <v>122</v>
      </c>
      <c r="H264" s="29" t="s">
        <v>68</v>
      </c>
      <c r="I264" s="29" t="s">
        <v>28</v>
      </c>
      <c r="J264" s="29" t="s">
        <v>50</v>
      </c>
      <c r="K264" s="29" t="s">
        <v>104</v>
      </c>
      <c r="L264" s="29" t="s">
        <v>123</v>
      </c>
      <c r="M264" s="29" t="s">
        <v>99</v>
      </c>
      <c r="N264" s="29" t="s">
        <v>117</v>
      </c>
      <c r="O264" s="29" t="s">
        <v>108</v>
      </c>
      <c r="P264" s="29">
        <v>2900</v>
      </c>
      <c r="Q264" s="29">
        <v>3460</v>
      </c>
      <c r="R264" s="29" t="s">
        <v>94</v>
      </c>
      <c r="S264" s="29" t="s">
        <v>102</v>
      </c>
      <c r="T264" s="1">
        <v>4</v>
      </c>
      <c r="U264">
        <v>45.4407690516</v>
      </c>
      <c r="V264" s="6">
        <v>1.357E-2</v>
      </c>
      <c r="W264" s="6">
        <v>3.1800000000000001E-3</v>
      </c>
      <c r="X264" s="7">
        <f t="shared" si="92"/>
        <v>4.267295597484277</v>
      </c>
      <c r="Y264" t="s">
        <v>99</v>
      </c>
      <c r="Z264" s="7">
        <f t="shared" si="93"/>
        <v>14.289550016226416</v>
      </c>
      <c r="AA264" s="8">
        <v>1.2</v>
      </c>
      <c r="AB264" s="8">
        <v>5</v>
      </c>
      <c r="AC264" s="10" t="s">
        <v>99</v>
      </c>
      <c r="AD264" s="10" t="s">
        <v>99</v>
      </c>
      <c r="AE264" s="10" t="s">
        <v>99</v>
      </c>
      <c r="AF264" s="10" t="s">
        <v>99</v>
      </c>
      <c r="AG264" s="10" t="s">
        <v>99</v>
      </c>
      <c r="AH264" s="10" t="s">
        <v>99</v>
      </c>
      <c r="AI264" s="10" t="s">
        <v>99</v>
      </c>
      <c r="AJ264" s="10" t="s">
        <v>99</v>
      </c>
      <c r="AK264" s="10" t="s">
        <v>99</v>
      </c>
      <c r="AL264" s="10" t="s">
        <v>99</v>
      </c>
    </row>
    <row r="265" spans="1:38">
      <c r="A265" s="36">
        <v>78</v>
      </c>
      <c r="B265" t="s">
        <v>281</v>
      </c>
      <c r="C265" t="s">
        <v>161</v>
      </c>
      <c r="D265" t="s">
        <v>138</v>
      </c>
      <c r="E265">
        <v>3100</v>
      </c>
      <c r="F265" t="s">
        <v>95</v>
      </c>
      <c r="G265" s="29" t="s">
        <v>122</v>
      </c>
      <c r="H265" s="29" t="s">
        <v>68</v>
      </c>
      <c r="I265" s="29" t="s">
        <v>28</v>
      </c>
      <c r="J265" s="29" t="s">
        <v>50</v>
      </c>
      <c r="K265" s="29" t="s">
        <v>104</v>
      </c>
      <c r="L265" s="29" t="s">
        <v>123</v>
      </c>
      <c r="M265" s="29" t="s">
        <v>99</v>
      </c>
      <c r="N265" s="29" t="s">
        <v>117</v>
      </c>
      <c r="O265" s="29" t="s">
        <v>108</v>
      </c>
      <c r="P265" s="29">
        <v>2900</v>
      </c>
      <c r="Q265" s="29">
        <v>3460</v>
      </c>
      <c r="R265" s="29" t="s">
        <v>94</v>
      </c>
      <c r="S265" s="29" t="s">
        <v>102</v>
      </c>
      <c r="T265" s="1">
        <v>5</v>
      </c>
      <c r="U265">
        <v>60.677297623800001</v>
      </c>
      <c r="V265" s="6">
        <v>1.881E-2</v>
      </c>
      <c r="W265" s="6">
        <v>3.7200000000000002E-3</v>
      </c>
      <c r="X265" s="7">
        <f t="shared" si="92"/>
        <v>5.056451612903226</v>
      </c>
      <c r="Y265" t="s">
        <v>99</v>
      </c>
      <c r="Z265" s="7">
        <f t="shared" si="93"/>
        <v>16.311101511774194</v>
      </c>
      <c r="AA265" s="8">
        <v>1.2</v>
      </c>
      <c r="AB265" s="8">
        <v>5.7</v>
      </c>
      <c r="AC265" s="10" t="s">
        <v>99</v>
      </c>
      <c r="AD265" s="10" t="s">
        <v>99</v>
      </c>
      <c r="AE265" s="10" t="s">
        <v>99</v>
      </c>
      <c r="AF265" s="10" t="s">
        <v>99</v>
      </c>
      <c r="AG265" s="10" t="s">
        <v>99</v>
      </c>
      <c r="AH265" s="10" t="s">
        <v>99</v>
      </c>
      <c r="AI265" s="10" t="s">
        <v>99</v>
      </c>
      <c r="AJ265" s="10" t="s">
        <v>99</v>
      </c>
      <c r="AK265" s="10" t="s">
        <v>99</v>
      </c>
      <c r="AL265" s="10" t="s">
        <v>99</v>
      </c>
    </row>
    <row r="266" spans="1:38">
      <c r="A266" s="36">
        <v>78</v>
      </c>
      <c r="B266" t="s">
        <v>281</v>
      </c>
      <c r="C266" t="s">
        <v>161</v>
      </c>
      <c r="D266" t="s">
        <v>138</v>
      </c>
      <c r="E266">
        <v>3100</v>
      </c>
      <c r="F266" t="s">
        <v>95</v>
      </c>
      <c r="G266" s="29" t="s">
        <v>122</v>
      </c>
      <c r="H266" s="29" t="s">
        <v>68</v>
      </c>
      <c r="I266" s="29" t="s">
        <v>28</v>
      </c>
      <c r="J266" s="29" t="s">
        <v>50</v>
      </c>
      <c r="K266" s="29" t="s">
        <v>104</v>
      </c>
      <c r="L266" s="29" t="s">
        <v>123</v>
      </c>
      <c r="M266" s="29" t="s">
        <v>99</v>
      </c>
      <c r="N266" s="29" t="s">
        <v>117</v>
      </c>
      <c r="O266" s="29" t="s">
        <v>108</v>
      </c>
      <c r="P266" s="29">
        <v>2900</v>
      </c>
      <c r="Q266" s="29">
        <v>3460</v>
      </c>
      <c r="R266" s="29" t="s">
        <v>94</v>
      </c>
      <c r="S266" s="29" t="s">
        <v>102</v>
      </c>
      <c r="T266" s="1">
        <v>6</v>
      </c>
      <c r="U266" s="1" t="s">
        <v>99</v>
      </c>
      <c r="V266" s="1" t="s">
        <v>99</v>
      </c>
      <c r="W266" s="1" t="s">
        <v>99</v>
      </c>
      <c r="X266" s="1" t="s">
        <v>99</v>
      </c>
      <c r="Y266" t="s">
        <v>99</v>
      </c>
      <c r="Z266" s="1" t="s">
        <v>99</v>
      </c>
      <c r="AA266" s="8">
        <v>0.8</v>
      </c>
      <c r="AB266" s="8">
        <v>5.6</v>
      </c>
      <c r="AC266" s="10" t="s">
        <v>99</v>
      </c>
      <c r="AD266" s="10" t="s">
        <v>99</v>
      </c>
      <c r="AE266" s="10" t="s">
        <v>99</v>
      </c>
      <c r="AF266" s="10" t="s">
        <v>99</v>
      </c>
      <c r="AG266" s="10" t="s">
        <v>99</v>
      </c>
      <c r="AH266" s="10" t="s">
        <v>99</v>
      </c>
      <c r="AI266" s="10" t="s">
        <v>99</v>
      </c>
      <c r="AJ266" s="10" t="s">
        <v>99</v>
      </c>
      <c r="AK266" s="10" t="s">
        <v>99</v>
      </c>
      <c r="AL266" s="10" t="s">
        <v>99</v>
      </c>
    </row>
    <row r="267" spans="1:38">
      <c r="A267" s="36">
        <v>78</v>
      </c>
      <c r="B267" t="s">
        <v>281</v>
      </c>
      <c r="C267" t="s">
        <v>161</v>
      </c>
      <c r="D267" t="s">
        <v>138</v>
      </c>
      <c r="E267">
        <v>3100</v>
      </c>
      <c r="F267" t="s">
        <v>95</v>
      </c>
      <c r="G267" s="29" t="s">
        <v>173</v>
      </c>
      <c r="H267" s="29" t="s">
        <v>174</v>
      </c>
      <c r="I267" s="29" t="s">
        <v>175</v>
      </c>
      <c r="J267" t="s">
        <v>60</v>
      </c>
      <c r="K267" t="s">
        <v>97</v>
      </c>
      <c r="L267" s="29" t="s">
        <v>120</v>
      </c>
      <c r="M267" s="29" t="s">
        <v>99</v>
      </c>
      <c r="N267" s="29" t="s">
        <v>100</v>
      </c>
      <c r="O267" s="29" t="s">
        <v>106</v>
      </c>
      <c r="P267" s="29">
        <v>2000</v>
      </c>
      <c r="Q267" s="29">
        <v>3300</v>
      </c>
      <c r="R267" t="s">
        <v>94</v>
      </c>
      <c r="S267" t="s">
        <v>134</v>
      </c>
      <c r="T267" s="1">
        <v>1</v>
      </c>
      <c r="U267">
        <v>15.111080795199999</v>
      </c>
      <c r="V267" s="6">
        <v>2.5699999999999998E-3</v>
      </c>
      <c r="W267" s="6">
        <v>9.6000000000000002E-4</v>
      </c>
      <c r="X267" s="7">
        <f>V267/W267</f>
        <v>2.677083333333333</v>
      </c>
      <c r="Y267" t="s">
        <v>99</v>
      </c>
      <c r="Z267" s="7">
        <f>(U267/1000000)/(W267/1000)</f>
        <v>15.740709161666665</v>
      </c>
      <c r="AA267" s="1">
        <v>2</v>
      </c>
      <c r="AB267" s="1">
        <v>2.5</v>
      </c>
      <c r="AC267" s="10" t="s">
        <v>99</v>
      </c>
      <c r="AD267" s="10" t="s">
        <v>99</v>
      </c>
      <c r="AE267" s="10" t="s">
        <v>99</v>
      </c>
      <c r="AF267" s="10" t="s">
        <v>99</v>
      </c>
      <c r="AG267" s="10" t="s">
        <v>99</v>
      </c>
      <c r="AH267" s="10" t="s">
        <v>99</v>
      </c>
      <c r="AI267" s="10" t="s">
        <v>99</v>
      </c>
      <c r="AJ267" s="10" t="s">
        <v>99</v>
      </c>
      <c r="AK267" s="10" t="s">
        <v>99</v>
      </c>
      <c r="AL267" s="10" t="s">
        <v>99</v>
      </c>
    </row>
    <row r="268" spans="1:38">
      <c r="A268" s="36">
        <v>78</v>
      </c>
      <c r="B268" t="s">
        <v>281</v>
      </c>
      <c r="C268" t="s">
        <v>161</v>
      </c>
      <c r="D268" t="s">
        <v>138</v>
      </c>
      <c r="E268">
        <v>3100</v>
      </c>
      <c r="F268" t="s">
        <v>95</v>
      </c>
      <c r="G268" s="29" t="s">
        <v>173</v>
      </c>
      <c r="H268" s="29" t="s">
        <v>174</v>
      </c>
      <c r="I268" s="29" t="s">
        <v>175</v>
      </c>
      <c r="J268" t="s">
        <v>60</v>
      </c>
      <c r="K268" t="s">
        <v>97</v>
      </c>
      <c r="L268" s="29" t="s">
        <v>120</v>
      </c>
      <c r="M268" s="29" t="s">
        <v>99</v>
      </c>
      <c r="N268" s="29" t="s">
        <v>100</v>
      </c>
      <c r="O268" s="29" t="s">
        <v>106</v>
      </c>
      <c r="P268" s="29">
        <v>2000</v>
      </c>
      <c r="Q268" s="29">
        <v>3300</v>
      </c>
      <c r="R268" t="s">
        <v>94</v>
      </c>
      <c r="S268" t="s">
        <v>134</v>
      </c>
      <c r="T268" s="1">
        <v>2</v>
      </c>
      <c r="U268">
        <v>22.827911191799998</v>
      </c>
      <c r="V268" s="6">
        <v>4.2399999999999998E-3</v>
      </c>
      <c r="W268" s="6">
        <v>1.6000000000000001E-3</v>
      </c>
      <c r="X268" s="7">
        <f t="shared" ref="X268:X271" si="94">V268/W268</f>
        <v>2.65</v>
      </c>
      <c r="Y268" t="s">
        <v>99</v>
      </c>
      <c r="Z268" s="7">
        <f t="shared" ref="Z268:Z271" si="95">(U268/1000000)/(W268/1000)</f>
        <v>14.267444494874997</v>
      </c>
      <c r="AA268" s="1">
        <v>2.8</v>
      </c>
      <c r="AB268" s="1">
        <v>4.3</v>
      </c>
      <c r="AC268" s="10" t="s">
        <v>99</v>
      </c>
      <c r="AD268" s="10" t="s">
        <v>99</v>
      </c>
      <c r="AE268" s="10" t="s">
        <v>99</v>
      </c>
      <c r="AF268" s="10" t="s">
        <v>99</v>
      </c>
      <c r="AG268" s="10" t="s">
        <v>99</v>
      </c>
      <c r="AH268" s="10" t="s">
        <v>99</v>
      </c>
      <c r="AI268" s="10" t="s">
        <v>99</v>
      </c>
      <c r="AJ268" s="10" t="s">
        <v>99</v>
      </c>
      <c r="AK268" s="10" t="s">
        <v>99</v>
      </c>
      <c r="AL268" s="10" t="s">
        <v>99</v>
      </c>
    </row>
    <row r="269" spans="1:38">
      <c r="A269" s="36">
        <v>78</v>
      </c>
      <c r="B269" t="s">
        <v>281</v>
      </c>
      <c r="C269" t="s">
        <v>161</v>
      </c>
      <c r="D269" t="s">
        <v>138</v>
      </c>
      <c r="E269">
        <v>3100</v>
      </c>
      <c r="F269" t="s">
        <v>95</v>
      </c>
      <c r="G269" s="29" t="s">
        <v>173</v>
      </c>
      <c r="H269" s="29" t="s">
        <v>174</v>
      </c>
      <c r="I269" s="29" t="s">
        <v>175</v>
      </c>
      <c r="J269" t="s">
        <v>60</v>
      </c>
      <c r="K269" t="s">
        <v>97</v>
      </c>
      <c r="L269" s="29" t="s">
        <v>120</v>
      </c>
      <c r="M269" s="29" t="s">
        <v>99</v>
      </c>
      <c r="N269" s="29" t="s">
        <v>100</v>
      </c>
      <c r="O269" s="29" t="s">
        <v>106</v>
      </c>
      <c r="P269" s="29">
        <v>2000</v>
      </c>
      <c r="Q269" s="29">
        <v>3300</v>
      </c>
      <c r="R269" t="s">
        <v>94</v>
      </c>
      <c r="S269" t="s">
        <v>134</v>
      </c>
      <c r="T269" s="1">
        <v>3</v>
      </c>
      <c r="U269">
        <v>21.1397425356</v>
      </c>
      <c r="V269" s="6">
        <v>4.1000000000000003E-3</v>
      </c>
      <c r="W269" s="6">
        <v>1.2800000000000001E-3</v>
      </c>
      <c r="X269" s="7">
        <f t="shared" si="94"/>
        <v>3.203125</v>
      </c>
      <c r="Y269" t="s">
        <v>99</v>
      </c>
      <c r="Z269" s="7">
        <f t="shared" si="95"/>
        <v>16.515423855937499</v>
      </c>
      <c r="AA269" s="1">
        <v>1.5</v>
      </c>
      <c r="AB269" s="1">
        <v>1.5</v>
      </c>
      <c r="AC269" s="10" t="s">
        <v>99</v>
      </c>
      <c r="AD269" s="10" t="s">
        <v>99</v>
      </c>
      <c r="AE269" s="10" t="s">
        <v>99</v>
      </c>
      <c r="AF269" s="10" t="s">
        <v>99</v>
      </c>
      <c r="AG269" s="10" t="s">
        <v>99</v>
      </c>
      <c r="AH269" s="10" t="s">
        <v>99</v>
      </c>
      <c r="AI269" s="10" t="s">
        <v>99</v>
      </c>
      <c r="AJ269" s="10" t="s">
        <v>99</v>
      </c>
      <c r="AK269" s="10" t="s">
        <v>99</v>
      </c>
      <c r="AL269" s="10" t="s">
        <v>99</v>
      </c>
    </row>
    <row r="270" spans="1:38">
      <c r="A270" s="36">
        <v>78</v>
      </c>
      <c r="B270" t="s">
        <v>281</v>
      </c>
      <c r="C270" t="s">
        <v>161</v>
      </c>
      <c r="D270" t="s">
        <v>138</v>
      </c>
      <c r="E270">
        <v>3100</v>
      </c>
      <c r="F270" t="s">
        <v>95</v>
      </c>
      <c r="G270" s="29" t="s">
        <v>173</v>
      </c>
      <c r="H270" s="29" t="s">
        <v>174</v>
      </c>
      <c r="I270" s="29" t="s">
        <v>175</v>
      </c>
      <c r="J270" t="s">
        <v>60</v>
      </c>
      <c r="K270" t="s">
        <v>97</v>
      </c>
      <c r="L270" s="29" t="s">
        <v>120</v>
      </c>
      <c r="M270" s="29" t="s">
        <v>99</v>
      </c>
      <c r="N270" s="29" t="s">
        <v>100</v>
      </c>
      <c r="O270" s="29" t="s">
        <v>106</v>
      </c>
      <c r="P270" s="29">
        <v>2000</v>
      </c>
      <c r="Q270" s="29">
        <v>3300</v>
      </c>
      <c r="R270" t="s">
        <v>94</v>
      </c>
      <c r="S270" t="s">
        <v>134</v>
      </c>
      <c r="T270" s="1">
        <v>4</v>
      </c>
      <c r="U270">
        <v>19.358384102199999</v>
      </c>
      <c r="V270" s="6">
        <v>3.13E-3</v>
      </c>
      <c r="W270" s="6">
        <v>1.1100000000000001E-3</v>
      </c>
      <c r="X270" s="7">
        <f t="shared" si="94"/>
        <v>2.8198198198198194</v>
      </c>
      <c r="Y270" t="s">
        <v>99</v>
      </c>
      <c r="Z270" s="7">
        <f t="shared" si="95"/>
        <v>17.439985677657653</v>
      </c>
      <c r="AA270" s="1">
        <v>1</v>
      </c>
      <c r="AB270" s="1">
        <v>2</v>
      </c>
      <c r="AC270" s="10" t="s">
        <v>99</v>
      </c>
      <c r="AD270" s="10" t="s">
        <v>99</v>
      </c>
      <c r="AE270" s="10" t="s">
        <v>99</v>
      </c>
      <c r="AF270" s="10" t="s">
        <v>99</v>
      </c>
      <c r="AG270" s="10" t="s">
        <v>99</v>
      </c>
      <c r="AH270" s="10" t="s">
        <v>99</v>
      </c>
      <c r="AI270" s="10" t="s">
        <v>99</v>
      </c>
      <c r="AJ270" s="10" t="s">
        <v>99</v>
      </c>
      <c r="AK270" s="10" t="s">
        <v>99</v>
      </c>
      <c r="AL270" s="10" t="s">
        <v>99</v>
      </c>
    </row>
    <row r="271" spans="1:38">
      <c r="A271" s="36">
        <v>78</v>
      </c>
      <c r="B271" t="s">
        <v>281</v>
      </c>
      <c r="C271" t="s">
        <v>161</v>
      </c>
      <c r="D271" t="s">
        <v>138</v>
      </c>
      <c r="E271">
        <v>3100</v>
      </c>
      <c r="F271" t="s">
        <v>95</v>
      </c>
      <c r="G271" s="29" t="s">
        <v>173</v>
      </c>
      <c r="H271" s="29" t="s">
        <v>174</v>
      </c>
      <c r="I271" s="29" t="s">
        <v>175</v>
      </c>
      <c r="J271" t="s">
        <v>60</v>
      </c>
      <c r="K271" t="s">
        <v>97</v>
      </c>
      <c r="L271" s="29" t="s">
        <v>120</v>
      </c>
      <c r="M271" s="29" t="s">
        <v>99</v>
      </c>
      <c r="N271" s="29" t="s">
        <v>100</v>
      </c>
      <c r="O271" s="29" t="s">
        <v>106</v>
      </c>
      <c r="P271" s="29">
        <v>2000</v>
      </c>
      <c r="Q271" s="29">
        <v>3300</v>
      </c>
      <c r="R271" t="s">
        <v>94</v>
      </c>
      <c r="S271" t="s">
        <v>134</v>
      </c>
      <c r="T271" s="1">
        <v>5</v>
      </c>
      <c r="U271">
        <v>20.315371429599999</v>
      </c>
      <c r="V271" s="6">
        <v>3.3700000000000002E-3</v>
      </c>
      <c r="W271" s="6">
        <v>1.2899999999999999E-3</v>
      </c>
      <c r="X271" s="7">
        <f t="shared" si="94"/>
        <v>2.612403100775194</v>
      </c>
      <c r="Y271" t="s">
        <v>99</v>
      </c>
      <c r="Z271" s="7">
        <f t="shared" si="95"/>
        <v>15.748349945426357</v>
      </c>
      <c r="AA271" s="1">
        <v>1.4</v>
      </c>
      <c r="AB271" s="1">
        <v>2.1</v>
      </c>
      <c r="AC271" s="10" t="s">
        <v>99</v>
      </c>
      <c r="AD271" s="10" t="s">
        <v>99</v>
      </c>
      <c r="AE271" s="10" t="s">
        <v>99</v>
      </c>
      <c r="AF271" s="10" t="s">
        <v>99</v>
      </c>
      <c r="AG271" s="10" t="s">
        <v>99</v>
      </c>
      <c r="AH271" s="10" t="s">
        <v>99</v>
      </c>
      <c r="AI271" s="10" t="s">
        <v>99</v>
      </c>
      <c r="AJ271" s="10" t="s">
        <v>99</v>
      </c>
      <c r="AK271" s="10" t="s">
        <v>99</v>
      </c>
      <c r="AL271" s="10" t="s">
        <v>99</v>
      </c>
    </row>
    <row r="272" spans="1:38">
      <c r="A272" s="36">
        <v>78</v>
      </c>
      <c r="B272" t="s">
        <v>281</v>
      </c>
      <c r="C272" t="s">
        <v>161</v>
      </c>
      <c r="D272" t="s">
        <v>138</v>
      </c>
      <c r="E272">
        <v>3100</v>
      </c>
      <c r="F272" t="s">
        <v>95</v>
      </c>
      <c r="G272" s="29" t="s">
        <v>173</v>
      </c>
      <c r="H272" s="29" t="s">
        <v>174</v>
      </c>
      <c r="I272" s="29" t="s">
        <v>175</v>
      </c>
      <c r="J272" t="s">
        <v>60</v>
      </c>
      <c r="K272" t="s">
        <v>97</v>
      </c>
      <c r="L272" s="29" t="s">
        <v>120</v>
      </c>
      <c r="M272" s="29" t="s">
        <v>99</v>
      </c>
      <c r="N272" s="29" t="s">
        <v>100</v>
      </c>
      <c r="O272" s="29" t="s">
        <v>106</v>
      </c>
      <c r="P272" s="29">
        <v>2000</v>
      </c>
      <c r="Q272" s="29">
        <v>3300</v>
      </c>
      <c r="R272" t="s">
        <v>94</v>
      </c>
      <c r="S272" t="s">
        <v>134</v>
      </c>
      <c r="T272" s="1">
        <v>6</v>
      </c>
      <c r="U272" s="1" t="s">
        <v>99</v>
      </c>
      <c r="V272" s="1" t="s">
        <v>99</v>
      </c>
      <c r="W272" s="1" t="s">
        <v>99</v>
      </c>
      <c r="X272" s="1" t="s">
        <v>99</v>
      </c>
      <c r="Y272" t="s">
        <v>99</v>
      </c>
      <c r="Z272" s="1" t="s">
        <v>99</v>
      </c>
      <c r="AA272" s="1">
        <v>2</v>
      </c>
      <c r="AB272" s="1">
        <v>2</v>
      </c>
      <c r="AC272" s="10" t="s">
        <v>99</v>
      </c>
      <c r="AD272" s="10" t="s">
        <v>99</v>
      </c>
      <c r="AE272" s="10" t="s">
        <v>99</v>
      </c>
      <c r="AF272" s="10" t="s">
        <v>99</v>
      </c>
      <c r="AG272" s="10" t="s">
        <v>99</v>
      </c>
      <c r="AH272" s="10" t="s">
        <v>99</v>
      </c>
      <c r="AI272" s="10" t="s">
        <v>99</v>
      </c>
      <c r="AJ272" s="10" t="s">
        <v>99</v>
      </c>
      <c r="AK272" s="10" t="s">
        <v>99</v>
      </c>
      <c r="AL272" s="10" t="s">
        <v>99</v>
      </c>
    </row>
    <row r="273" spans="1:38">
      <c r="A273" s="36">
        <v>78</v>
      </c>
      <c r="B273" t="s">
        <v>281</v>
      </c>
      <c r="C273" t="s">
        <v>161</v>
      </c>
      <c r="D273" t="s">
        <v>138</v>
      </c>
      <c r="E273">
        <v>3100</v>
      </c>
      <c r="F273" t="s">
        <v>95</v>
      </c>
      <c r="G273" s="29" t="s">
        <v>173</v>
      </c>
      <c r="H273" s="29" t="s">
        <v>174</v>
      </c>
      <c r="I273" s="29" t="s">
        <v>175</v>
      </c>
      <c r="J273" t="s">
        <v>60</v>
      </c>
      <c r="K273" t="s">
        <v>97</v>
      </c>
      <c r="L273" s="29" t="s">
        <v>120</v>
      </c>
      <c r="M273" s="29" t="s">
        <v>99</v>
      </c>
      <c r="N273" s="29" t="s">
        <v>100</v>
      </c>
      <c r="O273" s="29" t="s">
        <v>106</v>
      </c>
      <c r="P273" s="29">
        <v>2000</v>
      </c>
      <c r="Q273" s="29">
        <v>3300</v>
      </c>
      <c r="R273" t="s">
        <v>94</v>
      </c>
      <c r="S273" t="s">
        <v>134</v>
      </c>
      <c r="T273" s="1">
        <v>7</v>
      </c>
      <c r="U273" s="1" t="s">
        <v>99</v>
      </c>
      <c r="V273" s="1" t="s">
        <v>99</v>
      </c>
      <c r="W273" s="1" t="s">
        <v>99</v>
      </c>
      <c r="X273" s="1" t="s">
        <v>99</v>
      </c>
      <c r="Y273" t="s">
        <v>99</v>
      </c>
      <c r="Z273" s="1" t="s">
        <v>99</v>
      </c>
      <c r="AA273" s="1">
        <v>1.2</v>
      </c>
      <c r="AB273" s="1">
        <v>4.2</v>
      </c>
      <c r="AC273" s="10" t="s">
        <v>99</v>
      </c>
      <c r="AD273" s="10" t="s">
        <v>99</v>
      </c>
      <c r="AE273" s="10" t="s">
        <v>99</v>
      </c>
      <c r="AF273" s="10" t="s">
        <v>99</v>
      </c>
      <c r="AG273" s="10" t="s">
        <v>99</v>
      </c>
      <c r="AH273" s="10" t="s">
        <v>99</v>
      </c>
      <c r="AI273" s="10" t="s">
        <v>99</v>
      </c>
      <c r="AJ273" s="10" t="s">
        <v>99</v>
      </c>
      <c r="AK273" s="10" t="s">
        <v>99</v>
      </c>
      <c r="AL273" s="10" t="s">
        <v>99</v>
      </c>
    </row>
    <row r="274" spans="1:38">
      <c r="A274" s="36">
        <v>78</v>
      </c>
      <c r="B274" t="s">
        <v>281</v>
      </c>
      <c r="C274" t="s">
        <v>161</v>
      </c>
      <c r="D274" t="s">
        <v>138</v>
      </c>
      <c r="E274">
        <v>3100</v>
      </c>
      <c r="F274" t="s">
        <v>95</v>
      </c>
      <c r="G274" s="29" t="s">
        <v>176</v>
      </c>
      <c r="H274" s="29" t="s">
        <v>49</v>
      </c>
      <c r="I274" s="29" t="s">
        <v>40</v>
      </c>
      <c r="J274" t="s">
        <v>50</v>
      </c>
      <c r="K274" t="s">
        <v>104</v>
      </c>
      <c r="L274" s="29" t="s">
        <v>120</v>
      </c>
      <c r="M274" s="29" t="s">
        <v>99</v>
      </c>
      <c r="N274" s="29" t="s">
        <v>100</v>
      </c>
      <c r="O274" s="29" t="s">
        <v>101</v>
      </c>
      <c r="P274" s="29">
        <v>2200</v>
      </c>
      <c r="Q274" s="29">
        <v>3400</v>
      </c>
      <c r="R274" t="s">
        <v>113</v>
      </c>
      <c r="S274" t="s">
        <v>171</v>
      </c>
      <c r="T274" s="1">
        <v>1</v>
      </c>
      <c r="U274">
        <v>57.878020085599999</v>
      </c>
      <c r="V274" s="6">
        <v>2.588E-2</v>
      </c>
      <c r="W274" s="6">
        <v>3.7399999999999998E-3</v>
      </c>
      <c r="X274" s="7">
        <f>V274/W274</f>
        <v>6.9197860962566846</v>
      </c>
      <c r="Y274" t="s">
        <v>99</v>
      </c>
      <c r="Z274" s="7">
        <f>(U274/1000000)/(W274/1000)</f>
        <v>15.47540644</v>
      </c>
      <c r="AA274" s="1">
        <v>2.5</v>
      </c>
      <c r="AB274" s="1">
        <v>5.5</v>
      </c>
      <c r="AC274" s="10" t="s">
        <v>99</v>
      </c>
      <c r="AD274" s="10" t="s">
        <v>99</v>
      </c>
      <c r="AE274" s="10" t="s">
        <v>99</v>
      </c>
      <c r="AF274" s="10" t="s">
        <v>99</v>
      </c>
      <c r="AG274" s="10" t="s">
        <v>99</v>
      </c>
      <c r="AH274" s="10" t="s">
        <v>99</v>
      </c>
      <c r="AI274" s="10" t="s">
        <v>99</v>
      </c>
      <c r="AJ274" s="10" t="s">
        <v>99</v>
      </c>
      <c r="AK274" s="10" t="s">
        <v>99</v>
      </c>
      <c r="AL274" s="10" t="s">
        <v>99</v>
      </c>
    </row>
    <row r="275" spans="1:38">
      <c r="A275" s="36">
        <v>78</v>
      </c>
      <c r="B275" t="s">
        <v>281</v>
      </c>
      <c r="C275" t="s">
        <v>161</v>
      </c>
      <c r="D275" t="s">
        <v>138</v>
      </c>
      <c r="E275">
        <v>3100</v>
      </c>
      <c r="F275" t="s">
        <v>95</v>
      </c>
      <c r="G275" s="29" t="s">
        <v>176</v>
      </c>
      <c r="H275" s="29" t="s">
        <v>49</v>
      </c>
      <c r="I275" s="29" t="s">
        <v>40</v>
      </c>
      <c r="J275" t="s">
        <v>50</v>
      </c>
      <c r="K275" t="s">
        <v>104</v>
      </c>
      <c r="L275" s="29" t="s">
        <v>120</v>
      </c>
      <c r="M275" s="29" t="s">
        <v>99</v>
      </c>
      <c r="N275" s="29" t="s">
        <v>100</v>
      </c>
      <c r="O275" s="29" t="s">
        <v>101</v>
      </c>
      <c r="P275" s="29">
        <v>2200</v>
      </c>
      <c r="Q275" s="29">
        <v>3400</v>
      </c>
      <c r="R275" t="s">
        <v>113</v>
      </c>
      <c r="S275" t="s">
        <v>171</v>
      </c>
      <c r="T275" s="1">
        <v>2</v>
      </c>
      <c r="U275">
        <v>175.23262335800001</v>
      </c>
      <c r="V275" s="6">
        <v>6.8400000000000002E-2</v>
      </c>
      <c r="W275" s="6">
        <v>1.068E-2</v>
      </c>
      <c r="X275" s="7">
        <f>V275/W275</f>
        <v>6.404494382022472</v>
      </c>
      <c r="Y275" t="s">
        <v>99</v>
      </c>
      <c r="Z275" s="7">
        <f t="shared" ref="Z275:Z276" si="96">(U275/1000000)/(W275/1000)</f>
        <v>16.407549003558049</v>
      </c>
      <c r="AA275" s="1">
        <v>1.5</v>
      </c>
      <c r="AB275" s="1">
        <v>4.5</v>
      </c>
      <c r="AC275" s="10" t="s">
        <v>99</v>
      </c>
      <c r="AD275" s="10" t="s">
        <v>99</v>
      </c>
      <c r="AE275" s="10" t="s">
        <v>99</v>
      </c>
      <c r="AF275" s="10" t="s">
        <v>99</v>
      </c>
      <c r="AG275" s="10" t="s">
        <v>99</v>
      </c>
      <c r="AH275" s="10" t="s">
        <v>99</v>
      </c>
      <c r="AI275" s="10" t="s">
        <v>99</v>
      </c>
      <c r="AJ275" s="10" t="s">
        <v>99</v>
      </c>
      <c r="AK275" s="10" t="s">
        <v>99</v>
      </c>
      <c r="AL275" s="10" t="s">
        <v>99</v>
      </c>
    </row>
    <row r="276" spans="1:38">
      <c r="A276" s="36">
        <v>78</v>
      </c>
      <c r="B276" t="s">
        <v>281</v>
      </c>
      <c r="C276" t="s">
        <v>161</v>
      </c>
      <c r="D276" t="s">
        <v>138</v>
      </c>
      <c r="E276">
        <v>3100</v>
      </c>
      <c r="F276" t="s">
        <v>95</v>
      </c>
      <c r="G276" s="29" t="s">
        <v>176</v>
      </c>
      <c r="H276" s="29" t="s">
        <v>49</v>
      </c>
      <c r="I276" s="29" t="s">
        <v>40</v>
      </c>
      <c r="J276" t="s">
        <v>50</v>
      </c>
      <c r="K276" t="s">
        <v>104</v>
      </c>
      <c r="L276" s="29" t="s">
        <v>120</v>
      </c>
      <c r="M276" s="29" t="s">
        <v>99</v>
      </c>
      <c r="N276" s="29" t="s">
        <v>100</v>
      </c>
      <c r="O276" s="29" t="s">
        <v>101</v>
      </c>
      <c r="P276" s="29">
        <v>2200</v>
      </c>
      <c r="Q276" s="29">
        <v>3400</v>
      </c>
      <c r="R276" t="s">
        <v>113</v>
      </c>
      <c r="S276" t="s">
        <v>171</v>
      </c>
      <c r="T276" s="1">
        <v>3</v>
      </c>
      <c r="U276">
        <v>147.66995463999999</v>
      </c>
      <c r="V276" s="6">
        <v>6.241E-2</v>
      </c>
      <c r="W276" s="6">
        <v>7.7400000000000004E-3</v>
      </c>
      <c r="X276" s="7">
        <f t="shared" ref="X276" si="97">V276/W276</f>
        <v>8.0633074935400515</v>
      </c>
      <c r="Y276" t="s">
        <v>99</v>
      </c>
      <c r="Z276" s="7">
        <f t="shared" si="96"/>
        <v>19.078805509043924</v>
      </c>
      <c r="AA276" s="1">
        <v>2.7</v>
      </c>
      <c r="AB276" s="8">
        <v>7.5</v>
      </c>
      <c r="AC276" s="10" t="s">
        <v>99</v>
      </c>
      <c r="AD276" s="10" t="s">
        <v>99</v>
      </c>
      <c r="AE276" s="10" t="s">
        <v>99</v>
      </c>
      <c r="AF276" s="10" t="s">
        <v>99</v>
      </c>
      <c r="AG276" s="10" t="s">
        <v>99</v>
      </c>
      <c r="AH276" s="10" t="s">
        <v>99</v>
      </c>
      <c r="AI276" s="10" t="s">
        <v>99</v>
      </c>
      <c r="AJ276" s="10" t="s">
        <v>99</v>
      </c>
      <c r="AK276" s="10" t="s">
        <v>99</v>
      </c>
      <c r="AL276" s="10" t="s">
        <v>99</v>
      </c>
    </row>
    <row r="277" spans="1:38">
      <c r="A277" s="36" t="s">
        <v>399</v>
      </c>
      <c r="B277" t="s">
        <v>280</v>
      </c>
      <c r="C277" t="s">
        <v>177</v>
      </c>
      <c r="D277" t="s">
        <v>178</v>
      </c>
      <c r="E277">
        <v>2750</v>
      </c>
      <c r="F277" t="s">
        <v>179</v>
      </c>
      <c r="G277" s="29" t="s">
        <v>103</v>
      </c>
      <c r="H277" s="29" t="s">
        <v>21</v>
      </c>
      <c r="I277" s="29" t="s">
        <v>22</v>
      </c>
      <c r="J277" t="s">
        <v>23</v>
      </c>
      <c r="K277" t="s">
        <v>104</v>
      </c>
      <c r="L277" s="29" t="s">
        <v>105</v>
      </c>
      <c r="M277" s="29" t="s">
        <v>99</v>
      </c>
      <c r="N277" s="29" t="s">
        <v>100</v>
      </c>
      <c r="O277" s="29" t="s">
        <v>106</v>
      </c>
      <c r="P277" s="29">
        <v>1700</v>
      </c>
      <c r="Q277" s="29">
        <v>3470</v>
      </c>
      <c r="R277" t="s">
        <v>94</v>
      </c>
      <c r="S277" t="s">
        <v>102</v>
      </c>
      <c r="T277" s="16">
        <v>1</v>
      </c>
      <c r="U277">
        <v>9.3261461644000008</v>
      </c>
      <c r="V277" s="6">
        <v>2.0799999999999998E-3</v>
      </c>
      <c r="W277" s="6">
        <v>7.3999999999999999E-4</v>
      </c>
      <c r="X277" s="7">
        <f>V277/W277</f>
        <v>2.8108108108108105</v>
      </c>
      <c r="Y277" t="s">
        <v>99</v>
      </c>
      <c r="Z277" s="7">
        <f>(U277/1000000)/(W277/1000)</f>
        <v>12.602900222162162</v>
      </c>
      <c r="AA277" s="16">
        <v>2.2000000000000002</v>
      </c>
      <c r="AB277" s="16">
        <v>6</v>
      </c>
      <c r="AC277" s="10" t="s">
        <v>99</v>
      </c>
      <c r="AD277" s="10" t="s">
        <v>99</v>
      </c>
      <c r="AE277" s="10" t="s">
        <v>99</v>
      </c>
      <c r="AF277" s="10" t="s">
        <v>99</v>
      </c>
      <c r="AG277" s="10" t="s">
        <v>99</v>
      </c>
      <c r="AH277" s="10" t="s">
        <v>99</v>
      </c>
      <c r="AI277" s="10" t="s">
        <v>99</v>
      </c>
      <c r="AJ277" s="10" t="s">
        <v>99</v>
      </c>
      <c r="AK277" s="10" t="s">
        <v>99</v>
      </c>
      <c r="AL277" s="10" t="s">
        <v>99</v>
      </c>
    </row>
    <row r="278" spans="1:38">
      <c r="A278" s="36" t="s">
        <v>399</v>
      </c>
      <c r="B278" t="s">
        <v>280</v>
      </c>
      <c r="C278" t="s">
        <v>177</v>
      </c>
      <c r="D278" t="s">
        <v>178</v>
      </c>
      <c r="E278">
        <v>2750</v>
      </c>
      <c r="F278" t="s">
        <v>179</v>
      </c>
      <c r="G278" s="29" t="s">
        <v>103</v>
      </c>
      <c r="H278" s="29" t="s">
        <v>21</v>
      </c>
      <c r="I278" s="29" t="s">
        <v>22</v>
      </c>
      <c r="J278" t="s">
        <v>23</v>
      </c>
      <c r="K278" t="s">
        <v>104</v>
      </c>
      <c r="L278" s="29" t="s">
        <v>105</v>
      </c>
      <c r="M278" s="29" t="s">
        <v>99</v>
      </c>
      <c r="N278" s="29" t="s">
        <v>100</v>
      </c>
      <c r="O278" s="29" t="s">
        <v>106</v>
      </c>
      <c r="P278" s="29">
        <v>1700</v>
      </c>
      <c r="Q278" s="29">
        <v>3470</v>
      </c>
      <c r="R278" t="s">
        <v>94</v>
      </c>
      <c r="S278" t="s">
        <v>102</v>
      </c>
      <c r="T278" s="16">
        <v>2</v>
      </c>
      <c r="U278">
        <v>6.5268686261999997</v>
      </c>
      <c r="V278" s="6">
        <v>1.5299999999999999E-3</v>
      </c>
      <c r="W278" s="6">
        <v>4.6000000000000001E-4</v>
      </c>
      <c r="X278" s="7">
        <f t="shared" ref="X278:X341" si="98">V278/W278</f>
        <v>3.3260869565217388</v>
      </c>
      <c r="Y278" t="s">
        <v>99</v>
      </c>
      <c r="Z278" s="7">
        <f t="shared" ref="Z278:Z341" si="99">(U278/1000000)/(W278/1000)</f>
        <v>14.188844839565217</v>
      </c>
      <c r="AA278" s="16">
        <v>3</v>
      </c>
      <c r="AB278" s="16">
        <v>6</v>
      </c>
      <c r="AC278" s="10" t="s">
        <v>99</v>
      </c>
      <c r="AD278" s="10" t="s">
        <v>99</v>
      </c>
      <c r="AE278" s="10" t="s">
        <v>99</v>
      </c>
      <c r="AF278" s="10" t="s">
        <v>99</v>
      </c>
      <c r="AG278" s="10" t="s">
        <v>99</v>
      </c>
      <c r="AH278" s="10" t="s">
        <v>99</v>
      </c>
      <c r="AI278" s="10" t="s">
        <v>99</v>
      </c>
      <c r="AJ278" s="10" t="s">
        <v>99</v>
      </c>
      <c r="AK278" s="10" t="s">
        <v>99</v>
      </c>
      <c r="AL278" s="10" t="s">
        <v>99</v>
      </c>
    </row>
    <row r="279" spans="1:38">
      <c r="A279" s="36" t="s">
        <v>399</v>
      </c>
      <c r="B279" t="s">
        <v>280</v>
      </c>
      <c r="C279" t="s">
        <v>177</v>
      </c>
      <c r="D279" t="s">
        <v>178</v>
      </c>
      <c r="E279">
        <v>2750</v>
      </c>
      <c r="F279" t="s">
        <v>179</v>
      </c>
      <c r="G279" s="29" t="s">
        <v>103</v>
      </c>
      <c r="H279" s="29" t="s">
        <v>21</v>
      </c>
      <c r="I279" s="29" t="s">
        <v>22</v>
      </c>
      <c r="J279" t="s">
        <v>23</v>
      </c>
      <c r="K279" t="s">
        <v>104</v>
      </c>
      <c r="L279" s="29" t="s">
        <v>105</v>
      </c>
      <c r="M279" s="29" t="s">
        <v>99</v>
      </c>
      <c r="N279" s="29" t="s">
        <v>100</v>
      </c>
      <c r="O279" s="29" t="s">
        <v>106</v>
      </c>
      <c r="P279" s="29">
        <v>1700</v>
      </c>
      <c r="Q279" s="29">
        <v>3470</v>
      </c>
      <c r="R279" t="s">
        <v>94</v>
      </c>
      <c r="S279" t="s">
        <v>102</v>
      </c>
      <c r="T279" s="16">
        <v>3</v>
      </c>
      <c r="U279">
        <v>11.519690150800001</v>
      </c>
      <c r="V279" s="6">
        <v>2.6199999999999999E-3</v>
      </c>
      <c r="W279" s="6">
        <v>9.6000000000000002E-4</v>
      </c>
      <c r="X279" s="7">
        <f t="shared" si="98"/>
        <v>2.7291666666666665</v>
      </c>
      <c r="Y279" t="s">
        <v>99</v>
      </c>
      <c r="Z279" s="7">
        <f t="shared" si="99"/>
        <v>11.999677240416666</v>
      </c>
      <c r="AA279" s="16">
        <v>1.6</v>
      </c>
      <c r="AB279" s="16">
        <v>5</v>
      </c>
      <c r="AC279" s="10" t="s">
        <v>99</v>
      </c>
      <c r="AD279" s="10" t="s">
        <v>99</v>
      </c>
      <c r="AE279" s="10" t="s">
        <v>99</v>
      </c>
      <c r="AF279" s="10" t="s">
        <v>99</v>
      </c>
      <c r="AG279" s="10" t="s">
        <v>99</v>
      </c>
      <c r="AH279" s="10" t="s">
        <v>99</v>
      </c>
      <c r="AI279" s="10" t="s">
        <v>99</v>
      </c>
      <c r="AJ279" s="10" t="s">
        <v>99</v>
      </c>
      <c r="AK279" s="10" t="s">
        <v>99</v>
      </c>
      <c r="AL279" s="10" t="s">
        <v>99</v>
      </c>
    </row>
    <row r="280" spans="1:38">
      <c r="A280" s="36" t="s">
        <v>399</v>
      </c>
      <c r="B280" t="s">
        <v>280</v>
      </c>
      <c r="C280" t="s">
        <v>177</v>
      </c>
      <c r="D280" t="s">
        <v>178</v>
      </c>
      <c r="E280">
        <v>2750</v>
      </c>
      <c r="F280" t="s">
        <v>179</v>
      </c>
      <c r="G280" s="29" t="s">
        <v>103</v>
      </c>
      <c r="H280" s="29" t="s">
        <v>21</v>
      </c>
      <c r="I280" s="29" t="s">
        <v>22</v>
      </c>
      <c r="J280" t="s">
        <v>23</v>
      </c>
      <c r="K280" t="s">
        <v>104</v>
      </c>
      <c r="L280" s="29" t="s">
        <v>105</v>
      </c>
      <c r="M280" s="29" t="s">
        <v>99</v>
      </c>
      <c r="N280" s="29" t="s">
        <v>100</v>
      </c>
      <c r="O280" s="29" t="s">
        <v>106</v>
      </c>
      <c r="P280" s="29">
        <v>1700</v>
      </c>
      <c r="Q280" s="29">
        <v>3470</v>
      </c>
      <c r="R280" t="s">
        <v>94</v>
      </c>
      <c r="S280" t="s">
        <v>102</v>
      </c>
      <c r="T280" s="16">
        <v>4</v>
      </c>
      <c r="U280">
        <v>10.204280603400001</v>
      </c>
      <c r="V280" s="6">
        <v>1.91E-3</v>
      </c>
      <c r="W280" s="6">
        <v>7.7999999999999999E-4</v>
      </c>
      <c r="X280" s="7">
        <f t="shared" si="98"/>
        <v>2.4487179487179489</v>
      </c>
      <c r="Y280" t="s">
        <v>99</v>
      </c>
      <c r="Z280" s="7">
        <f t="shared" si="99"/>
        <v>13.082411030000001</v>
      </c>
      <c r="AA280" s="16">
        <v>1</v>
      </c>
      <c r="AB280" s="16">
        <v>7</v>
      </c>
      <c r="AC280" s="10" t="s">
        <v>99</v>
      </c>
      <c r="AD280" s="10" t="s">
        <v>99</v>
      </c>
      <c r="AE280" s="10" t="s">
        <v>99</v>
      </c>
      <c r="AF280" s="10" t="s">
        <v>99</v>
      </c>
      <c r="AG280" s="10" t="s">
        <v>99</v>
      </c>
      <c r="AH280" s="10" t="s">
        <v>99</v>
      </c>
      <c r="AI280" s="10" t="s">
        <v>99</v>
      </c>
      <c r="AJ280" s="10" t="s">
        <v>99</v>
      </c>
      <c r="AK280" s="10" t="s">
        <v>99</v>
      </c>
      <c r="AL280" s="10" t="s">
        <v>99</v>
      </c>
    </row>
    <row r="281" spans="1:38">
      <c r="A281" s="36" t="s">
        <v>399</v>
      </c>
      <c r="B281" t="s">
        <v>280</v>
      </c>
      <c r="C281" t="s">
        <v>177</v>
      </c>
      <c r="D281" t="s">
        <v>178</v>
      </c>
      <c r="E281">
        <v>2750</v>
      </c>
      <c r="F281" t="s">
        <v>179</v>
      </c>
      <c r="G281" s="29" t="s">
        <v>103</v>
      </c>
      <c r="H281" s="29" t="s">
        <v>21</v>
      </c>
      <c r="I281" s="29" t="s">
        <v>22</v>
      </c>
      <c r="J281" t="s">
        <v>23</v>
      </c>
      <c r="K281" t="s">
        <v>104</v>
      </c>
      <c r="L281" s="29" t="s">
        <v>105</v>
      </c>
      <c r="M281" s="29" t="s">
        <v>99</v>
      </c>
      <c r="N281" s="29" t="s">
        <v>100</v>
      </c>
      <c r="O281" s="29" t="s">
        <v>106</v>
      </c>
      <c r="P281" s="29">
        <v>1700</v>
      </c>
      <c r="Q281" s="29">
        <v>3470</v>
      </c>
      <c r="R281" t="s">
        <v>94</v>
      </c>
      <c r="S281" t="s">
        <v>102</v>
      </c>
      <c r="T281" s="16">
        <v>5</v>
      </c>
      <c r="U281">
        <v>9.6558946068000004</v>
      </c>
      <c r="V281" s="6">
        <v>2.0300000000000001E-3</v>
      </c>
      <c r="W281" s="6">
        <v>7.5000000000000002E-4</v>
      </c>
      <c r="X281" s="7">
        <f t="shared" si="98"/>
        <v>2.7066666666666666</v>
      </c>
      <c r="Y281" t="s">
        <v>99</v>
      </c>
      <c r="Z281" s="7">
        <f t="shared" si="99"/>
        <v>12.874526142400001</v>
      </c>
      <c r="AA281" s="16">
        <v>2.5</v>
      </c>
      <c r="AB281" s="16">
        <v>6</v>
      </c>
      <c r="AC281" s="10" t="s">
        <v>99</v>
      </c>
      <c r="AD281" s="10" t="s">
        <v>99</v>
      </c>
      <c r="AE281" s="10" t="s">
        <v>99</v>
      </c>
      <c r="AF281" s="10" t="s">
        <v>99</v>
      </c>
      <c r="AG281" s="10" t="s">
        <v>99</v>
      </c>
      <c r="AH281" s="10" t="s">
        <v>99</v>
      </c>
      <c r="AI281" s="10" t="s">
        <v>99</v>
      </c>
      <c r="AJ281" s="10" t="s">
        <v>99</v>
      </c>
      <c r="AK281" s="10" t="s">
        <v>99</v>
      </c>
      <c r="AL281" s="10" t="s">
        <v>99</v>
      </c>
    </row>
    <row r="282" spans="1:38">
      <c r="A282" s="36" t="s">
        <v>399</v>
      </c>
      <c r="B282" t="s">
        <v>280</v>
      </c>
      <c r="C282" t="s">
        <v>177</v>
      </c>
      <c r="D282" t="s">
        <v>178</v>
      </c>
      <c r="E282">
        <v>2750</v>
      </c>
      <c r="F282" t="s">
        <v>179</v>
      </c>
      <c r="G282" s="29" t="s">
        <v>107</v>
      </c>
      <c r="H282" s="29" t="s">
        <v>24</v>
      </c>
      <c r="I282" s="29" t="s">
        <v>25</v>
      </c>
      <c r="J282" t="s">
        <v>26</v>
      </c>
      <c r="K282" t="s">
        <v>97</v>
      </c>
      <c r="L282" s="29" t="s">
        <v>98</v>
      </c>
      <c r="M282" s="29" t="s">
        <v>99</v>
      </c>
      <c r="N282" s="29" t="s">
        <v>100</v>
      </c>
      <c r="O282" s="29" t="s">
        <v>108</v>
      </c>
      <c r="P282" s="29">
        <v>2500</v>
      </c>
      <c r="Q282" s="29">
        <v>3400</v>
      </c>
      <c r="R282" t="s">
        <v>94</v>
      </c>
      <c r="S282" t="s">
        <v>102</v>
      </c>
      <c r="T282" s="16">
        <v>1</v>
      </c>
      <c r="U282">
        <v>2.9928255369999999</v>
      </c>
      <c r="V282" s="6">
        <v>1.32E-3</v>
      </c>
      <c r="W282" s="6">
        <v>4.8000000000000001E-4</v>
      </c>
      <c r="X282" s="7">
        <f t="shared" si="98"/>
        <v>2.75</v>
      </c>
      <c r="Y282" t="s">
        <v>99</v>
      </c>
      <c r="Z282" s="7">
        <f t="shared" si="99"/>
        <v>6.235053202083332</v>
      </c>
      <c r="AA282" s="16">
        <v>0.8</v>
      </c>
      <c r="AB282" s="16">
        <v>1.8</v>
      </c>
      <c r="AC282" s="10" t="s">
        <v>99</v>
      </c>
      <c r="AD282" s="10" t="s">
        <v>99</v>
      </c>
      <c r="AE282" s="10" t="s">
        <v>99</v>
      </c>
      <c r="AF282" s="10" t="s">
        <v>99</v>
      </c>
      <c r="AG282" s="10" t="s">
        <v>99</v>
      </c>
      <c r="AH282" s="10" t="s">
        <v>99</v>
      </c>
      <c r="AI282" s="10" t="s">
        <v>99</v>
      </c>
      <c r="AJ282" s="10" t="s">
        <v>99</v>
      </c>
      <c r="AK282" s="10" t="s">
        <v>99</v>
      </c>
      <c r="AL282" s="10" t="s">
        <v>99</v>
      </c>
    </row>
    <row r="283" spans="1:38">
      <c r="A283" s="36" t="s">
        <v>399</v>
      </c>
      <c r="B283" t="s">
        <v>280</v>
      </c>
      <c r="C283" t="s">
        <v>177</v>
      </c>
      <c r="D283" t="s">
        <v>178</v>
      </c>
      <c r="E283">
        <v>2750</v>
      </c>
      <c r="F283" t="s">
        <v>179</v>
      </c>
      <c r="G283" s="29" t="s">
        <v>107</v>
      </c>
      <c r="H283" s="29" t="s">
        <v>24</v>
      </c>
      <c r="I283" s="29" t="s">
        <v>25</v>
      </c>
      <c r="J283" t="s">
        <v>26</v>
      </c>
      <c r="K283" t="s">
        <v>97</v>
      </c>
      <c r="L283" s="29" t="s">
        <v>98</v>
      </c>
      <c r="M283" s="29" t="s">
        <v>99</v>
      </c>
      <c r="N283" s="29" t="s">
        <v>100</v>
      </c>
      <c r="O283" s="29" t="s">
        <v>108</v>
      </c>
      <c r="P283" s="29">
        <v>2500</v>
      </c>
      <c r="Q283" s="29">
        <v>3400</v>
      </c>
      <c r="R283" t="s">
        <v>94</v>
      </c>
      <c r="S283" t="s">
        <v>102</v>
      </c>
      <c r="T283" s="16">
        <v>2</v>
      </c>
      <c r="U283">
        <v>1.8494586552000001</v>
      </c>
      <c r="V283" s="6">
        <v>7.2000000000000005E-4</v>
      </c>
      <c r="W283" s="6">
        <v>3.2000000000000003E-4</v>
      </c>
      <c r="X283" s="7">
        <f t="shared" si="98"/>
        <v>2.25</v>
      </c>
      <c r="Y283" t="s">
        <v>99</v>
      </c>
      <c r="Z283" s="7">
        <f t="shared" si="99"/>
        <v>5.7795582975000004</v>
      </c>
      <c r="AA283" s="16">
        <v>0.8</v>
      </c>
      <c r="AB283" s="16">
        <v>2.2000000000000002</v>
      </c>
      <c r="AC283" s="10" t="s">
        <v>99</v>
      </c>
      <c r="AD283" s="10" t="s">
        <v>99</v>
      </c>
      <c r="AE283" s="10" t="s">
        <v>99</v>
      </c>
      <c r="AF283" s="10" t="s">
        <v>99</v>
      </c>
      <c r="AG283" s="10" t="s">
        <v>99</v>
      </c>
      <c r="AH283" s="10" t="s">
        <v>99</v>
      </c>
      <c r="AI283" s="10" t="s">
        <v>99</v>
      </c>
      <c r="AJ283" s="10" t="s">
        <v>99</v>
      </c>
      <c r="AK283" s="10" t="s">
        <v>99</v>
      </c>
      <c r="AL283" s="10" t="s">
        <v>99</v>
      </c>
    </row>
    <row r="284" spans="1:38">
      <c r="A284" s="36" t="s">
        <v>399</v>
      </c>
      <c r="B284" t="s">
        <v>280</v>
      </c>
      <c r="C284" t="s">
        <v>177</v>
      </c>
      <c r="D284" t="s">
        <v>178</v>
      </c>
      <c r="E284">
        <v>2750</v>
      </c>
      <c r="F284" t="s">
        <v>179</v>
      </c>
      <c r="G284" s="29" t="s">
        <v>107</v>
      </c>
      <c r="H284" s="29" t="s">
        <v>24</v>
      </c>
      <c r="I284" s="29" t="s">
        <v>25</v>
      </c>
      <c r="J284" t="s">
        <v>26</v>
      </c>
      <c r="K284" t="s">
        <v>97</v>
      </c>
      <c r="L284" s="29" t="s">
        <v>98</v>
      </c>
      <c r="M284" s="29" t="s">
        <v>99</v>
      </c>
      <c r="N284" s="29" t="s">
        <v>100</v>
      </c>
      <c r="O284" s="29" t="s">
        <v>108</v>
      </c>
      <c r="P284" s="29">
        <v>2500</v>
      </c>
      <c r="Q284" s="29">
        <v>3400</v>
      </c>
      <c r="R284" t="s">
        <v>94</v>
      </c>
      <c r="S284" t="s">
        <v>102</v>
      </c>
      <c r="T284" s="16">
        <v>3</v>
      </c>
      <c r="U284">
        <v>2.4372710959999999</v>
      </c>
      <c r="V284" s="6">
        <v>9.3999999999999997E-4</v>
      </c>
      <c r="W284" s="6">
        <v>4.4000000000000002E-4</v>
      </c>
      <c r="X284" s="7">
        <f t="shared" si="98"/>
        <v>2.1363636363636362</v>
      </c>
      <c r="Y284" t="s">
        <v>99</v>
      </c>
      <c r="Z284" s="7">
        <f t="shared" si="99"/>
        <v>5.5392524909090906</v>
      </c>
      <c r="AA284" s="16">
        <v>1.1000000000000001</v>
      </c>
      <c r="AB284" s="16">
        <v>2.2999999999999998</v>
      </c>
      <c r="AC284" s="10" t="s">
        <v>99</v>
      </c>
      <c r="AD284" s="10" t="s">
        <v>99</v>
      </c>
      <c r="AE284" s="10" t="s">
        <v>99</v>
      </c>
      <c r="AF284" s="10" t="s">
        <v>99</v>
      </c>
      <c r="AG284" s="10" t="s">
        <v>99</v>
      </c>
      <c r="AH284" s="10" t="s">
        <v>99</v>
      </c>
      <c r="AI284" s="10" t="s">
        <v>99</v>
      </c>
      <c r="AJ284" s="10" t="s">
        <v>99</v>
      </c>
      <c r="AK284" s="10" t="s">
        <v>99</v>
      </c>
      <c r="AL284" s="10" t="s">
        <v>99</v>
      </c>
    </row>
    <row r="285" spans="1:38">
      <c r="A285" s="36" t="s">
        <v>399</v>
      </c>
      <c r="B285" t="s">
        <v>280</v>
      </c>
      <c r="C285" t="s">
        <v>177</v>
      </c>
      <c r="D285" t="s">
        <v>178</v>
      </c>
      <c r="E285">
        <v>2750</v>
      </c>
      <c r="F285" t="s">
        <v>179</v>
      </c>
      <c r="G285" s="29" t="s">
        <v>107</v>
      </c>
      <c r="H285" s="29" t="s">
        <v>24</v>
      </c>
      <c r="I285" s="29" t="s">
        <v>25</v>
      </c>
      <c r="J285" t="s">
        <v>26</v>
      </c>
      <c r="K285" t="s">
        <v>97</v>
      </c>
      <c r="L285" s="29" t="s">
        <v>98</v>
      </c>
      <c r="M285" s="29" t="s">
        <v>99</v>
      </c>
      <c r="N285" s="29" t="s">
        <v>100</v>
      </c>
      <c r="O285" s="29" t="s">
        <v>108</v>
      </c>
      <c r="P285" s="29">
        <v>2500</v>
      </c>
      <c r="Q285" s="29">
        <v>3400</v>
      </c>
      <c r="R285" t="s">
        <v>94</v>
      </c>
      <c r="S285" t="s">
        <v>102</v>
      </c>
      <c r="T285" s="16">
        <v>4</v>
      </c>
      <c r="U285">
        <v>4.3118193066000003</v>
      </c>
      <c r="V285" s="6">
        <v>1.67E-3</v>
      </c>
      <c r="W285" s="6">
        <v>8.0000000000000004E-4</v>
      </c>
      <c r="X285" s="7">
        <f t="shared" si="98"/>
        <v>2.0874999999999999</v>
      </c>
      <c r="Y285" t="s">
        <v>99</v>
      </c>
      <c r="Z285" s="7">
        <f t="shared" si="99"/>
        <v>5.3897741332499995</v>
      </c>
      <c r="AA285" s="16">
        <v>1.2</v>
      </c>
      <c r="AB285" s="16">
        <v>3.3</v>
      </c>
      <c r="AC285" s="10" t="s">
        <v>99</v>
      </c>
      <c r="AD285" s="10" t="s">
        <v>99</v>
      </c>
      <c r="AE285" s="10" t="s">
        <v>99</v>
      </c>
      <c r="AF285" s="10" t="s">
        <v>99</v>
      </c>
      <c r="AG285" s="10" t="s">
        <v>99</v>
      </c>
      <c r="AH285" s="10" t="s">
        <v>99</v>
      </c>
      <c r="AI285" s="10" t="s">
        <v>99</v>
      </c>
      <c r="AJ285" s="10" t="s">
        <v>99</v>
      </c>
      <c r="AK285" s="10" t="s">
        <v>99</v>
      </c>
      <c r="AL285" s="10" t="s">
        <v>99</v>
      </c>
    </row>
    <row r="286" spans="1:38">
      <c r="A286" s="36" t="s">
        <v>399</v>
      </c>
      <c r="B286" t="s">
        <v>280</v>
      </c>
      <c r="C286" t="s">
        <v>177</v>
      </c>
      <c r="D286" t="s">
        <v>178</v>
      </c>
      <c r="E286">
        <v>2750</v>
      </c>
      <c r="F286" t="s">
        <v>179</v>
      </c>
      <c r="G286" s="29" t="s">
        <v>107</v>
      </c>
      <c r="H286" s="29" t="s">
        <v>24</v>
      </c>
      <c r="I286" s="29" t="s">
        <v>25</v>
      </c>
      <c r="J286" t="s">
        <v>26</v>
      </c>
      <c r="K286" t="s">
        <v>97</v>
      </c>
      <c r="L286" s="29" t="s">
        <v>98</v>
      </c>
      <c r="M286" s="29" t="s">
        <v>99</v>
      </c>
      <c r="N286" s="29" t="s">
        <v>100</v>
      </c>
      <c r="O286" s="29" t="s">
        <v>108</v>
      </c>
      <c r="P286" s="29">
        <v>2500</v>
      </c>
      <c r="Q286" s="29">
        <v>3400</v>
      </c>
      <c r="R286" t="s">
        <v>94</v>
      </c>
      <c r="S286" t="s">
        <v>102</v>
      </c>
      <c r="T286" s="16">
        <v>5</v>
      </c>
      <c r="U286">
        <v>4.1326081965999997</v>
      </c>
      <c r="V286" s="6">
        <v>1.6000000000000001E-3</v>
      </c>
      <c r="W286" s="6">
        <v>7.6000000000000004E-4</v>
      </c>
      <c r="X286" s="7">
        <f t="shared" si="98"/>
        <v>2.1052631578947367</v>
      </c>
      <c r="Y286" t="s">
        <v>99</v>
      </c>
      <c r="Z286" s="7">
        <f t="shared" si="99"/>
        <v>5.4376423639473677</v>
      </c>
      <c r="AA286" s="16">
        <v>1</v>
      </c>
      <c r="AB286" s="16">
        <v>3.1</v>
      </c>
      <c r="AC286" s="10" t="s">
        <v>99</v>
      </c>
      <c r="AD286" s="10" t="s">
        <v>99</v>
      </c>
      <c r="AE286" s="10" t="s">
        <v>99</v>
      </c>
      <c r="AF286" s="10" t="s">
        <v>99</v>
      </c>
      <c r="AG286" s="10" t="s">
        <v>99</v>
      </c>
      <c r="AH286" s="10" t="s">
        <v>99</v>
      </c>
      <c r="AI286" s="10" t="s">
        <v>99</v>
      </c>
      <c r="AJ286" s="10" t="s">
        <v>99</v>
      </c>
      <c r="AK286" s="10" t="s">
        <v>99</v>
      </c>
      <c r="AL286" s="10" t="s">
        <v>99</v>
      </c>
    </row>
    <row r="287" spans="1:38">
      <c r="A287" s="36" t="s">
        <v>399</v>
      </c>
      <c r="B287" t="s">
        <v>280</v>
      </c>
      <c r="C287" t="s">
        <v>177</v>
      </c>
      <c r="D287" t="s">
        <v>178</v>
      </c>
      <c r="E287">
        <v>2750</v>
      </c>
      <c r="F287" t="s">
        <v>179</v>
      </c>
      <c r="G287" s="29" t="s">
        <v>126</v>
      </c>
      <c r="H287" s="29" t="s">
        <v>27</v>
      </c>
      <c r="I287" s="29" t="s">
        <v>28</v>
      </c>
      <c r="J287" t="s">
        <v>23</v>
      </c>
      <c r="K287" t="s">
        <v>104</v>
      </c>
      <c r="L287" s="29" t="s">
        <v>105</v>
      </c>
      <c r="M287" s="29" t="s">
        <v>99</v>
      </c>
      <c r="N287" s="29" t="s">
        <v>100</v>
      </c>
      <c r="O287" s="29" t="s">
        <v>106</v>
      </c>
      <c r="P287" s="29">
        <v>2000</v>
      </c>
      <c r="Q287" s="29">
        <v>3300</v>
      </c>
      <c r="R287" t="s">
        <v>94</v>
      </c>
      <c r="S287" t="s">
        <v>102</v>
      </c>
      <c r="T287" s="16">
        <v>1</v>
      </c>
      <c r="U287">
        <v>82.290157489799995</v>
      </c>
      <c r="V287" s="6">
        <v>3.9079999999999997E-2</v>
      </c>
      <c r="W287" s="6">
        <v>9.8399999999999998E-3</v>
      </c>
      <c r="X287" s="7">
        <f t="shared" si="98"/>
        <v>3.9715447154471542</v>
      </c>
      <c r="Y287" t="s">
        <v>99</v>
      </c>
      <c r="Z287" s="7">
        <f t="shared" si="99"/>
        <v>8.362820883109757</v>
      </c>
      <c r="AA287" s="16">
        <v>1.1000000000000001</v>
      </c>
      <c r="AB287" s="16">
        <v>9.1999999999999993</v>
      </c>
      <c r="AC287" s="10" t="s">
        <v>99</v>
      </c>
      <c r="AD287" s="10" t="s">
        <v>99</v>
      </c>
      <c r="AE287" s="10" t="s">
        <v>99</v>
      </c>
      <c r="AF287" s="10" t="s">
        <v>99</v>
      </c>
      <c r="AG287" s="10" t="s">
        <v>99</v>
      </c>
      <c r="AH287" s="10" t="s">
        <v>99</v>
      </c>
      <c r="AI287" s="10" t="s">
        <v>99</v>
      </c>
      <c r="AJ287" s="10" t="s">
        <v>99</v>
      </c>
      <c r="AK287" s="10" t="s">
        <v>99</v>
      </c>
      <c r="AL287" s="10" t="s">
        <v>99</v>
      </c>
    </row>
    <row r="288" spans="1:38">
      <c r="A288" s="36" t="s">
        <v>399</v>
      </c>
      <c r="B288" t="s">
        <v>280</v>
      </c>
      <c r="C288" t="s">
        <v>177</v>
      </c>
      <c r="D288" t="s">
        <v>178</v>
      </c>
      <c r="E288">
        <v>2750</v>
      </c>
      <c r="F288" t="s">
        <v>179</v>
      </c>
      <c r="G288" s="29" t="s">
        <v>126</v>
      </c>
      <c r="H288" s="29" t="s">
        <v>27</v>
      </c>
      <c r="I288" s="29" t="s">
        <v>28</v>
      </c>
      <c r="J288" t="s">
        <v>23</v>
      </c>
      <c r="K288" t="s">
        <v>104</v>
      </c>
      <c r="L288" s="29" t="s">
        <v>105</v>
      </c>
      <c r="M288" s="29" t="s">
        <v>99</v>
      </c>
      <c r="N288" s="29" t="s">
        <v>100</v>
      </c>
      <c r="O288" s="29" t="s">
        <v>106</v>
      </c>
      <c r="P288" s="29">
        <v>2000</v>
      </c>
      <c r="Q288" s="29">
        <v>3300</v>
      </c>
      <c r="R288" t="s">
        <v>94</v>
      </c>
      <c r="S288" t="s">
        <v>102</v>
      </c>
      <c r="T288" s="16">
        <v>2</v>
      </c>
      <c r="U288">
        <v>93.480099198199994</v>
      </c>
      <c r="V288" s="6">
        <v>3.5729999999999998E-2</v>
      </c>
      <c r="W288" s="6">
        <v>7.0200000000000002E-3</v>
      </c>
      <c r="X288" s="7">
        <f t="shared" si="98"/>
        <v>5.0897435897435894</v>
      </c>
      <c r="Y288" t="s">
        <v>99</v>
      </c>
      <c r="Z288" s="7">
        <f t="shared" si="99"/>
        <v>13.316253447037035</v>
      </c>
      <c r="AA288" s="16">
        <v>0.6</v>
      </c>
      <c r="AB288" s="16">
        <v>1.7</v>
      </c>
      <c r="AC288" s="10" t="s">
        <v>99</v>
      </c>
      <c r="AD288" s="10" t="s">
        <v>99</v>
      </c>
      <c r="AE288" s="10" t="s">
        <v>99</v>
      </c>
      <c r="AF288" s="10" t="s">
        <v>99</v>
      </c>
      <c r="AG288" s="10" t="s">
        <v>99</v>
      </c>
      <c r="AH288" s="10" t="s">
        <v>99</v>
      </c>
      <c r="AI288" s="10" t="s">
        <v>99</v>
      </c>
      <c r="AJ288" s="10" t="s">
        <v>99</v>
      </c>
      <c r="AK288" s="10" t="s">
        <v>99</v>
      </c>
      <c r="AL288" s="10" t="s">
        <v>99</v>
      </c>
    </row>
    <row r="289" spans="1:38">
      <c r="A289" s="36" t="s">
        <v>399</v>
      </c>
      <c r="B289" t="s">
        <v>280</v>
      </c>
      <c r="C289" t="s">
        <v>177</v>
      </c>
      <c r="D289" t="s">
        <v>178</v>
      </c>
      <c r="E289">
        <v>2750</v>
      </c>
      <c r="F289" t="s">
        <v>179</v>
      </c>
      <c r="G289" s="29" t="s">
        <v>126</v>
      </c>
      <c r="H289" s="29" t="s">
        <v>27</v>
      </c>
      <c r="I289" s="29" t="s">
        <v>28</v>
      </c>
      <c r="J289" t="s">
        <v>23</v>
      </c>
      <c r="K289" t="s">
        <v>104</v>
      </c>
      <c r="L289" s="29" t="s">
        <v>105</v>
      </c>
      <c r="M289" s="29" t="s">
        <v>99</v>
      </c>
      <c r="N289" s="29" t="s">
        <v>100</v>
      </c>
      <c r="O289" s="29" t="s">
        <v>106</v>
      </c>
      <c r="P289" s="29">
        <v>2000</v>
      </c>
      <c r="Q289" s="29">
        <v>3300</v>
      </c>
      <c r="R289" t="s">
        <v>94</v>
      </c>
      <c r="S289" t="s">
        <v>102</v>
      </c>
      <c r="T289" s="16">
        <v>3</v>
      </c>
      <c r="U289">
        <v>114.426293735</v>
      </c>
      <c r="V289" s="6">
        <v>4.9459999999999997E-2</v>
      </c>
      <c r="W289" s="6">
        <v>1.078E-2</v>
      </c>
      <c r="X289" s="7">
        <f t="shared" si="98"/>
        <v>4.5881261595547311</v>
      </c>
      <c r="Y289" t="s">
        <v>99</v>
      </c>
      <c r="Z289" s="7">
        <f t="shared" si="99"/>
        <v>10.614684019944342</v>
      </c>
      <c r="AA289" s="16">
        <v>1.2</v>
      </c>
      <c r="AB289" s="16">
        <v>9.3000000000000007</v>
      </c>
      <c r="AC289" s="10" t="s">
        <v>99</v>
      </c>
      <c r="AD289" s="10" t="s">
        <v>99</v>
      </c>
      <c r="AE289" s="10" t="s">
        <v>99</v>
      </c>
      <c r="AF289" s="10" t="s">
        <v>99</v>
      </c>
      <c r="AG289" s="10" t="s">
        <v>99</v>
      </c>
      <c r="AH289" s="10" t="s">
        <v>99</v>
      </c>
      <c r="AI289" s="10" t="s">
        <v>99</v>
      </c>
      <c r="AJ289" s="10" t="s">
        <v>99</v>
      </c>
      <c r="AK289" s="10" t="s">
        <v>99</v>
      </c>
      <c r="AL289" s="10" t="s">
        <v>99</v>
      </c>
    </row>
    <row r="290" spans="1:38">
      <c r="A290" s="36" t="s">
        <v>399</v>
      </c>
      <c r="B290" t="s">
        <v>280</v>
      </c>
      <c r="C290" t="s">
        <v>177</v>
      </c>
      <c r="D290" t="s">
        <v>178</v>
      </c>
      <c r="E290">
        <v>2750</v>
      </c>
      <c r="F290" t="s">
        <v>179</v>
      </c>
      <c r="G290" s="29" t="s">
        <v>126</v>
      </c>
      <c r="H290" s="29" t="s">
        <v>27</v>
      </c>
      <c r="I290" s="29" t="s">
        <v>28</v>
      </c>
      <c r="J290" t="s">
        <v>23</v>
      </c>
      <c r="K290" t="s">
        <v>104</v>
      </c>
      <c r="L290" s="29" t="s">
        <v>105</v>
      </c>
      <c r="M290" s="29" t="s">
        <v>99</v>
      </c>
      <c r="N290" s="29" t="s">
        <v>100</v>
      </c>
      <c r="O290" s="29" t="s">
        <v>106</v>
      </c>
      <c r="P290" s="29">
        <v>2000</v>
      </c>
      <c r="Q290" s="29">
        <v>3300</v>
      </c>
      <c r="R290" t="s">
        <v>94</v>
      </c>
      <c r="S290" t="s">
        <v>102</v>
      </c>
      <c r="T290" s="16">
        <v>4</v>
      </c>
      <c r="U290">
        <v>33.4085351262</v>
      </c>
      <c r="V290" s="6">
        <v>1.231E-2</v>
      </c>
      <c r="W290" s="6">
        <v>3.46E-3</v>
      </c>
      <c r="X290" s="7">
        <f t="shared" si="98"/>
        <v>3.5578034682080926</v>
      </c>
      <c r="Y290" t="s">
        <v>99</v>
      </c>
      <c r="Z290" s="7">
        <f t="shared" si="99"/>
        <v>9.6556459902312142</v>
      </c>
      <c r="AA290" s="16">
        <v>1</v>
      </c>
      <c r="AB290" s="16">
        <v>15.5</v>
      </c>
      <c r="AC290" s="10" t="s">
        <v>99</v>
      </c>
      <c r="AD290" s="10" t="s">
        <v>99</v>
      </c>
      <c r="AE290" s="10" t="s">
        <v>99</v>
      </c>
      <c r="AF290" s="10" t="s">
        <v>99</v>
      </c>
      <c r="AG290" s="10" t="s">
        <v>99</v>
      </c>
      <c r="AH290" s="10" t="s">
        <v>99</v>
      </c>
      <c r="AI290" s="10" t="s">
        <v>99</v>
      </c>
      <c r="AJ290" s="10" t="s">
        <v>99</v>
      </c>
      <c r="AK290" s="10" t="s">
        <v>99</v>
      </c>
      <c r="AL290" s="10" t="s">
        <v>99</v>
      </c>
    </row>
    <row r="291" spans="1:38">
      <c r="A291" s="36" t="s">
        <v>399</v>
      </c>
      <c r="B291" t="s">
        <v>280</v>
      </c>
      <c r="C291" t="s">
        <v>177</v>
      </c>
      <c r="D291" t="s">
        <v>178</v>
      </c>
      <c r="E291">
        <v>2750</v>
      </c>
      <c r="F291" t="s">
        <v>179</v>
      </c>
      <c r="G291" s="29" t="s">
        <v>126</v>
      </c>
      <c r="H291" s="29" t="s">
        <v>27</v>
      </c>
      <c r="I291" s="29" t="s">
        <v>28</v>
      </c>
      <c r="J291" t="s">
        <v>23</v>
      </c>
      <c r="K291" t="s">
        <v>104</v>
      </c>
      <c r="L291" s="29" t="s">
        <v>105</v>
      </c>
      <c r="M291" s="29" t="s">
        <v>99</v>
      </c>
      <c r="N291" s="29" t="s">
        <v>100</v>
      </c>
      <c r="O291" s="29" t="s">
        <v>106</v>
      </c>
      <c r="P291" s="29">
        <v>2000</v>
      </c>
      <c r="Q291" s="29">
        <v>3300</v>
      </c>
      <c r="R291" t="s">
        <v>94</v>
      </c>
      <c r="S291" t="s">
        <v>102</v>
      </c>
      <c r="T291" s="16">
        <v>5</v>
      </c>
      <c r="U291">
        <v>130.23271363699999</v>
      </c>
      <c r="V291" s="6">
        <v>5.4190000000000002E-2</v>
      </c>
      <c r="W291" s="6">
        <v>1.261E-2</v>
      </c>
      <c r="X291" s="7">
        <f t="shared" si="98"/>
        <v>4.2973830293417921</v>
      </c>
      <c r="Y291" t="s">
        <v>99</v>
      </c>
      <c r="Z291" s="7">
        <f t="shared" si="99"/>
        <v>10.327733040206184</v>
      </c>
      <c r="AA291" s="16">
        <v>1.5</v>
      </c>
      <c r="AB291" s="16">
        <v>9</v>
      </c>
      <c r="AC291" s="10" t="s">
        <v>99</v>
      </c>
      <c r="AD291" s="10" t="s">
        <v>99</v>
      </c>
      <c r="AE291" s="10" t="s">
        <v>99</v>
      </c>
      <c r="AF291" s="10" t="s">
        <v>99</v>
      </c>
      <c r="AG291" s="10" t="s">
        <v>99</v>
      </c>
      <c r="AH291" s="10" t="s">
        <v>99</v>
      </c>
      <c r="AI291" s="10" t="s">
        <v>99</v>
      </c>
      <c r="AJ291" s="10" t="s">
        <v>99</v>
      </c>
      <c r="AK291" s="10" t="s">
        <v>99</v>
      </c>
      <c r="AL291" s="10" t="s">
        <v>99</v>
      </c>
    </row>
    <row r="292" spans="1:38">
      <c r="A292" s="36" t="s">
        <v>399</v>
      </c>
      <c r="B292" t="s">
        <v>280</v>
      </c>
      <c r="C292" t="s">
        <v>177</v>
      </c>
      <c r="D292" t="s">
        <v>178</v>
      </c>
      <c r="E292">
        <v>2750</v>
      </c>
      <c r="F292" t="s">
        <v>179</v>
      </c>
      <c r="G292" s="29" t="s">
        <v>180</v>
      </c>
      <c r="H292" s="29" t="s">
        <v>29</v>
      </c>
      <c r="I292" s="29" t="s">
        <v>30</v>
      </c>
      <c r="J292" t="s">
        <v>31</v>
      </c>
      <c r="K292" t="s">
        <v>97</v>
      </c>
      <c r="L292" s="29" t="s">
        <v>181</v>
      </c>
      <c r="M292" s="29" t="s">
        <v>99</v>
      </c>
      <c r="N292" s="29" t="s">
        <v>132</v>
      </c>
      <c r="O292" s="29" t="s">
        <v>101</v>
      </c>
      <c r="P292" s="29">
        <v>50</v>
      </c>
      <c r="Q292" s="29">
        <v>2200</v>
      </c>
      <c r="R292" t="s">
        <v>144</v>
      </c>
      <c r="S292" t="s">
        <v>102</v>
      </c>
      <c r="T292" s="16">
        <v>1</v>
      </c>
      <c r="U292">
        <v>5.5770497431999999</v>
      </c>
      <c r="V292" s="6">
        <v>5.0000000000000001E-4</v>
      </c>
      <c r="W292" s="6">
        <v>3.4000000000000002E-4</v>
      </c>
      <c r="X292" s="7">
        <f t="shared" si="98"/>
        <v>1.4705882352941175</v>
      </c>
      <c r="Y292" t="s">
        <v>99</v>
      </c>
      <c r="Z292" s="7">
        <f t="shared" si="99"/>
        <v>16.403087479999996</v>
      </c>
      <c r="AA292" s="16">
        <v>1.4</v>
      </c>
      <c r="AB292" s="16">
        <v>0.8</v>
      </c>
      <c r="AC292" s="10" t="s">
        <v>99</v>
      </c>
      <c r="AD292" s="10" t="s">
        <v>99</v>
      </c>
      <c r="AE292" s="10" t="s">
        <v>99</v>
      </c>
      <c r="AF292" s="10" t="s">
        <v>99</v>
      </c>
      <c r="AG292" s="10" t="s">
        <v>99</v>
      </c>
      <c r="AH292" s="10" t="s">
        <v>99</v>
      </c>
      <c r="AI292" s="10" t="s">
        <v>99</v>
      </c>
      <c r="AJ292" s="10" t="s">
        <v>99</v>
      </c>
      <c r="AK292" s="10" t="s">
        <v>99</v>
      </c>
      <c r="AL292" s="10" t="s">
        <v>99</v>
      </c>
    </row>
    <row r="293" spans="1:38">
      <c r="A293" s="36" t="s">
        <v>399</v>
      </c>
      <c r="B293" t="s">
        <v>280</v>
      </c>
      <c r="C293" t="s">
        <v>177</v>
      </c>
      <c r="D293" t="s">
        <v>178</v>
      </c>
      <c r="E293">
        <v>2750</v>
      </c>
      <c r="F293" t="s">
        <v>179</v>
      </c>
      <c r="G293" s="29" t="s">
        <v>180</v>
      </c>
      <c r="H293" s="29" t="s">
        <v>29</v>
      </c>
      <c r="I293" s="29" t="s">
        <v>30</v>
      </c>
      <c r="J293" t="s">
        <v>31</v>
      </c>
      <c r="K293" t="s">
        <v>97</v>
      </c>
      <c r="L293" s="29" t="s">
        <v>181</v>
      </c>
      <c r="M293" s="29" t="s">
        <v>99</v>
      </c>
      <c r="N293" s="29" t="s">
        <v>132</v>
      </c>
      <c r="O293" s="29" t="s">
        <v>101</v>
      </c>
      <c r="P293" s="29">
        <v>50</v>
      </c>
      <c r="Q293" s="29">
        <v>2200</v>
      </c>
      <c r="R293" t="s">
        <v>144</v>
      </c>
      <c r="S293" t="s">
        <v>102</v>
      </c>
      <c r="T293" s="16">
        <v>2</v>
      </c>
      <c r="U293">
        <v>6.7741799580000004</v>
      </c>
      <c r="V293" s="6">
        <v>7.2000000000000005E-4</v>
      </c>
      <c r="W293" s="6">
        <v>4.4999999999999999E-4</v>
      </c>
      <c r="X293" s="7">
        <f t="shared" si="98"/>
        <v>1.6</v>
      </c>
      <c r="Y293" t="s">
        <v>99</v>
      </c>
      <c r="Z293" s="7">
        <f t="shared" si="99"/>
        <v>15.053733240000001</v>
      </c>
      <c r="AA293" s="16">
        <v>1.5</v>
      </c>
      <c r="AB293" s="16">
        <v>2</v>
      </c>
      <c r="AC293" s="10" t="s">
        <v>99</v>
      </c>
      <c r="AD293" s="10" t="s">
        <v>99</v>
      </c>
      <c r="AE293" s="10" t="s">
        <v>99</v>
      </c>
      <c r="AF293" s="10" t="s">
        <v>99</v>
      </c>
      <c r="AG293" s="10" t="s">
        <v>99</v>
      </c>
      <c r="AH293" s="10" t="s">
        <v>99</v>
      </c>
      <c r="AI293" s="10" t="s">
        <v>99</v>
      </c>
      <c r="AJ293" s="10" t="s">
        <v>99</v>
      </c>
      <c r="AK293" s="10" t="s">
        <v>99</v>
      </c>
      <c r="AL293" s="10" t="s">
        <v>99</v>
      </c>
    </row>
    <row r="294" spans="1:38">
      <c r="A294" s="36" t="s">
        <v>399</v>
      </c>
      <c r="B294" t="s">
        <v>280</v>
      </c>
      <c r="C294" t="s">
        <v>177</v>
      </c>
      <c r="D294" t="s">
        <v>178</v>
      </c>
      <c r="E294">
        <v>2750</v>
      </c>
      <c r="F294" t="s">
        <v>179</v>
      </c>
      <c r="G294" s="29" t="s">
        <v>180</v>
      </c>
      <c r="H294" s="29" t="s">
        <v>29</v>
      </c>
      <c r="I294" s="29" t="s">
        <v>30</v>
      </c>
      <c r="J294" t="s">
        <v>31</v>
      </c>
      <c r="K294" t="s">
        <v>97</v>
      </c>
      <c r="L294" s="29" t="s">
        <v>181</v>
      </c>
      <c r="M294" s="29" t="s">
        <v>99</v>
      </c>
      <c r="N294" s="29" t="s">
        <v>132</v>
      </c>
      <c r="O294" s="29" t="s">
        <v>101</v>
      </c>
      <c r="P294" s="29">
        <v>50</v>
      </c>
      <c r="Q294" s="29">
        <v>2200</v>
      </c>
      <c r="R294" t="s">
        <v>144</v>
      </c>
      <c r="S294" t="s">
        <v>102</v>
      </c>
      <c r="T294" s="16">
        <v>3</v>
      </c>
      <c r="U294">
        <v>10.3834917134</v>
      </c>
      <c r="V294" s="6">
        <v>7.7999999999999999E-4</v>
      </c>
      <c r="W294" s="6">
        <v>5.4000000000000001E-4</v>
      </c>
      <c r="X294" s="7">
        <f t="shared" si="98"/>
        <v>1.4444444444444444</v>
      </c>
      <c r="Y294" t="s">
        <v>99</v>
      </c>
      <c r="Z294" s="7">
        <f t="shared" si="99"/>
        <v>19.228688358148148</v>
      </c>
      <c r="AA294" s="16">
        <v>1.1000000000000001</v>
      </c>
      <c r="AB294" s="16">
        <v>2</v>
      </c>
      <c r="AC294" s="10" t="s">
        <v>99</v>
      </c>
      <c r="AD294" s="10" t="s">
        <v>99</v>
      </c>
      <c r="AE294" s="10" t="s">
        <v>99</v>
      </c>
      <c r="AF294" s="10" t="s">
        <v>99</v>
      </c>
      <c r="AG294" s="10" t="s">
        <v>99</v>
      </c>
      <c r="AH294" s="10" t="s">
        <v>99</v>
      </c>
      <c r="AI294" s="10" t="s">
        <v>99</v>
      </c>
      <c r="AJ294" s="10" t="s">
        <v>99</v>
      </c>
      <c r="AK294" s="10" t="s">
        <v>99</v>
      </c>
      <c r="AL294" s="10" t="s">
        <v>99</v>
      </c>
    </row>
    <row r="295" spans="1:38">
      <c r="A295" s="36" t="s">
        <v>399</v>
      </c>
      <c r="B295" t="s">
        <v>280</v>
      </c>
      <c r="C295" t="s">
        <v>177</v>
      </c>
      <c r="D295" t="s">
        <v>178</v>
      </c>
      <c r="E295">
        <v>2750</v>
      </c>
      <c r="F295" t="s">
        <v>179</v>
      </c>
      <c r="G295" s="29" t="s">
        <v>180</v>
      </c>
      <c r="H295" s="29" t="s">
        <v>29</v>
      </c>
      <c r="I295" s="29" t="s">
        <v>30</v>
      </c>
      <c r="J295" t="s">
        <v>31</v>
      </c>
      <c r="K295" t="s">
        <v>97</v>
      </c>
      <c r="L295" s="29" t="s">
        <v>181</v>
      </c>
      <c r="M295" s="29" t="s">
        <v>99</v>
      </c>
      <c r="N295" s="29" t="s">
        <v>132</v>
      </c>
      <c r="O295" s="29" t="s">
        <v>101</v>
      </c>
      <c r="P295" s="29">
        <v>50</v>
      </c>
      <c r="Q295" s="29">
        <v>2200</v>
      </c>
      <c r="R295" t="s">
        <v>144</v>
      </c>
      <c r="S295" t="s">
        <v>102</v>
      </c>
      <c r="T295" s="16">
        <v>4</v>
      </c>
      <c r="U295">
        <v>6.4838579597999999</v>
      </c>
      <c r="V295" s="6">
        <v>5.9999999999999995E-4</v>
      </c>
      <c r="W295" s="6">
        <v>3.8999999999999999E-4</v>
      </c>
      <c r="X295" s="7">
        <f t="shared" si="98"/>
        <v>1.5384615384615383</v>
      </c>
      <c r="Y295" t="s">
        <v>99</v>
      </c>
      <c r="Z295" s="7">
        <f t="shared" si="99"/>
        <v>16.62527682</v>
      </c>
      <c r="AA295" s="16">
        <v>1.2</v>
      </c>
      <c r="AB295" s="16">
        <v>1.5</v>
      </c>
      <c r="AC295" s="10" t="s">
        <v>99</v>
      </c>
      <c r="AD295" s="10" t="s">
        <v>99</v>
      </c>
      <c r="AE295" s="10" t="s">
        <v>99</v>
      </c>
      <c r="AF295" s="10" t="s">
        <v>99</v>
      </c>
      <c r="AG295" s="10" t="s">
        <v>99</v>
      </c>
      <c r="AH295" s="10" t="s">
        <v>99</v>
      </c>
      <c r="AI295" s="10" t="s">
        <v>99</v>
      </c>
      <c r="AJ295" s="10" t="s">
        <v>99</v>
      </c>
      <c r="AK295" s="10" t="s">
        <v>99</v>
      </c>
      <c r="AL295" s="10" t="s">
        <v>99</v>
      </c>
    </row>
    <row r="296" spans="1:38">
      <c r="A296" s="36" t="s">
        <v>399</v>
      </c>
      <c r="B296" t="s">
        <v>280</v>
      </c>
      <c r="C296" t="s">
        <v>177</v>
      </c>
      <c r="D296" t="s">
        <v>178</v>
      </c>
      <c r="E296">
        <v>2750</v>
      </c>
      <c r="F296" t="s">
        <v>179</v>
      </c>
      <c r="G296" s="29" t="s">
        <v>180</v>
      </c>
      <c r="H296" s="29" t="s">
        <v>29</v>
      </c>
      <c r="I296" s="29" t="s">
        <v>30</v>
      </c>
      <c r="J296" t="s">
        <v>31</v>
      </c>
      <c r="K296" t="s">
        <v>97</v>
      </c>
      <c r="L296" s="29" t="s">
        <v>181</v>
      </c>
      <c r="M296" s="29" t="s">
        <v>99</v>
      </c>
      <c r="N296" s="29" t="s">
        <v>132</v>
      </c>
      <c r="O296" s="29" t="s">
        <v>101</v>
      </c>
      <c r="P296" s="29">
        <v>50</v>
      </c>
      <c r="Q296" s="29">
        <v>2200</v>
      </c>
      <c r="R296" t="s">
        <v>144</v>
      </c>
      <c r="S296" t="s">
        <v>102</v>
      </c>
      <c r="T296" s="16">
        <v>5</v>
      </c>
      <c r="U296">
        <v>7.3153975102000004</v>
      </c>
      <c r="V296" s="6">
        <v>6.3000000000000003E-4</v>
      </c>
      <c r="W296" s="6">
        <v>4.8000000000000001E-4</v>
      </c>
      <c r="X296" s="7">
        <f t="shared" si="98"/>
        <v>1.3125</v>
      </c>
      <c r="Y296" t="s">
        <v>99</v>
      </c>
      <c r="Z296" s="7">
        <f t="shared" si="99"/>
        <v>15.240411479583333</v>
      </c>
      <c r="AA296" s="16">
        <v>1.2</v>
      </c>
      <c r="AB296" s="16">
        <v>3</v>
      </c>
      <c r="AC296" s="10" t="s">
        <v>99</v>
      </c>
      <c r="AD296" s="10" t="s">
        <v>99</v>
      </c>
      <c r="AE296" s="10" t="s">
        <v>99</v>
      </c>
      <c r="AF296" s="10" t="s">
        <v>99</v>
      </c>
      <c r="AG296" s="10" t="s">
        <v>99</v>
      </c>
      <c r="AH296" s="10" t="s">
        <v>99</v>
      </c>
      <c r="AI296" s="10" t="s">
        <v>99</v>
      </c>
      <c r="AJ296" s="10" t="s">
        <v>99</v>
      </c>
      <c r="AK296" s="10" t="s">
        <v>99</v>
      </c>
      <c r="AL296" s="10" t="s">
        <v>99</v>
      </c>
    </row>
    <row r="297" spans="1:38">
      <c r="A297" s="36" t="s">
        <v>399</v>
      </c>
      <c r="B297" t="s">
        <v>280</v>
      </c>
      <c r="C297" t="s">
        <v>177</v>
      </c>
      <c r="D297" t="s">
        <v>178</v>
      </c>
      <c r="E297">
        <v>2750</v>
      </c>
      <c r="F297" t="s">
        <v>179</v>
      </c>
      <c r="G297" s="29" t="s">
        <v>145</v>
      </c>
      <c r="H297" t="s">
        <v>182</v>
      </c>
      <c r="I297" s="29" t="s">
        <v>33</v>
      </c>
      <c r="J297" t="s">
        <v>34</v>
      </c>
      <c r="K297" t="s">
        <v>104</v>
      </c>
      <c r="L297" s="29" t="s">
        <v>105</v>
      </c>
      <c r="M297" s="29" t="s">
        <v>99</v>
      </c>
      <c r="N297" s="29" t="s">
        <v>140</v>
      </c>
      <c r="O297" s="29" t="s">
        <v>101</v>
      </c>
      <c r="P297" s="29">
        <v>700</v>
      </c>
      <c r="Q297" s="29">
        <v>2700</v>
      </c>
      <c r="R297" t="s">
        <v>113</v>
      </c>
      <c r="S297" t="s">
        <v>115</v>
      </c>
      <c r="T297" s="16">
        <v>1</v>
      </c>
      <c r="U297">
        <v>8.3476535038000002</v>
      </c>
      <c r="V297" s="6">
        <v>1.1299999999999999E-3</v>
      </c>
      <c r="W297" s="6">
        <v>5.1000000000000004E-4</v>
      </c>
      <c r="X297" s="7">
        <f t="shared" si="98"/>
        <v>2.2156862745098036</v>
      </c>
      <c r="Y297" t="s">
        <v>99</v>
      </c>
      <c r="Z297" s="7">
        <f t="shared" si="99"/>
        <v>16.367948046666669</v>
      </c>
      <c r="AA297" s="16">
        <v>1.5</v>
      </c>
      <c r="AB297" s="16">
        <v>3</v>
      </c>
      <c r="AC297" s="10" t="s">
        <v>99</v>
      </c>
      <c r="AD297" s="10" t="s">
        <v>99</v>
      </c>
      <c r="AE297" s="10" t="s">
        <v>99</v>
      </c>
      <c r="AF297" s="10" t="s">
        <v>99</v>
      </c>
      <c r="AG297" s="10" t="s">
        <v>99</v>
      </c>
      <c r="AH297" s="10" t="s">
        <v>99</v>
      </c>
      <c r="AI297" s="10" t="s">
        <v>99</v>
      </c>
      <c r="AJ297" s="10" t="s">
        <v>99</v>
      </c>
      <c r="AK297" s="10" t="s">
        <v>99</v>
      </c>
      <c r="AL297" s="10" t="s">
        <v>99</v>
      </c>
    </row>
    <row r="298" spans="1:38">
      <c r="A298" s="36" t="s">
        <v>399</v>
      </c>
      <c r="B298" t="s">
        <v>280</v>
      </c>
      <c r="C298" t="s">
        <v>177</v>
      </c>
      <c r="D298" t="s">
        <v>178</v>
      </c>
      <c r="E298">
        <v>2750</v>
      </c>
      <c r="F298" t="s">
        <v>179</v>
      </c>
      <c r="G298" s="29" t="s">
        <v>145</v>
      </c>
      <c r="H298" t="s">
        <v>182</v>
      </c>
      <c r="I298" s="29" t="s">
        <v>33</v>
      </c>
      <c r="J298" t="s">
        <v>34</v>
      </c>
      <c r="K298" t="s">
        <v>104</v>
      </c>
      <c r="L298" s="29" t="s">
        <v>105</v>
      </c>
      <c r="M298" s="29" t="s">
        <v>99</v>
      </c>
      <c r="N298" s="29" t="s">
        <v>140</v>
      </c>
      <c r="O298" s="29" t="s">
        <v>101</v>
      </c>
      <c r="P298" s="29">
        <v>700</v>
      </c>
      <c r="Q298" s="29">
        <v>2700</v>
      </c>
      <c r="R298" t="s">
        <v>113</v>
      </c>
      <c r="S298" t="s">
        <v>115</v>
      </c>
      <c r="T298" s="16">
        <v>2</v>
      </c>
      <c r="U298">
        <v>10.991375798519998</v>
      </c>
      <c r="V298" s="6">
        <v>1.48E-3</v>
      </c>
      <c r="W298" s="6">
        <v>5.4000000000000001E-4</v>
      </c>
      <c r="X298" s="7">
        <f t="shared" si="98"/>
        <v>2.7407407407407405</v>
      </c>
      <c r="Y298" t="s">
        <v>99</v>
      </c>
      <c r="Z298" s="7">
        <f t="shared" si="99"/>
        <v>20.354399626888885</v>
      </c>
      <c r="AA298" s="16">
        <v>5</v>
      </c>
      <c r="AB298" s="16">
        <v>2</v>
      </c>
      <c r="AC298" s="10" t="s">
        <v>99</v>
      </c>
      <c r="AD298" s="10" t="s">
        <v>99</v>
      </c>
      <c r="AE298" s="10" t="s">
        <v>99</v>
      </c>
      <c r="AF298" s="10" t="s">
        <v>99</v>
      </c>
      <c r="AG298" s="10" t="s">
        <v>99</v>
      </c>
      <c r="AH298" s="10" t="s">
        <v>99</v>
      </c>
      <c r="AI298" s="10" t="s">
        <v>99</v>
      </c>
      <c r="AJ298" s="10" t="s">
        <v>99</v>
      </c>
      <c r="AK298" s="10" t="s">
        <v>99</v>
      </c>
      <c r="AL298" s="10" t="s">
        <v>99</v>
      </c>
    </row>
    <row r="299" spans="1:38">
      <c r="A299" s="36" t="s">
        <v>399</v>
      </c>
      <c r="B299" t="s">
        <v>280</v>
      </c>
      <c r="C299" t="s">
        <v>177</v>
      </c>
      <c r="D299" t="s">
        <v>178</v>
      </c>
      <c r="E299">
        <v>2750</v>
      </c>
      <c r="F299" t="s">
        <v>179</v>
      </c>
      <c r="G299" s="29" t="s">
        <v>145</v>
      </c>
      <c r="H299" t="s">
        <v>182</v>
      </c>
      <c r="I299" s="29" t="s">
        <v>33</v>
      </c>
      <c r="J299" t="s">
        <v>34</v>
      </c>
      <c r="K299" t="s">
        <v>104</v>
      </c>
      <c r="L299" s="29" t="s">
        <v>105</v>
      </c>
      <c r="M299" s="29" t="s">
        <v>99</v>
      </c>
      <c r="N299" s="29" t="s">
        <v>140</v>
      </c>
      <c r="O299" s="29" t="s">
        <v>101</v>
      </c>
      <c r="P299" s="29">
        <v>700</v>
      </c>
      <c r="Q299" s="29">
        <v>2700</v>
      </c>
      <c r="R299" t="s">
        <v>113</v>
      </c>
      <c r="S299" t="s">
        <v>115</v>
      </c>
      <c r="T299" s="16">
        <v>3</v>
      </c>
      <c r="U299">
        <v>12.707501387879999</v>
      </c>
      <c r="V299" s="6">
        <v>8.7000000000000001E-4</v>
      </c>
      <c r="W299" s="6">
        <v>4.6000000000000001E-4</v>
      </c>
      <c r="X299" s="7">
        <f t="shared" si="98"/>
        <v>1.8913043478260869</v>
      </c>
      <c r="Y299" t="s">
        <v>99</v>
      </c>
      <c r="Z299" s="7">
        <f t="shared" si="99"/>
        <v>27.625003017130435</v>
      </c>
      <c r="AA299" s="16">
        <v>5</v>
      </c>
      <c r="AB299" s="16">
        <v>1.7</v>
      </c>
      <c r="AC299" s="10" t="s">
        <v>99</v>
      </c>
      <c r="AD299" s="10" t="s">
        <v>99</v>
      </c>
      <c r="AE299" s="10" t="s">
        <v>99</v>
      </c>
      <c r="AF299" s="10" t="s">
        <v>99</v>
      </c>
      <c r="AG299" s="10" t="s">
        <v>99</v>
      </c>
      <c r="AH299" s="10" t="s">
        <v>99</v>
      </c>
      <c r="AI299" s="10" t="s">
        <v>99</v>
      </c>
      <c r="AJ299" s="10" t="s">
        <v>99</v>
      </c>
      <c r="AK299" s="10" t="s">
        <v>99</v>
      </c>
      <c r="AL299" s="10" t="s">
        <v>99</v>
      </c>
    </row>
    <row r="300" spans="1:38">
      <c r="A300" s="36" t="s">
        <v>399</v>
      </c>
      <c r="B300" t="s">
        <v>280</v>
      </c>
      <c r="C300" t="s">
        <v>177</v>
      </c>
      <c r="D300" t="s">
        <v>178</v>
      </c>
      <c r="E300">
        <v>2750</v>
      </c>
      <c r="F300" t="s">
        <v>179</v>
      </c>
      <c r="G300" s="29" t="s">
        <v>145</v>
      </c>
      <c r="H300" t="s">
        <v>182</v>
      </c>
      <c r="I300" s="29" t="s">
        <v>33</v>
      </c>
      <c r="J300" t="s">
        <v>34</v>
      </c>
      <c r="K300" t="s">
        <v>104</v>
      </c>
      <c r="L300" s="29" t="s">
        <v>105</v>
      </c>
      <c r="M300" s="29" t="s">
        <v>99</v>
      </c>
      <c r="N300" s="29" t="s">
        <v>140</v>
      </c>
      <c r="O300" s="29" t="s">
        <v>101</v>
      </c>
      <c r="P300" s="29">
        <v>700</v>
      </c>
      <c r="Q300" s="29">
        <v>2700</v>
      </c>
      <c r="R300" t="s">
        <v>113</v>
      </c>
      <c r="S300" t="s">
        <v>115</v>
      </c>
      <c r="T300" s="16">
        <v>4</v>
      </c>
      <c r="U300">
        <v>6.5662950703999998</v>
      </c>
      <c r="V300" s="6">
        <v>3.4000000000000002E-4</v>
      </c>
      <c r="W300" s="6">
        <v>2.9E-4</v>
      </c>
      <c r="X300" s="7">
        <f t="shared" si="98"/>
        <v>1.1724137931034484</v>
      </c>
      <c r="Y300" t="s">
        <v>99</v>
      </c>
      <c r="Z300" s="7">
        <f t="shared" si="99"/>
        <v>22.64239679448276</v>
      </c>
      <c r="AA300" s="16">
        <v>2.2000000000000002</v>
      </c>
      <c r="AB300" s="16">
        <v>2.9</v>
      </c>
      <c r="AC300" s="10" t="s">
        <v>99</v>
      </c>
      <c r="AD300" s="10" t="s">
        <v>99</v>
      </c>
      <c r="AE300" s="10" t="s">
        <v>99</v>
      </c>
      <c r="AF300" s="10" t="s">
        <v>99</v>
      </c>
      <c r="AG300" s="10" t="s">
        <v>99</v>
      </c>
      <c r="AH300" s="10" t="s">
        <v>99</v>
      </c>
      <c r="AI300" s="10" t="s">
        <v>99</v>
      </c>
      <c r="AJ300" s="10" t="s">
        <v>99</v>
      </c>
      <c r="AK300" s="10" t="s">
        <v>99</v>
      </c>
      <c r="AL300" s="10" t="s">
        <v>99</v>
      </c>
    </row>
    <row r="301" spans="1:38">
      <c r="A301" s="36" t="s">
        <v>399</v>
      </c>
      <c r="B301" t="s">
        <v>280</v>
      </c>
      <c r="C301" t="s">
        <v>177</v>
      </c>
      <c r="D301" t="s">
        <v>178</v>
      </c>
      <c r="E301">
        <v>2750</v>
      </c>
      <c r="F301" t="s">
        <v>179</v>
      </c>
      <c r="G301" s="29" t="s">
        <v>145</v>
      </c>
      <c r="H301" t="s">
        <v>182</v>
      </c>
      <c r="I301" s="29" t="s">
        <v>33</v>
      </c>
      <c r="J301" t="s">
        <v>34</v>
      </c>
      <c r="K301" t="s">
        <v>104</v>
      </c>
      <c r="L301" s="29" t="s">
        <v>105</v>
      </c>
      <c r="M301" s="29" t="s">
        <v>99</v>
      </c>
      <c r="N301" s="29" t="s">
        <v>140</v>
      </c>
      <c r="O301" s="29" t="s">
        <v>101</v>
      </c>
      <c r="P301" s="29">
        <v>700</v>
      </c>
      <c r="Q301" s="29">
        <v>2700</v>
      </c>
      <c r="R301" t="s">
        <v>113</v>
      </c>
      <c r="S301" t="s">
        <v>115</v>
      </c>
      <c r="T301" s="16">
        <v>5</v>
      </c>
      <c r="U301">
        <v>6.6903091585199999</v>
      </c>
      <c r="V301" s="6">
        <v>4.8999999999999998E-4</v>
      </c>
      <c r="W301" s="6">
        <v>4.2000000000000002E-4</v>
      </c>
      <c r="X301" s="7">
        <f t="shared" si="98"/>
        <v>1.1666666666666665</v>
      </c>
      <c r="Y301" t="s">
        <v>99</v>
      </c>
      <c r="Z301" s="7">
        <f t="shared" si="99"/>
        <v>15.929307520285715</v>
      </c>
      <c r="AA301" s="16">
        <v>6.4</v>
      </c>
      <c r="AB301" s="16">
        <v>4.2</v>
      </c>
      <c r="AC301" s="10" t="s">
        <v>99</v>
      </c>
      <c r="AD301" s="10" t="s">
        <v>99</v>
      </c>
      <c r="AE301" s="10" t="s">
        <v>99</v>
      </c>
      <c r="AF301" s="10" t="s">
        <v>99</v>
      </c>
      <c r="AG301" s="10" t="s">
        <v>99</v>
      </c>
      <c r="AH301" s="10" t="s">
        <v>99</v>
      </c>
      <c r="AI301" s="10" t="s">
        <v>99</v>
      </c>
      <c r="AJ301" s="10" t="s">
        <v>99</v>
      </c>
      <c r="AK301" s="10" t="s">
        <v>99</v>
      </c>
      <c r="AL301" s="10" t="s">
        <v>99</v>
      </c>
    </row>
    <row r="302" spans="1:38">
      <c r="A302" s="36" t="s">
        <v>399</v>
      </c>
      <c r="B302" t="s">
        <v>280</v>
      </c>
      <c r="C302" t="s">
        <v>177</v>
      </c>
      <c r="D302" t="s">
        <v>178</v>
      </c>
      <c r="E302">
        <v>2750</v>
      </c>
      <c r="F302" t="s">
        <v>179</v>
      </c>
      <c r="G302" s="29" t="s">
        <v>116</v>
      </c>
      <c r="H302" t="s">
        <v>183</v>
      </c>
      <c r="I302" s="29" t="s">
        <v>33</v>
      </c>
      <c r="J302" t="s">
        <v>37</v>
      </c>
      <c r="K302" t="s">
        <v>104</v>
      </c>
      <c r="L302" s="29" t="s">
        <v>105</v>
      </c>
      <c r="M302" s="29" t="s">
        <v>99</v>
      </c>
      <c r="N302" s="29" t="s">
        <v>140</v>
      </c>
      <c r="O302" s="29" t="s">
        <v>106</v>
      </c>
      <c r="P302" s="29">
        <v>2000</v>
      </c>
      <c r="Q302" s="29">
        <v>2600</v>
      </c>
      <c r="R302" t="s">
        <v>133</v>
      </c>
      <c r="S302" t="s">
        <v>115</v>
      </c>
      <c r="T302" s="16">
        <v>1</v>
      </c>
      <c r="U302">
        <v>30.476641366599999</v>
      </c>
      <c r="V302" s="6">
        <v>1.9480000000000001E-2</v>
      </c>
      <c r="W302" s="6">
        <v>1.085E-2</v>
      </c>
      <c r="X302" s="7">
        <f t="shared" si="98"/>
        <v>1.7953917050691244</v>
      </c>
      <c r="Y302" t="s">
        <v>99</v>
      </c>
      <c r="Z302" s="7">
        <f t="shared" si="99"/>
        <v>2.8089070383963133</v>
      </c>
      <c r="AA302" s="16">
        <v>7.3</v>
      </c>
      <c r="AB302" s="16">
        <v>15</v>
      </c>
      <c r="AC302" s="10" t="s">
        <v>99</v>
      </c>
      <c r="AD302" s="10" t="s">
        <v>99</v>
      </c>
      <c r="AE302" s="10" t="s">
        <v>99</v>
      </c>
      <c r="AF302" s="10" t="s">
        <v>99</v>
      </c>
      <c r="AG302" s="10" t="s">
        <v>99</v>
      </c>
      <c r="AH302" s="10" t="s">
        <v>99</v>
      </c>
      <c r="AI302" s="10" t="s">
        <v>99</v>
      </c>
      <c r="AJ302" s="10" t="s">
        <v>99</v>
      </c>
      <c r="AK302" s="10" t="s">
        <v>99</v>
      </c>
      <c r="AL302" s="10" t="s">
        <v>99</v>
      </c>
    </row>
    <row r="303" spans="1:38">
      <c r="A303" s="36" t="s">
        <v>399</v>
      </c>
      <c r="B303" t="s">
        <v>280</v>
      </c>
      <c r="C303" t="s">
        <v>177</v>
      </c>
      <c r="D303" t="s">
        <v>178</v>
      </c>
      <c r="E303">
        <v>2750</v>
      </c>
      <c r="F303" t="s">
        <v>179</v>
      </c>
      <c r="G303" s="29" t="s">
        <v>116</v>
      </c>
      <c r="H303" t="s">
        <v>183</v>
      </c>
      <c r="I303" s="29" t="s">
        <v>33</v>
      </c>
      <c r="J303" t="s">
        <v>37</v>
      </c>
      <c r="K303" t="s">
        <v>104</v>
      </c>
      <c r="L303" s="29" t="s">
        <v>105</v>
      </c>
      <c r="M303" s="29" t="s">
        <v>99</v>
      </c>
      <c r="N303" s="29" t="s">
        <v>140</v>
      </c>
      <c r="O303" s="29" t="s">
        <v>106</v>
      </c>
      <c r="P303" s="29">
        <v>2000</v>
      </c>
      <c r="Q303" s="29">
        <v>2600</v>
      </c>
      <c r="R303" t="s">
        <v>133</v>
      </c>
      <c r="S303" t="s">
        <v>115</v>
      </c>
      <c r="T303" s="16">
        <v>2</v>
      </c>
      <c r="U303">
        <v>34.451543786400002</v>
      </c>
      <c r="V303" s="6">
        <v>2.4910000000000002E-2</v>
      </c>
      <c r="W303" s="6">
        <v>1.473E-2</v>
      </c>
      <c r="X303" s="7">
        <f t="shared" si="98"/>
        <v>1.6911065852002716</v>
      </c>
      <c r="Y303" t="s">
        <v>99</v>
      </c>
      <c r="Z303" s="7">
        <f t="shared" si="99"/>
        <v>2.3388692319348272</v>
      </c>
      <c r="AA303" s="16">
        <v>6</v>
      </c>
      <c r="AB303" s="16">
        <v>11</v>
      </c>
      <c r="AC303" s="10" t="s">
        <v>99</v>
      </c>
      <c r="AD303" s="10" t="s">
        <v>99</v>
      </c>
      <c r="AE303" s="10" t="s">
        <v>99</v>
      </c>
      <c r="AF303" s="10" t="s">
        <v>99</v>
      </c>
      <c r="AG303" s="10" t="s">
        <v>99</v>
      </c>
      <c r="AH303" s="10" t="s">
        <v>99</v>
      </c>
      <c r="AI303" s="10" t="s">
        <v>99</v>
      </c>
      <c r="AJ303" s="10" t="s">
        <v>99</v>
      </c>
      <c r="AK303" s="10" t="s">
        <v>99</v>
      </c>
      <c r="AL303" s="10" t="s">
        <v>99</v>
      </c>
    </row>
    <row r="304" spans="1:38">
      <c r="A304" s="36" t="s">
        <v>399</v>
      </c>
      <c r="B304" t="s">
        <v>280</v>
      </c>
      <c r="C304" t="s">
        <v>177</v>
      </c>
      <c r="D304" t="s">
        <v>178</v>
      </c>
      <c r="E304">
        <v>2750</v>
      </c>
      <c r="F304" t="s">
        <v>179</v>
      </c>
      <c r="G304" s="29" t="s">
        <v>116</v>
      </c>
      <c r="H304" t="s">
        <v>183</v>
      </c>
      <c r="I304" s="29" t="s">
        <v>33</v>
      </c>
      <c r="J304" t="s">
        <v>37</v>
      </c>
      <c r="K304" t="s">
        <v>104</v>
      </c>
      <c r="L304" s="29" t="s">
        <v>105</v>
      </c>
      <c r="M304" s="29" t="s">
        <v>99</v>
      </c>
      <c r="N304" s="29" t="s">
        <v>140</v>
      </c>
      <c r="O304" s="29" t="s">
        <v>106</v>
      </c>
      <c r="P304" s="29">
        <v>2000</v>
      </c>
      <c r="Q304" s="29">
        <v>2600</v>
      </c>
      <c r="R304" t="s">
        <v>133</v>
      </c>
      <c r="S304" t="s">
        <v>115</v>
      </c>
      <c r="T304" s="16">
        <v>3</v>
      </c>
      <c r="U304">
        <v>22.107482529599999</v>
      </c>
      <c r="V304" s="6">
        <v>1.106E-2</v>
      </c>
      <c r="W304" s="6">
        <v>6.0800000000000003E-3</v>
      </c>
      <c r="X304" s="7">
        <f t="shared" si="98"/>
        <v>1.819078947368421</v>
      </c>
      <c r="Y304" t="s">
        <v>99</v>
      </c>
      <c r="Z304" s="7">
        <f t="shared" si="99"/>
        <v>3.636099100263158</v>
      </c>
      <c r="AA304" s="16">
        <v>4.4000000000000004</v>
      </c>
      <c r="AB304" s="16">
        <v>6</v>
      </c>
      <c r="AC304" s="10" t="s">
        <v>99</v>
      </c>
      <c r="AD304" s="10" t="s">
        <v>99</v>
      </c>
      <c r="AE304" s="10" t="s">
        <v>99</v>
      </c>
      <c r="AF304" s="10" t="s">
        <v>99</v>
      </c>
      <c r="AG304" s="10" t="s">
        <v>99</v>
      </c>
      <c r="AH304" s="10" t="s">
        <v>99</v>
      </c>
      <c r="AI304" s="10" t="s">
        <v>99</v>
      </c>
      <c r="AJ304" s="10" t="s">
        <v>99</v>
      </c>
      <c r="AK304" s="10" t="s">
        <v>99</v>
      </c>
      <c r="AL304" s="10" t="s">
        <v>99</v>
      </c>
    </row>
    <row r="305" spans="1:38">
      <c r="A305" s="36" t="s">
        <v>399</v>
      </c>
      <c r="B305" t="s">
        <v>280</v>
      </c>
      <c r="C305" t="s">
        <v>177</v>
      </c>
      <c r="D305" t="s">
        <v>178</v>
      </c>
      <c r="E305">
        <v>2750</v>
      </c>
      <c r="F305" t="s">
        <v>179</v>
      </c>
      <c r="G305" s="29" t="s">
        <v>116</v>
      </c>
      <c r="H305" t="s">
        <v>183</v>
      </c>
      <c r="I305" s="29" t="s">
        <v>33</v>
      </c>
      <c r="J305" t="s">
        <v>37</v>
      </c>
      <c r="K305" t="s">
        <v>104</v>
      </c>
      <c r="L305" s="29" t="s">
        <v>105</v>
      </c>
      <c r="M305" s="29" t="s">
        <v>99</v>
      </c>
      <c r="N305" s="29" t="s">
        <v>140</v>
      </c>
      <c r="O305" s="29" t="s">
        <v>106</v>
      </c>
      <c r="P305" s="29">
        <v>2000</v>
      </c>
      <c r="Q305" s="29">
        <v>2600</v>
      </c>
      <c r="R305" t="s">
        <v>133</v>
      </c>
      <c r="S305" t="s">
        <v>115</v>
      </c>
      <c r="T305" s="16">
        <v>4</v>
      </c>
      <c r="U305">
        <v>35.021435116200003</v>
      </c>
      <c r="V305" s="6">
        <v>2.0389999999999998E-2</v>
      </c>
      <c r="W305" s="6">
        <v>1.157E-2</v>
      </c>
      <c r="X305" s="7">
        <f t="shared" si="98"/>
        <v>1.7623163353500431</v>
      </c>
      <c r="Y305" t="s">
        <v>99</v>
      </c>
      <c r="Z305" s="7">
        <f t="shared" si="99"/>
        <v>3.0269174689887639</v>
      </c>
      <c r="AA305" s="16">
        <v>5</v>
      </c>
      <c r="AB305" s="16">
        <v>24</v>
      </c>
      <c r="AC305" s="10" t="s">
        <v>99</v>
      </c>
      <c r="AD305" s="10" t="s">
        <v>99</v>
      </c>
      <c r="AE305" s="10" t="s">
        <v>99</v>
      </c>
      <c r="AF305" s="10" t="s">
        <v>99</v>
      </c>
      <c r="AG305" s="10" t="s">
        <v>99</v>
      </c>
      <c r="AH305" s="10" t="s">
        <v>99</v>
      </c>
      <c r="AI305" s="10" t="s">
        <v>99</v>
      </c>
      <c r="AJ305" s="10" t="s">
        <v>99</v>
      </c>
      <c r="AK305" s="10" t="s">
        <v>99</v>
      </c>
      <c r="AL305" s="10" t="s">
        <v>99</v>
      </c>
    </row>
    <row r="306" spans="1:38">
      <c r="A306" s="36" t="s">
        <v>399</v>
      </c>
      <c r="B306" t="s">
        <v>280</v>
      </c>
      <c r="C306" t="s">
        <v>177</v>
      </c>
      <c r="D306" t="s">
        <v>178</v>
      </c>
      <c r="E306">
        <v>2750</v>
      </c>
      <c r="F306" t="s">
        <v>179</v>
      </c>
      <c r="G306" s="29" t="s">
        <v>116</v>
      </c>
      <c r="H306" t="s">
        <v>183</v>
      </c>
      <c r="I306" s="29" t="s">
        <v>33</v>
      </c>
      <c r="J306" t="s">
        <v>37</v>
      </c>
      <c r="K306" t="s">
        <v>104</v>
      </c>
      <c r="L306" s="29" t="s">
        <v>105</v>
      </c>
      <c r="M306" s="29" t="s">
        <v>99</v>
      </c>
      <c r="N306" s="29" t="s">
        <v>140</v>
      </c>
      <c r="O306" s="29" t="s">
        <v>106</v>
      </c>
      <c r="P306" s="29">
        <v>2000</v>
      </c>
      <c r="Q306" s="29">
        <v>2600</v>
      </c>
      <c r="R306" t="s">
        <v>133</v>
      </c>
      <c r="S306" t="s">
        <v>115</v>
      </c>
      <c r="T306" s="16">
        <v>5</v>
      </c>
      <c r="U306">
        <v>46.329656157199999</v>
      </c>
      <c r="V306" s="6">
        <v>3.9079999999999997E-2</v>
      </c>
      <c r="W306" s="6">
        <v>2.2329999999999999E-2</v>
      </c>
      <c r="X306" s="7">
        <f t="shared" si="98"/>
        <v>1.7501119570085086</v>
      </c>
      <c r="Y306" t="s">
        <v>99</v>
      </c>
      <c r="Z306" s="7">
        <f t="shared" si="99"/>
        <v>2.0747718834393196</v>
      </c>
      <c r="AA306" s="16">
        <v>8</v>
      </c>
      <c r="AB306" s="16">
        <v>14</v>
      </c>
      <c r="AC306" s="10" t="s">
        <v>99</v>
      </c>
      <c r="AD306" s="10" t="s">
        <v>99</v>
      </c>
      <c r="AE306" s="10" t="s">
        <v>99</v>
      </c>
      <c r="AF306" s="10" t="s">
        <v>99</v>
      </c>
      <c r="AG306" s="10" t="s">
        <v>99</v>
      </c>
      <c r="AH306" s="10" t="s">
        <v>99</v>
      </c>
      <c r="AI306" s="10" t="s">
        <v>99</v>
      </c>
      <c r="AJ306" s="10" t="s">
        <v>99</v>
      </c>
      <c r="AK306" s="10" t="s">
        <v>99</v>
      </c>
      <c r="AL306" s="10" t="s">
        <v>99</v>
      </c>
    </row>
    <row r="307" spans="1:38">
      <c r="A307" s="36" t="s">
        <v>399</v>
      </c>
      <c r="B307" t="s">
        <v>280</v>
      </c>
      <c r="C307" t="s">
        <v>177</v>
      </c>
      <c r="D307" t="s">
        <v>178</v>
      </c>
      <c r="E307">
        <v>2750</v>
      </c>
      <c r="F307" t="s">
        <v>179</v>
      </c>
      <c r="G307" s="29" t="s">
        <v>114</v>
      </c>
      <c r="H307" s="29" t="s">
        <v>38</v>
      </c>
      <c r="I307" s="29" t="s">
        <v>33</v>
      </c>
      <c r="J307" t="s">
        <v>34</v>
      </c>
      <c r="K307" t="s">
        <v>104</v>
      </c>
      <c r="L307" s="29" t="s">
        <v>105</v>
      </c>
      <c r="M307" s="29" t="s">
        <v>99</v>
      </c>
      <c r="N307" s="29" t="s">
        <v>100</v>
      </c>
      <c r="O307" s="29" t="s">
        <v>108</v>
      </c>
      <c r="P307" s="29">
        <v>2400</v>
      </c>
      <c r="Q307" s="29">
        <v>3470</v>
      </c>
      <c r="R307" t="s">
        <v>94</v>
      </c>
      <c r="S307" t="s">
        <v>115</v>
      </c>
      <c r="T307" s="16">
        <v>1</v>
      </c>
      <c r="U307">
        <v>51.090936927680005</v>
      </c>
      <c r="V307" s="6">
        <v>1.316E-2</v>
      </c>
      <c r="W307" s="6">
        <v>5.2599999999999999E-3</v>
      </c>
      <c r="X307" s="7">
        <f t="shared" si="98"/>
        <v>2.5019011406844105</v>
      </c>
      <c r="Y307" t="s">
        <v>99</v>
      </c>
      <c r="Z307" s="7">
        <f t="shared" si="99"/>
        <v>9.713105879787074</v>
      </c>
      <c r="AA307" s="16">
        <v>2.2999999999999998</v>
      </c>
      <c r="AB307" s="16">
        <v>8</v>
      </c>
      <c r="AC307" s="10" t="s">
        <v>99</v>
      </c>
      <c r="AD307" s="10" t="s">
        <v>99</v>
      </c>
      <c r="AE307" s="10" t="s">
        <v>99</v>
      </c>
      <c r="AF307" s="10" t="s">
        <v>99</v>
      </c>
      <c r="AG307" s="10" t="s">
        <v>99</v>
      </c>
      <c r="AH307" s="10" t="s">
        <v>99</v>
      </c>
      <c r="AI307" s="10" t="s">
        <v>99</v>
      </c>
      <c r="AJ307" s="10" t="s">
        <v>99</v>
      </c>
      <c r="AK307" s="10" t="s">
        <v>99</v>
      </c>
      <c r="AL307" s="10" t="s">
        <v>99</v>
      </c>
    </row>
    <row r="308" spans="1:38">
      <c r="A308" s="36" t="s">
        <v>399</v>
      </c>
      <c r="B308" t="s">
        <v>280</v>
      </c>
      <c r="C308" t="s">
        <v>177</v>
      </c>
      <c r="D308" t="s">
        <v>178</v>
      </c>
      <c r="E308">
        <v>2750</v>
      </c>
      <c r="F308" t="s">
        <v>179</v>
      </c>
      <c r="G308" s="29" t="s">
        <v>114</v>
      </c>
      <c r="H308" s="29" t="s">
        <v>38</v>
      </c>
      <c r="I308" s="29" t="s">
        <v>33</v>
      </c>
      <c r="J308" t="s">
        <v>34</v>
      </c>
      <c r="K308" t="s">
        <v>104</v>
      </c>
      <c r="L308" s="29" t="s">
        <v>105</v>
      </c>
      <c r="M308" s="29" t="s">
        <v>99</v>
      </c>
      <c r="N308" s="29" t="s">
        <v>100</v>
      </c>
      <c r="O308" s="29" t="s">
        <v>108</v>
      </c>
      <c r="P308" s="29">
        <v>2400</v>
      </c>
      <c r="Q308" s="29">
        <v>3470</v>
      </c>
      <c r="R308" t="s">
        <v>94</v>
      </c>
      <c r="S308" t="s">
        <v>115</v>
      </c>
      <c r="T308" s="16">
        <v>2</v>
      </c>
      <c r="U308">
        <v>51.996311455399997</v>
      </c>
      <c r="V308" s="6">
        <v>1.6410000000000001E-2</v>
      </c>
      <c r="W308" s="6">
        <v>5.4599999999999996E-3</v>
      </c>
      <c r="X308" s="7">
        <f t="shared" si="98"/>
        <v>3.0054945054945059</v>
      </c>
      <c r="Y308" t="s">
        <v>99</v>
      </c>
      <c r="Z308" s="7">
        <f t="shared" si="99"/>
        <v>9.5231339661904766</v>
      </c>
      <c r="AA308" s="16">
        <v>2.5</v>
      </c>
      <c r="AB308" s="16">
        <v>7</v>
      </c>
      <c r="AC308" s="10" t="s">
        <v>99</v>
      </c>
      <c r="AD308" s="10" t="s">
        <v>99</v>
      </c>
      <c r="AE308" s="10" t="s">
        <v>99</v>
      </c>
      <c r="AF308" s="10" t="s">
        <v>99</v>
      </c>
      <c r="AG308" s="10" t="s">
        <v>99</v>
      </c>
      <c r="AH308" s="10" t="s">
        <v>99</v>
      </c>
      <c r="AI308" s="10" t="s">
        <v>99</v>
      </c>
      <c r="AJ308" s="10" t="s">
        <v>99</v>
      </c>
      <c r="AK308" s="10" t="s">
        <v>99</v>
      </c>
      <c r="AL308" s="10" t="s">
        <v>99</v>
      </c>
    </row>
    <row r="309" spans="1:38">
      <c r="A309" s="36" t="s">
        <v>399</v>
      </c>
      <c r="B309" t="s">
        <v>280</v>
      </c>
      <c r="C309" t="s">
        <v>177</v>
      </c>
      <c r="D309" t="s">
        <v>178</v>
      </c>
      <c r="E309">
        <v>2750</v>
      </c>
      <c r="F309" t="s">
        <v>179</v>
      </c>
      <c r="G309" s="29" t="s">
        <v>114</v>
      </c>
      <c r="H309" s="29" t="s">
        <v>38</v>
      </c>
      <c r="I309" s="29" t="s">
        <v>33</v>
      </c>
      <c r="J309" t="s">
        <v>34</v>
      </c>
      <c r="K309" t="s">
        <v>104</v>
      </c>
      <c r="L309" s="29" t="s">
        <v>105</v>
      </c>
      <c r="M309" s="29" t="s">
        <v>99</v>
      </c>
      <c r="N309" s="29" t="s">
        <v>100</v>
      </c>
      <c r="O309" s="29" t="s">
        <v>108</v>
      </c>
      <c r="P309" s="29">
        <v>2400</v>
      </c>
      <c r="Q309" s="29">
        <v>3470</v>
      </c>
      <c r="R309" t="s">
        <v>94</v>
      </c>
      <c r="S309" t="s">
        <v>115</v>
      </c>
      <c r="T309" s="16">
        <v>3</v>
      </c>
      <c r="U309">
        <v>49.599900492480003</v>
      </c>
      <c r="V309" s="6">
        <v>1.1180000000000001E-2</v>
      </c>
      <c r="W309" s="6">
        <v>5.1500000000000001E-3</v>
      </c>
      <c r="X309" s="7">
        <f t="shared" si="98"/>
        <v>2.1708737864077672</v>
      </c>
      <c r="Y309" t="s">
        <v>99</v>
      </c>
      <c r="Z309" s="7">
        <f t="shared" si="99"/>
        <v>9.6310486393165053</v>
      </c>
      <c r="AA309" s="16">
        <v>3.4</v>
      </c>
      <c r="AB309" s="16">
        <v>7</v>
      </c>
      <c r="AC309" s="10" t="s">
        <v>99</v>
      </c>
      <c r="AD309" s="10" t="s">
        <v>99</v>
      </c>
      <c r="AE309" s="10" t="s">
        <v>99</v>
      </c>
      <c r="AF309" s="10" t="s">
        <v>99</v>
      </c>
      <c r="AG309" s="10" t="s">
        <v>99</v>
      </c>
      <c r="AH309" s="10" t="s">
        <v>99</v>
      </c>
      <c r="AI309" s="10" t="s">
        <v>99</v>
      </c>
      <c r="AJ309" s="10" t="s">
        <v>99</v>
      </c>
      <c r="AK309" s="10" t="s">
        <v>99</v>
      </c>
      <c r="AL309" s="10" t="s">
        <v>99</v>
      </c>
    </row>
    <row r="310" spans="1:38">
      <c r="A310" s="36" t="s">
        <v>399</v>
      </c>
      <c r="B310" t="s">
        <v>280</v>
      </c>
      <c r="C310" t="s">
        <v>177</v>
      </c>
      <c r="D310" t="s">
        <v>178</v>
      </c>
      <c r="E310">
        <v>2750</v>
      </c>
      <c r="F310" t="s">
        <v>179</v>
      </c>
      <c r="G310" s="29" t="s">
        <v>114</v>
      </c>
      <c r="H310" s="29" t="s">
        <v>38</v>
      </c>
      <c r="I310" s="29" t="s">
        <v>33</v>
      </c>
      <c r="J310" t="s">
        <v>34</v>
      </c>
      <c r="K310" t="s">
        <v>104</v>
      </c>
      <c r="L310" s="29" t="s">
        <v>105</v>
      </c>
      <c r="M310" s="29" t="s">
        <v>99</v>
      </c>
      <c r="N310" s="29" t="s">
        <v>100</v>
      </c>
      <c r="O310" s="29" t="s">
        <v>108</v>
      </c>
      <c r="P310" s="29">
        <v>2400</v>
      </c>
      <c r="Q310" s="29">
        <v>3470</v>
      </c>
      <c r="R310" t="s">
        <v>94</v>
      </c>
      <c r="S310" t="s">
        <v>115</v>
      </c>
      <c r="T310" s="16">
        <v>4</v>
      </c>
      <c r="U310">
        <v>58.398449149039998</v>
      </c>
      <c r="V310" s="6">
        <v>1.4540000000000001E-2</v>
      </c>
      <c r="W310" s="6">
        <v>5.9899999999999997E-3</v>
      </c>
      <c r="X310" s="7">
        <f t="shared" si="98"/>
        <v>2.4273789649415694</v>
      </c>
      <c r="Y310" t="s">
        <v>99</v>
      </c>
      <c r="Z310" s="7">
        <f t="shared" si="99"/>
        <v>9.7493237310584302</v>
      </c>
      <c r="AA310" s="16">
        <v>4.2</v>
      </c>
      <c r="AB310" s="16">
        <v>11</v>
      </c>
      <c r="AC310" s="10" t="s">
        <v>99</v>
      </c>
      <c r="AD310" s="10" t="s">
        <v>99</v>
      </c>
      <c r="AE310" s="10" t="s">
        <v>99</v>
      </c>
      <c r="AF310" s="10" t="s">
        <v>99</v>
      </c>
      <c r="AG310" s="10" t="s">
        <v>99</v>
      </c>
      <c r="AH310" s="10" t="s">
        <v>99</v>
      </c>
      <c r="AI310" s="10" t="s">
        <v>99</v>
      </c>
      <c r="AJ310" s="10" t="s">
        <v>99</v>
      </c>
      <c r="AK310" s="10" t="s">
        <v>99</v>
      </c>
      <c r="AL310" s="10" t="s">
        <v>99</v>
      </c>
    </row>
    <row r="311" spans="1:38">
      <c r="A311" s="36" t="s">
        <v>399</v>
      </c>
      <c r="B311" t="s">
        <v>280</v>
      </c>
      <c r="C311" t="s">
        <v>177</v>
      </c>
      <c r="D311" t="s">
        <v>178</v>
      </c>
      <c r="E311">
        <v>2750</v>
      </c>
      <c r="F311" t="s">
        <v>179</v>
      </c>
      <c r="G311" s="29" t="s">
        <v>114</v>
      </c>
      <c r="H311" s="29" t="s">
        <v>38</v>
      </c>
      <c r="I311" s="29" t="s">
        <v>33</v>
      </c>
      <c r="J311" t="s">
        <v>34</v>
      </c>
      <c r="K311" t="s">
        <v>104</v>
      </c>
      <c r="L311" s="29" t="s">
        <v>105</v>
      </c>
      <c r="M311" s="29" t="s">
        <v>99</v>
      </c>
      <c r="N311" s="29" t="s">
        <v>100</v>
      </c>
      <c r="O311" s="29" t="s">
        <v>108</v>
      </c>
      <c r="P311" s="29">
        <v>2400</v>
      </c>
      <c r="Q311" s="29">
        <v>3470</v>
      </c>
      <c r="R311" t="s">
        <v>94</v>
      </c>
      <c r="S311" t="s">
        <v>115</v>
      </c>
      <c r="T311" s="16">
        <v>5</v>
      </c>
      <c r="U311">
        <v>43.596686729700004</v>
      </c>
      <c r="V311" s="6">
        <v>1.2319999999999999E-2</v>
      </c>
      <c r="W311" s="6">
        <v>5.0099999999999997E-3</v>
      </c>
      <c r="X311" s="7">
        <f t="shared" si="98"/>
        <v>2.4590818363273454</v>
      </c>
      <c r="Y311" t="s">
        <v>99</v>
      </c>
      <c r="Z311" s="7">
        <f t="shared" si="99"/>
        <v>8.7019334789820366</v>
      </c>
      <c r="AA311" s="16">
        <v>2.1</v>
      </c>
      <c r="AB311" s="16">
        <v>12</v>
      </c>
      <c r="AC311" s="10" t="s">
        <v>99</v>
      </c>
      <c r="AD311" s="10" t="s">
        <v>99</v>
      </c>
      <c r="AE311" s="10" t="s">
        <v>99</v>
      </c>
      <c r="AF311" s="10" t="s">
        <v>99</v>
      </c>
      <c r="AG311" s="10" t="s">
        <v>99</v>
      </c>
      <c r="AH311" s="10" t="s">
        <v>99</v>
      </c>
      <c r="AI311" s="10" t="s">
        <v>99</v>
      </c>
      <c r="AJ311" s="10" t="s">
        <v>99</v>
      </c>
      <c r="AK311" s="10" t="s">
        <v>99</v>
      </c>
      <c r="AL311" s="10" t="s">
        <v>99</v>
      </c>
    </row>
    <row r="312" spans="1:38">
      <c r="A312" s="36" t="s">
        <v>399</v>
      </c>
      <c r="B312" t="s">
        <v>280</v>
      </c>
      <c r="C312" t="s">
        <v>177</v>
      </c>
      <c r="D312" t="s">
        <v>178</v>
      </c>
      <c r="E312">
        <v>2750</v>
      </c>
      <c r="F312" t="s">
        <v>179</v>
      </c>
      <c r="G312" s="29" t="s">
        <v>170</v>
      </c>
      <c r="H312" s="29" t="s">
        <v>39</v>
      </c>
      <c r="I312" s="29" t="s">
        <v>40</v>
      </c>
      <c r="J312" t="s">
        <v>41</v>
      </c>
      <c r="K312" t="s">
        <v>104</v>
      </c>
      <c r="L312" s="29" t="s">
        <v>99</v>
      </c>
      <c r="M312" s="29" t="s">
        <v>99</v>
      </c>
      <c r="N312" s="29" t="s">
        <v>132</v>
      </c>
      <c r="O312" s="29" t="s">
        <v>106</v>
      </c>
      <c r="P312" s="29">
        <v>2200</v>
      </c>
      <c r="Q312" s="29">
        <v>3300</v>
      </c>
      <c r="R312" t="s">
        <v>94</v>
      </c>
      <c r="S312" t="s">
        <v>171</v>
      </c>
      <c r="T312" s="16">
        <v>1</v>
      </c>
      <c r="U312">
        <v>15.168428350399999</v>
      </c>
      <c r="V312" s="6">
        <v>4.4400000000000004E-3</v>
      </c>
      <c r="W312" s="6">
        <v>1.3799999999999999E-3</v>
      </c>
      <c r="X312" s="7">
        <f t="shared" si="98"/>
        <v>3.2173913043478266</v>
      </c>
      <c r="Y312" t="s">
        <v>99</v>
      </c>
      <c r="Z312" s="7">
        <f t="shared" si="99"/>
        <v>10.991614746666666</v>
      </c>
      <c r="AA312" s="16">
        <v>1</v>
      </c>
      <c r="AB312" s="16">
        <v>7</v>
      </c>
      <c r="AC312" s="10" t="s">
        <v>99</v>
      </c>
      <c r="AD312" s="10" t="s">
        <v>99</v>
      </c>
      <c r="AE312" s="10" t="s">
        <v>99</v>
      </c>
      <c r="AF312" s="10" t="s">
        <v>99</v>
      </c>
      <c r="AG312" s="10" t="s">
        <v>99</v>
      </c>
      <c r="AH312" s="10" t="s">
        <v>99</v>
      </c>
      <c r="AI312" s="10" t="s">
        <v>99</v>
      </c>
      <c r="AJ312" s="10" t="s">
        <v>99</v>
      </c>
      <c r="AK312" s="10" t="s">
        <v>99</v>
      </c>
      <c r="AL312" s="10" t="s">
        <v>99</v>
      </c>
    </row>
    <row r="313" spans="1:38">
      <c r="A313" s="36" t="s">
        <v>399</v>
      </c>
      <c r="B313" t="s">
        <v>280</v>
      </c>
      <c r="C313" t="s">
        <v>177</v>
      </c>
      <c r="D313" t="s">
        <v>178</v>
      </c>
      <c r="E313">
        <v>2750</v>
      </c>
      <c r="F313" t="s">
        <v>179</v>
      </c>
      <c r="G313" s="29" t="s">
        <v>170</v>
      </c>
      <c r="H313" s="29" t="s">
        <v>39</v>
      </c>
      <c r="I313" s="29" t="s">
        <v>40</v>
      </c>
      <c r="J313" t="s">
        <v>41</v>
      </c>
      <c r="K313" t="s">
        <v>104</v>
      </c>
      <c r="L313" s="29" t="s">
        <v>99</v>
      </c>
      <c r="M313" s="29" t="s">
        <v>99</v>
      </c>
      <c r="N313" s="29" t="s">
        <v>132</v>
      </c>
      <c r="O313" s="29" t="s">
        <v>106</v>
      </c>
      <c r="P313" s="29">
        <v>2200</v>
      </c>
      <c r="Q313" s="29">
        <v>3300</v>
      </c>
      <c r="R313" t="s">
        <v>94</v>
      </c>
      <c r="S313" t="s">
        <v>171</v>
      </c>
      <c r="T313" s="16">
        <v>2</v>
      </c>
      <c r="U313">
        <v>6.5053632930000003</v>
      </c>
      <c r="V313" s="6">
        <v>1.33E-3</v>
      </c>
      <c r="W313" s="6">
        <v>5.6999999999999998E-4</v>
      </c>
      <c r="X313" s="7">
        <f t="shared" si="98"/>
        <v>2.3333333333333335</v>
      </c>
      <c r="Y313" t="s">
        <v>99</v>
      </c>
      <c r="Z313" s="7">
        <f t="shared" si="99"/>
        <v>11.412918057894739</v>
      </c>
      <c r="AA313" s="16">
        <v>1</v>
      </c>
      <c r="AB313" s="16">
        <v>4.7</v>
      </c>
      <c r="AC313" s="10" t="s">
        <v>99</v>
      </c>
      <c r="AD313" s="10" t="s">
        <v>99</v>
      </c>
      <c r="AE313" s="10" t="s">
        <v>99</v>
      </c>
      <c r="AF313" s="10" t="s">
        <v>99</v>
      </c>
      <c r="AG313" s="10" t="s">
        <v>99</v>
      </c>
      <c r="AH313" s="10" t="s">
        <v>99</v>
      </c>
      <c r="AI313" s="10" t="s">
        <v>99</v>
      </c>
      <c r="AJ313" s="10" t="s">
        <v>99</v>
      </c>
      <c r="AK313" s="10" t="s">
        <v>99</v>
      </c>
      <c r="AL313" s="10" t="s">
        <v>99</v>
      </c>
    </row>
    <row r="314" spans="1:38">
      <c r="A314" s="36" t="s">
        <v>399</v>
      </c>
      <c r="B314" t="s">
        <v>280</v>
      </c>
      <c r="C314" t="s">
        <v>177</v>
      </c>
      <c r="D314" t="s">
        <v>178</v>
      </c>
      <c r="E314">
        <v>2750</v>
      </c>
      <c r="F314" t="s">
        <v>179</v>
      </c>
      <c r="G314" s="29" t="s">
        <v>170</v>
      </c>
      <c r="H314" s="29" t="s">
        <v>39</v>
      </c>
      <c r="I314" s="29" t="s">
        <v>40</v>
      </c>
      <c r="J314" t="s">
        <v>41</v>
      </c>
      <c r="K314" t="s">
        <v>104</v>
      </c>
      <c r="L314" s="29" t="s">
        <v>99</v>
      </c>
      <c r="M314" s="29" t="s">
        <v>99</v>
      </c>
      <c r="N314" s="29" t="s">
        <v>132</v>
      </c>
      <c r="O314" s="29" t="s">
        <v>106</v>
      </c>
      <c r="P314" s="29">
        <v>2200</v>
      </c>
      <c r="Q314" s="29">
        <v>3300</v>
      </c>
      <c r="R314" t="s">
        <v>94</v>
      </c>
      <c r="S314" t="s">
        <v>171</v>
      </c>
      <c r="T314" s="16">
        <v>3</v>
      </c>
      <c r="U314">
        <v>21.451569867</v>
      </c>
      <c r="V314" s="6">
        <v>6.8799999999999998E-3</v>
      </c>
      <c r="W314" s="6">
        <v>2.3400000000000001E-3</v>
      </c>
      <c r="X314" s="7">
        <f t="shared" si="98"/>
        <v>2.9401709401709399</v>
      </c>
      <c r="Y314" t="s">
        <v>99</v>
      </c>
      <c r="Z314" s="7">
        <f t="shared" si="99"/>
        <v>9.1673375499999992</v>
      </c>
      <c r="AA314" s="16">
        <v>1.3</v>
      </c>
      <c r="AB314" s="16">
        <v>6</v>
      </c>
      <c r="AC314" s="10" t="s">
        <v>99</v>
      </c>
      <c r="AD314" s="10" t="s">
        <v>99</v>
      </c>
      <c r="AE314" s="10" t="s">
        <v>99</v>
      </c>
      <c r="AF314" s="10" t="s">
        <v>99</v>
      </c>
      <c r="AG314" s="10" t="s">
        <v>99</v>
      </c>
      <c r="AH314" s="10" t="s">
        <v>99</v>
      </c>
      <c r="AI314" s="10" t="s">
        <v>99</v>
      </c>
      <c r="AJ314" s="10" t="s">
        <v>99</v>
      </c>
      <c r="AK314" s="10" t="s">
        <v>99</v>
      </c>
      <c r="AL314" s="10" t="s">
        <v>99</v>
      </c>
    </row>
    <row r="315" spans="1:38">
      <c r="A315" s="36" t="s">
        <v>399</v>
      </c>
      <c r="B315" t="s">
        <v>280</v>
      </c>
      <c r="C315" t="s">
        <v>177</v>
      </c>
      <c r="D315" t="s">
        <v>178</v>
      </c>
      <c r="E315">
        <v>2750</v>
      </c>
      <c r="F315" t="s">
        <v>179</v>
      </c>
      <c r="G315" s="29" t="s">
        <v>170</v>
      </c>
      <c r="H315" s="29" t="s">
        <v>39</v>
      </c>
      <c r="I315" s="29" t="s">
        <v>40</v>
      </c>
      <c r="J315" t="s">
        <v>41</v>
      </c>
      <c r="K315" t="s">
        <v>104</v>
      </c>
      <c r="L315" s="29" t="s">
        <v>99</v>
      </c>
      <c r="M315" s="29" t="s">
        <v>99</v>
      </c>
      <c r="N315" s="29" t="s">
        <v>132</v>
      </c>
      <c r="O315" s="29" t="s">
        <v>106</v>
      </c>
      <c r="P315" s="29">
        <v>2200</v>
      </c>
      <c r="Q315" s="29">
        <v>3300</v>
      </c>
      <c r="R315" t="s">
        <v>94</v>
      </c>
      <c r="S315" t="s">
        <v>171</v>
      </c>
      <c r="T315" s="16">
        <v>4</v>
      </c>
      <c r="U315">
        <v>13.842266136399999</v>
      </c>
      <c r="V315" s="6">
        <v>3.9399999999999999E-3</v>
      </c>
      <c r="W315" s="6">
        <v>1.4300000000000001E-3</v>
      </c>
      <c r="X315" s="7">
        <f t="shared" si="98"/>
        <v>2.755244755244755</v>
      </c>
      <c r="Y315" t="s">
        <v>99</v>
      </c>
      <c r="Z315" s="7">
        <f t="shared" si="99"/>
        <v>9.6799063890909078</v>
      </c>
      <c r="AA315" s="16">
        <v>1</v>
      </c>
      <c r="AB315" s="16">
        <v>5.5</v>
      </c>
      <c r="AC315" s="10" t="s">
        <v>99</v>
      </c>
      <c r="AD315" s="10" t="s">
        <v>99</v>
      </c>
      <c r="AE315" s="10" t="s">
        <v>99</v>
      </c>
      <c r="AF315" s="10" t="s">
        <v>99</v>
      </c>
      <c r="AG315" s="10" t="s">
        <v>99</v>
      </c>
      <c r="AH315" s="10" t="s">
        <v>99</v>
      </c>
      <c r="AI315" s="10" t="s">
        <v>99</v>
      </c>
      <c r="AJ315" s="10" t="s">
        <v>99</v>
      </c>
      <c r="AK315" s="10" t="s">
        <v>99</v>
      </c>
      <c r="AL315" s="10" t="s">
        <v>99</v>
      </c>
    </row>
    <row r="316" spans="1:38">
      <c r="A316" s="36" t="s">
        <v>399</v>
      </c>
      <c r="B316" t="s">
        <v>280</v>
      </c>
      <c r="C316" t="s">
        <v>177</v>
      </c>
      <c r="D316" t="s">
        <v>178</v>
      </c>
      <c r="E316">
        <v>2750</v>
      </c>
      <c r="F316" t="s">
        <v>179</v>
      </c>
      <c r="G316" s="29" t="s">
        <v>170</v>
      </c>
      <c r="H316" s="29" t="s">
        <v>39</v>
      </c>
      <c r="I316" s="29" t="s">
        <v>40</v>
      </c>
      <c r="J316" t="s">
        <v>41</v>
      </c>
      <c r="K316" t="s">
        <v>104</v>
      </c>
      <c r="L316" s="29" t="s">
        <v>99</v>
      </c>
      <c r="M316" s="29" t="s">
        <v>99</v>
      </c>
      <c r="N316" s="29" t="s">
        <v>132</v>
      </c>
      <c r="O316" s="29" t="s">
        <v>106</v>
      </c>
      <c r="P316" s="29">
        <v>2200</v>
      </c>
      <c r="Q316" s="29">
        <v>3300</v>
      </c>
      <c r="R316" t="s">
        <v>94</v>
      </c>
      <c r="S316" t="s">
        <v>171</v>
      </c>
      <c r="T316" s="16">
        <v>5</v>
      </c>
      <c r="U316">
        <v>7.9175468398</v>
      </c>
      <c r="V316" s="6">
        <v>1.7799999999999999E-3</v>
      </c>
      <c r="W316" s="6">
        <v>6.4999999999999997E-4</v>
      </c>
      <c r="X316" s="7">
        <f t="shared" si="98"/>
        <v>2.7384615384615385</v>
      </c>
      <c r="Y316" t="s">
        <v>99</v>
      </c>
      <c r="Z316" s="7">
        <f t="shared" si="99"/>
        <v>12.180841292000002</v>
      </c>
      <c r="AA316" s="16">
        <v>1.2</v>
      </c>
      <c r="AB316" s="16">
        <v>10</v>
      </c>
      <c r="AC316" s="10" t="s">
        <v>99</v>
      </c>
      <c r="AD316" s="10" t="s">
        <v>99</v>
      </c>
      <c r="AE316" s="10" t="s">
        <v>99</v>
      </c>
      <c r="AF316" s="10" t="s">
        <v>99</v>
      </c>
      <c r="AG316" s="10" t="s">
        <v>99</v>
      </c>
      <c r="AH316" s="10" t="s">
        <v>99</v>
      </c>
      <c r="AI316" s="10" t="s">
        <v>99</v>
      </c>
      <c r="AJ316" s="10" t="s">
        <v>99</v>
      </c>
      <c r="AK316" s="10" t="s">
        <v>99</v>
      </c>
      <c r="AL316" s="10" t="s">
        <v>99</v>
      </c>
    </row>
    <row r="317" spans="1:38">
      <c r="A317" s="36" t="s">
        <v>399</v>
      </c>
      <c r="B317" t="s">
        <v>280</v>
      </c>
      <c r="C317" t="s">
        <v>177</v>
      </c>
      <c r="D317" t="s">
        <v>178</v>
      </c>
      <c r="E317">
        <v>2750</v>
      </c>
      <c r="F317" t="s">
        <v>179</v>
      </c>
      <c r="G317" s="29" t="s">
        <v>127</v>
      </c>
      <c r="H317" s="29" t="s">
        <v>42</v>
      </c>
      <c r="I317" s="29" t="s">
        <v>43</v>
      </c>
      <c r="J317" t="s">
        <v>44</v>
      </c>
      <c r="K317" t="s">
        <v>128</v>
      </c>
      <c r="L317" s="29" t="s">
        <v>129</v>
      </c>
      <c r="M317" s="29" t="s">
        <v>99</v>
      </c>
      <c r="N317" s="29" t="s">
        <v>100</v>
      </c>
      <c r="O317" s="29" t="s">
        <v>106</v>
      </c>
      <c r="P317" s="29">
        <v>2000</v>
      </c>
      <c r="Q317" s="29">
        <v>3400</v>
      </c>
      <c r="R317" t="s">
        <v>113</v>
      </c>
      <c r="S317" t="s">
        <v>102</v>
      </c>
      <c r="T317" s="16">
        <v>1</v>
      </c>
      <c r="U317">
        <v>7.3153975102000004</v>
      </c>
      <c r="V317" s="6">
        <v>1.7700000000000001E-3</v>
      </c>
      <c r="W317" s="6">
        <v>5.4000000000000001E-4</v>
      </c>
      <c r="X317" s="7">
        <f t="shared" si="98"/>
        <v>3.2777777777777777</v>
      </c>
      <c r="Y317" t="s">
        <v>99</v>
      </c>
      <c r="Z317" s="7">
        <f t="shared" si="99"/>
        <v>13.547032426296298</v>
      </c>
      <c r="AA317" s="16">
        <v>1.5</v>
      </c>
      <c r="AB317" s="16">
        <v>0.6</v>
      </c>
      <c r="AC317" s="10" t="s">
        <v>99</v>
      </c>
      <c r="AD317" s="10" t="s">
        <v>99</v>
      </c>
      <c r="AE317" s="10" t="s">
        <v>99</v>
      </c>
      <c r="AF317" s="10" t="s">
        <v>99</v>
      </c>
      <c r="AG317" s="10" t="s">
        <v>99</v>
      </c>
      <c r="AH317" s="10" t="s">
        <v>99</v>
      </c>
      <c r="AI317" s="10" t="s">
        <v>99</v>
      </c>
      <c r="AJ317" s="10" t="s">
        <v>99</v>
      </c>
      <c r="AK317" s="10" t="s">
        <v>99</v>
      </c>
      <c r="AL317" s="10" t="s">
        <v>99</v>
      </c>
    </row>
    <row r="318" spans="1:38">
      <c r="A318" s="36" t="s">
        <v>399</v>
      </c>
      <c r="B318" t="s">
        <v>280</v>
      </c>
      <c r="C318" t="s">
        <v>177</v>
      </c>
      <c r="D318" t="s">
        <v>178</v>
      </c>
      <c r="E318">
        <v>2750</v>
      </c>
      <c r="F318" t="s">
        <v>179</v>
      </c>
      <c r="G318" s="29" t="s">
        <v>127</v>
      </c>
      <c r="H318" s="29" t="s">
        <v>42</v>
      </c>
      <c r="I318" s="29" t="s">
        <v>43</v>
      </c>
      <c r="J318" t="s">
        <v>44</v>
      </c>
      <c r="K318" t="s">
        <v>128</v>
      </c>
      <c r="L318" s="29" t="s">
        <v>129</v>
      </c>
      <c r="M318" s="29" t="s">
        <v>99</v>
      </c>
      <c r="N318" s="29" t="s">
        <v>100</v>
      </c>
      <c r="O318" s="29" t="s">
        <v>106</v>
      </c>
      <c r="P318" s="29">
        <v>2000</v>
      </c>
      <c r="Q318" s="29">
        <v>3400</v>
      </c>
      <c r="R318" t="s">
        <v>113</v>
      </c>
      <c r="S318" t="s">
        <v>102</v>
      </c>
      <c r="T318" s="16">
        <v>2</v>
      </c>
      <c r="U318">
        <v>13.361980361600001</v>
      </c>
      <c r="V318" s="6">
        <v>3.3700000000000002E-3</v>
      </c>
      <c r="W318" s="6">
        <v>1.09E-3</v>
      </c>
      <c r="X318" s="7">
        <f t="shared" si="98"/>
        <v>3.0917431192660549</v>
      </c>
      <c r="Y318" t="s">
        <v>99</v>
      </c>
      <c r="Z318" s="7">
        <f t="shared" si="99"/>
        <v>12.258697579449542</v>
      </c>
      <c r="AA318" s="16">
        <v>1.3</v>
      </c>
      <c r="AB318" s="16">
        <v>0.5</v>
      </c>
      <c r="AC318" s="10" t="s">
        <v>99</v>
      </c>
      <c r="AD318" s="10" t="s">
        <v>99</v>
      </c>
      <c r="AE318" s="10" t="s">
        <v>99</v>
      </c>
      <c r="AF318" s="10" t="s">
        <v>99</v>
      </c>
      <c r="AG318" s="10" t="s">
        <v>99</v>
      </c>
      <c r="AH318" s="10" t="s">
        <v>99</v>
      </c>
      <c r="AI318" s="10" t="s">
        <v>99</v>
      </c>
      <c r="AJ318" s="10" t="s">
        <v>99</v>
      </c>
      <c r="AK318" s="10" t="s">
        <v>99</v>
      </c>
      <c r="AL318" s="10" t="s">
        <v>99</v>
      </c>
    </row>
    <row r="319" spans="1:38">
      <c r="A319" s="36" t="s">
        <v>399</v>
      </c>
      <c r="B319" t="s">
        <v>280</v>
      </c>
      <c r="C319" t="s">
        <v>177</v>
      </c>
      <c r="D319" t="s">
        <v>178</v>
      </c>
      <c r="E319">
        <v>2750</v>
      </c>
      <c r="F319" t="s">
        <v>179</v>
      </c>
      <c r="G319" s="29" t="s">
        <v>127</v>
      </c>
      <c r="H319" s="29" t="s">
        <v>42</v>
      </c>
      <c r="I319" s="29" t="s">
        <v>43</v>
      </c>
      <c r="J319" t="s">
        <v>44</v>
      </c>
      <c r="K319" t="s">
        <v>128</v>
      </c>
      <c r="L319" s="29" t="s">
        <v>129</v>
      </c>
      <c r="M319" s="29" t="s">
        <v>99</v>
      </c>
      <c r="N319" s="29" t="s">
        <v>100</v>
      </c>
      <c r="O319" s="29" t="s">
        <v>106</v>
      </c>
      <c r="P319" s="29">
        <v>2000</v>
      </c>
      <c r="Q319" s="29">
        <v>3400</v>
      </c>
      <c r="R319" t="s">
        <v>113</v>
      </c>
      <c r="S319" t="s">
        <v>102</v>
      </c>
      <c r="T319" s="16">
        <v>3</v>
      </c>
      <c r="U319">
        <v>11.881696592999999</v>
      </c>
      <c r="V319" s="6">
        <v>2.3900000000000002E-3</v>
      </c>
      <c r="W319" s="6">
        <v>8.1999999999999998E-4</v>
      </c>
      <c r="X319" s="7">
        <f t="shared" si="98"/>
        <v>2.9146341463414638</v>
      </c>
      <c r="Y319" t="s">
        <v>99</v>
      </c>
      <c r="Z319" s="7">
        <f t="shared" si="99"/>
        <v>14.489873893902439</v>
      </c>
      <c r="AA319" s="16">
        <v>3</v>
      </c>
      <c r="AB319" s="16">
        <v>0.5</v>
      </c>
      <c r="AC319" s="10" t="s">
        <v>99</v>
      </c>
      <c r="AD319" s="10" t="s">
        <v>99</v>
      </c>
      <c r="AE319" s="10" t="s">
        <v>99</v>
      </c>
      <c r="AF319" s="10" t="s">
        <v>99</v>
      </c>
      <c r="AG319" s="10" t="s">
        <v>99</v>
      </c>
      <c r="AH319" s="10" t="s">
        <v>99</v>
      </c>
      <c r="AI319" s="10" t="s">
        <v>99</v>
      </c>
      <c r="AJ319" s="10" t="s">
        <v>99</v>
      </c>
      <c r="AK319" s="10" t="s">
        <v>99</v>
      </c>
      <c r="AL319" s="10" t="s">
        <v>99</v>
      </c>
    </row>
    <row r="320" spans="1:38">
      <c r="A320" s="36" t="s">
        <v>399</v>
      </c>
      <c r="B320" t="s">
        <v>280</v>
      </c>
      <c r="C320" t="s">
        <v>177</v>
      </c>
      <c r="D320" t="s">
        <v>178</v>
      </c>
      <c r="E320">
        <v>2750</v>
      </c>
      <c r="F320" t="s">
        <v>179</v>
      </c>
      <c r="G320" s="29" t="s">
        <v>127</v>
      </c>
      <c r="H320" s="29" t="s">
        <v>42</v>
      </c>
      <c r="I320" s="29" t="s">
        <v>43</v>
      </c>
      <c r="J320" t="s">
        <v>44</v>
      </c>
      <c r="K320" t="s">
        <v>128</v>
      </c>
      <c r="L320" s="29" t="s">
        <v>129</v>
      </c>
      <c r="M320" s="29" t="s">
        <v>99</v>
      </c>
      <c r="N320" s="29" t="s">
        <v>100</v>
      </c>
      <c r="O320" s="29" t="s">
        <v>106</v>
      </c>
      <c r="P320" s="29">
        <v>2000</v>
      </c>
      <c r="Q320" s="29">
        <v>3400</v>
      </c>
      <c r="R320" t="s">
        <v>113</v>
      </c>
      <c r="S320" t="s">
        <v>102</v>
      </c>
      <c r="T320" s="16">
        <v>4</v>
      </c>
      <c r="U320">
        <v>13.064489919</v>
      </c>
      <c r="V320" s="6">
        <v>3.3E-3</v>
      </c>
      <c r="W320" s="6">
        <v>9.7999999999999997E-4</v>
      </c>
      <c r="X320" s="7">
        <f t="shared" si="98"/>
        <v>3.3673469387755102</v>
      </c>
      <c r="Y320" t="s">
        <v>99</v>
      </c>
      <c r="Z320" s="7">
        <f t="shared" si="99"/>
        <v>13.331112162244899</v>
      </c>
      <c r="AA320" s="16">
        <v>2.5</v>
      </c>
      <c r="AB320" s="16">
        <v>0.8</v>
      </c>
      <c r="AC320" s="10" t="s">
        <v>99</v>
      </c>
      <c r="AD320" s="10" t="s">
        <v>99</v>
      </c>
      <c r="AE320" s="10" t="s">
        <v>99</v>
      </c>
      <c r="AF320" s="10" t="s">
        <v>99</v>
      </c>
      <c r="AG320" s="10" t="s">
        <v>99</v>
      </c>
      <c r="AH320" s="10" t="s">
        <v>99</v>
      </c>
      <c r="AI320" s="10" t="s">
        <v>99</v>
      </c>
      <c r="AJ320" s="10" t="s">
        <v>99</v>
      </c>
      <c r="AK320" s="10" t="s">
        <v>99</v>
      </c>
      <c r="AL320" s="10" t="s">
        <v>99</v>
      </c>
    </row>
    <row r="321" spans="1:38">
      <c r="A321" s="36" t="s">
        <v>399</v>
      </c>
      <c r="B321" t="s">
        <v>280</v>
      </c>
      <c r="C321" t="s">
        <v>177</v>
      </c>
      <c r="D321" t="s">
        <v>178</v>
      </c>
      <c r="E321">
        <v>2750</v>
      </c>
      <c r="F321" t="s">
        <v>179</v>
      </c>
      <c r="G321" s="29" t="s">
        <v>127</v>
      </c>
      <c r="H321" s="29" t="s">
        <v>42</v>
      </c>
      <c r="I321" s="29" t="s">
        <v>43</v>
      </c>
      <c r="J321" t="s">
        <v>44</v>
      </c>
      <c r="K321" t="s">
        <v>128</v>
      </c>
      <c r="L321" s="29" t="s">
        <v>129</v>
      </c>
      <c r="M321" s="29" t="s">
        <v>99</v>
      </c>
      <c r="N321" s="29" t="s">
        <v>100</v>
      </c>
      <c r="O321" s="29" t="s">
        <v>106</v>
      </c>
      <c r="P321" s="29">
        <v>2000</v>
      </c>
      <c r="Q321" s="29">
        <v>3400</v>
      </c>
      <c r="R321" t="s">
        <v>113</v>
      </c>
      <c r="S321" t="s">
        <v>102</v>
      </c>
      <c r="T321" s="16">
        <v>5</v>
      </c>
      <c r="U321">
        <v>6.7024955139999998</v>
      </c>
      <c r="V321" s="6">
        <v>1.64E-3</v>
      </c>
      <c r="W321" s="6">
        <v>5.6999999999999998E-4</v>
      </c>
      <c r="X321" s="7">
        <f t="shared" si="98"/>
        <v>2.8771929824561404</v>
      </c>
      <c r="Y321" t="s">
        <v>99</v>
      </c>
      <c r="Z321" s="7">
        <f t="shared" si="99"/>
        <v>11.758764059649122</v>
      </c>
      <c r="AA321" s="16">
        <v>3.2</v>
      </c>
      <c r="AB321" s="16">
        <v>0.9</v>
      </c>
      <c r="AC321" s="10" t="s">
        <v>99</v>
      </c>
      <c r="AD321" s="10" t="s">
        <v>99</v>
      </c>
      <c r="AE321" s="10" t="s">
        <v>99</v>
      </c>
      <c r="AF321" s="10" t="s">
        <v>99</v>
      </c>
      <c r="AG321" s="10" t="s">
        <v>99</v>
      </c>
      <c r="AH321" s="10" t="s">
        <v>99</v>
      </c>
      <c r="AI321" s="10" t="s">
        <v>99</v>
      </c>
      <c r="AJ321" s="10" t="s">
        <v>99</v>
      </c>
      <c r="AK321" s="10" t="s">
        <v>99</v>
      </c>
      <c r="AL321" s="10" t="s">
        <v>99</v>
      </c>
    </row>
    <row r="322" spans="1:38">
      <c r="A322" s="36" t="s">
        <v>399</v>
      </c>
      <c r="B322" t="s">
        <v>280</v>
      </c>
      <c r="C322" t="s">
        <v>177</v>
      </c>
      <c r="D322" t="s">
        <v>178</v>
      </c>
      <c r="E322">
        <v>2750</v>
      </c>
      <c r="F322" t="s">
        <v>179</v>
      </c>
      <c r="G322" s="29" t="s">
        <v>116</v>
      </c>
      <c r="H322" s="29" t="s">
        <v>45</v>
      </c>
      <c r="I322" s="29" t="s">
        <v>33</v>
      </c>
      <c r="J322" s="29" t="s">
        <v>37</v>
      </c>
      <c r="K322" s="29" t="s">
        <v>104</v>
      </c>
      <c r="L322" s="29" t="s">
        <v>105</v>
      </c>
      <c r="M322" s="29" t="s">
        <v>99</v>
      </c>
      <c r="N322" s="29" t="s">
        <v>117</v>
      </c>
      <c r="O322" s="29" t="s">
        <v>108</v>
      </c>
      <c r="P322" s="29">
        <v>2700</v>
      </c>
      <c r="Q322" s="29">
        <v>3480</v>
      </c>
      <c r="R322" s="29" t="s">
        <v>94</v>
      </c>
      <c r="S322" s="29" t="s">
        <v>115</v>
      </c>
      <c r="T322" s="16">
        <v>1</v>
      </c>
      <c r="U322">
        <v>9.0716663882000006</v>
      </c>
      <c r="V322" s="6">
        <v>2.5300000000000001E-3</v>
      </c>
      <c r="W322" s="6">
        <v>1E-3</v>
      </c>
      <c r="X322" s="7">
        <f t="shared" si="98"/>
        <v>2.5300000000000002</v>
      </c>
      <c r="Y322" t="s">
        <v>99</v>
      </c>
      <c r="Z322" s="7">
        <f t="shared" si="99"/>
        <v>9.0716663882000006</v>
      </c>
      <c r="AA322" s="16">
        <v>11</v>
      </c>
      <c r="AB322" s="16">
        <v>8</v>
      </c>
      <c r="AC322" s="10" t="s">
        <v>99</v>
      </c>
      <c r="AD322" s="10" t="s">
        <v>99</v>
      </c>
      <c r="AE322" s="10" t="s">
        <v>99</v>
      </c>
      <c r="AF322" s="10" t="s">
        <v>99</v>
      </c>
      <c r="AG322" s="10" t="s">
        <v>99</v>
      </c>
      <c r="AH322" s="10" t="s">
        <v>99</v>
      </c>
      <c r="AI322" s="10" t="s">
        <v>99</v>
      </c>
      <c r="AJ322" s="10" t="s">
        <v>99</v>
      </c>
      <c r="AK322" s="10" t="s">
        <v>99</v>
      </c>
      <c r="AL322" s="10" t="s">
        <v>99</v>
      </c>
    </row>
    <row r="323" spans="1:38">
      <c r="A323" s="36" t="s">
        <v>399</v>
      </c>
      <c r="B323" t="s">
        <v>280</v>
      </c>
      <c r="C323" t="s">
        <v>177</v>
      </c>
      <c r="D323" t="s">
        <v>178</v>
      </c>
      <c r="E323">
        <v>2750</v>
      </c>
      <c r="F323" t="s">
        <v>179</v>
      </c>
      <c r="G323" s="29" t="s">
        <v>116</v>
      </c>
      <c r="H323" s="29" t="s">
        <v>45</v>
      </c>
      <c r="I323" s="29" t="s">
        <v>33</v>
      </c>
      <c r="J323" s="29" t="s">
        <v>37</v>
      </c>
      <c r="K323" s="29" t="s">
        <v>104</v>
      </c>
      <c r="L323" s="29" t="s">
        <v>105</v>
      </c>
      <c r="M323" s="29" t="s">
        <v>99</v>
      </c>
      <c r="N323" s="29" t="s">
        <v>117</v>
      </c>
      <c r="O323" s="29" t="s">
        <v>108</v>
      </c>
      <c r="P323" s="29">
        <v>2700</v>
      </c>
      <c r="Q323" s="29">
        <v>3480</v>
      </c>
      <c r="R323" s="29" t="s">
        <v>94</v>
      </c>
      <c r="S323" s="29" t="s">
        <v>115</v>
      </c>
      <c r="T323" s="16">
        <v>2</v>
      </c>
      <c r="U323">
        <v>5.7419239643999997</v>
      </c>
      <c r="V323" s="6">
        <v>2.4599999999999999E-3</v>
      </c>
      <c r="W323" s="6">
        <v>1.01E-3</v>
      </c>
      <c r="X323" s="7">
        <f t="shared" si="98"/>
        <v>2.4356435643564356</v>
      </c>
      <c r="Y323" t="s">
        <v>99</v>
      </c>
      <c r="Z323" s="7">
        <f t="shared" si="99"/>
        <v>5.6850732320792075</v>
      </c>
      <c r="AA323" s="16">
        <v>5.6</v>
      </c>
      <c r="AB323" s="16">
        <v>8.4</v>
      </c>
      <c r="AC323" s="10" t="s">
        <v>99</v>
      </c>
      <c r="AD323" s="10" t="s">
        <v>99</v>
      </c>
      <c r="AE323" s="10" t="s">
        <v>99</v>
      </c>
      <c r="AF323" s="10" t="s">
        <v>99</v>
      </c>
      <c r="AG323" s="10" t="s">
        <v>99</v>
      </c>
      <c r="AH323" s="10" t="s">
        <v>99</v>
      </c>
      <c r="AI323" s="10" t="s">
        <v>99</v>
      </c>
      <c r="AJ323" s="10" t="s">
        <v>99</v>
      </c>
      <c r="AK323" s="10" t="s">
        <v>99</v>
      </c>
      <c r="AL323" s="10" t="s">
        <v>99</v>
      </c>
    </row>
    <row r="324" spans="1:38">
      <c r="A324" s="36" t="s">
        <v>399</v>
      </c>
      <c r="B324" t="s">
        <v>280</v>
      </c>
      <c r="C324" t="s">
        <v>177</v>
      </c>
      <c r="D324" t="s">
        <v>178</v>
      </c>
      <c r="E324">
        <v>2750</v>
      </c>
      <c r="F324" t="s">
        <v>179</v>
      </c>
      <c r="G324" s="29" t="s">
        <v>116</v>
      </c>
      <c r="H324" s="29" t="s">
        <v>45</v>
      </c>
      <c r="I324" s="29" t="s">
        <v>33</v>
      </c>
      <c r="J324" s="29" t="s">
        <v>37</v>
      </c>
      <c r="K324" s="29" t="s">
        <v>104</v>
      </c>
      <c r="L324" s="29" t="s">
        <v>105</v>
      </c>
      <c r="M324" s="29" t="s">
        <v>99</v>
      </c>
      <c r="N324" s="29" t="s">
        <v>117</v>
      </c>
      <c r="O324" s="29" t="s">
        <v>108</v>
      </c>
      <c r="P324" s="29">
        <v>2700</v>
      </c>
      <c r="Q324" s="29">
        <v>3480</v>
      </c>
      <c r="R324" s="29" t="s">
        <v>94</v>
      </c>
      <c r="S324" s="29" t="s">
        <v>115</v>
      </c>
      <c r="T324" s="16">
        <v>3</v>
      </c>
      <c r="U324">
        <v>13.297464361999999</v>
      </c>
      <c r="V324" s="6">
        <v>5.5199999999999997E-3</v>
      </c>
      <c r="W324" s="6">
        <v>2.4299999999999999E-3</v>
      </c>
      <c r="X324" s="7">
        <f t="shared" si="98"/>
        <v>2.2716049382716048</v>
      </c>
      <c r="Y324" t="s">
        <v>99</v>
      </c>
      <c r="Z324" s="7">
        <f t="shared" si="99"/>
        <v>5.472207556378601</v>
      </c>
      <c r="AA324" s="16">
        <v>11</v>
      </c>
      <c r="AB324" s="16">
        <v>10.5</v>
      </c>
      <c r="AC324" s="10" t="s">
        <v>99</v>
      </c>
      <c r="AD324" s="10" t="s">
        <v>99</v>
      </c>
      <c r="AE324" s="10" t="s">
        <v>99</v>
      </c>
      <c r="AF324" s="10" t="s">
        <v>99</v>
      </c>
      <c r="AG324" s="10" t="s">
        <v>99</v>
      </c>
      <c r="AH324" s="10" t="s">
        <v>99</v>
      </c>
      <c r="AI324" s="10" t="s">
        <v>99</v>
      </c>
      <c r="AJ324" s="10" t="s">
        <v>99</v>
      </c>
      <c r="AK324" s="10" t="s">
        <v>99</v>
      </c>
      <c r="AL324" s="10" t="s">
        <v>99</v>
      </c>
    </row>
    <row r="325" spans="1:38">
      <c r="A325" s="36" t="s">
        <v>399</v>
      </c>
      <c r="B325" t="s">
        <v>280</v>
      </c>
      <c r="C325" t="s">
        <v>177</v>
      </c>
      <c r="D325" t="s">
        <v>178</v>
      </c>
      <c r="E325">
        <v>2750</v>
      </c>
      <c r="F325" t="s">
        <v>179</v>
      </c>
      <c r="G325" s="29" t="s">
        <v>116</v>
      </c>
      <c r="H325" s="29" t="s">
        <v>45</v>
      </c>
      <c r="I325" s="29" t="s">
        <v>33</v>
      </c>
      <c r="J325" s="29" t="s">
        <v>37</v>
      </c>
      <c r="K325" s="29" t="s">
        <v>104</v>
      </c>
      <c r="L325" s="29" t="s">
        <v>105</v>
      </c>
      <c r="M325" s="29" t="s">
        <v>99</v>
      </c>
      <c r="N325" s="29" t="s">
        <v>117</v>
      </c>
      <c r="O325" s="29" t="s">
        <v>108</v>
      </c>
      <c r="P325" s="29">
        <v>2700</v>
      </c>
      <c r="Q325" s="29">
        <v>3480</v>
      </c>
      <c r="R325" s="29" t="s">
        <v>94</v>
      </c>
      <c r="S325" s="29" t="s">
        <v>115</v>
      </c>
      <c r="T325" s="16">
        <v>4</v>
      </c>
      <c r="U325">
        <v>8.8458603896000003</v>
      </c>
      <c r="V325" s="6">
        <v>3.0799999999999998E-3</v>
      </c>
      <c r="W325" s="6">
        <v>1.47E-3</v>
      </c>
      <c r="X325" s="7">
        <f t="shared" si="98"/>
        <v>2.0952380952380953</v>
      </c>
      <c r="Y325" t="s">
        <v>99</v>
      </c>
      <c r="Z325" s="7">
        <f t="shared" si="99"/>
        <v>6.0175921017687086</v>
      </c>
      <c r="AA325" s="16">
        <v>18.5</v>
      </c>
      <c r="AB325" s="16">
        <v>15</v>
      </c>
      <c r="AC325" s="10" t="s">
        <v>99</v>
      </c>
      <c r="AD325" s="10" t="s">
        <v>99</v>
      </c>
      <c r="AE325" s="10" t="s">
        <v>99</v>
      </c>
      <c r="AF325" s="10" t="s">
        <v>99</v>
      </c>
      <c r="AG325" s="10" t="s">
        <v>99</v>
      </c>
      <c r="AH325" s="10" t="s">
        <v>99</v>
      </c>
      <c r="AI325" s="10" t="s">
        <v>99</v>
      </c>
      <c r="AJ325" s="10" t="s">
        <v>99</v>
      </c>
      <c r="AK325" s="10" t="s">
        <v>99</v>
      </c>
      <c r="AL325" s="10" t="s">
        <v>99</v>
      </c>
    </row>
    <row r="326" spans="1:38">
      <c r="A326" s="36" t="s">
        <v>399</v>
      </c>
      <c r="B326" t="s">
        <v>280</v>
      </c>
      <c r="C326" t="s">
        <v>177</v>
      </c>
      <c r="D326" t="s">
        <v>178</v>
      </c>
      <c r="E326">
        <v>2750</v>
      </c>
      <c r="F326" t="s">
        <v>179</v>
      </c>
      <c r="G326" s="29" t="s">
        <v>116</v>
      </c>
      <c r="H326" s="29" t="s">
        <v>45</v>
      </c>
      <c r="I326" s="29" t="s">
        <v>33</v>
      </c>
      <c r="J326" s="29" t="s">
        <v>37</v>
      </c>
      <c r="K326" s="29" t="s">
        <v>104</v>
      </c>
      <c r="L326" s="29" t="s">
        <v>105</v>
      </c>
      <c r="M326" s="29" t="s">
        <v>99</v>
      </c>
      <c r="N326" s="29" t="s">
        <v>117</v>
      </c>
      <c r="O326" s="29" t="s">
        <v>108</v>
      </c>
      <c r="P326" s="29">
        <v>2700</v>
      </c>
      <c r="Q326" s="29">
        <v>3480</v>
      </c>
      <c r="R326" s="29" t="s">
        <v>94</v>
      </c>
      <c r="S326" s="29" t="s">
        <v>115</v>
      </c>
      <c r="T326" s="16">
        <v>5</v>
      </c>
      <c r="U326">
        <v>5.1039324127999999</v>
      </c>
      <c r="V326" s="6">
        <v>1.72E-3</v>
      </c>
      <c r="W326" s="6">
        <v>7.2999999999999996E-4</v>
      </c>
      <c r="X326" s="7">
        <f t="shared" si="98"/>
        <v>2.3561643835616439</v>
      </c>
      <c r="Y326" t="s">
        <v>99</v>
      </c>
      <c r="Z326" s="7">
        <f t="shared" si="99"/>
        <v>6.9916882367123279</v>
      </c>
      <c r="AA326" s="16">
        <v>16.2</v>
      </c>
      <c r="AB326" s="16">
        <v>17</v>
      </c>
      <c r="AC326" s="10" t="s">
        <v>99</v>
      </c>
      <c r="AD326" s="10" t="s">
        <v>99</v>
      </c>
      <c r="AE326" s="10" t="s">
        <v>99</v>
      </c>
      <c r="AF326" s="10" t="s">
        <v>99</v>
      </c>
      <c r="AG326" s="10" t="s">
        <v>99</v>
      </c>
      <c r="AH326" s="10" t="s">
        <v>99</v>
      </c>
      <c r="AI326" s="10" t="s">
        <v>99</v>
      </c>
      <c r="AJ326" s="10" t="s">
        <v>99</v>
      </c>
      <c r="AK326" s="10" t="s">
        <v>99</v>
      </c>
      <c r="AL326" s="10" t="s">
        <v>99</v>
      </c>
    </row>
    <row r="327" spans="1:38">
      <c r="A327" s="36" t="s">
        <v>399</v>
      </c>
      <c r="B327" t="s">
        <v>280</v>
      </c>
      <c r="C327" t="s">
        <v>177</v>
      </c>
      <c r="D327" t="s">
        <v>178</v>
      </c>
      <c r="E327">
        <v>2750</v>
      </c>
      <c r="F327" t="s">
        <v>179</v>
      </c>
      <c r="G327" s="29" t="s">
        <v>139</v>
      </c>
      <c r="H327" s="29" t="s">
        <v>46</v>
      </c>
      <c r="I327" s="29" t="s">
        <v>47</v>
      </c>
      <c r="J327" t="s">
        <v>48</v>
      </c>
      <c r="K327" t="s">
        <v>104</v>
      </c>
      <c r="L327" s="29" t="s">
        <v>112</v>
      </c>
      <c r="M327" s="29" t="s">
        <v>99</v>
      </c>
      <c r="N327" s="29" t="s">
        <v>140</v>
      </c>
      <c r="O327" s="29" t="s">
        <v>106</v>
      </c>
      <c r="P327" s="29">
        <v>1600</v>
      </c>
      <c r="Q327" s="29">
        <v>3300</v>
      </c>
      <c r="R327" t="s">
        <v>133</v>
      </c>
      <c r="S327" t="s">
        <v>102</v>
      </c>
      <c r="T327" s="16">
        <v>1</v>
      </c>
      <c r="U327">
        <v>15.770577680000001</v>
      </c>
      <c r="V327" s="6">
        <v>3.14E-3</v>
      </c>
      <c r="W327" s="6">
        <v>1.15E-3</v>
      </c>
      <c r="X327" s="7">
        <f t="shared" si="98"/>
        <v>2.7304347826086959</v>
      </c>
      <c r="Y327" t="s">
        <v>99</v>
      </c>
      <c r="Z327" s="7">
        <f t="shared" si="99"/>
        <v>13.713545808695653</v>
      </c>
      <c r="AA327" s="16">
        <v>1.8</v>
      </c>
      <c r="AB327" s="16">
        <v>4</v>
      </c>
      <c r="AC327" s="10" t="s">
        <v>99</v>
      </c>
      <c r="AD327" s="10" t="s">
        <v>99</v>
      </c>
      <c r="AE327" s="10" t="s">
        <v>99</v>
      </c>
      <c r="AF327" s="10" t="s">
        <v>99</v>
      </c>
      <c r="AG327" s="10" t="s">
        <v>99</v>
      </c>
      <c r="AH327" s="10" t="s">
        <v>99</v>
      </c>
      <c r="AI327" s="10" t="s">
        <v>99</v>
      </c>
      <c r="AJ327" s="10" t="s">
        <v>99</v>
      </c>
      <c r="AK327" s="10" t="s">
        <v>99</v>
      </c>
      <c r="AL327" s="10" t="s">
        <v>99</v>
      </c>
    </row>
    <row r="328" spans="1:38">
      <c r="A328" s="36" t="s">
        <v>399</v>
      </c>
      <c r="B328" t="s">
        <v>280</v>
      </c>
      <c r="C328" t="s">
        <v>177</v>
      </c>
      <c r="D328" t="s">
        <v>178</v>
      </c>
      <c r="E328">
        <v>2750</v>
      </c>
      <c r="F328" t="s">
        <v>179</v>
      </c>
      <c r="G328" s="29" t="s">
        <v>139</v>
      </c>
      <c r="H328" s="29" t="s">
        <v>46</v>
      </c>
      <c r="I328" s="29" t="s">
        <v>47</v>
      </c>
      <c r="J328" t="s">
        <v>48</v>
      </c>
      <c r="K328" t="s">
        <v>104</v>
      </c>
      <c r="L328" s="29" t="s">
        <v>112</v>
      </c>
      <c r="M328" s="29" t="s">
        <v>99</v>
      </c>
      <c r="N328" s="29" t="s">
        <v>140</v>
      </c>
      <c r="O328" s="29" t="s">
        <v>106</v>
      </c>
      <c r="P328" s="29">
        <v>1600</v>
      </c>
      <c r="Q328" s="29">
        <v>3300</v>
      </c>
      <c r="R328" t="s">
        <v>133</v>
      </c>
      <c r="S328" t="s">
        <v>102</v>
      </c>
      <c r="T328" s="16">
        <v>2</v>
      </c>
      <c r="U328">
        <v>20.369134762600002</v>
      </c>
      <c r="V328" s="6">
        <v>4.7699999999999999E-3</v>
      </c>
      <c r="W328" s="6">
        <v>1.89E-3</v>
      </c>
      <c r="X328" s="7">
        <f t="shared" si="98"/>
        <v>2.5238095238095237</v>
      </c>
      <c r="Y328" t="s">
        <v>99</v>
      </c>
      <c r="Z328" s="7">
        <f t="shared" si="99"/>
        <v>10.777319980211642</v>
      </c>
      <c r="AA328" s="16">
        <v>1.2</v>
      </c>
      <c r="AB328" s="16">
        <v>4.4000000000000004</v>
      </c>
      <c r="AC328" s="10" t="s">
        <v>99</v>
      </c>
      <c r="AD328" s="10" t="s">
        <v>99</v>
      </c>
      <c r="AE328" s="10" t="s">
        <v>99</v>
      </c>
      <c r="AF328" s="10" t="s">
        <v>99</v>
      </c>
      <c r="AG328" s="10" t="s">
        <v>99</v>
      </c>
      <c r="AH328" s="10" t="s">
        <v>99</v>
      </c>
      <c r="AI328" s="10" t="s">
        <v>99</v>
      </c>
      <c r="AJ328" s="10" t="s">
        <v>99</v>
      </c>
      <c r="AK328" s="10" t="s">
        <v>99</v>
      </c>
      <c r="AL328" s="10" t="s">
        <v>99</v>
      </c>
    </row>
    <row r="329" spans="1:38">
      <c r="A329" s="36" t="s">
        <v>399</v>
      </c>
      <c r="B329" t="s">
        <v>280</v>
      </c>
      <c r="C329" t="s">
        <v>177</v>
      </c>
      <c r="D329" t="s">
        <v>178</v>
      </c>
      <c r="E329">
        <v>2750</v>
      </c>
      <c r="F329" t="s">
        <v>179</v>
      </c>
      <c r="G329" s="29" t="s">
        <v>139</v>
      </c>
      <c r="H329" s="29" t="s">
        <v>46</v>
      </c>
      <c r="I329" s="29" t="s">
        <v>47</v>
      </c>
      <c r="J329" t="s">
        <v>48</v>
      </c>
      <c r="K329" t="s">
        <v>104</v>
      </c>
      <c r="L329" s="29" t="s">
        <v>112</v>
      </c>
      <c r="M329" s="29" t="s">
        <v>99</v>
      </c>
      <c r="N329" s="29" t="s">
        <v>140</v>
      </c>
      <c r="O329" s="29" t="s">
        <v>106</v>
      </c>
      <c r="P329" s="29">
        <v>1600</v>
      </c>
      <c r="Q329" s="29">
        <v>3300</v>
      </c>
      <c r="R329" t="s">
        <v>133</v>
      </c>
      <c r="S329" t="s">
        <v>102</v>
      </c>
      <c r="T329" s="16">
        <v>3</v>
      </c>
      <c r="U329">
        <v>24.3404529602</v>
      </c>
      <c r="V329" s="6">
        <v>4.7999999999999996E-3</v>
      </c>
      <c r="W329" s="6">
        <v>1.9E-3</v>
      </c>
      <c r="X329" s="7">
        <f t="shared" si="98"/>
        <v>2.5263157894736841</v>
      </c>
      <c r="Y329" t="s">
        <v>99</v>
      </c>
      <c r="Z329" s="7">
        <f t="shared" si="99"/>
        <v>12.810764715894738</v>
      </c>
      <c r="AA329" s="16">
        <v>1.8</v>
      </c>
      <c r="AB329" s="16">
        <v>5</v>
      </c>
      <c r="AC329" s="10" t="s">
        <v>99</v>
      </c>
      <c r="AD329" s="10" t="s">
        <v>99</v>
      </c>
      <c r="AE329" s="10" t="s">
        <v>99</v>
      </c>
      <c r="AF329" s="10" t="s">
        <v>99</v>
      </c>
      <c r="AG329" s="10" t="s">
        <v>99</v>
      </c>
      <c r="AH329" s="10" t="s">
        <v>99</v>
      </c>
      <c r="AI329" s="10" t="s">
        <v>99</v>
      </c>
      <c r="AJ329" s="10" t="s">
        <v>99</v>
      </c>
      <c r="AK329" s="10" t="s">
        <v>99</v>
      </c>
      <c r="AL329" s="10" t="s">
        <v>99</v>
      </c>
    </row>
    <row r="330" spans="1:38">
      <c r="A330" s="36" t="s">
        <v>399</v>
      </c>
      <c r="B330" t="s">
        <v>280</v>
      </c>
      <c r="C330" t="s">
        <v>177</v>
      </c>
      <c r="D330" t="s">
        <v>178</v>
      </c>
      <c r="E330">
        <v>2750</v>
      </c>
      <c r="F330" t="s">
        <v>179</v>
      </c>
      <c r="G330" s="29" t="s">
        <v>139</v>
      </c>
      <c r="H330" s="29" t="s">
        <v>46</v>
      </c>
      <c r="I330" s="29" t="s">
        <v>47</v>
      </c>
      <c r="J330" t="s">
        <v>48</v>
      </c>
      <c r="K330" t="s">
        <v>104</v>
      </c>
      <c r="L330" s="29" t="s">
        <v>112</v>
      </c>
      <c r="M330" s="29" t="s">
        <v>99</v>
      </c>
      <c r="N330" s="29" t="s">
        <v>140</v>
      </c>
      <c r="O330" s="29" t="s">
        <v>106</v>
      </c>
      <c r="P330" s="29">
        <v>1600</v>
      </c>
      <c r="Q330" s="29">
        <v>3300</v>
      </c>
      <c r="R330" t="s">
        <v>133</v>
      </c>
      <c r="S330" t="s">
        <v>102</v>
      </c>
      <c r="T330" s="16">
        <v>4</v>
      </c>
      <c r="U330">
        <v>18.250859442399999</v>
      </c>
      <c r="V330" s="6">
        <v>3.6700000000000001E-3</v>
      </c>
      <c r="W330" s="6">
        <v>1.2800000000000001E-3</v>
      </c>
      <c r="X330" s="7">
        <f t="shared" si="98"/>
        <v>2.8671875</v>
      </c>
      <c r="Y330" t="s">
        <v>99</v>
      </c>
      <c r="Z330" s="7">
        <f t="shared" si="99"/>
        <v>14.258483939374999</v>
      </c>
      <c r="AA330" s="16">
        <v>1</v>
      </c>
      <c r="AB330" s="16">
        <v>4</v>
      </c>
      <c r="AC330" s="10" t="s">
        <v>99</v>
      </c>
      <c r="AD330" s="10" t="s">
        <v>99</v>
      </c>
      <c r="AE330" s="10" t="s">
        <v>99</v>
      </c>
      <c r="AF330" s="10" t="s">
        <v>99</v>
      </c>
      <c r="AG330" s="10" t="s">
        <v>99</v>
      </c>
      <c r="AH330" s="10" t="s">
        <v>99</v>
      </c>
      <c r="AI330" s="10" t="s">
        <v>99</v>
      </c>
      <c r="AJ330" s="10" t="s">
        <v>99</v>
      </c>
      <c r="AK330" s="10" t="s">
        <v>99</v>
      </c>
      <c r="AL330" s="10" t="s">
        <v>99</v>
      </c>
    </row>
    <row r="331" spans="1:38">
      <c r="A331" s="36" t="s">
        <v>399</v>
      </c>
      <c r="B331" t="s">
        <v>280</v>
      </c>
      <c r="C331" t="s">
        <v>177</v>
      </c>
      <c r="D331" t="s">
        <v>178</v>
      </c>
      <c r="E331">
        <v>2750</v>
      </c>
      <c r="F331" t="s">
        <v>179</v>
      </c>
      <c r="G331" s="29" t="s">
        <v>139</v>
      </c>
      <c r="H331" s="29" t="s">
        <v>46</v>
      </c>
      <c r="I331" s="29" t="s">
        <v>47</v>
      </c>
      <c r="J331" t="s">
        <v>48</v>
      </c>
      <c r="K331" t="s">
        <v>104</v>
      </c>
      <c r="L331" s="29" t="s">
        <v>112</v>
      </c>
      <c r="M331" s="29" t="s">
        <v>99</v>
      </c>
      <c r="N331" s="29" t="s">
        <v>140</v>
      </c>
      <c r="O331" s="29" t="s">
        <v>106</v>
      </c>
      <c r="P331" s="29">
        <v>1600</v>
      </c>
      <c r="Q331" s="29">
        <v>3300</v>
      </c>
      <c r="R331" t="s">
        <v>133</v>
      </c>
      <c r="S331" t="s">
        <v>102</v>
      </c>
      <c r="T331" s="16">
        <v>5</v>
      </c>
      <c r="U331">
        <v>36.476629329399998</v>
      </c>
      <c r="V331" s="6">
        <v>8.5900000000000004E-3</v>
      </c>
      <c r="W331" s="6">
        <v>2.3600000000000001E-3</v>
      </c>
      <c r="X331" s="7">
        <f t="shared" si="98"/>
        <v>3.6398305084745761</v>
      </c>
      <c r="Y331" t="s">
        <v>99</v>
      </c>
      <c r="Z331" s="7">
        <f t="shared" si="99"/>
        <v>15.456198868389826</v>
      </c>
      <c r="AA331" s="16">
        <v>1</v>
      </c>
      <c r="AB331" s="16">
        <v>2.7</v>
      </c>
      <c r="AC331" s="10" t="s">
        <v>99</v>
      </c>
      <c r="AD331" s="10" t="s">
        <v>99</v>
      </c>
      <c r="AE331" s="10" t="s">
        <v>99</v>
      </c>
      <c r="AF331" s="10" t="s">
        <v>99</v>
      </c>
      <c r="AG331" s="10" t="s">
        <v>99</v>
      </c>
      <c r="AH331" s="10" t="s">
        <v>99</v>
      </c>
      <c r="AI331" s="10" t="s">
        <v>99</v>
      </c>
      <c r="AJ331" s="10" t="s">
        <v>99</v>
      </c>
      <c r="AK331" s="10" t="s">
        <v>99</v>
      </c>
      <c r="AL331" s="10" t="s">
        <v>99</v>
      </c>
    </row>
    <row r="332" spans="1:38">
      <c r="A332" s="36" t="s">
        <v>399</v>
      </c>
      <c r="B332" t="s">
        <v>280</v>
      </c>
      <c r="C332" t="s">
        <v>177</v>
      </c>
      <c r="D332" t="s">
        <v>178</v>
      </c>
      <c r="E332">
        <v>2750</v>
      </c>
      <c r="F332" t="s">
        <v>179</v>
      </c>
      <c r="G332" s="29" t="s">
        <v>176</v>
      </c>
      <c r="H332" s="29" t="s">
        <v>49</v>
      </c>
      <c r="I332" s="29" t="s">
        <v>40</v>
      </c>
      <c r="J332" t="s">
        <v>50</v>
      </c>
      <c r="K332" t="s">
        <v>104</v>
      </c>
      <c r="L332" s="29" t="s">
        <v>120</v>
      </c>
      <c r="M332" s="29" t="s">
        <v>99</v>
      </c>
      <c r="N332" s="29" t="s">
        <v>100</v>
      </c>
      <c r="O332" s="29" t="s">
        <v>101</v>
      </c>
      <c r="P332" s="29">
        <v>2200</v>
      </c>
      <c r="Q332" s="29">
        <v>3400</v>
      </c>
      <c r="R332" t="s">
        <v>113</v>
      </c>
      <c r="S332" t="s">
        <v>171</v>
      </c>
      <c r="T332" s="16">
        <v>1</v>
      </c>
      <c r="U332">
        <v>115.680771505</v>
      </c>
      <c r="V332" s="6">
        <v>4.5449999999999997E-2</v>
      </c>
      <c r="W332" s="6">
        <v>1.179E-2</v>
      </c>
      <c r="X332" s="7">
        <f t="shared" si="98"/>
        <v>3.8549618320610683</v>
      </c>
      <c r="Y332" t="s">
        <v>99</v>
      </c>
      <c r="Z332" s="7">
        <f t="shared" si="99"/>
        <v>9.8117702718405422</v>
      </c>
      <c r="AA332" s="16">
        <v>1</v>
      </c>
      <c r="AB332" s="16">
        <v>6.7</v>
      </c>
      <c r="AC332" s="10" t="s">
        <v>99</v>
      </c>
      <c r="AD332" s="10" t="s">
        <v>99</v>
      </c>
      <c r="AE332" s="10" t="s">
        <v>99</v>
      </c>
      <c r="AF332" s="10" t="s">
        <v>99</v>
      </c>
      <c r="AG332" s="10" t="s">
        <v>99</v>
      </c>
      <c r="AH332" s="10" t="s">
        <v>99</v>
      </c>
      <c r="AI332" s="10" t="s">
        <v>99</v>
      </c>
      <c r="AJ332" s="10" t="s">
        <v>99</v>
      </c>
      <c r="AK332" s="10" t="s">
        <v>99</v>
      </c>
      <c r="AL332" s="10" t="s">
        <v>99</v>
      </c>
    </row>
    <row r="333" spans="1:38">
      <c r="A333" s="36" t="s">
        <v>399</v>
      </c>
      <c r="B333" t="s">
        <v>280</v>
      </c>
      <c r="C333" t="s">
        <v>177</v>
      </c>
      <c r="D333" t="s">
        <v>178</v>
      </c>
      <c r="E333">
        <v>2750</v>
      </c>
      <c r="F333" t="s">
        <v>179</v>
      </c>
      <c r="G333" s="29" t="s">
        <v>176</v>
      </c>
      <c r="H333" s="29" t="s">
        <v>49</v>
      </c>
      <c r="I333" s="29" t="s">
        <v>40</v>
      </c>
      <c r="J333" t="s">
        <v>50</v>
      </c>
      <c r="K333" t="s">
        <v>104</v>
      </c>
      <c r="L333" s="29" t="s">
        <v>120</v>
      </c>
      <c r="M333" s="29" t="s">
        <v>99</v>
      </c>
      <c r="N333" s="29" t="s">
        <v>100</v>
      </c>
      <c r="O333" s="29" t="s">
        <v>101</v>
      </c>
      <c r="P333" s="29">
        <v>2200</v>
      </c>
      <c r="Q333" s="29">
        <v>3400</v>
      </c>
      <c r="R333" t="s">
        <v>113</v>
      </c>
      <c r="S333" t="s">
        <v>171</v>
      </c>
      <c r="T333" s="16">
        <v>2</v>
      </c>
      <c r="U333">
        <v>125.34383455619999</v>
      </c>
      <c r="V333" s="6">
        <v>5.4449999999999998E-2</v>
      </c>
      <c r="W333" s="6">
        <v>1.23E-2</v>
      </c>
      <c r="X333" s="7">
        <f t="shared" si="98"/>
        <v>4.4268292682926829</v>
      </c>
      <c r="Y333" t="s">
        <v>99</v>
      </c>
      <c r="Z333" s="7">
        <f t="shared" si="99"/>
        <v>10.190555654975608</v>
      </c>
      <c r="AA333" s="16">
        <v>1.4</v>
      </c>
      <c r="AB333" s="16">
        <v>8.5</v>
      </c>
      <c r="AC333" s="10" t="s">
        <v>99</v>
      </c>
      <c r="AD333" s="10" t="s">
        <v>99</v>
      </c>
      <c r="AE333" s="10" t="s">
        <v>99</v>
      </c>
      <c r="AF333" s="10" t="s">
        <v>99</v>
      </c>
      <c r="AG333" s="10" t="s">
        <v>99</v>
      </c>
      <c r="AH333" s="10" t="s">
        <v>99</v>
      </c>
      <c r="AI333" s="10" t="s">
        <v>99</v>
      </c>
      <c r="AJ333" s="10" t="s">
        <v>99</v>
      </c>
      <c r="AK333" s="10" t="s">
        <v>99</v>
      </c>
      <c r="AL333" s="10" t="s">
        <v>99</v>
      </c>
    </row>
    <row r="334" spans="1:38">
      <c r="A334" s="36" t="s">
        <v>399</v>
      </c>
      <c r="B334" t="s">
        <v>280</v>
      </c>
      <c r="C334" t="s">
        <v>177</v>
      </c>
      <c r="D334" t="s">
        <v>178</v>
      </c>
      <c r="E334">
        <v>2750</v>
      </c>
      <c r="F334" t="s">
        <v>179</v>
      </c>
      <c r="G334" s="29" t="s">
        <v>176</v>
      </c>
      <c r="H334" s="29" t="s">
        <v>49</v>
      </c>
      <c r="I334" s="29" t="s">
        <v>40</v>
      </c>
      <c r="J334" t="s">
        <v>50</v>
      </c>
      <c r="K334" t="s">
        <v>104</v>
      </c>
      <c r="L334" s="29" t="s">
        <v>120</v>
      </c>
      <c r="M334" s="29" t="s">
        <v>99</v>
      </c>
      <c r="N334" s="29" t="s">
        <v>100</v>
      </c>
      <c r="O334" s="29" t="s">
        <v>101</v>
      </c>
      <c r="P334" s="29">
        <v>2200</v>
      </c>
      <c r="Q334" s="29">
        <v>3400</v>
      </c>
      <c r="R334" t="s">
        <v>113</v>
      </c>
      <c r="S334" t="s">
        <v>171</v>
      </c>
      <c r="T334" s="16">
        <v>3</v>
      </c>
      <c r="U334">
        <v>103.7668169122</v>
      </c>
      <c r="V334" s="6">
        <v>4.2070000000000003E-2</v>
      </c>
      <c r="W334" s="6">
        <v>1.141E-2</v>
      </c>
      <c r="X334" s="7">
        <f t="shared" si="98"/>
        <v>3.6871165644171784</v>
      </c>
      <c r="Y334" t="s">
        <v>99</v>
      </c>
      <c r="Z334" s="7">
        <f t="shared" si="99"/>
        <v>9.0943748389307633</v>
      </c>
      <c r="AA334" s="16">
        <v>1.5</v>
      </c>
      <c r="AB334" s="16">
        <v>3.5</v>
      </c>
      <c r="AC334" s="10" t="s">
        <v>99</v>
      </c>
      <c r="AD334" s="10" t="s">
        <v>99</v>
      </c>
      <c r="AE334" s="10" t="s">
        <v>99</v>
      </c>
      <c r="AF334" s="10" t="s">
        <v>99</v>
      </c>
      <c r="AG334" s="10" t="s">
        <v>99</v>
      </c>
      <c r="AH334" s="10" t="s">
        <v>99</v>
      </c>
      <c r="AI334" s="10" t="s">
        <v>99</v>
      </c>
      <c r="AJ334" s="10" t="s">
        <v>99</v>
      </c>
      <c r="AK334" s="10" t="s">
        <v>99</v>
      </c>
      <c r="AL334" s="10" t="s">
        <v>99</v>
      </c>
    </row>
    <row r="335" spans="1:38">
      <c r="A335" s="36" t="s">
        <v>399</v>
      </c>
      <c r="B335" t="s">
        <v>280</v>
      </c>
      <c r="C335" t="s">
        <v>177</v>
      </c>
      <c r="D335" t="s">
        <v>178</v>
      </c>
      <c r="E335">
        <v>2750</v>
      </c>
      <c r="F335" t="s">
        <v>179</v>
      </c>
      <c r="G335" s="29" t="s">
        <v>176</v>
      </c>
      <c r="H335" s="29" t="s">
        <v>49</v>
      </c>
      <c r="I335" s="29" t="s">
        <v>40</v>
      </c>
      <c r="J335" t="s">
        <v>50</v>
      </c>
      <c r="K335" t="s">
        <v>104</v>
      </c>
      <c r="L335" s="29" t="s">
        <v>120</v>
      </c>
      <c r="M335" s="29" t="s">
        <v>99</v>
      </c>
      <c r="N335" s="29" t="s">
        <v>100</v>
      </c>
      <c r="O335" s="29" t="s">
        <v>101</v>
      </c>
      <c r="P335" s="29">
        <v>2200</v>
      </c>
      <c r="Q335" s="29">
        <v>3400</v>
      </c>
      <c r="R335" t="s">
        <v>113</v>
      </c>
      <c r="S335" t="s">
        <v>171</v>
      </c>
      <c r="T335" s="16">
        <v>4</v>
      </c>
      <c r="U335">
        <v>108.34616256380801</v>
      </c>
      <c r="V335" s="6">
        <v>5.0959999999999998E-2</v>
      </c>
      <c r="W335" s="6">
        <v>1.6539999999999999E-2</v>
      </c>
      <c r="X335" s="7">
        <f t="shared" si="98"/>
        <v>3.0810157194679566</v>
      </c>
      <c r="Y335" t="s">
        <v>99</v>
      </c>
      <c r="Z335" s="7">
        <f t="shared" si="99"/>
        <v>6.5505539639545356</v>
      </c>
      <c r="AA335" s="16">
        <v>5.2</v>
      </c>
      <c r="AB335" s="16">
        <v>10.4</v>
      </c>
      <c r="AC335" s="10" t="s">
        <v>99</v>
      </c>
      <c r="AD335" s="10" t="s">
        <v>99</v>
      </c>
      <c r="AE335" s="10" t="s">
        <v>99</v>
      </c>
      <c r="AF335" s="10" t="s">
        <v>99</v>
      </c>
      <c r="AG335" s="10" t="s">
        <v>99</v>
      </c>
      <c r="AH335" s="10" t="s">
        <v>99</v>
      </c>
      <c r="AI335" s="10" t="s">
        <v>99</v>
      </c>
      <c r="AJ335" s="10" t="s">
        <v>99</v>
      </c>
      <c r="AK335" s="10" t="s">
        <v>99</v>
      </c>
      <c r="AL335" s="10" t="s">
        <v>99</v>
      </c>
    </row>
    <row r="336" spans="1:38">
      <c r="A336" s="36" t="s">
        <v>399</v>
      </c>
      <c r="B336" t="s">
        <v>280</v>
      </c>
      <c r="C336" t="s">
        <v>177</v>
      </c>
      <c r="D336" t="s">
        <v>178</v>
      </c>
      <c r="E336">
        <v>2750</v>
      </c>
      <c r="F336" t="s">
        <v>179</v>
      </c>
      <c r="G336" s="29" t="s">
        <v>176</v>
      </c>
      <c r="H336" s="29" t="s">
        <v>49</v>
      </c>
      <c r="I336" s="29" t="s">
        <v>40</v>
      </c>
      <c r="J336" t="s">
        <v>50</v>
      </c>
      <c r="K336" t="s">
        <v>104</v>
      </c>
      <c r="L336" s="29" t="s">
        <v>120</v>
      </c>
      <c r="M336" s="29" t="s">
        <v>99</v>
      </c>
      <c r="N336" s="29" t="s">
        <v>100</v>
      </c>
      <c r="O336" s="29" t="s">
        <v>101</v>
      </c>
      <c r="P336" s="29">
        <v>2200</v>
      </c>
      <c r="Q336" s="29">
        <v>3400</v>
      </c>
      <c r="R336" t="s">
        <v>113</v>
      </c>
      <c r="S336" t="s">
        <v>171</v>
      </c>
      <c r="T336" s="16">
        <v>5</v>
      </c>
      <c r="U336">
        <v>160.96204266870001</v>
      </c>
      <c r="V336" s="6">
        <v>6.54E-2</v>
      </c>
      <c r="W336" s="6">
        <v>1.559E-2</v>
      </c>
      <c r="X336" s="7">
        <f t="shared" si="98"/>
        <v>4.1949967928159078</v>
      </c>
      <c r="Y336" t="s">
        <v>99</v>
      </c>
      <c r="Z336" s="7">
        <f t="shared" si="99"/>
        <v>10.324698054438745</v>
      </c>
      <c r="AA336" s="16">
        <v>2.2999999999999998</v>
      </c>
      <c r="AB336" s="16">
        <v>9.4</v>
      </c>
      <c r="AC336" s="10" t="s">
        <v>99</v>
      </c>
      <c r="AD336" s="10" t="s">
        <v>99</v>
      </c>
      <c r="AE336" s="10" t="s">
        <v>99</v>
      </c>
      <c r="AF336" s="10" t="s">
        <v>99</v>
      </c>
      <c r="AG336" s="10" t="s">
        <v>99</v>
      </c>
      <c r="AH336" s="10" t="s">
        <v>99</v>
      </c>
      <c r="AI336" s="10" t="s">
        <v>99</v>
      </c>
      <c r="AJ336" s="10" t="s">
        <v>99</v>
      </c>
      <c r="AK336" s="10" t="s">
        <v>99</v>
      </c>
      <c r="AL336" s="10" t="s">
        <v>99</v>
      </c>
    </row>
    <row r="337" spans="1:38">
      <c r="A337" s="36" t="s">
        <v>399</v>
      </c>
      <c r="B337" t="s">
        <v>280</v>
      </c>
      <c r="C337" t="s">
        <v>177</v>
      </c>
      <c r="D337" t="s">
        <v>178</v>
      </c>
      <c r="E337">
        <v>2750</v>
      </c>
      <c r="F337" t="s">
        <v>179</v>
      </c>
      <c r="G337" s="29" t="s">
        <v>121</v>
      </c>
      <c r="H337" s="29" t="s">
        <v>57</v>
      </c>
      <c r="I337" s="29" t="s">
        <v>58</v>
      </c>
      <c r="J337" t="s">
        <v>26</v>
      </c>
      <c r="K337" t="s">
        <v>104</v>
      </c>
      <c r="L337" s="29" t="s">
        <v>105</v>
      </c>
      <c r="M337" s="29" t="s">
        <v>99</v>
      </c>
      <c r="N337" s="29" t="s">
        <v>100</v>
      </c>
      <c r="O337" s="29" t="s">
        <v>101</v>
      </c>
      <c r="P337" s="29">
        <v>2000</v>
      </c>
      <c r="Q337" s="29">
        <v>3450</v>
      </c>
      <c r="R337" t="s">
        <v>113</v>
      </c>
      <c r="S337" t="s">
        <v>102</v>
      </c>
      <c r="T337" s="16">
        <v>1</v>
      </c>
      <c r="U337">
        <v>2.544797762</v>
      </c>
      <c r="V337" s="6">
        <v>5.6999999999999998E-4</v>
      </c>
      <c r="W337" s="6">
        <v>2.2000000000000001E-4</v>
      </c>
      <c r="X337" s="7">
        <f t="shared" si="98"/>
        <v>2.5909090909090908</v>
      </c>
      <c r="Y337" t="s">
        <v>99</v>
      </c>
      <c r="Z337" s="7">
        <f t="shared" si="99"/>
        <v>11.567262554545454</v>
      </c>
      <c r="AA337" s="16">
        <v>1</v>
      </c>
      <c r="AB337" s="16">
        <v>8.5</v>
      </c>
      <c r="AC337" s="10" t="s">
        <v>99</v>
      </c>
      <c r="AD337" s="10" t="s">
        <v>99</v>
      </c>
      <c r="AE337" s="10" t="s">
        <v>99</v>
      </c>
      <c r="AF337" s="10" t="s">
        <v>99</v>
      </c>
      <c r="AG337" s="10" t="s">
        <v>99</v>
      </c>
      <c r="AH337" s="10" t="s">
        <v>99</v>
      </c>
      <c r="AI337" s="10" t="s">
        <v>99</v>
      </c>
      <c r="AJ337" s="10" t="s">
        <v>99</v>
      </c>
      <c r="AK337" s="10" t="s">
        <v>99</v>
      </c>
      <c r="AL337" s="10" t="s">
        <v>99</v>
      </c>
    </row>
    <row r="338" spans="1:38">
      <c r="A338" s="36" t="s">
        <v>399</v>
      </c>
      <c r="B338" t="s">
        <v>280</v>
      </c>
      <c r="C338" t="s">
        <v>177</v>
      </c>
      <c r="D338" t="s">
        <v>178</v>
      </c>
      <c r="E338">
        <v>2750</v>
      </c>
      <c r="F338" t="s">
        <v>179</v>
      </c>
      <c r="G338" s="29" t="s">
        <v>121</v>
      </c>
      <c r="H338" s="29" t="s">
        <v>57</v>
      </c>
      <c r="I338" s="29" t="s">
        <v>58</v>
      </c>
      <c r="J338" t="s">
        <v>26</v>
      </c>
      <c r="K338" t="s">
        <v>104</v>
      </c>
      <c r="L338" s="29" t="s">
        <v>105</v>
      </c>
      <c r="M338" s="29" t="s">
        <v>99</v>
      </c>
      <c r="N338" s="29" t="s">
        <v>100</v>
      </c>
      <c r="O338" s="29" t="s">
        <v>101</v>
      </c>
      <c r="P338" s="29">
        <v>2000</v>
      </c>
      <c r="Q338" s="29">
        <v>3450</v>
      </c>
      <c r="R338" t="s">
        <v>113</v>
      </c>
      <c r="S338" t="s">
        <v>102</v>
      </c>
      <c r="T338" s="16">
        <v>2</v>
      </c>
      <c r="U338">
        <v>1.4225777911799999</v>
      </c>
      <c r="V338" s="6">
        <v>3.8000000000000002E-4</v>
      </c>
      <c r="W338" s="6">
        <v>1.2E-4</v>
      </c>
      <c r="X338" s="7">
        <f t="shared" si="98"/>
        <v>3.166666666666667</v>
      </c>
      <c r="Y338" t="s">
        <v>99</v>
      </c>
      <c r="Z338" s="7">
        <f t="shared" si="99"/>
        <v>11.854814926499998</v>
      </c>
      <c r="AA338" s="16">
        <v>0.9</v>
      </c>
      <c r="AB338" s="16">
        <v>12</v>
      </c>
      <c r="AC338" s="10" t="s">
        <v>99</v>
      </c>
      <c r="AD338" s="10" t="s">
        <v>99</v>
      </c>
      <c r="AE338" s="10" t="s">
        <v>99</v>
      </c>
      <c r="AF338" s="10" t="s">
        <v>99</v>
      </c>
      <c r="AG338" s="10" t="s">
        <v>99</v>
      </c>
      <c r="AH338" s="10" t="s">
        <v>99</v>
      </c>
      <c r="AI338" s="10" t="s">
        <v>99</v>
      </c>
      <c r="AJ338" s="10" t="s">
        <v>99</v>
      </c>
      <c r="AK338" s="10" t="s">
        <v>99</v>
      </c>
      <c r="AL338" s="10" t="s">
        <v>99</v>
      </c>
    </row>
    <row r="339" spans="1:38">
      <c r="A339" s="36" t="s">
        <v>399</v>
      </c>
      <c r="B339" t="s">
        <v>280</v>
      </c>
      <c r="C339" t="s">
        <v>177</v>
      </c>
      <c r="D339" t="s">
        <v>178</v>
      </c>
      <c r="E339">
        <v>2750</v>
      </c>
      <c r="F339" t="s">
        <v>179</v>
      </c>
      <c r="G339" s="29" t="s">
        <v>121</v>
      </c>
      <c r="H339" s="29" t="s">
        <v>57</v>
      </c>
      <c r="I339" s="29" t="s">
        <v>58</v>
      </c>
      <c r="J339" t="s">
        <v>26</v>
      </c>
      <c r="K339" t="s">
        <v>104</v>
      </c>
      <c r="L339" s="29" t="s">
        <v>105</v>
      </c>
      <c r="M339" s="29" t="s">
        <v>99</v>
      </c>
      <c r="N339" s="29" t="s">
        <v>100</v>
      </c>
      <c r="O339" s="29" t="s">
        <v>101</v>
      </c>
      <c r="P339" s="29">
        <v>2000</v>
      </c>
      <c r="Q339" s="29">
        <v>3450</v>
      </c>
      <c r="R339" t="s">
        <v>113</v>
      </c>
      <c r="S339" t="s">
        <v>102</v>
      </c>
      <c r="T339" s="16">
        <v>3</v>
      </c>
      <c r="U339">
        <v>1.9390642102</v>
      </c>
      <c r="V339" s="6">
        <v>3.2000000000000003E-4</v>
      </c>
      <c r="W339" s="6">
        <v>1.2E-4</v>
      </c>
      <c r="X339" s="7">
        <f t="shared" si="98"/>
        <v>2.666666666666667</v>
      </c>
      <c r="Y339" t="s">
        <v>99</v>
      </c>
      <c r="Z339" s="7">
        <f t="shared" si="99"/>
        <v>16.158868418333331</v>
      </c>
      <c r="AA339" s="16">
        <v>2</v>
      </c>
      <c r="AB339" s="16">
        <v>12</v>
      </c>
      <c r="AC339" s="10" t="s">
        <v>99</v>
      </c>
      <c r="AD339" s="10" t="s">
        <v>99</v>
      </c>
      <c r="AE339" s="10" t="s">
        <v>99</v>
      </c>
      <c r="AF339" s="10" t="s">
        <v>99</v>
      </c>
      <c r="AG339" s="10" t="s">
        <v>99</v>
      </c>
      <c r="AH339" s="10" t="s">
        <v>99</v>
      </c>
      <c r="AI339" s="10" t="s">
        <v>99</v>
      </c>
      <c r="AJ339" s="10" t="s">
        <v>99</v>
      </c>
      <c r="AK339" s="10" t="s">
        <v>99</v>
      </c>
      <c r="AL339" s="10" t="s">
        <v>99</v>
      </c>
    </row>
    <row r="340" spans="1:38">
      <c r="A340" s="36" t="s">
        <v>399</v>
      </c>
      <c r="B340" t="s">
        <v>280</v>
      </c>
      <c r="C340" t="s">
        <v>177</v>
      </c>
      <c r="D340" t="s">
        <v>178</v>
      </c>
      <c r="E340">
        <v>2750</v>
      </c>
      <c r="F340" t="s">
        <v>179</v>
      </c>
      <c r="G340" s="29" t="s">
        <v>121</v>
      </c>
      <c r="H340" s="29" t="s">
        <v>57</v>
      </c>
      <c r="I340" s="29" t="s">
        <v>58</v>
      </c>
      <c r="J340" t="s">
        <v>26</v>
      </c>
      <c r="K340" t="s">
        <v>104</v>
      </c>
      <c r="L340" s="29" t="s">
        <v>105</v>
      </c>
      <c r="M340" s="29" t="s">
        <v>99</v>
      </c>
      <c r="N340" s="29" t="s">
        <v>100</v>
      </c>
      <c r="O340" s="29" t="s">
        <v>101</v>
      </c>
      <c r="P340" s="29">
        <v>2000</v>
      </c>
      <c r="Q340" s="29">
        <v>3450</v>
      </c>
      <c r="R340" t="s">
        <v>113</v>
      </c>
      <c r="S340" t="s">
        <v>102</v>
      </c>
      <c r="T340" s="16">
        <v>4</v>
      </c>
      <c r="U340">
        <v>0.98924532720000002</v>
      </c>
      <c r="V340" s="6">
        <v>1.7000000000000001E-4</v>
      </c>
      <c r="W340" s="6">
        <v>5.0000000000000002E-5</v>
      </c>
      <c r="X340" s="7">
        <f t="shared" si="98"/>
        <v>3.4</v>
      </c>
      <c r="Y340" t="s">
        <v>99</v>
      </c>
      <c r="Z340" s="7">
        <f t="shared" si="99"/>
        <v>19.784906543999998</v>
      </c>
      <c r="AA340" s="16">
        <v>1.1000000000000001</v>
      </c>
      <c r="AB340" s="16">
        <v>12</v>
      </c>
      <c r="AC340" s="10" t="s">
        <v>99</v>
      </c>
      <c r="AD340" s="10" t="s">
        <v>99</v>
      </c>
      <c r="AE340" s="10" t="s">
        <v>99</v>
      </c>
      <c r="AF340" s="10" t="s">
        <v>99</v>
      </c>
      <c r="AG340" s="10" t="s">
        <v>99</v>
      </c>
      <c r="AH340" s="10" t="s">
        <v>99</v>
      </c>
      <c r="AI340" s="10" t="s">
        <v>99</v>
      </c>
      <c r="AJ340" s="10" t="s">
        <v>99</v>
      </c>
      <c r="AK340" s="10" t="s">
        <v>99</v>
      </c>
      <c r="AL340" s="10" t="s">
        <v>99</v>
      </c>
    </row>
    <row r="341" spans="1:38">
      <c r="A341" s="36" t="s">
        <v>399</v>
      </c>
      <c r="B341" t="s">
        <v>280</v>
      </c>
      <c r="C341" t="s">
        <v>177</v>
      </c>
      <c r="D341" t="s">
        <v>178</v>
      </c>
      <c r="E341">
        <v>2750</v>
      </c>
      <c r="F341" t="s">
        <v>179</v>
      </c>
      <c r="G341" s="29" t="s">
        <v>121</v>
      </c>
      <c r="H341" s="29" t="s">
        <v>57</v>
      </c>
      <c r="I341" s="29" t="s">
        <v>58</v>
      </c>
      <c r="J341" t="s">
        <v>26</v>
      </c>
      <c r="K341" t="s">
        <v>104</v>
      </c>
      <c r="L341" s="29" t="s">
        <v>105</v>
      </c>
      <c r="M341" s="29" t="s">
        <v>99</v>
      </c>
      <c r="N341" s="29" t="s">
        <v>100</v>
      </c>
      <c r="O341" s="29" t="s">
        <v>101</v>
      </c>
      <c r="P341" s="29">
        <v>2000</v>
      </c>
      <c r="Q341" s="29">
        <v>3450</v>
      </c>
      <c r="R341" t="s">
        <v>113</v>
      </c>
      <c r="S341" t="s">
        <v>102</v>
      </c>
      <c r="T341" s="16">
        <v>5</v>
      </c>
      <c r="U341">
        <v>3.3118213127999998</v>
      </c>
      <c r="V341" s="6">
        <v>5.9000000000000003E-4</v>
      </c>
      <c r="W341" s="6">
        <v>2.0000000000000001E-4</v>
      </c>
      <c r="X341" s="7">
        <f t="shared" si="98"/>
        <v>2.95</v>
      </c>
      <c r="Y341" t="s">
        <v>99</v>
      </c>
      <c r="Z341" s="7">
        <f t="shared" si="99"/>
        <v>16.559106563999997</v>
      </c>
      <c r="AA341" s="16">
        <v>1.3</v>
      </c>
      <c r="AB341" s="16">
        <v>6</v>
      </c>
      <c r="AC341" s="10" t="s">
        <v>99</v>
      </c>
      <c r="AD341" s="10" t="s">
        <v>99</v>
      </c>
      <c r="AE341" s="10" t="s">
        <v>99</v>
      </c>
      <c r="AF341" s="10" t="s">
        <v>99</v>
      </c>
      <c r="AG341" s="10" t="s">
        <v>99</v>
      </c>
      <c r="AH341" s="10" t="s">
        <v>99</v>
      </c>
      <c r="AI341" s="10" t="s">
        <v>99</v>
      </c>
      <c r="AJ341" s="10" t="s">
        <v>99</v>
      </c>
      <c r="AK341" s="10" t="s">
        <v>99</v>
      </c>
      <c r="AL341" s="10" t="s">
        <v>99</v>
      </c>
    </row>
    <row r="342" spans="1:38">
      <c r="A342" s="36" t="s">
        <v>399</v>
      </c>
      <c r="B342" t="s">
        <v>280</v>
      </c>
      <c r="C342" t="s">
        <v>177</v>
      </c>
      <c r="D342" t="s">
        <v>178</v>
      </c>
      <c r="E342">
        <v>2750</v>
      </c>
      <c r="F342" t="s">
        <v>179</v>
      </c>
      <c r="G342" s="29" t="s">
        <v>162</v>
      </c>
      <c r="H342" s="29" t="s">
        <v>59</v>
      </c>
      <c r="I342" s="29" t="s">
        <v>55</v>
      </c>
      <c r="J342" t="s">
        <v>60</v>
      </c>
      <c r="K342" t="s">
        <v>97</v>
      </c>
      <c r="L342" s="29" t="s">
        <v>132</v>
      </c>
      <c r="M342" s="29" t="s">
        <v>99</v>
      </c>
      <c r="N342" s="29" t="s">
        <v>132</v>
      </c>
      <c r="O342" s="29" t="s">
        <v>101</v>
      </c>
      <c r="P342" s="29">
        <v>1900</v>
      </c>
      <c r="Q342" s="29">
        <v>3300</v>
      </c>
      <c r="R342" t="s">
        <v>94</v>
      </c>
      <c r="S342" t="s">
        <v>134</v>
      </c>
      <c r="T342" s="16">
        <v>1</v>
      </c>
      <c r="U342">
        <v>14.7168163532</v>
      </c>
      <c r="V342" s="6">
        <v>3.5000000000000001E-3</v>
      </c>
      <c r="W342" s="6">
        <v>9.1E-4</v>
      </c>
      <c r="X342" s="7">
        <f t="shared" ref="X342:X405" si="100">V342/W342</f>
        <v>3.8461538461538463</v>
      </c>
      <c r="Y342" t="s">
        <v>99</v>
      </c>
      <c r="Z342" s="7">
        <f t="shared" ref="Z342:Z405" si="101">(U342/1000000)/(W342/1000)</f>
        <v>16.172325662857144</v>
      </c>
      <c r="AA342" s="16">
        <v>3.5</v>
      </c>
      <c r="AB342" s="16">
        <v>13.5</v>
      </c>
      <c r="AC342" s="10" t="s">
        <v>99</v>
      </c>
      <c r="AD342" s="10" t="s">
        <v>99</v>
      </c>
      <c r="AE342" s="10" t="s">
        <v>99</v>
      </c>
      <c r="AF342" s="10" t="s">
        <v>99</v>
      </c>
      <c r="AG342" s="10" t="s">
        <v>99</v>
      </c>
      <c r="AH342" s="10" t="s">
        <v>99</v>
      </c>
      <c r="AI342" s="10" t="s">
        <v>99</v>
      </c>
      <c r="AJ342" s="10" t="s">
        <v>99</v>
      </c>
      <c r="AK342" s="10" t="s">
        <v>99</v>
      </c>
      <c r="AL342" s="10" t="s">
        <v>99</v>
      </c>
    </row>
    <row r="343" spans="1:38">
      <c r="A343" s="36" t="s">
        <v>399</v>
      </c>
      <c r="B343" t="s">
        <v>280</v>
      </c>
      <c r="C343" t="s">
        <v>177</v>
      </c>
      <c r="D343" t="s">
        <v>178</v>
      </c>
      <c r="E343">
        <v>2750</v>
      </c>
      <c r="F343" t="s">
        <v>179</v>
      </c>
      <c r="G343" s="29" t="s">
        <v>162</v>
      </c>
      <c r="H343" s="29" t="s">
        <v>59</v>
      </c>
      <c r="I343" s="29" t="s">
        <v>55</v>
      </c>
      <c r="J343" t="s">
        <v>60</v>
      </c>
      <c r="K343" t="s">
        <v>97</v>
      </c>
      <c r="L343" s="29" t="s">
        <v>132</v>
      </c>
      <c r="M343" s="29" t="s">
        <v>99</v>
      </c>
      <c r="N343" s="29" t="s">
        <v>132</v>
      </c>
      <c r="O343" s="29" t="s">
        <v>101</v>
      </c>
      <c r="P343" s="29">
        <v>1900</v>
      </c>
      <c r="Q343" s="29">
        <v>3300</v>
      </c>
      <c r="R343" t="s">
        <v>94</v>
      </c>
      <c r="S343" t="s">
        <v>134</v>
      </c>
      <c r="T343" s="16">
        <v>2</v>
      </c>
      <c r="U343">
        <v>18.0788167768</v>
      </c>
      <c r="V343" s="6">
        <v>4.64E-3</v>
      </c>
      <c r="W343" s="6">
        <v>1.3600000000000001E-3</v>
      </c>
      <c r="X343" s="7">
        <f t="shared" si="100"/>
        <v>3.4117647058823528</v>
      </c>
      <c r="Y343" t="s">
        <v>99</v>
      </c>
      <c r="Z343" s="7">
        <f t="shared" si="101"/>
        <v>13.29324763</v>
      </c>
      <c r="AA343" s="16">
        <v>1</v>
      </c>
      <c r="AB343" s="16">
        <v>5.5</v>
      </c>
      <c r="AC343" s="10" t="s">
        <v>99</v>
      </c>
      <c r="AD343" s="10" t="s">
        <v>99</v>
      </c>
      <c r="AE343" s="10" t="s">
        <v>99</v>
      </c>
      <c r="AF343" s="10" t="s">
        <v>99</v>
      </c>
      <c r="AG343" s="10" t="s">
        <v>99</v>
      </c>
      <c r="AH343" s="10" t="s">
        <v>99</v>
      </c>
      <c r="AI343" s="10" t="s">
        <v>99</v>
      </c>
      <c r="AJ343" s="10" t="s">
        <v>99</v>
      </c>
      <c r="AK343" s="10" t="s">
        <v>99</v>
      </c>
      <c r="AL343" s="10" t="s">
        <v>99</v>
      </c>
    </row>
    <row r="344" spans="1:38">
      <c r="A344" s="36" t="s">
        <v>399</v>
      </c>
      <c r="B344" t="s">
        <v>280</v>
      </c>
      <c r="C344" t="s">
        <v>177</v>
      </c>
      <c r="D344" t="s">
        <v>178</v>
      </c>
      <c r="E344">
        <v>2750</v>
      </c>
      <c r="F344" t="s">
        <v>179</v>
      </c>
      <c r="G344" s="29" t="s">
        <v>162</v>
      </c>
      <c r="H344" s="29" t="s">
        <v>59</v>
      </c>
      <c r="I344" s="29" t="s">
        <v>55</v>
      </c>
      <c r="J344" t="s">
        <v>60</v>
      </c>
      <c r="K344" t="s">
        <v>97</v>
      </c>
      <c r="L344" s="29" t="s">
        <v>132</v>
      </c>
      <c r="M344" s="29" t="s">
        <v>99</v>
      </c>
      <c r="N344" s="29" t="s">
        <v>132</v>
      </c>
      <c r="O344" s="29" t="s">
        <v>101</v>
      </c>
      <c r="P344" s="29">
        <v>1900</v>
      </c>
      <c r="Q344" s="29">
        <v>3300</v>
      </c>
      <c r="R344" t="s">
        <v>94</v>
      </c>
      <c r="S344" t="s">
        <v>134</v>
      </c>
      <c r="T344" s="16">
        <v>3</v>
      </c>
      <c r="U344">
        <v>8.8136023897999998</v>
      </c>
      <c r="V344" s="6">
        <v>2.0300000000000001E-3</v>
      </c>
      <c r="W344" s="6">
        <v>4.2999999999999999E-4</v>
      </c>
      <c r="X344" s="7">
        <f t="shared" si="100"/>
        <v>4.7209302325581399</v>
      </c>
      <c r="Y344" t="s">
        <v>99</v>
      </c>
      <c r="Z344" s="7">
        <f t="shared" si="101"/>
        <v>20.49674974372093</v>
      </c>
      <c r="AA344" s="16">
        <v>7</v>
      </c>
      <c r="AB344" s="16">
        <v>19</v>
      </c>
      <c r="AC344" s="10" t="s">
        <v>99</v>
      </c>
      <c r="AD344" s="10" t="s">
        <v>99</v>
      </c>
      <c r="AE344" s="10" t="s">
        <v>99</v>
      </c>
      <c r="AF344" s="10" t="s">
        <v>99</v>
      </c>
      <c r="AG344" s="10" t="s">
        <v>99</v>
      </c>
      <c r="AH344" s="10" t="s">
        <v>99</v>
      </c>
      <c r="AI344" s="10" t="s">
        <v>99</v>
      </c>
      <c r="AJ344" s="10" t="s">
        <v>99</v>
      </c>
      <c r="AK344" s="10" t="s">
        <v>99</v>
      </c>
      <c r="AL344" s="10" t="s">
        <v>99</v>
      </c>
    </row>
    <row r="345" spans="1:38">
      <c r="A345" s="36" t="s">
        <v>399</v>
      </c>
      <c r="B345" t="s">
        <v>280</v>
      </c>
      <c r="C345" t="s">
        <v>177</v>
      </c>
      <c r="D345" t="s">
        <v>178</v>
      </c>
      <c r="E345">
        <v>2750</v>
      </c>
      <c r="F345" t="s">
        <v>179</v>
      </c>
      <c r="G345" s="29" t="s">
        <v>162</v>
      </c>
      <c r="H345" s="29" t="s">
        <v>59</v>
      </c>
      <c r="I345" s="29" t="s">
        <v>55</v>
      </c>
      <c r="J345" t="s">
        <v>60</v>
      </c>
      <c r="K345" t="s">
        <v>97</v>
      </c>
      <c r="L345" s="29" t="s">
        <v>132</v>
      </c>
      <c r="M345" s="29" t="s">
        <v>99</v>
      </c>
      <c r="N345" s="29" t="s">
        <v>132</v>
      </c>
      <c r="O345" s="29" t="s">
        <v>101</v>
      </c>
      <c r="P345" s="29">
        <v>1900</v>
      </c>
      <c r="Q345" s="29">
        <v>3300</v>
      </c>
      <c r="R345" t="s">
        <v>94</v>
      </c>
      <c r="S345" t="s">
        <v>134</v>
      </c>
      <c r="T345" s="16">
        <v>4</v>
      </c>
      <c r="U345">
        <v>13.716818359399999</v>
      </c>
      <c r="V345" s="6">
        <v>3.32E-3</v>
      </c>
      <c r="W345" s="6">
        <v>9.2000000000000003E-4</v>
      </c>
      <c r="X345" s="7">
        <f t="shared" si="100"/>
        <v>3.6086956521739131</v>
      </c>
      <c r="Y345" t="s">
        <v>99</v>
      </c>
      <c r="Z345" s="7">
        <f t="shared" si="101"/>
        <v>14.909585173260869</v>
      </c>
      <c r="AA345" s="16">
        <v>7</v>
      </c>
      <c r="AB345" s="16">
        <v>19</v>
      </c>
      <c r="AC345" s="10" t="s">
        <v>99</v>
      </c>
      <c r="AD345" s="10" t="s">
        <v>99</v>
      </c>
      <c r="AE345" s="10" t="s">
        <v>99</v>
      </c>
      <c r="AF345" s="10" t="s">
        <v>99</v>
      </c>
      <c r="AG345" s="10" t="s">
        <v>99</v>
      </c>
      <c r="AH345" s="10" t="s">
        <v>99</v>
      </c>
      <c r="AI345" s="10" t="s">
        <v>99</v>
      </c>
      <c r="AJ345" s="10" t="s">
        <v>99</v>
      </c>
      <c r="AK345" s="10" t="s">
        <v>99</v>
      </c>
      <c r="AL345" s="10" t="s">
        <v>99</v>
      </c>
    </row>
    <row r="346" spans="1:38">
      <c r="A346" s="36" t="s">
        <v>399</v>
      </c>
      <c r="B346" t="s">
        <v>280</v>
      </c>
      <c r="C346" t="s">
        <v>177</v>
      </c>
      <c r="D346" t="s">
        <v>178</v>
      </c>
      <c r="E346">
        <v>2750</v>
      </c>
      <c r="F346" t="s">
        <v>179</v>
      </c>
      <c r="G346" s="29" t="s">
        <v>162</v>
      </c>
      <c r="H346" s="29" t="s">
        <v>59</v>
      </c>
      <c r="I346" s="29" t="s">
        <v>55</v>
      </c>
      <c r="J346" t="s">
        <v>60</v>
      </c>
      <c r="K346" t="s">
        <v>97</v>
      </c>
      <c r="L346" s="29" t="s">
        <v>132</v>
      </c>
      <c r="M346" s="29" t="s">
        <v>99</v>
      </c>
      <c r="N346" s="29" t="s">
        <v>132</v>
      </c>
      <c r="O346" s="29" t="s">
        <v>101</v>
      </c>
      <c r="P346" s="29">
        <v>1900</v>
      </c>
      <c r="Q346" s="29">
        <v>3300</v>
      </c>
      <c r="R346" t="s">
        <v>94</v>
      </c>
      <c r="S346" t="s">
        <v>134</v>
      </c>
      <c r="T346" s="16">
        <v>5</v>
      </c>
      <c r="U346">
        <v>15.713230124800001</v>
      </c>
      <c r="V346" s="6">
        <v>3.62E-3</v>
      </c>
      <c r="W346" s="6">
        <v>1E-3</v>
      </c>
      <c r="X346" s="7">
        <f t="shared" si="100"/>
        <v>3.6199999999999997</v>
      </c>
      <c r="Y346" t="s">
        <v>99</v>
      </c>
      <c r="Z346" s="7">
        <f t="shared" si="101"/>
        <v>15.713230124800001</v>
      </c>
      <c r="AA346" s="16">
        <v>6.5</v>
      </c>
      <c r="AB346" s="16">
        <v>18.5</v>
      </c>
      <c r="AC346" s="10" t="s">
        <v>99</v>
      </c>
      <c r="AD346" s="10" t="s">
        <v>99</v>
      </c>
      <c r="AE346" s="10" t="s">
        <v>99</v>
      </c>
      <c r="AF346" s="10" t="s">
        <v>99</v>
      </c>
      <c r="AG346" s="10" t="s">
        <v>99</v>
      </c>
      <c r="AH346" s="10" t="s">
        <v>99</v>
      </c>
      <c r="AI346" s="10" t="s">
        <v>99</v>
      </c>
      <c r="AJ346" s="10" t="s">
        <v>99</v>
      </c>
      <c r="AK346" s="10" t="s">
        <v>99</v>
      </c>
      <c r="AL346" s="10" t="s">
        <v>99</v>
      </c>
    </row>
    <row r="347" spans="1:38">
      <c r="A347" s="36" t="s">
        <v>399</v>
      </c>
      <c r="B347" t="s">
        <v>280</v>
      </c>
      <c r="C347" t="s">
        <v>177</v>
      </c>
      <c r="D347" t="s">
        <v>178</v>
      </c>
      <c r="E347">
        <v>2750</v>
      </c>
      <c r="F347" t="s">
        <v>179</v>
      </c>
      <c r="G347" s="29" t="s">
        <v>184</v>
      </c>
      <c r="H347" s="29" t="s">
        <v>62</v>
      </c>
      <c r="I347" s="29" t="s">
        <v>63</v>
      </c>
      <c r="J347" t="s">
        <v>19</v>
      </c>
      <c r="K347" t="s">
        <v>97</v>
      </c>
      <c r="L347" s="29" t="s">
        <v>136</v>
      </c>
      <c r="M347" s="29" t="s">
        <v>99</v>
      </c>
      <c r="N347" s="29" t="s">
        <v>140</v>
      </c>
      <c r="O347" s="29" t="s">
        <v>101</v>
      </c>
      <c r="P347" s="29">
        <v>700</v>
      </c>
      <c r="Q347" s="29">
        <v>3400</v>
      </c>
      <c r="R347" t="s">
        <v>113</v>
      </c>
      <c r="S347" t="s">
        <v>102</v>
      </c>
      <c r="T347" s="16">
        <v>1</v>
      </c>
      <c r="U347">
        <v>9.5053572743999997</v>
      </c>
      <c r="V347" s="6">
        <v>2.63E-3</v>
      </c>
      <c r="W347" s="6">
        <v>9.6000000000000002E-4</v>
      </c>
      <c r="X347" s="7">
        <f t="shared" si="100"/>
        <v>2.739583333333333</v>
      </c>
      <c r="Y347" t="s">
        <v>99</v>
      </c>
      <c r="Z347" s="7">
        <f t="shared" si="101"/>
        <v>9.9014138274999972</v>
      </c>
      <c r="AA347" s="16">
        <v>5.3</v>
      </c>
      <c r="AB347" s="16">
        <v>4.3</v>
      </c>
      <c r="AC347" s="10" t="s">
        <v>99</v>
      </c>
      <c r="AD347" s="10" t="s">
        <v>99</v>
      </c>
      <c r="AE347" s="10" t="s">
        <v>99</v>
      </c>
      <c r="AF347" s="10" t="s">
        <v>99</v>
      </c>
      <c r="AG347" s="10" t="s">
        <v>99</v>
      </c>
      <c r="AH347" s="10" t="s">
        <v>99</v>
      </c>
      <c r="AI347" s="10" t="s">
        <v>99</v>
      </c>
      <c r="AJ347" s="10" t="s">
        <v>99</v>
      </c>
      <c r="AK347" s="10" t="s">
        <v>99</v>
      </c>
      <c r="AL347" s="10" t="s">
        <v>99</v>
      </c>
    </row>
    <row r="348" spans="1:38">
      <c r="A348" s="36" t="s">
        <v>399</v>
      </c>
      <c r="B348" t="s">
        <v>280</v>
      </c>
      <c r="C348" t="s">
        <v>177</v>
      </c>
      <c r="D348" t="s">
        <v>178</v>
      </c>
      <c r="E348">
        <v>2750</v>
      </c>
      <c r="F348" t="s">
        <v>179</v>
      </c>
      <c r="G348" s="29" t="s">
        <v>184</v>
      </c>
      <c r="H348" s="29" t="s">
        <v>62</v>
      </c>
      <c r="I348" s="29" t="s">
        <v>63</v>
      </c>
      <c r="J348" t="s">
        <v>19</v>
      </c>
      <c r="K348" t="s">
        <v>97</v>
      </c>
      <c r="L348" s="29" t="s">
        <v>136</v>
      </c>
      <c r="M348" s="29" t="s">
        <v>99</v>
      </c>
      <c r="N348" s="29" t="s">
        <v>140</v>
      </c>
      <c r="O348" s="29" t="s">
        <v>101</v>
      </c>
      <c r="P348" s="29">
        <v>700</v>
      </c>
      <c r="Q348" s="29">
        <v>3400</v>
      </c>
      <c r="R348" t="s">
        <v>113</v>
      </c>
      <c r="S348" t="s">
        <v>102</v>
      </c>
      <c r="T348" s="16">
        <v>2</v>
      </c>
      <c r="U348">
        <v>4.4193459726000004</v>
      </c>
      <c r="V348" s="6">
        <v>1.08E-3</v>
      </c>
      <c r="W348" s="6">
        <v>3.6999999999999999E-4</v>
      </c>
      <c r="X348" s="7">
        <f t="shared" si="100"/>
        <v>2.9189189189189189</v>
      </c>
      <c r="Y348" t="s">
        <v>99</v>
      </c>
      <c r="Z348" s="7">
        <f t="shared" si="101"/>
        <v>11.944178304324325</v>
      </c>
      <c r="AA348" s="16">
        <v>6.5</v>
      </c>
      <c r="AB348" s="16">
        <v>11.5</v>
      </c>
      <c r="AC348" s="10" t="s">
        <v>99</v>
      </c>
      <c r="AD348" s="10" t="s">
        <v>99</v>
      </c>
      <c r="AE348" s="10" t="s">
        <v>99</v>
      </c>
      <c r="AF348" s="10" t="s">
        <v>99</v>
      </c>
      <c r="AG348" s="10" t="s">
        <v>99</v>
      </c>
      <c r="AH348" s="10" t="s">
        <v>99</v>
      </c>
      <c r="AI348" s="10" t="s">
        <v>99</v>
      </c>
      <c r="AJ348" s="10" t="s">
        <v>99</v>
      </c>
      <c r="AK348" s="10" t="s">
        <v>99</v>
      </c>
      <c r="AL348" s="10" t="s">
        <v>99</v>
      </c>
    </row>
    <row r="349" spans="1:38">
      <c r="A349" s="36" t="s">
        <v>399</v>
      </c>
      <c r="B349" t="s">
        <v>280</v>
      </c>
      <c r="C349" t="s">
        <v>177</v>
      </c>
      <c r="D349" t="s">
        <v>178</v>
      </c>
      <c r="E349">
        <v>2750</v>
      </c>
      <c r="F349" t="s">
        <v>179</v>
      </c>
      <c r="G349" s="29" t="s">
        <v>184</v>
      </c>
      <c r="H349" s="29" t="s">
        <v>62</v>
      </c>
      <c r="I349" s="29" t="s">
        <v>63</v>
      </c>
      <c r="J349" t="s">
        <v>19</v>
      </c>
      <c r="K349" t="s">
        <v>97</v>
      </c>
      <c r="L349" s="29" t="s">
        <v>136</v>
      </c>
      <c r="M349" s="29" t="s">
        <v>99</v>
      </c>
      <c r="N349" s="29" t="s">
        <v>140</v>
      </c>
      <c r="O349" s="29" t="s">
        <v>101</v>
      </c>
      <c r="P349" s="29">
        <v>700</v>
      </c>
      <c r="Q349" s="29">
        <v>3400</v>
      </c>
      <c r="R349" t="s">
        <v>113</v>
      </c>
      <c r="S349" t="s">
        <v>102</v>
      </c>
      <c r="T349" s="16">
        <v>3</v>
      </c>
      <c r="U349">
        <v>5.5806339653999997</v>
      </c>
      <c r="V349" s="6">
        <v>1.4300000000000001E-3</v>
      </c>
      <c r="W349" s="6">
        <v>5.8E-4</v>
      </c>
      <c r="X349" s="7">
        <f t="shared" si="100"/>
        <v>2.4655172413793105</v>
      </c>
      <c r="Y349" t="s">
        <v>99</v>
      </c>
      <c r="Z349" s="7">
        <f t="shared" si="101"/>
        <v>9.6217826989655162</v>
      </c>
      <c r="AA349" s="16">
        <v>1.2</v>
      </c>
      <c r="AB349" s="16">
        <v>2.8</v>
      </c>
      <c r="AC349" s="10" t="s">
        <v>99</v>
      </c>
      <c r="AD349" s="10" t="s">
        <v>99</v>
      </c>
      <c r="AE349" s="10" t="s">
        <v>99</v>
      </c>
      <c r="AF349" s="10" t="s">
        <v>99</v>
      </c>
      <c r="AG349" s="10" t="s">
        <v>99</v>
      </c>
      <c r="AH349" s="10" t="s">
        <v>99</v>
      </c>
      <c r="AI349" s="10" t="s">
        <v>99</v>
      </c>
      <c r="AJ349" s="10" t="s">
        <v>99</v>
      </c>
      <c r="AK349" s="10" t="s">
        <v>99</v>
      </c>
      <c r="AL349" s="10" t="s">
        <v>99</v>
      </c>
    </row>
    <row r="350" spans="1:38">
      <c r="A350" s="36" t="s">
        <v>399</v>
      </c>
      <c r="B350" t="s">
        <v>280</v>
      </c>
      <c r="C350" t="s">
        <v>177</v>
      </c>
      <c r="D350" t="s">
        <v>178</v>
      </c>
      <c r="E350">
        <v>2750</v>
      </c>
      <c r="F350" t="s">
        <v>179</v>
      </c>
      <c r="G350" s="29" t="s">
        <v>184</v>
      </c>
      <c r="H350" s="29" t="s">
        <v>62</v>
      </c>
      <c r="I350" s="29" t="s">
        <v>63</v>
      </c>
      <c r="J350" t="s">
        <v>19</v>
      </c>
      <c r="K350" t="s">
        <v>97</v>
      </c>
      <c r="L350" s="29" t="s">
        <v>136</v>
      </c>
      <c r="M350" s="29" t="s">
        <v>99</v>
      </c>
      <c r="N350" s="29" t="s">
        <v>140</v>
      </c>
      <c r="O350" s="29" t="s">
        <v>101</v>
      </c>
      <c r="P350" s="29">
        <v>700</v>
      </c>
      <c r="Q350" s="29">
        <v>3400</v>
      </c>
      <c r="R350" t="s">
        <v>113</v>
      </c>
      <c r="S350" t="s">
        <v>102</v>
      </c>
      <c r="T350" s="16">
        <v>4</v>
      </c>
      <c r="U350">
        <v>5.4085912998000003</v>
      </c>
      <c r="V350" s="6">
        <v>1.31E-3</v>
      </c>
      <c r="W350" s="6">
        <v>4.0999999999999999E-4</v>
      </c>
      <c r="X350" s="7">
        <f t="shared" si="100"/>
        <v>3.1951219512195124</v>
      </c>
      <c r="Y350" t="s">
        <v>99</v>
      </c>
      <c r="Z350" s="7">
        <f t="shared" si="101"/>
        <v>13.191686097073173</v>
      </c>
      <c r="AA350" s="16">
        <v>3.2</v>
      </c>
      <c r="AB350" s="16">
        <v>2.6</v>
      </c>
      <c r="AC350" s="10" t="s">
        <v>99</v>
      </c>
      <c r="AD350" s="10" t="s">
        <v>99</v>
      </c>
      <c r="AE350" s="10" t="s">
        <v>99</v>
      </c>
      <c r="AF350" s="10" t="s">
        <v>99</v>
      </c>
      <c r="AG350" s="10" t="s">
        <v>99</v>
      </c>
      <c r="AH350" s="10" t="s">
        <v>99</v>
      </c>
      <c r="AI350" s="10" t="s">
        <v>99</v>
      </c>
      <c r="AJ350" s="10" t="s">
        <v>99</v>
      </c>
      <c r="AK350" s="10" t="s">
        <v>99</v>
      </c>
      <c r="AL350" s="10" t="s">
        <v>99</v>
      </c>
    </row>
    <row r="351" spans="1:38">
      <c r="A351" s="36" t="s">
        <v>399</v>
      </c>
      <c r="B351" t="s">
        <v>280</v>
      </c>
      <c r="C351" t="s">
        <v>177</v>
      </c>
      <c r="D351" t="s">
        <v>178</v>
      </c>
      <c r="E351">
        <v>2750</v>
      </c>
      <c r="F351" t="s">
        <v>179</v>
      </c>
      <c r="G351" s="29" t="s">
        <v>184</v>
      </c>
      <c r="H351" s="29" t="s">
        <v>62</v>
      </c>
      <c r="I351" s="29" t="s">
        <v>63</v>
      </c>
      <c r="J351" t="s">
        <v>19</v>
      </c>
      <c r="K351" t="s">
        <v>97</v>
      </c>
      <c r="L351" s="29" t="s">
        <v>136</v>
      </c>
      <c r="M351" s="29" t="s">
        <v>99</v>
      </c>
      <c r="N351" s="29" t="s">
        <v>140</v>
      </c>
      <c r="O351" s="29" t="s">
        <v>101</v>
      </c>
      <c r="P351" s="29">
        <v>700</v>
      </c>
      <c r="Q351" s="29">
        <v>3400</v>
      </c>
      <c r="R351" t="s">
        <v>113</v>
      </c>
      <c r="S351" t="s">
        <v>102</v>
      </c>
      <c r="T351" s="16">
        <v>5</v>
      </c>
      <c r="U351">
        <v>3.7634333099999999</v>
      </c>
      <c r="V351" s="6">
        <v>9.5E-4</v>
      </c>
      <c r="W351" s="6">
        <v>2.7999999999999998E-4</v>
      </c>
      <c r="X351" s="7">
        <f t="shared" si="100"/>
        <v>3.3928571428571432</v>
      </c>
      <c r="Y351" t="s">
        <v>99</v>
      </c>
      <c r="Z351" s="7">
        <f t="shared" si="101"/>
        <v>13.440833250000001</v>
      </c>
      <c r="AA351" s="16">
        <v>5</v>
      </c>
      <c r="AB351" s="16">
        <v>9.5</v>
      </c>
      <c r="AC351" s="10" t="s">
        <v>99</v>
      </c>
      <c r="AD351" s="10" t="s">
        <v>99</v>
      </c>
      <c r="AE351" s="10" t="s">
        <v>99</v>
      </c>
      <c r="AF351" s="10" t="s">
        <v>99</v>
      </c>
      <c r="AG351" s="10" t="s">
        <v>99</v>
      </c>
      <c r="AH351" s="10" t="s">
        <v>99</v>
      </c>
      <c r="AI351" s="10" t="s">
        <v>99</v>
      </c>
      <c r="AJ351" s="10" t="s">
        <v>99</v>
      </c>
      <c r="AK351" s="10" t="s">
        <v>99</v>
      </c>
      <c r="AL351" s="10" t="s">
        <v>99</v>
      </c>
    </row>
    <row r="352" spans="1:38">
      <c r="A352" s="36" t="s">
        <v>399</v>
      </c>
      <c r="B352" t="s">
        <v>280</v>
      </c>
      <c r="C352" t="s">
        <v>177</v>
      </c>
      <c r="D352" t="s">
        <v>178</v>
      </c>
      <c r="E352">
        <v>2750</v>
      </c>
      <c r="F352" t="s">
        <v>179</v>
      </c>
      <c r="G352" s="29" t="s">
        <v>154</v>
      </c>
      <c r="H352" s="29" t="s">
        <v>64</v>
      </c>
      <c r="I352" s="29" t="s">
        <v>65</v>
      </c>
      <c r="J352" t="s">
        <v>50</v>
      </c>
      <c r="K352" t="s">
        <v>104</v>
      </c>
      <c r="L352" s="29" t="s">
        <v>112</v>
      </c>
      <c r="M352" s="29" t="s">
        <v>99</v>
      </c>
      <c r="N352" s="29" t="s">
        <v>140</v>
      </c>
      <c r="O352" s="29" t="s">
        <v>101</v>
      </c>
      <c r="P352" s="29">
        <v>400</v>
      </c>
      <c r="Q352" s="29">
        <v>2500</v>
      </c>
      <c r="R352" t="s">
        <v>150</v>
      </c>
      <c r="S352" t="s">
        <v>102</v>
      </c>
      <c r="T352" s="16">
        <v>1</v>
      </c>
      <c r="U352">
        <v>23.1469069676</v>
      </c>
      <c r="V352" s="6">
        <v>1.1350000000000001E-2</v>
      </c>
      <c r="W352" s="6">
        <v>2.0899999999999998E-3</v>
      </c>
      <c r="X352" s="7">
        <f t="shared" si="100"/>
        <v>5.4306220095693787</v>
      </c>
      <c r="Y352" t="s">
        <v>99</v>
      </c>
      <c r="Z352" s="7">
        <f t="shared" si="101"/>
        <v>11.075075104114832</v>
      </c>
      <c r="AA352" s="16">
        <v>3</v>
      </c>
      <c r="AB352" s="16">
        <v>2</v>
      </c>
      <c r="AC352" s="10" t="s">
        <v>99</v>
      </c>
      <c r="AD352" s="10" t="s">
        <v>99</v>
      </c>
      <c r="AE352" s="10" t="s">
        <v>99</v>
      </c>
      <c r="AF352" s="10" t="s">
        <v>99</v>
      </c>
      <c r="AG352" s="10" t="s">
        <v>99</v>
      </c>
      <c r="AH352" s="10" t="s">
        <v>99</v>
      </c>
      <c r="AI352" s="10" t="s">
        <v>99</v>
      </c>
      <c r="AJ352" s="10" t="s">
        <v>99</v>
      </c>
      <c r="AK352" s="10" t="s">
        <v>99</v>
      </c>
      <c r="AL352" s="10" t="s">
        <v>99</v>
      </c>
    </row>
    <row r="353" spans="1:38">
      <c r="A353" s="36" t="s">
        <v>399</v>
      </c>
      <c r="B353" t="s">
        <v>280</v>
      </c>
      <c r="C353" t="s">
        <v>177</v>
      </c>
      <c r="D353" t="s">
        <v>178</v>
      </c>
      <c r="E353">
        <v>2750</v>
      </c>
      <c r="F353" t="s">
        <v>179</v>
      </c>
      <c r="G353" s="29" t="s">
        <v>154</v>
      </c>
      <c r="H353" s="29" t="s">
        <v>64</v>
      </c>
      <c r="I353" s="29" t="s">
        <v>65</v>
      </c>
      <c r="J353" t="s">
        <v>50</v>
      </c>
      <c r="K353" t="s">
        <v>104</v>
      </c>
      <c r="L353" s="29" t="s">
        <v>112</v>
      </c>
      <c r="M353" s="29" t="s">
        <v>99</v>
      </c>
      <c r="N353" s="29" t="s">
        <v>140</v>
      </c>
      <c r="O353" s="29" t="s">
        <v>101</v>
      </c>
      <c r="P353" s="29">
        <v>400</v>
      </c>
      <c r="Q353" s="29">
        <v>2500</v>
      </c>
      <c r="R353" t="s">
        <v>150</v>
      </c>
      <c r="S353" t="s">
        <v>102</v>
      </c>
      <c r="T353" s="16">
        <v>2</v>
      </c>
      <c r="U353">
        <v>56.039314097000002</v>
      </c>
      <c r="V353" s="6">
        <v>2.946E-2</v>
      </c>
      <c r="W353" s="6">
        <v>3.7699999999999999E-3</v>
      </c>
      <c r="X353" s="7">
        <f t="shared" si="100"/>
        <v>7.8143236074270561</v>
      </c>
      <c r="Y353" t="s">
        <v>99</v>
      </c>
      <c r="Z353" s="7">
        <f t="shared" si="101"/>
        <v>14.864539548275863</v>
      </c>
      <c r="AA353" s="16">
        <v>2.2000000000000002</v>
      </c>
      <c r="AB353" s="16">
        <v>1</v>
      </c>
      <c r="AC353" s="10" t="s">
        <v>99</v>
      </c>
      <c r="AD353" s="10" t="s">
        <v>99</v>
      </c>
      <c r="AE353" s="10" t="s">
        <v>99</v>
      </c>
      <c r="AF353" s="10" t="s">
        <v>99</v>
      </c>
      <c r="AG353" s="10" t="s">
        <v>99</v>
      </c>
      <c r="AH353" s="10" t="s">
        <v>99</v>
      </c>
      <c r="AI353" s="10" t="s">
        <v>99</v>
      </c>
      <c r="AJ353" s="10" t="s">
        <v>99</v>
      </c>
      <c r="AK353" s="10" t="s">
        <v>99</v>
      </c>
      <c r="AL353" s="10" t="s">
        <v>99</v>
      </c>
    </row>
    <row r="354" spans="1:38">
      <c r="A354" s="36" t="s">
        <v>399</v>
      </c>
      <c r="B354" t="s">
        <v>280</v>
      </c>
      <c r="C354" t="s">
        <v>177</v>
      </c>
      <c r="D354" t="s">
        <v>178</v>
      </c>
      <c r="E354">
        <v>2750</v>
      </c>
      <c r="F354" t="s">
        <v>179</v>
      </c>
      <c r="G354" s="29" t="s">
        <v>154</v>
      </c>
      <c r="H354" s="29" t="s">
        <v>64</v>
      </c>
      <c r="I354" s="29" t="s">
        <v>65</v>
      </c>
      <c r="J354" t="s">
        <v>50</v>
      </c>
      <c r="K354" t="s">
        <v>104</v>
      </c>
      <c r="L354" s="29" t="s">
        <v>112</v>
      </c>
      <c r="M354" s="29" t="s">
        <v>99</v>
      </c>
      <c r="N354" s="29" t="s">
        <v>140</v>
      </c>
      <c r="O354" s="29" t="s">
        <v>101</v>
      </c>
      <c r="P354" s="29">
        <v>400</v>
      </c>
      <c r="Q354" s="29">
        <v>2500</v>
      </c>
      <c r="R354" t="s">
        <v>150</v>
      </c>
      <c r="S354" t="s">
        <v>102</v>
      </c>
      <c r="T354" s="16">
        <v>3</v>
      </c>
      <c r="U354">
        <v>46.641483488600002</v>
      </c>
      <c r="V354" s="6">
        <v>2.1829999999999999E-2</v>
      </c>
      <c r="W354" s="6">
        <v>3.6099999999999999E-3</v>
      </c>
      <c r="X354" s="7">
        <f t="shared" si="100"/>
        <v>6.0470914127423816</v>
      </c>
      <c r="Y354" t="s">
        <v>99</v>
      </c>
      <c r="Z354" s="7">
        <f t="shared" si="101"/>
        <v>12.920078528698063</v>
      </c>
      <c r="AA354" s="16">
        <v>1.5</v>
      </c>
      <c r="AB354" s="16">
        <v>0.6</v>
      </c>
      <c r="AC354" s="10" t="s">
        <v>99</v>
      </c>
      <c r="AD354" s="10" t="s">
        <v>99</v>
      </c>
      <c r="AE354" s="10" t="s">
        <v>99</v>
      </c>
      <c r="AF354" s="10" t="s">
        <v>99</v>
      </c>
      <c r="AG354" s="10" t="s">
        <v>99</v>
      </c>
      <c r="AH354" s="10" t="s">
        <v>99</v>
      </c>
      <c r="AI354" s="10" t="s">
        <v>99</v>
      </c>
      <c r="AJ354" s="10" t="s">
        <v>99</v>
      </c>
      <c r="AK354" s="10" t="s">
        <v>99</v>
      </c>
      <c r="AL354" s="10" t="s">
        <v>99</v>
      </c>
    </row>
    <row r="355" spans="1:38">
      <c r="A355" s="36" t="s">
        <v>399</v>
      </c>
      <c r="B355" t="s">
        <v>280</v>
      </c>
      <c r="C355" t="s">
        <v>177</v>
      </c>
      <c r="D355" t="s">
        <v>178</v>
      </c>
      <c r="E355">
        <v>2750</v>
      </c>
      <c r="F355" t="s">
        <v>179</v>
      </c>
      <c r="G355" s="29" t="s">
        <v>154</v>
      </c>
      <c r="H355" s="29" t="s">
        <v>64</v>
      </c>
      <c r="I355" s="29" t="s">
        <v>65</v>
      </c>
      <c r="J355" t="s">
        <v>50</v>
      </c>
      <c r="K355" t="s">
        <v>104</v>
      </c>
      <c r="L355" s="29" t="s">
        <v>112</v>
      </c>
      <c r="M355" s="29" t="s">
        <v>99</v>
      </c>
      <c r="N355" s="29" t="s">
        <v>140</v>
      </c>
      <c r="O355" s="29" t="s">
        <v>101</v>
      </c>
      <c r="P355" s="29">
        <v>400</v>
      </c>
      <c r="Q355" s="29">
        <v>2500</v>
      </c>
      <c r="R355" t="s">
        <v>150</v>
      </c>
      <c r="S355" t="s">
        <v>102</v>
      </c>
      <c r="T355" s="16">
        <v>4</v>
      </c>
      <c r="U355">
        <v>52.6952347844</v>
      </c>
      <c r="V355" s="6">
        <v>2.5010000000000001E-2</v>
      </c>
      <c r="W355" s="6">
        <v>5.1999999999999998E-3</v>
      </c>
      <c r="X355" s="7">
        <f t="shared" si="100"/>
        <v>4.8096153846153848</v>
      </c>
      <c r="Y355" t="s">
        <v>99</v>
      </c>
      <c r="Z355" s="7">
        <f t="shared" si="101"/>
        <v>10.133698997000002</v>
      </c>
      <c r="AA355" s="16">
        <v>2.6</v>
      </c>
      <c r="AB355" s="16">
        <v>2.6</v>
      </c>
      <c r="AC355" s="10" t="s">
        <v>99</v>
      </c>
      <c r="AD355" s="10" t="s">
        <v>99</v>
      </c>
      <c r="AE355" s="10" t="s">
        <v>99</v>
      </c>
      <c r="AF355" s="10" t="s">
        <v>99</v>
      </c>
      <c r="AG355" s="10" t="s">
        <v>99</v>
      </c>
      <c r="AH355" s="10" t="s">
        <v>99</v>
      </c>
      <c r="AI355" s="10" t="s">
        <v>99</v>
      </c>
      <c r="AJ355" s="10" t="s">
        <v>99</v>
      </c>
      <c r="AK355" s="10" t="s">
        <v>99</v>
      </c>
      <c r="AL355" s="10" t="s">
        <v>99</v>
      </c>
    </row>
    <row r="356" spans="1:38">
      <c r="A356" s="36" t="s">
        <v>399</v>
      </c>
      <c r="B356" t="s">
        <v>280</v>
      </c>
      <c r="C356" t="s">
        <v>177</v>
      </c>
      <c r="D356" t="s">
        <v>178</v>
      </c>
      <c r="E356">
        <v>2750</v>
      </c>
      <c r="F356" t="s">
        <v>179</v>
      </c>
      <c r="G356" s="29" t="s">
        <v>154</v>
      </c>
      <c r="H356" s="29" t="s">
        <v>64</v>
      </c>
      <c r="I356" s="29" t="s">
        <v>65</v>
      </c>
      <c r="J356" t="s">
        <v>50</v>
      </c>
      <c r="K356" t="s">
        <v>104</v>
      </c>
      <c r="L356" s="29" t="s">
        <v>112</v>
      </c>
      <c r="M356" s="29" t="s">
        <v>99</v>
      </c>
      <c r="N356" s="29" t="s">
        <v>140</v>
      </c>
      <c r="O356" s="29" t="s">
        <v>101</v>
      </c>
      <c r="P356" s="29">
        <v>400</v>
      </c>
      <c r="Q356" s="29">
        <v>2500</v>
      </c>
      <c r="R356" t="s">
        <v>150</v>
      </c>
      <c r="S356" t="s">
        <v>102</v>
      </c>
      <c r="T356" s="16">
        <v>5</v>
      </c>
      <c r="U356">
        <v>27.910338271400001</v>
      </c>
      <c r="V356" s="6">
        <v>1.204E-2</v>
      </c>
      <c r="W356" s="6">
        <v>2.3900000000000002E-3</v>
      </c>
      <c r="X356" s="7">
        <f t="shared" si="100"/>
        <v>5.03765690376569</v>
      </c>
      <c r="Y356" t="s">
        <v>99</v>
      </c>
      <c r="Z356" s="7">
        <f t="shared" si="101"/>
        <v>11.677965803933056</v>
      </c>
      <c r="AA356" s="16">
        <v>2.2999999999999998</v>
      </c>
      <c r="AB356" s="16">
        <v>1.2</v>
      </c>
      <c r="AC356" s="10" t="s">
        <v>99</v>
      </c>
      <c r="AD356" s="10" t="s">
        <v>99</v>
      </c>
      <c r="AE356" s="10" t="s">
        <v>99</v>
      </c>
      <c r="AF356" s="10" t="s">
        <v>99</v>
      </c>
      <c r="AG356" s="10" t="s">
        <v>99</v>
      </c>
      <c r="AH356" s="10" t="s">
        <v>99</v>
      </c>
      <c r="AI356" s="10" t="s">
        <v>99</v>
      </c>
      <c r="AJ356" s="10" t="s">
        <v>99</v>
      </c>
      <c r="AK356" s="10" t="s">
        <v>99</v>
      </c>
      <c r="AL356" s="10" t="s">
        <v>99</v>
      </c>
    </row>
    <row r="357" spans="1:38">
      <c r="A357" s="36" t="s">
        <v>399</v>
      </c>
      <c r="B357" t="s">
        <v>280</v>
      </c>
      <c r="C357" t="s">
        <v>177</v>
      </c>
      <c r="D357" t="s">
        <v>178</v>
      </c>
      <c r="E357">
        <v>2750</v>
      </c>
      <c r="F357" t="s">
        <v>179</v>
      </c>
      <c r="G357" s="30" t="s">
        <v>109</v>
      </c>
      <c r="H357" s="30" t="s">
        <v>110</v>
      </c>
      <c r="I357" s="30" t="s">
        <v>111</v>
      </c>
      <c r="J357" t="s">
        <v>50</v>
      </c>
      <c r="K357" t="s">
        <v>104</v>
      </c>
      <c r="L357" s="29" t="s">
        <v>112</v>
      </c>
      <c r="M357" s="29" t="s">
        <v>99</v>
      </c>
      <c r="N357" s="29" t="s">
        <v>100</v>
      </c>
      <c r="O357" s="29" t="s">
        <v>101</v>
      </c>
      <c r="P357" s="29">
        <v>2200</v>
      </c>
      <c r="Q357" s="29">
        <v>3400</v>
      </c>
      <c r="R357" t="s">
        <v>113</v>
      </c>
      <c r="S357" t="s">
        <v>102</v>
      </c>
      <c r="T357" s="16">
        <v>1</v>
      </c>
      <c r="U357">
        <v>130.752425856</v>
      </c>
      <c r="V357" s="6">
        <v>5.3760000000000002E-2</v>
      </c>
      <c r="W357" s="6">
        <v>1.491E-2</v>
      </c>
      <c r="X357" s="7">
        <f t="shared" si="100"/>
        <v>3.6056338028169015</v>
      </c>
      <c r="Y357" t="s">
        <v>99</v>
      </c>
      <c r="Z357" s="7">
        <f t="shared" si="101"/>
        <v>8.7694450607645873</v>
      </c>
      <c r="AA357" s="16">
        <v>8.5</v>
      </c>
      <c r="AB357" s="16">
        <v>5.6</v>
      </c>
      <c r="AC357" s="10" t="s">
        <v>99</v>
      </c>
      <c r="AD357" s="10" t="s">
        <v>99</v>
      </c>
      <c r="AE357" s="10" t="s">
        <v>99</v>
      </c>
      <c r="AF357" s="10" t="s">
        <v>99</v>
      </c>
      <c r="AG357" s="10" t="s">
        <v>99</v>
      </c>
      <c r="AH357" s="10" t="s">
        <v>99</v>
      </c>
      <c r="AI357" s="10" t="s">
        <v>99</v>
      </c>
      <c r="AJ357" s="10" t="s">
        <v>99</v>
      </c>
      <c r="AK357" s="10" t="s">
        <v>99</v>
      </c>
      <c r="AL357" s="10" t="s">
        <v>99</v>
      </c>
    </row>
    <row r="358" spans="1:38">
      <c r="A358" s="36" t="s">
        <v>399</v>
      </c>
      <c r="B358" t="s">
        <v>280</v>
      </c>
      <c r="C358" t="s">
        <v>177</v>
      </c>
      <c r="D358" t="s">
        <v>178</v>
      </c>
      <c r="E358">
        <v>2750</v>
      </c>
      <c r="F358" t="s">
        <v>179</v>
      </c>
      <c r="G358" s="30" t="s">
        <v>109</v>
      </c>
      <c r="H358" s="30" t="s">
        <v>110</v>
      </c>
      <c r="I358" s="30" t="s">
        <v>111</v>
      </c>
      <c r="J358" t="s">
        <v>50</v>
      </c>
      <c r="K358" t="s">
        <v>104</v>
      </c>
      <c r="L358" s="29" t="s">
        <v>112</v>
      </c>
      <c r="M358" s="29" t="s">
        <v>99</v>
      </c>
      <c r="N358" s="29" t="s">
        <v>100</v>
      </c>
      <c r="O358" s="29" t="s">
        <v>101</v>
      </c>
      <c r="P358" s="29">
        <v>2200</v>
      </c>
      <c r="Q358" s="29">
        <v>3400</v>
      </c>
      <c r="R358" t="s">
        <v>113</v>
      </c>
      <c r="S358" t="s">
        <v>102</v>
      </c>
      <c r="T358" s="16">
        <v>2</v>
      </c>
      <c r="U358">
        <v>121.1789683598</v>
      </c>
      <c r="V358" s="6">
        <v>5.7970000000000001E-2</v>
      </c>
      <c r="W358" s="6">
        <v>1.721E-2</v>
      </c>
      <c r="X358" s="7">
        <f t="shared" si="100"/>
        <v>3.3683904706565952</v>
      </c>
      <c r="Y358" t="s">
        <v>99</v>
      </c>
      <c r="Z358" s="7">
        <f t="shared" si="101"/>
        <v>7.041195140023242</v>
      </c>
      <c r="AA358" s="16">
        <v>2.1</v>
      </c>
      <c r="AB358" s="16">
        <v>2.6</v>
      </c>
      <c r="AC358" s="10" t="s">
        <v>99</v>
      </c>
      <c r="AD358" s="10" t="s">
        <v>99</v>
      </c>
      <c r="AE358" s="10" t="s">
        <v>99</v>
      </c>
      <c r="AF358" s="10" t="s">
        <v>99</v>
      </c>
      <c r="AG358" s="10" t="s">
        <v>99</v>
      </c>
      <c r="AH358" s="10" t="s">
        <v>99</v>
      </c>
      <c r="AI358" s="10" t="s">
        <v>99</v>
      </c>
      <c r="AJ358" s="10" t="s">
        <v>99</v>
      </c>
      <c r="AK358" s="10" t="s">
        <v>99</v>
      </c>
      <c r="AL358" s="10" t="s">
        <v>99</v>
      </c>
    </row>
    <row r="359" spans="1:38">
      <c r="A359" s="36" t="s">
        <v>399</v>
      </c>
      <c r="B359" t="s">
        <v>280</v>
      </c>
      <c r="C359" t="s">
        <v>177</v>
      </c>
      <c r="D359" t="s">
        <v>178</v>
      </c>
      <c r="E359">
        <v>2750</v>
      </c>
      <c r="F359" t="s">
        <v>179</v>
      </c>
      <c r="G359" s="30" t="s">
        <v>109</v>
      </c>
      <c r="H359" s="30" t="s">
        <v>110</v>
      </c>
      <c r="I359" s="30" t="s">
        <v>111</v>
      </c>
      <c r="J359" t="s">
        <v>50</v>
      </c>
      <c r="K359" t="s">
        <v>104</v>
      </c>
      <c r="L359" s="29" t="s">
        <v>112</v>
      </c>
      <c r="M359" s="29" t="s">
        <v>99</v>
      </c>
      <c r="N359" s="29" t="s">
        <v>100</v>
      </c>
      <c r="O359" s="29" t="s">
        <v>101</v>
      </c>
      <c r="P359" s="29">
        <v>2200</v>
      </c>
      <c r="Q359" s="29">
        <v>3400</v>
      </c>
      <c r="R359" t="s">
        <v>113</v>
      </c>
      <c r="S359" t="s">
        <v>102</v>
      </c>
      <c r="T359" s="16">
        <v>3</v>
      </c>
      <c r="U359">
        <v>231.76297589640001</v>
      </c>
      <c r="V359" s="6">
        <v>0.15121000000000001</v>
      </c>
      <c r="W359" s="6">
        <v>3.7240000000000002E-2</v>
      </c>
      <c r="X359" s="7">
        <f t="shared" si="100"/>
        <v>4.0604189044038668</v>
      </c>
      <c r="Y359" t="s">
        <v>99</v>
      </c>
      <c r="Z359" s="7">
        <f t="shared" si="101"/>
        <v>6.2234955933512346</v>
      </c>
      <c r="AA359" s="16">
        <v>8.5</v>
      </c>
      <c r="AB359" s="16">
        <v>5</v>
      </c>
      <c r="AC359" s="10" t="s">
        <v>99</v>
      </c>
      <c r="AD359" s="10" t="s">
        <v>99</v>
      </c>
      <c r="AE359" s="10" t="s">
        <v>99</v>
      </c>
      <c r="AF359" s="10" t="s">
        <v>99</v>
      </c>
      <c r="AG359" s="10" t="s">
        <v>99</v>
      </c>
      <c r="AH359" s="10" t="s">
        <v>99</v>
      </c>
      <c r="AI359" s="10" t="s">
        <v>99</v>
      </c>
      <c r="AJ359" s="10" t="s">
        <v>99</v>
      </c>
      <c r="AK359" s="10" t="s">
        <v>99</v>
      </c>
      <c r="AL359" s="10" t="s">
        <v>99</v>
      </c>
    </row>
    <row r="360" spans="1:38">
      <c r="A360" s="36" t="s">
        <v>399</v>
      </c>
      <c r="B360" t="s">
        <v>280</v>
      </c>
      <c r="C360" t="s">
        <v>177</v>
      </c>
      <c r="D360" t="s">
        <v>178</v>
      </c>
      <c r="E360">
        <v>2750</v>
      </c>
      <c r="F360" t="s">
        <v>179</v>
      </c>
      <c r="G360" s="30" t="s">
        <v>109</v>
      </c>
      <c r="H360" s="30" t="s">
        <v>110</v>
      </c>
      <c r="I360" s="30" t="s">
        <v>111</v>
      </c>
      <c r="J360" t="s">
        <v>50</v>
      </c>
      <c r="K360" t="s">
        <v>104</v>
      </c>
      <c r="L360" s="29" t="s">
        <v>112</v>
      </c>
      <c r="M360" s="29" t="s">
        <v>99</v>
      </c>
      <c r="N360" s="29" t="s">
        <v>100</v>
      </c>
      <c r="O360" s="29" t="s">
        <v>101</v>
      </c>
      <c r="P360" s="29">
        <v>2200</v>
      </c>
      <c r="Q360" s="29">
        <v>3400</v>
      </c>
      <c r="R360" t="s">
        <v>113</v>
      </c>
      <c r="S360" t="s">
        <v>102</v>
      </c>
      <c r="T360" s="16">
        <v>4</v>
      </c>
      <c r="U360">
        <v>258.41883639780002</v>
      </c>
      <c r="V360" s="6">
        <v>0.16983999999999999</v>
      </c>
      <c r="W360" s="6">
        <v>4.2389999999999997E-2</v>
      </c>
      <c r="X360" s="7">
        <f t="shared" si="100"/>
        <v>4.0066053314460959</v>
      </c>
      <c r="Y360" t="s">
        <v>99</v>
      </c>
      <c r="Z360" s="7">
        <f t="shared" si="101"/>
        <v>6.0962216654352455</v>
      </c>
      <c r="AA360" s="16">
        <v>5.2</v>
      </c>
      <c r="AB360" s="16">
        <v>6.5</v>
      </c>
      <c r="AC360" s="10" t="s">
        <v>99</v>
      </c>
      <c r="AD360" s="10" t="s">
        <v>99</v>
      </c>
      <c r="AE360" s="10" t="s">
        <v>99</v>
      </c>
      <c r="AF360" s="10" t="s">
        <v>99</v>
      </c>
      <c r="AG360" s="10" t="s">
        <v>99</v>
      </c>
      <c r="AH360" s="10" t="s">
        <v>99</v>
      </c>
      <c r="AI360" s="10" t="s">
        <v>99</v>
      </c>
      <c r="AJ360" s="10" t="s">
        <v>99</v>
      </c>
      <c r="AK360" s="10" t="s">
        <v>99</v>
      </c>
      <c r="AL360" s="10" t="s">
        <v>99</v>
      </c>
    </row>
    <row r="361" spans="1:38">
      <c r="A361" s="36" t="s">
        <v>399</v>
      </c>
      <c r="B361" t="s">
        <v>280</v>
      </c>
      <c r="C361" t="s">
        <v>177</v>
      </c>
      <c r="D361" t="s">
        <v>178</v>
      </c>
      <c r="E361">
        <v>2750</v>
      </c>
      <c r="F361" t="s">
        <v>179</v>
      </c>
      <c r="G361" s="30" t="s">
        <v>109</v>
      </c>
      <c r="H361" s="30" t="s">
        <v>110</v>
      </c>
      <c r="I361" s="30" t="s">
        <v>111</v>
      </c>
      <c r="J361" t="s">
        <v>50</v>
      </c>
      <c r="K361" t="s">
        <v>104</v>
      </c>
      <c r="L361" s="29" t="s">
        <v>112</v>
      </c>
      <c r="M361" s="29" t="s">
        <v>99</v>
      </c>
      <c r="N361" s="29" t="s">
        <v>100</v>
      </c>
      <c r="O361" s="29" t="s">
        <v>101</v>
      </c>
      <c r="P361" s="29">
        <v>2200</v>
      </c>
      <c r="Q361" s="29">
        <v>3400</v>
      </c>
      <c r="R361" t="s">
        <v>113</v>
      </c>
      <c r="S361" t="s">
        <v>102</v>
      </c>
      <c r="T361" s="16">
        <v>5</v>
      </c>
      <c r="U361">
        <v>330.20005439720001</v>
      </c>
      <c r="V361" s="6">
        <v>0.21002000000000001</v>
      </c>
      <c r="W361" s="6">
        <v>5.2749999999999998E-2</v>
      </c>
      <c r="X361" s="7">
        <f t="shared" si="100"/>
        <v>3.9814218009478677</v>
      </c>
      <c r="Y361" t="s">
        <v>99</v>
      </c>
      <c r="Z361" s="7">
        <f t="shared" si="101"/>
        <v>6.2597166710369674</v>
      </c>
      <c r="AA361" s="16">
        <v>8.1999999999999993</v>
      </c>
      <c r="AB361" s="16">
        <v>6</v>
      </c>
      <c r="AC361" s="10" t="s">
        <v>99</v>
      </c>
      <c r="AD361" s="10" t="s">
        <v>99</v>
      </c>
      <c r="AE361" s="10" t="s">
        <v>99</v>
      </c>
      <c r="AF361" s="10" t="s">
        <v>99</v>
      </c>
      <c r="AG361" s="10" t="s">
        <v>99</v>
      </c>
      <c r="AH361" s="10" t="s">
        <v>99</v>
      </c>
      <c r="AI361" s="10" t="s">
        <v>99</v>
      </c>
      <c r="AJ361" s="10" t="s">
        <v>99</v>
      </c>
      <c r="AK361" s="10" t="s">
        <v>99</v>
      </c>
      <c r="AL361" s="10" t="s">
        <v>99</v>
      </c>
    </row>
    <row r="362" spans="1:38">
      <c r="A362" s="36" t="s">
        <v>399</v>
      </c>
      <c r="B362" t="s">
        <v>280</v>
      </c>
      <c r="C362" t="s">
        <v>177</v>
      </c>
      <c r="D362" t="s">
        <v>178</v>
      </c>
      <c r="E362">
        <v>2750</v>
      </c>
      <c r="F362" t="s">
        <v>179</v>
      </c>
      <c r="G362" s="29" t="s">
        <v>185</v>
      </c>
      <c r="H362" s="29" t="s">
        <v>67</v>
      </c>
      <c r="I362" s="29" t="s">
        <v>63</v>
      </c>
      <c r="J362" t="s">
        <v>41</v>
      </c>
      <c r="K362" t="s">
        <v>104</v>
      </c>
      <c r="L362" s="29" t="s">
        <v>105</v>
      </c>
      <c r="M362" s="29" t="s">
        <v>99</v>
      </c>
      <c r="N362" s="29" t="s">
        <v>140</v>
      </c>
      <c r="O362" s="29" t="s">
        <v>101</v>
      </c>
      <c r="P362" s="29">
        <v>1000</v>
      </c>
      <c r="Q362" s="29">
        <v>3300</v>
      </c>
      <c r="R362" t="s">
        <v>113</v>
      </c>
      <c r="S362" t="s">
        <v>102</v>
      </c>
      <c r="T362" s="16">
        <v>1</v>
      </c>
      <c r="U362">
        <v>20.0465547646</v>
      </c>
      <c r="V362" s="6">
        <v>7.6099999999999996E-3</v>
      </c>
      <c r="W362" s="6">
        <v>2.47E-3</v>
      </c>
      <c r="X362" s="7">
        <f t="shared" si="100"/>
        <v>3.0809716599190282</v>
      </c>
      <c r="Y362" t="s">
        <v>99</v>
      </c>
      <c r="Z362" s="7">
        <f t="shared" si="101"/>
        <v>8.1160140747368406</v>
      </c>
      <c r="AA362" s="16">
        <v>3</v>
      </c>
      <c r="AB362" s="16">
        <v>2.4</v>
      </c>
      <c r="AC362" s="10" t="s">
        <v>99</v>
      </c>
      <c r="AD362" s="10" t="s">
        <v>99</v>
      </c>
      <c r="AE362" s="10" t="s">
        <v>99</v>
      </c>
      <c r="AF362" s="10" t="s">
        <v>99</v>
      </c>
      <c r="AG362" s="10" t="s">
        <v>99</v>
      </c>
      <c r="AH362" s="10" t="s">
        <v>99</v>
      </c>
      <c r="AI362" s="10" t="s">
        <v>99</v>
      </c>
      <c r="AJ362" s="10" t="s">
        <v>99</v>
      </c>
      <c r="AK362" s="10" t="s">
        <v>99</v>
      </c>
      <c r="AL362" s="10" t="s">
        <v>99</v>
      </c>
    </row>
    <row r="363" spans="1:38">
      <c r="A363" s="36" t="s">
        <v>399</v>
      </c>
      <c r="B363" t="s">
        <v>280</v>
      </c>
      <c r="C363" t="s">
        <v>177</v>
      </c>
      <c r="D363" t="s">
        <v>178</v>
      </c>
      <c r="E363">
        <v>2750</v>
      </c>
      <c r="F363" t="s">
        <v>179</v>
      </c>
      <c r="G363" s="29" t="s">
        <v>185</v>
      </c>
      <c r="H363" s="29" t="s">
        <v>67</v>
      </c>
      <c r="I363" s="29" t="s">
        <v>63</v>
      </c>
      <c r="J363" t="s">
        <v>41</v>
      </c>
      <c r="K363" t="s">
        <v>104</v>
      </c>
      <c r="L363" s="29" t="s">
        <v>105</v>
      </c>
      <c r="M363" s="29" t="s">
        <v>99</v>
      </c>
      <c r="N363" s="29" t="s">
        <v>140</v>
      </c>
      <c r="O363" s="29" t="s">
        <v>101</v>
      </c>
      <c r="P363" s="29">
        <v>1000</v>
      </c>
      <c r="Q363" s="29">
        <v>3300</v>
      </c>
      <c r="R363" t="s">
        <v>113</v>
      </c>
      <c r="S363" t="s">
        <v>102</v>
      </c>
      <c r="T363" s="16">
        <v>2</v>
      </c>
      <c r="U363">
        <v>17.444409447400002</v>
      </c>
      <c r="V363" s="6">
        <v>6.43E-3</v>
      </c>
      <c r="W363" s="6">
        <v>2.1199999999999999E-3</v>
      </c>
      <c r="X363" s="7">
        <f t="shared" si="100"/>
        <v>3.0330188679245285</v>
      </c>
      <c r="Y363" t="s">
        <v>99</v>
      </c>
      <c r="Z363" s="7">
        <f t="shared" si="101"/>
        <v>8.2284950223584907</v>
      </c>
      <c r="AA363" s="16">
        <v>1.7</v>
      </c>
      <c r="AB363" s="16">
        <v>3.5</v>
      </c>
      <c r="AC363" s="10" t="s">
        <v>99</v>
      </c>
      <c r="AD363" s="10" t="s">
        <v>99</v>
      </c>
      <c r="AE363" s="10" t="s">
        <v>99</v>
      </c>
      <c r="AF363" s="10" t="s">
        <v>99</v>
      </c>
      <c r="AG363" s="10" t="s">
        <v>99</v>
      </c>
      <c r="AH363" s="10" t="s">
        <v>99</v>
      </c>
      <c r="AI363" s="10" t="s">
        <v>99</v>
      </c>
      <c r="AJ363" s="10" t="s">
        <v>99</v>
      </c>
      <c r="AK363" s="10" t="s">
        <v>99</v>
      </c>
      <c r="AL363" s="10" t="s">
        <v>99</v>
      </c>
    </row>
    <row r="364" spans="1:38">
      <c r="A364" s="36" t="s">
        <v>399</v>
      </c>
      <c r="B364" t="s">
        <v>280</v>
      </c>
      <c r="C364" t="s">
        <v>177</v>
      </c>
      <c r="D364" t="s">
        <v>178</v>
      </c>
      <c r="E364">
        <v>2750</v>
      </c>
      <c r="F364" t="s">
        <v>179</v>
      </c>
      <c r="G364" s="29" t="s">
        <v>185</v>
      </c>
      <c r="H364" s="29" t="s">
        <v>67</v>
      </c>
      <c r="I364" s="29" t="s">
        <v>63</v>
      </c>
      <c r="J364" t="s">
        <v>41</v>
      </c>
      <c r="K364" t="s">
        <v>104</v>
      </c>
      <c r="L364" s="29" t="s">
        <v>105</v>
      </c>
      <c r="M364" s="29" t="s">
        <v>99</v>
      </c>
      <c r="N364" s="29" t="s">
        <v>140</v>
      </c>
      <c r="O364" s="29" t="s">
        <v>101</v>
      </c>
      <c r="P364" s="29">
        <v>1000</v>
      </c>
      <c r="Q364" s="29">
        <v>3300</v>
      </c>
      <c r="R364" t="s">
        <v>113</v>
      </c>
      <c r="S364" t="s">
        <v>102</v>
      </c>
      <c r="T364" s="16">
        <v>3</v>
      </c>
      <c r="U364">
        <v>18.881682549600001</v>
      </c>
      <c r="V364" s="6">
        <v>6.0499999999999998E-3</v>
      </c>
      <c r="W364" s="6">
        <v>2.0699999999999998E-3</v>
      </c>
      <c r="X364" s="7">
        <f t="shared" si="100"/>
        <v>2.9227053140096619</v>
      </c>
      <c r="Y364" t="s">
        <v>99</v>
      </c>
      <c r="Z364" s="7">
        <f t="shared" si="101"/>
        <v>9.121585772753626</v>
      </c>
      <c r="AA364" s="16">
        <v>3.2</v>
      </c>
      <c r="AB364" s="16">
        <v>3.3</v>
      </c>
      <c r="AC364" s="10" t="s">
        <v>99</v>
      </c>
      <c r="AD364" s="10" t="s">
        <v>99</v>
      </c>
      <c r="AE364" s="10" t="s">
        <v>99</v>
      </c>
      <c r="AF364" s="10" t="s">
        <v>99</v>
      </c>
      <c r="AG364" s="10" t="s">
        <v>99</v>
      </c>
      <c r="AH364" s="10" t="s">
        <v>99</v>
      </c>
      <c r="AI364" s="10" t="s">
        <v>99</v>
      </c>
      <c r="AJ364" s="10" t="s">
        <v>99</v>
      </c>
      <c r="AK364" s="10" t="s">
        <v>99</v>
      </c>
      <c r="AL364" s="10" t="s">
        <v>99</v>
      </c>
    </row>
    <row r="365" spans="1:38">
      <c r="A365" s="36" t="s">
        <v>399</v>
      </c>
      <c r="B365" t="s">
        <v>280</v>
      </c>
      <c r="C365" t="s">
        <v>177</v>
      </c>
      <c r="D365" t="s">
        <v>178</v>
      </c>
      <c r="E365">
        <v>2750</v>
      </c>
      <c r="F365" t="s">
        <v>179</v>
      </c>
      <c r="G365" s="29" t="s">
        <v>185</v>
      </c>
      <c r="H365" s="29" t="s">
        <v>67</v>
      </c>
      <c r="I365" s="29" t="s">
        <v>63</v>
      </c>
      <c r="J365" t="s">
        <v>41</v>
      </c>
      <c r="K365" t="s">
        <v>104</v>
      </c>
      <c r="L365" s="29" t="s">
        <v>105</v>
      </c>
      <c r="M365" s="29" t="s">
        <v>99</v>
      </c>
      <c r="N365" s="29" t="s">
        <v>140</v>
      </c>
      <c r="O365" s="29" t="s">
        <v>101</v>
      </c>
      <c r="P365" s="29">
        <v>1000</v>
      </c>
      <c r="Q365" s="29">
        <v>3300</v>
      </c>
      <c r="R365" t="s">
        <v>113</v>
      </c>
      <c r="S365" t="s">
        <v>102</v>
      </c>
      <c r="T365" s="16">
        <v>4</v>
      </c>
      <c r="U365">
        <v>18.683941010826</v>
      </c>
      <c r="V365" s="6">
        <v>6.2399999999999999E-3</v>
      </c>
      <c r="W365" s="6">
        <v>2.0899999999999998E-3</v>
      </c>
      <c r="X365" s="7">
        <f t="shared" si="100"/>
        <v>2.9856459330143541</v>
      </c>
      <c r="Y365" t="s">
        <v>99</v>
      </c>
      <c r="Z365" s="7">
        <f t="shared" si="101"/>
        <v>8.9396846941751207</v>
      </c>
      <c r="AA365" s="16">
        <v>2.2000000000000002</v>
      </c>
      <c r="AB365" s="16">
        <v>2.6</v>
      </c>
      <c r="AC365" s="10" t="s">
        <v>99</v>
      </c>
      <c r="AD365" s="10" t="s">
        <v>99</v>
      </c>
      <c r="AE365" s="10" t="s">
        <v>99</v>
      </c>
      <c r="AF365" s="10" t="s">
        <v>99</v>
      </c>
      <c r="AG365" s="10" t="s">
        <v>99</v>
      </c>
      <c r="AH365" s="10" t="s">
        <v>99</v>
      </c>
      <c r="AI365" s="10" t="s">
        <v>99</v>
      </c>
      <c r="AJ365" s="10" t="s">
        <v>99</v>
      </c>
      <c r="AK365" s="10" t="s">
        <v>99</v>
      </c>
      <c r="AL365" s="10" t="s">
        <v>99</v>
      </c>
    </row>
    <row r="366" spans="1:38">
      <c r="A366" s="36" t="s">
        <v>399</v>
      </c>
      <c r="B366" t="s">
        <v>280</v>
      </c>
      <c r="C366" t="s">
        <v>177</v>
      </c>
      <c r="D366" t="s">
        <v>178</v>
      </c>
      <c r="E366">
        <v>2750</v>
      </c>
      <c r="F366" t="s">
        <v>179</v>
      </c>
      <c r="G366" s="29" t="s">
        <v>185</v>
      </c>
      <c r="H366" s="29" t="s">
        <v>67</v>
      </c>
      <c r="I366" s="29" t="s">
        <v>63</v>
      </c>
      <c r="J366" t="s">
        <v>41</v>
      </c>
      <c r="K366" t="s">
        <v>104</v>
      </c>
      <c r="L366" s="29" t="s">
        <v>105</v>
      </c>
      <c r="M366" s="29" t="s">
        <v>99</v>
      </c>
      <c r="N366" s="29" t="s">
        <v>140</v>
      </c>
      <c r="O366" s="29" t="s">
        <v>101</v>
      </c>
      <c r="P366" s="29">
        <v>1000</v>
      </c>
      <c r="Q366" s="29">
        <v>3300</v>
      </c>
      <c r="R366" t="s">
        <v>113</v>
      </c>
      <c r="S366" t="s">
        <v>102</v>
      </c>
      <c r="T366" s="16">
        <v>5</v>
      </c>
      <c r="U366">
        <v>19.020391948739999</v>
      </c>
      <c r="V366" s="6">
        <v>6.7400000000000003E-3</v>
      </c>
      <c r="W366" s="6">
        <v>2.2200000000000002E-3</v>
      </c>
      <c r="X366" s="7">
        <f t="shared" si="100"/>
        <v>3.0360360360360361</v>
      </c>
      <c r="Y366" t="s">
        <v>99</v>
      </c>
      <c r="Z366" s="7">
        <f t="shared" si="101"/>
        <v>8.5677441210540515</v>
      </c>
      <c r="AA366" s="16">
        <v>2.4</v>
      </c>
      <c r="AB366" s="16">
        <v>7.4</v>
      </c>
      <c r="AC366" s="10" t="s">
        <v>99</v>
      </c>
      <c r="AD366" s="10" t="s">
        <v>99</v>
      </c>
      <c r="AE366" s="10" t="s">
        <v>99</v>
      </c>
      <c r="AF366" s="10" t="s">
        <v>99</v>
      </c>
      <c r="AG366" s="10" t="s">
        <v>99</v>
      </c>
      <c r="AH366" s="10" t="s">
        <v>99</v>
      </c>
      <c r="AI366" s="10" t="s">
        <v>99</v>
      </c>
      <c r="AJ366" s="10" t="s">
        <v>99</v>
      </c>
      <c r="AK366" s="10" t="s">
        <v>99</v>
      </c>
      <c r="AL366" s="10" t="s">
        <v>99</v>
      </c>
    </row>
    <row r="367" spans="1:38">
      <c r="A367" s="36" t="s">
        <v>399</v>
      </c>
      <c r="B367" t="s">
        <v>280</v>
      </c>
      <c r="C367" t="s">
        <v>177</v>
      </c>
      <c r="D367" t="s">
        <v>178</v>
      </c>
      <c r="E367">
        <v>2750</v>
      </c>
      <c r="F367" t="s">
        <v>179</v>
      </c>
      <c r="G367" s="29" t="s">
        <v>160</v>
      </c>
      <c r="H367" s="29" t="s">
        <v>54</v>
      </c>
      <c r="I367" s="29" t="s">
        <v>55</v>
      </c>
      <c r="J367" t="s">
        <v>56</v>
      </c>
      <c r="K367" t="s">
        <v>97</v>
      </c>
      <c r="L367" s="29" t="s">
        <v>136</v>
      </c>
      <c r="M367" s="29" t="s">
        <v>120</v>
      </c>
      <c r="N367" s="29" t="s">
        <v>132</v>
      </c>
      <c r="O367" s="29" t="s">
        <v>101</v>
      </c>
      <c r="P367" s="29">
        <v>2000</v>
      </c>
      <c r="Q367" s="29">
        <v>3400</v>
      </c>
      <c r="R367" t="s">
        <v>94</v>
      </c>
      <c r="S367" t="s">
        <v>134</v>
      </c>
      <c r="T367" s="16">
        <v>1</v>
      </c>
      <c r="U367">
        <v>2.2365546528000002</v>
      </c>
      <c r="V367" s="6">
        <v>6.8999999999999997E-4</v>
      </c>
      <c r="W367" s="6">
        <v>2.4000000000000001E-4</v>
      </c>
      <c r="X367" s="7">
        <f t="shared" si="100"/>
        <v>2.875</v>
      </c>
      <c r="Y367" t="s">
        <v>99</v>
      </c>
      <c r="Z367" s="7">
        <f t="shared" si="101"/>
        <v>9.3189777199999995</v>
      </c>
      <c r="AA367" s="16">
        <v>1</v>
      </c>
      <c r="AB367" s="16">
        <v>7.5</v>
      </c>
      <c r="AC367" s="10" t="s">
        <v>99</v>
      </c>
      <c r="AD367" s="10" t="s">
        <v>99</v>
      </c>
      <c r="AE367" s="10" t="s">
        <v>99</v>
      </c>
      <c r="AF367" s="10" t="s">
        <v>99</v>
      </c>
      <c r="AG367" s="10" t="s">
        <v>99</v>
      </c>
      <c r="AH367" s="10" t="s">
        <v>99</v>
      </c>
      <c r="AI367" s="10" t="s">
        <v>99</v>
      </c>
      <c r="AJ367" s="10" t="s">
        <v>99</v>
      </c>
      <c r="AK367" s="10" t="s">
        <v>99</v>
      </c>
      <c r="AL367" s="10" t="s">
        <v>99</v>
      </c>
    </row>
    <row r="368" spans="1:38">
      <c r="A368" s="36" t="s">
        <v>399</v>
      </c>
      <c r="B368" t="s">
        <v>280</v>
      </c>
      <c r="C368" t="s">
        <v>177</v>
      </c>
      <c r="D368" t="s">
        <v>178</v>
      </c>
      <c r="E368">
        <v>2750</v>
      </c>
      <c r="F368" t="s">
        <v>179</v>
      </c>
      <c r="G368" s="29" t="s">
        <v>160</v>
      </c>
      <c r="H368" s="29" t="s">
        <v>54</v>
      </c>
      <c r="I368" s="29" t="s">
        <v>55</v>
      </c>
      <c r="J368" t="s">
        <v>56</v>
      </c>
      <c r="K368" t="s">
        <v>97</v>
      </c>
      <c r="L368" s="29" t="s">
        <v>136</v>
      </c>
      <c r="M368" s="29" t="s">
        <v>120</v>
      </c>
      <c r="N368" s="29" t="s">
        <v>132</v>
      </c>
      <c r="O368" s="29" t="s">
        <v>101</v>
      </c>
      <c r="P368" s="29">
        <v>2000</v>
      </c>
      <c r="Q368" s="29">
        <v>3400</v>
      </c>
      <c r="R368" t="s">
        <v>94</v>
      </c>
      <c r="S368" t="s">
        <v>134</v>
      </c>
      <c r="T368" s="16">
        <v>2</v>
      </c>
      <c r="U368">
        <v>2.5197082065999998</v>
      </c>
      <c r="V368" s="6">
        <v>6.8999999999999997E-4</v>
      </c>
      <c r="W368" s="6">
        <v>2.2000000000000001E-4</v>
      </c>
      <c r="X368" s="7">
        <f t="shared" si="100"/>
        <v>3.1363636363636362</v>
      </c>
      <c r="Y368" t="s">
        <v>99</v>
      </c>
      <c r="Z368" s="7">
        <f t="shared" si="101"/>
        <v>11.45321912090909</v>
      </c>
      <c r="AA368" s="16">
        <v>2.8</v>
      </c>
      <c r="AB368" s="16">
        <v>18</v>
      </c>
      <c r="AC368" s="10" t="s">
        <v>99</v>
      </c>
      <c r="AD368" s="10" t="s">
        <v>99</v>
      </c>
      <c r="AE368" s="10" t="s">
        <v>99</v>
      </c>
      <c r="AF368" s="10" t="s">
        <v>99</v>
      </c>
      <c r="AG368" s="10" t="s">
        <v>99</v>
      </c>
      <c r="AH368" s="10" t="s">
        <v>99</v>
      </c>
      <c r="AI368" s="10" t="s">
        <v>99</v>
      </c>
      <c r="AJ368" s="10" t="s">
        <v>99</v>
      </c>
      <c r="AK368" s="10" t="s">
        <v>99</v>
      </c>
      <c r="AL368" s="10" t="s">
        <v>99</v>
      </c>
    </row>
    <row r="369" spans="1:38">
      <c r="A369" s="36" t="s">
        <v>399</v>
      </c>
      <c r="B369" t="s">
        <v>280</v>
      </c>
      <c r="C369" t="s">
        <v>177</v>
      </c>
      <c r="D369" t="s">
        <v>178</v>
      </c>
      <c r="E369">
        <v>2750</v>
      </c>
      <c r="F369" t="s">
        <v>179</v>
      </c>
      <c r="G369" s="29" t="s">
        <v>160</v>
      </c>
      <c r="H369" s="29" t="s">
        <v>54</v>
      </c>
      <c r="I369" s="29" t="s">
        <v>55</v>
      </c>
      <c r="J369" t="s">
        <v>56</v>
      </c>
      <c r="K369" t="s">
        <v>97</v>
      </c>
      <c r="L369" s="29" t="s">
        <v>136</v>
      </c>
      <c r="M369" s="29" t="s">
        <v>120</v>
      </c>
      <c r="N369" s="29" t="s">
        <v>132</v>
      </c>
      <c r="O369" s="29" t="s">
        <v>101</v>
      </c>
      <c r="P369" s="29">
        <v>2000</v>
      </c>
      <c r="Q369" s="29">
        <v>3400</v>
      </c>
      <c r="R369" t="s">
        <v>94</v>
      </c>
      <c r="S369" t="s">
        <v>134</v>
      </c>
      <c r="T369" s="16">
        <v>3</v>
      </c>
      <c r="U369">
        <v>5.0860113018000002</v>
      </c>
      <c r="V369" s="6">
        <v>1.33E-3</v>
      </c>
      <c r="W369" s="6">
        <v>4.0999999999999999E-4</v>
      </c>
      <c r="X369" s="7">
        <f t="shared" si="100"/>
        <v>3.2439024390243905</v>
      </c>
      <c r="Y369" t="s">
        <v>99</v>
      </c>
      <c r="Z369" s="7">
        <f t="shared" si="101"/>
        <v>12.404905614146342</v>
      </c>
      <c r="AA369" s="16">
        <v>4.5</v>
      </c>
      <c r="AB369" s="16">
        <v>29</v>
      </c>
      <c r="AC369" s="10" t="s">
        <v>99</v>
      </c>
      <c r="AD369" s="10" t="s">
        <v>99</v>
      </c>
      <c r="AE369" s="10" t="s">
        <v>99</v>
      </c>
      <c r="AF369" s="10" t="s">
        <v>99</v>
      </c>
      <c r="AG369" s="10" t="s">
        <v>99</v>
      </c>
      <c r="AH369" s="10" t="s">
        <v>99</v>
      </c>
      <c r="AI369" s="10" t="s">
        <v>99</v>
      </c>
      <c r="AJ369" s="10" t="s">
        <v>99</v>
      </c>
      <c r="AK369" s="10" t="s">
        <v>99</v>
      </c>
      <c r="AL369" s="10" t="s">
        <v>99</v>
      </c>
    </row>
    <row r="370" spans="1:38">
      <c r="A370" s="36" t="s">
        <v>399</v>
      </c>
      <c r="B370" t="s">
        <v>280</v>
      </c>
      <c r="C370" t="s">
        <v>177</v>
      </c>
      <c r="D370" t="s">
        <v>178</v>
      </c>
      <c r="E370">
        <v>2750</v>
      </c>
      <c r="F370" t="s">
        <v>179</v>
      </c>
      <c r="G370" s="29" t="s">
        <v>160</v>
      </c>
      <c r="H370" s="29" t="s">
        <v>54</v>
      </c>
      <c r="I370" s="29" t="s">
        <v>55</v>
      </c>
      <c r="J370" t="s">
        <v>56</v>
      </c>
      <c r="K370" t="s">
        <v>97</v>
      </c>
      <c r="L370" s="29" t="s">
        <v>136</v>
      </c>
      <c r="M370" s="29" t="s">
        <v>120</v>
      </c>
      <c r="N370" s="29" t="s">
        <v>132</v>
      </c>
      <c r="O370" s="29" t="s">
        <v>101</v>
      </c>
      <c r="P370" s="29">
        <v>2000</v>
      </c>
      <c r="Q370" s="29">
        <v>3400</v>
      </c>
      <c r="R370" t="s">
        <v>94</v>
      </c>
      <c r="S370" t="s">
        <v>134</v>
      </c>
      <c r="T370" s="16">
        <v>4</v>
      </c>
      <c r="U370">
        <v>4.5949728604000004</v>
      </c>
      <c r="V370" s="6">
        <v>1.1100000000000001E-3</v>
      </c>
      <c r="W370" s="6">
        <v>3.6000000000000002E-4</v>
      </c>
      <c r="X370" s="7">
        <f t="shared" si="100"/>
        <v>3.0833333333333335</v>
      </c>
      <c r="Y370" t="s">
        <v>99</v>
      </c>
      <c r="Z370" s="7">
        <f t="shared" si="101"/>
        <v>12.763813501111111</v>
      </c>
      <c r="AA370" s="16">
        <v>4.5</v>
      </c>
      <c r="AB370" s="16">
        <v>19</v>
      </c>
      <c r="AC370" s="10" t="s">
        <v>99</v>
      </c>
      <c r="AD370" s="10" t="s">
        <v>99</v>
      </c>
      <c r="AE370" s="10" t="s">
        <v>99</v>
      </c>
      <c r="AF370" s="10" t="s">
        <v>99</v>
      </c>
      <c r="AG370" s="10" t="s">
        <v>99</v>
      </c>
      <c r="AH370" s="10" t="s">
        <v>99</v>
      </c>
      <c r="AI370" s="10" t="s">
        <v>99</v>
      </c>
      <c r="AJ370" s="10" t="s">
        <v>99</v>
      </c>
      <c r="AK370" s="10" t="s">
        <v>99</v>
      </c>
      <c r="AL370" s="10" t="s">
        <v>99</v>
      </c>
    </row>
    <row r="371" spans="1:38">
      <c r="A371" s="36" t="s">
        <v>399</v>
      </c>
      <c r="B371" t="s">
        <v>280</v>
      </c>
      <c r="C371" t="s">
        <v>177</v>
      </c>
      <c r="D371" t="s">
        <v>178</v>
      </c>
      <c r="E371">
        <v>2750</v>
      </c>
      <c r="F371" t="s">
        <v>179</v>
      </c>
      <c r="G371" s="29" t="s">
        <v>160</v>
      </c>
      <c r="H371" s="29" t="s">
        <v>54</v>
      </c>
      <c r="I371" s="29" t="s">
        <v>55</v>
      </c>
      <c r="J371" t="s">
        <v>56</v>
      </c>
      <c r="K371" t="s">
        <v>97</v>
      </c>
      <c r="L371" s="29" t="s">
        <v>136</v>
      </c>
      <c r="M371" s="29" t="s">
        <v>120</v>
      </c>
      <c r="N371" s="29" t="s">
        <v>132</v>
      </c>
      <c r="O371" s="29" t="s">
        <v>101</v>
      </c>
      <c r="P371" s="29">
        <v>2000</v>
      </c>
      <c r="Q371" s="29">
        <v>3400</v>
      </c>
      <c r="R371" t="s">
        <v>94</v>
      </c>
      <c r="S371" t="s">
        <v>134</v>
      </c>
      <c r="T371" s="16">
        <v>5</v>
      </c>
      <c r="U371">
        <v>3.9426444200000001</v>
      </c>
      <c r="V371" s="6">
        <v>1.15E-3</v>
      </c>
      <c r="W371" s="6">
        <v>3.5E-4</v>
      </c>
      <c r="X371" s="7">
        <f t="shared" si="100"/>
        <v>3.2857142857142856</v>
      </c>
      <c r="Y371" t="s">
        <v>99</v>
      </c>
      <c r="Z371" s="7">
        <f t="shared" si="101"/>
        <v>11.264698342857143</v>
      </c>
      <c r="AA371" s="16">
        <v>3.5</v>
      </c>
      <c r="AB371" s="16">
        <v>43</v>
      </c>
      <c r="AC371" s="10" t="s">
        <v>99</v>
      </c>
      <c r="AD371" s="10" t="s">
        <v>99</v>
      </c>
      <c r="AE371" s="10" t="s">
        <v>99</v>
      </c>
      <c r="AF371" s="10" t="s">
        <v>99</v>
      </c>
      <c r="AG371" s="10" t="s">
        <v>99</v>
      </c>
      <c r="AH371" s="10" t="s">
        <v>99</v>
      </c>
      <c r="AI371" s="10" t="s">
        <v>99</v>
      </c>
      <c r="AJ371" s="10" t="s">
        <v>99</v>
      </c>
      <c r="AK371" s="10" t="s">
        <v>99</v>
      </c>
      <c r="AL371" s="10" t="s">
        <v>99</v>
      </c>
    </row>
    <row r="372" spans="1:38">
      <c r="A372" s="36" t="s">
        <v>399</v>
      </c>
      <c r="B372" t="s">
        <v>280</v>
      </c>
      <c r="C372" t="s">
        <v>177</v>
      </c>
      <c r="D372" t="s">
        <v>178</v>
      </c>
      <c r="E372">
        <v>2750</v>
      </c>
      <c r="F372" t="s">
        <v>179</v>
      </c>
      <c r="G372" s="29" t="s">
        <v>172</v>
      </c>
      <c r="H372" s="29" t="s">
        <v>72</v>
      </c>
      <c r="I372" s="29" t="s">
        <v>28</v>
      </c>
      <c r="J372" t="s">
        <v>50</v>
      </c>
      <c r="K372" t="s">
        <v>104</v>
      </c>
      <c r="L372" s="29" t="s">
        <v>105</v>
      </c>
      <c r="M372" s="29" t="s">
        <v>99</v>
      </c>
      <c r="N372" s="29" t="s">
        <v>100</v>
      </c>
      <c r="O372" s="29" t="s">
        <v>101</v>
      </c>
      <c r="P372" s="29">
        <v>1800</v>
      </c>
      <c r="Q372" s="29">
        <v>3400</v>
      </c>
      <c r="R372" t="s">
        <v>94</v>
      </c>
      <c r="S372" t="s">
        <v>102</v>
      </c>
      <c r="T372" s="16">
        <v>1</v>
      </c>
      <c r="U372">
        <v>15.268786572</v>
      </c>
      <c r="V372" s="6">
        <v>5.7200000000000003E-3</v>
      </c>
      <c r="W372" s="6">
        <v>1.2700000000000001E-3</v>
      </c>
      <c r="X372" s="7">
        <f t="shared" si="100"/>
        <v>4.5039370078740157</v>
      </c>
      <c r="Y372" t="s">
        <v>99</v>
      </c>
      <c r="Z372" s="7">
        <f t="shared" si="101"/>
        <v>12.022666592125985</v>
      </c>
      <c r="AA372" s="16">
        <v>1.5</v>
      </c>
      <c r="AB372" s="16">
        <v>2.4</v>
      </c>
      <c r="AC372" s="10" t="s">
        <v>99</v>
      </c>
      <c r="AD372" s="10" t="s">
        <v>99</v>
      </c>
      <c r="AE372" s="10" t="s">
        <v>99</v>
      </c>
      <c r="AF372" s="10" t="s">
        <v>99</v>
      </c>
      <c r="AG372" s="10" t="s">
        <v>99</v>
      </c>
      <c r="AH372" s="10" t="s">
        <v>99</v>
      </c>
      <c r="AI372" s="10" t="s">
        <v>99</v>
      </c>
      <c r="AJ372" s="10" t="s">
        <v>99</v>
      </c>
      <c r="AK372" s="10" t="s">
        <v>99</v>
      </c>
      <c r="AL372" s="10" t="s">
        <v>99</v>
      </c>
    </row>
    <row r="373" spans="1:38">
      <c r="A373" s="36" t="s">
        <v>399</v>
      </c>
      <c r="B373" t="s">
        <v>280</v>
      </c>
      <c r="C373" t="s">
        <v>177</v>
      </c>
      <c r="D373" t="s">
        <v>178</v>
      </c>
      <c r="E373">
        <v>2750</v>
      </c>
      <c r="F373" t="s">
        <v>179</v>
      </c>
      <c r="G373" s="29" t="s">
        <v>172</v>
      </c>
      <c r="H373" s="29" t="s">
        <v>72</v>
      </c>
      <c r="I373" s="29" t="s">
        <v>28</v>
      </c>
      <c r="J373" t="s">
        <v>50</v>
      </c>
      <c r="K373" t="s">
        <v>104</v>
      </c>
      <c r="L373" s="29" t="s">
        <v>105</v>
      </c>
      <c r="M373" s="29" t="s">
        <v>99</v>
      </c>
      <c r="N373" s="29" t="s">
        <v>100</v>
      </c>
      <c r="O373" s="29" t="s">
        <v>101</v>
      </c>
      <c r="P373" s="29">
        <v>1800</v>
      </c>
      <c r="Q373" s="29">
        <v>3400</v>
      </c>
      <c r="R373" t="s">
        <v>94</v>
      </c>
      <c r="S373" t="s">
        <v>102</v>
      </c>
      <c r="T373" s="16">
        <v>2</v>
      </c>
      <c r="U373">
        <v>10.6487241562</v>
      </c>
      <c r="V373" s="6">
        <v>3.9399999999999999E-3</v>
      </c>
      <c r="W373" s="6">
        <v>1.1000000000000001E-3</v>
      </c>
      <c r="X373" s="7">
        <f t="shared" si="100"/>
        <v>3.5818181818181816</v>
      </c>
      <c r="Y373" t="s">
        <v>99</v>
      </c>
      <c r="Z373" s="7">
        <f t="shared" si="101"/>
        <v>9.6806583238181805</v>
      </c>
      <c r="AA373" s="16">
        <v>1.2</v>
      </c>
      <c r="AB373" s="16">
        <v>2.9</v>
      </c>
      <c r="AC373" s="10" t="s">
        <v>99</v>
      </c>
      <c r="AD373" s="10" t="s">
        <v>99</v>
      </c>
      <c r="AE373" s="10" t="s">
        <v>99</v>
      </c>
      <c r="AF373" s="10" t="s">
        <v>99</v>
      </c>
      <c r="AG373" s="10" t="s">
        <v>99</v>
      </c>
      <c r="AH373" s="10" t="s">
        <v>99</v>
      </c>
      <c r="AI373" s="10" t="s">
        <v>99</v>
      </c>
      <c r="AJ373" s="10" t="s">
        <v>99</v>
      </c>
      <c r="AK373" s="10" t="s">
        <v>99</v>
      </c>
      <c r="AL373" s="10" t="s">
        <v>99</v>
      </c>
    </row>
    <row r="374" spans="1:38">
      <c r="A374" s="36" t="s">
        <v>399</v>
      </c>
      <c r="B374" t="s">
        <v>280</v>
      </c>
      <c r="C374" t="s">
        <v>177</v>
      </c>
      <c r="D374" t="s">
        <v>178</v>
      </c>
      <c r="E374">
        <v>2750</v>
      </c>
      <c r="F374" t="s">
        <v>179</v>
      </c>
      <c r="G374" s="29" t="s">
        <v>172</v>
      </c>
      <c r="H374" s="29" t="s">
        <v>72</v>
      </c>
      <c r="I374" s="29" t="s">
        <v>28</v>
      </c>
      <c r="J374" t="s">
        <v>50</v>
      </c>
      <c r="K374" t="s">
        <v>104</v>
      </c>
      <c r="L374" s="29" t="s">
        <v>105</v>
      </c>
      <c r="M374" s="29" t="s">
        <v>99</v>
      </c>
      <c r="N374" s="29" t="s">
        <v>100</v>
      </c>
      <c r="O374" s="29" t="s">
        <v>101</v>
      </c>
      <c r="P374" s="29">
        <v>1800</v>
      </c>
      <c r="Q374" s="29">
        <v>3400</v>
      </c>
      <c r="R374" t="s">
        <v>94</v>
      </c>
      <c r="S374" t="s">
        <v>102</v>
      </c>
      <c r="T374" s="16">
        <v>3</v>
      </c>
      <c r="U374">
        <v>10.885282821400001</v>
      </c>
      <c r="V374" s="6">
        <v>4.3499999999999997E-3</v>
      </c>
      <c r="W374" s="6">
        <v>1.08E-3</v>
      </c>
      <c r="X374" s="7">
        <f t="shared" si="100"/>
        <v>4.0277777777777777</v>
      </c>
      <c r="Y374" t="s">
        <v>99</v>
      </c>
      <c r="Z374" s="7">
        <f t="shared" si="101"/>
        <v>10.07896557537037</v>
      </c>
      <c r="AA374" s="16">
        <v>1.3</v>
      </c>
      <c r="AB374" s="16">
        <v>1.1000000000000001</v>
      </c>
      <c r="AC374" s="10" t="s">
        <v>99</v>
      </c>
      <c r="AD374" s="10" t="s">
        <v>99</v>
      </c>
      <c r="AE374" s="10" t="s">
        <v>99</v>
      </c>
      <c r="AF374" s="10" t="s">
        <v>99</v>
      </c>
      <c r="AG374" s="10" t="s">
        <v>99</v>
      </c>
      <c r="AH374" s="10" t="s">
        <v>99</v>
      </c>
      <c r="AI374" s="10" t="s">
        <v>99</v>
      </c>
      <c r="AJ374" s="10" t="s">
        <v>99</v>
      </c>
      <c r="AK374" s="10" t="s">
        <v>99</v>
      </c>
      <c r="AL374" s="10" t="s">
        <v>99</v>
      </c>
    </row>
    <row r="375" spans="1:38">
      <c r="A375" s="36" t="s">
        <v>399</v>
      </c>
      <c r="B375" t="s">
        <v>280</v>
      </c>
      <c r="C375" t="s">
        <v>177</v>
      </c>
      <c r="D375" t="s">
        <v>178</v>
      </c>
      <c r="E375">
        <v>2750</v>
      </c>
      <c r="F375" t="s">
        <v>179</v>
      </c>
      <c r="G375" s="29" t="s">
        <v>172</v>
      </c>
      <c r="H375" s="29" t="s">
        <v>72</v>
      </c>
      <c r="I375" s="29" t="s">
        <v>28</v>
      </c>
      <c r="J375" t="s">
        <v>50</v>
      </c>
      <c r="K375" t="s">
        <v>104</v>
      </c>
      <c r="L375" s="29" t="s">
        <v>105</v>
      </c>
      <c r="M375" s="29" t="s">
        <v>99</v>
      </c>
      <c r="N375" s="29" t="s">
        <v>100</v>
      </c>
      <c r="O375" s="29" t="s">
        <v>101</v>
      </c>
      <c r="P375" s="29">
        <v>1800</v>
      </c>
      <c r="Q375" s="29">
        <v>3400</v>
      </c>
      <c r="R375" t="s">
        <v>94</v>
      </c>
      <c r="S375" t="s">
        <v>102</v>
      </c>
      <c r="T375" s="16">
        <v>4</v>
      </c>
      <c r="U375">
        <v>5.7240028534</v>
      </c>
      <c r="V375" s="6">
        <v>2.1199999999999999E-3</v>
      </c>
      <c r="W375" s="6">
        <v>4.8999999999999998E-4</v>
      </c>
      <c r="X375" s="7">
        <f t="shared" si="100"/>
        <v>4.3265306122448983</v>
      </c>
      <c r="Y375" t="s">
        <v>99</v>
      </c>
      <c r="Z375" s="7">
        <f t="shared" si="101"/>
        <v>11.681638476326532</v>
      </c>
      <c r="AA375" s="16">
        <v>1.2</v>
      </c>
      <c r="AB375" s="16">
        <v>3.3</v>
      </c>
      <c r="AC375" s="10" t="s">
        <v>99</v>
      </c>
      <c r="AD375" s="10" t="s">
        <v>99</v>
      </c>
      <c r="AE375" s="10" t="s">
        <v>99</v>
      </c>
      <c r="AF375" s="10" t="s">
        <v>99</v>
      </c>
      <c r="AG375" s="10" t="s">
        <v>99</v>
      </c>
      <c r="AH375" s="10" t="s">
        <v>99</v>
      </c>
      <c r="AI375" s="10" t="s">
        <v>99</v>
      </c>
      <c r="AJ375" s="10" t="s">
        <v>99</v>
      </c>
      <c r="AK375" s="10" t="s">
        <v>99</v>
      </c>
      <c r="AL375" s="10" t="s">
        <v>99</v>
      </c>
    </row>
    <row r="376" spans="1:38">
      <c r="A376" s="36" t="s">
        <v>399</v>
      </c>
      <c r="B376" t="s">
        <v>280</v>
      </c>
      <c r="C376" t="s">
        <v>177</v>
      </c>
      <c r="D376" t="s">
        <v>178</v>
      </c>
      <c r="E376">
        <v>2750</v>
      </c>
      <c r="F376" t="s">
        <v>179</v>
      </c>
      <c r="G376" s="29" t="s">
        <v>172</v>
      </c>
      <c r="H376" s="29" t="s">
        <v>72</v>
      </c>
      <c r="I376" s="29" t="s">
        <v>28</v>
      </c>
      <c r="J376" t="s">
        <v>50</v>
      </c>
      <c r="K376" t="s">
        <v>104</v>
      </c>
      <c r="L376" s="29" t="s">
        <v>105</v>
      </c>
      <c r="M376" s="29" t="s">
        <v>99</v>
      </c>
      <c r="N376" s="29" t="s">
        <v>100</v>
      </c>
      <c r="O376" s="29" t="s">
        <v>101</v>
      </c>
      <c r="P376" s="29">
        <v>1800</v>
      </c>
      <c r="Q376" s="29">
        <v>3400</v>
      </c>
      <c r="R376" t="s">
        <v>94</v>
      </c>
      <c r="S376" t="s">
        <v>102</v>
      </c>
      <c r="T376" s="16">
        <v>5</v>
      </c>
      <c r="U376">
        <v>8.7598390568000006</v>
      </c>
      <c r="V376" s="6">
        <v>3.3400000000000001E-3</v>
      </c>
      <c r="W376" s="6">
        <v>8.5999999999999998E-4</v>
      </c>
      <c r="X376" s="7">
        <f t="shared" si="100"/>
        <v>3.8837209302325584</v>
      </c>
      <c r="Y376" t="s">
        <v>99</v>
      </c>
      <c r="Z376" s="7">
        <f t="shared" si="101"/>
        <v>10.185859368372093</v>
      </c>
      <c r="AA376" s="16">
        <v>1</v>
      </c>
      <c r="AB376" s="16">
        <v>2.8</v>
      </c>
      <c r="AC376" s="10" t="s">
        <v>99</v>
      </c>
      <c r="AD376" s="10" t="s">
        <v>99</v>
      </c>
      <c r="AE376" s="10" t="s">
        <v>99</v>
      </c>
      <c r="AF376" s="10" t="s">
        <v>99</v>
      </c>
      <c r="AG376" s="10" t="s">
        <v>99</v>
      </c>
      <c r="AH376" s="10" t="s">
        <v>99</v>
      </c>
      <c r="AI376" s="10" t="s">
        <v>99</v>
      </c>
      <c r="AJ376" s="10" t="s">
        <v>99</v>
      </c>
      <c r="AK376" s="10" t="s">
        <v>99</v>
      </c>
      <c r="AL376" s="10" t="s">
        <v>99</v>
      </c>
    </row>
    <row r="377" spans="1:38">
      <c r="A377" s="36" t="s">
        <v>399</v>
      </c>
      <c r="B377" t="s">
        <v>280</v>
      </c>
      <c r="C377" t="s">
        <v>177</v>
      </c>
      <c r="D377" t="s">
        <v>178</v>
      </c>
      <c r="E377">
        <v>2750</v>
      </c>
      <c r="F377" t="s">
        <v>179</v>
      </c>
      <c r="G377" s="29" t="s">
        <v>186</v>
      </c>
      <c r="H377" s="29" t="s">
        <v>17</v>
      </c>
      <c r="I377" s="29" t="s">
        <v>18</v>
      </c>
      <c r="J377" t="s">
        <v>19</v>
      </c>
      <c r="K377" t="s">
        <v>97</v>
      </c>
      <c r="L377" s="29" t="s">
        <v>98</v>
      </c>
      <c r="M377" s="29" t="s">
        <v>99</v>
      </c>
      <c r="N377" s="29" t="s">
        <v>100</v>
      </c>
      <c r="O377" s="29" t="s">
        <v>101</v>
      </c>
      <c r="P377" s="29">
        <v>1500</v>
      </c>
      <c r="Q377" s="29">
        <v>2800</v>
      </c>
      <c r="R377" t="s">
        <v>133</v>
      </c>
      <c r="S377" t="s">
        <v>102</v>
      </c>
      <c r="T377" s="16">
        <v>1</v>
      </c>
      <c r="U377">
        <v>22.261604084199998</v>
      </c>
      <c r="V377" s="6">
        <v>1.09E-2</v>
      </c>
      <c r="W377" s="6">
        <v>3.3999999999999998E-3</v>
      </c>
      <c r="X377" s="7">
        <f t="shared" si="100"/>
        <v>3.2058823529411766</v>
      </c>
      <c r="Y377" t="s">
        <v>99</v>
      </c>
      <c r="Z377" s="7">
        <f t="shared" si="101"/>
        <v>6.5475306130000002</v>
      </c>
      <c r="AA377">
        <v>0.72</v>
      </c>
      <c r="AB377">
        <v>17</v>
      </c>
      <c r="AC377" s="10" t="s">
        <v>99</v>
      </c>
      <c r="AD377" s="10" t="s">
        <v>99</v>
      </c>
      <c r="AE377" s="10" t="s">
        <v>99</v>
      </c>
      <c r="AF377" s="10" t="s">
        <v>99</v>
      </c>
      <c r="AG377" s="10" t="s">
        <v>99</v>
      </c>
      <c r="AH377" s="10" t="s">
        <v>99</v>
      </c>
      <c r="AI377" s="10" t="s">
        <v>99</v>
      </c>
      <c r="AJ377" s="10" t="s">
        <v>99</v>
      </c>
      <c r="AK377" s="10" t="s">
        <v>99</v>
      </c>
      <c r="AL377" s="10" t="s">
        <v>99</v>
      </c>
    </row>
    <row r="378" spans="1:38">
      <c r="A378" s="36" t="s">
        <v>399</v>
      </c>
      <c r="B378" t="s">
        <v>280</v>
      </c>
      <c r="C378" t="s">
        <v>177</v>
      </c>
      <c r="D378" t="s">
        <v>178</v>
      </c>
      <c r="E378">
        <v>2750</v>
      </c>
      <c r="F378" t="s">
        <v>179</v>
      </c>
      <c r="G378" s="29" t="s">
        <v>186</v>
      </c>
      <c r="H378" s="29" t="s">
        <v>17</v>
      </c>
      <c r="I378" s="29" t="s">
        <v>18</v>
      </c>
      <c r="J378" t="s">
        <v>19</v>
      </c>
      <c r="K378" t="s">
        <v>97</v>
      </c>
      <c r="L378" s="29" t="s">
        <v>98</v>
      </c>
      <c r="M378" s="29" t="s">
        <v>99</v>
      </c>
      <c r="N378" s="29" t="s">
        <v>100</v>
      </c>
      <c r="O378" s="29" t="s">
        <v>101</v>
      </c>
      <c r="P378" s="29">
        <v>1500</v>
      </c>
      <c r="Q378" s="29">
        <v>2800</v>
      </c>
      <c r="R378" t="s">
        <v>133</v>
      </c>
      <c r="S378" t="s">
        <v>102</v>
      </c>
      <c r="T378" s="16">
        <v>2</v>
      </c>
      <c r="U378">
        <v>7.5913826196</v>
      </c>
      <c r="V378" s="6">
        <v>3.16E-3</v>
      </c>
      <c r="W378" s="6">
        <v>1.07E-3</v>
      </c>
      <c r="X378" s="7">
        <f t="shared" si="100"/>
        <v>2.9532710280373831</v>
      </c>
      <c r="Y378" t="s">
        <v>99</v>
      </c>
      <c r="Z378" s="7">
        <f t="shared" si="101"/>
        <v>7.0947501117757019</v>
      </c>
      <c r="AA378">
        <v>0.94000000000000006</v>
      </c>
      <c r="AB378">
        <v>15</v>
      </c>
      <c r="AC378" s="10" t="s">
        <v>99</v>
      </c>
      <c r="AD378" s="10" t="s">
        <v>99</v>
      </c>
      <c r="AE378" s="10" t="s">
        <v>99</v>
      </c>
      <c r="AF378" s="10" t="s">
        <v>99</v>
      </c>
      <c r="AG378" s="10" t="s">
        <v>99</v>
      </c>
      <c r="AH378" s="10" t="s">
        <v>99</v>
      </c>
      <c r="AI378" s="10" t="s">
        <v>99</v>
      </c>
      <c r="AJ378" s="10" t="s">
        <v>99</v>
      </c>
      <c r="AK378" s="10" t="s">
        <v>99</v>
      </c>
      <c r="AL378" s="10" t="s">
        <v>99</v>
      </c>
    </row>
    <row r="379" spans="1:38">
      <c r="A379" s="36" t="s">
        <v>399</v>
      </c>
      <c r="B379" t="s">
        <v>280</v>
      </c>
      <c r="C379" t="s">
        <v>177</v>
      </c>
      <c r="D379" t="s">
        <v>178</v>
      </c>
      <c r="E379">
        <v>2750</v>
      </c>
      <c r="F379" t="s">
        <v>179</v>
      </c>
      <c r="G379" s="29" t="s">
        <v>186</v>
      </c>
      <c r="H379" s="29" t="s">
        <v>17</v>
      </c>
      <c r="I379" s="29" t="s">
        <v>18</v>
      </c>
      <c r="J379" t="s">
        <v>19</v>
      </c>
      <c r="K379" t="s">
        <v>97</v>
      </c>
      <c r="L379" s="29" t="s">
        <v>98</v>
      </c>
      <c r="M379" s="29" t="s">
        <v>99</v>
      </c>
      <c r="N379" s="29" t="s">
        <v>100</v>
      </c>
      <c r="O379" s="29" t="s">
        <v>101</v>
      </c>
      <c r="P379" s="29">
        <v>1500</v>
      </c>
      <c r="Q379" s="29">
        <v>2800</v>
      </c>
      <c r="R379" t="s">
        <v>133</v>
      </c>
      <c r="S379" t="s">
        <v>102</v>
      </c>
      <c r="T379" s="16">
        <v>3</v>
      </c>
      <c r="U379">
        <v>13.243701029</v>
      </c>
      <c r="V379" s="6">
        <v>4.96E-3</v>
      </c>
      <c r="W379" s="6">
        <v>1.6900000000000001E-3</v>
      </c>
      <c r="X379" s="7">
        <f t="shared" si="100"/>
        <v>2.9349112426035502</v>
      </c>
      <c r="Y379" t="s">
        <v>99</v>
      </c>
      <c r="Z379" s="7">
        <f t="shared" si="101"/>
        <v>7.8365094846153838</v>
      </c>
      <c r="AA379">
        <v>0.82</v>
      </c>
      <c r="AB379">
        <v>15</v>
      </c>
      <c r="AC379" s="10" t="s">
        <v>99</v>
      </c>
      <c r="AD379" s="10" t="s">
        <v>99</v>
      </c>
      <c r="AE379" s="10" t="s">
        <v>99</v>
      </c>
      <c r="AF379" s="10" t="s">
        <v>99</v>
      </c>
      <c r="AG379" s="10" t="s">
        <v>99</v>
      </c>
      <c r="AH379" s="10" t="s">
        <v>99</v>
      </c>
      <c r="AI379" s="10" t="s">
        <v>99</v>
      </c>
      <c r="AJ379" s="10" t="s">
        <v>99</v>
      </c>
      <c r="AK379" s="10" t="s">
        <v>99</v>
      </c>
      <c r="AL379" s="10" t="s">
        <v>99</v>
      </c>
    </row>
    <row r="380" spans="1:38">
      <c r="A380" s="36" t="s">
        <v>399</v>
      </c>
      <c r="B380" t="s">
        <v>280</v>
      </c>
      <c r="C380" t="s">
        <v>177</v>
      </c>
      <c r="D380" t="s">
        <v>178</v>
      </c>
      <c r="E380">
        <v>2750</v>
      </c>
      <c r="F380" t="s">
        <v>179</v>
      </c>
      <c r="G380" s="29" t="s">
        <v>186</v>
      </c>
      <c r="H380" s="29" t="s">
        <v>17</v>
      </c>
      <c r="I380" s="29" t="s">
        <v>18</v>
      </c>
      <c r="J380" t="s">
        <v>19</v>
      </c>
      <c r="K380" t="s">
        <v>97</v>
      </c>
      <c r="L380" s="29" t="s">
        <v>98</v>
      </c>
      <c r="M380" s="29" t="s">
        <v>99</v>
      </c>
      <c r="N380" s="29" t="s">
        <v>100</v>
      </c>
      <c r="O380" s="29" t="s">
        <v>101</v>
      </c>
      <c r="P380" s="29">
        <v>1500</v>
      </c>
      <c r="Q380" s="29">
        <v>2800</v>
      </c>
      <c r="R380" t="s">
        <v>133</v>
      </c>
      <c r="S380" t="s">
        <v>102</v>
      </c>
      <c r="T380" s="16">
        <v>4</v>
      </c>
      <c r="U380">
        <v>22.612857859799998</v>
      </c>
      <c r="V380" s="6">
        <v>7.3099999999999997E-3</v>
      </c>
      <c r="W380" s="6">
        <v>2.6199999999999999E-3</v>
      </c>
      <c r="X380" s="7">
        <f t="shared" si="100"/>
        <v>2.7900763358778624</v>
      </c>
      <c r="Y380" t="s">
        <v>99</v>
      </c>
      <c r="Z380" s="7">
        <f t="shared" si="101"/>
        <v>8.6308617785496171</v>
      </c>
      <c r="AA380">
        <v>0.86</v>
      </c>
      <c r="AB380">
        <v>17</v>
      </c>
      <c r="AC380" s="10" t="s">
        <v>99</v>
      </c>
      <c r="AD380" s="10" t="s">
        <v>99</v>
      </c>
      <c r="AE380" s="10" t="s">
        <v>99</v>
      </c>
      <c r="AF380" s="10" t="s">
        <v>99</v>
      </c>
      <c r="AG380" s="10" t="s">
        <v>99</v>
      </c>
      <c r="AH380" s="10" t="s">
        <v>99</v>
      </c>
      <c r="AI380" s="10" t="s">
        <v>99</v>
      </c>
      <c r="AJ380" s="10" t="s">
        <v>99</v>
      </c>
      <c r="AK380" s="10" t="s">
        <v>99</v>
      </c>
      <c r="AL380" s="10" t="s">
        <v>99</v>
      </c>
    </row>
    <row r="381" spans="1:38">
      <c r="A381" s="36" t="s">
        <v>399</v>
      </c>
      <c r="B381" t="s">
        <v>280</v>
      </c>
      <c r="C381" t="s">
        <v>177</v>
      </c>
      <c r="D381" t="s">
        <v>178</v>
      </c>
      <c r="E381">
        <v>2750</v>
      </c>
      <c r="F381" t="s">
        <v>179</v>
      </c>
      <c r="G381" s="29" t="s">
        <v>186</v>
      </c>
      <c r="H381" s="29" t="s">
        <v>17</v>
      </c>
      <c r="I381" s="29" t="s">
        <v>18</v>
      </c>
      <c r="J381" t="s">
        <v>19</v>
      </c>
      <c r="K381" t="s">
        <v>97</v>
      </c>
      <c r="L381" s="29" t="s">
        <v>98</v>
      </c>
      <c r="M381" s="29" t="s">
        <v>99</v>
      </c>
      <c r="N381" s="29" t="s">
        <v>100</v>
      </c>
      <c r="O381" s="29" t="s">
        <v>101</v>
      </c>
      <c r="P381" s="29">
        <v>1500</v>
      </c>
      <c r="Q381" s="29">
        <v>2800</v>
      </c>
      <c r="R381" t="s">
        <v>133</v>
      </c>
      <c r="S381" t="s">
        <v>102</v>
      </c>
      <c r="T381" s="16">
        <v>5</v>
      </c>
      <c r="U381">
        <v>6.1361884063999996</v>
      </c>
      <c r="V381" s="6">
        <v>2.5200000000000001E-3</v>
      </c>
      <c r="W381" s="6">
        <v>8.3000000000000001E-4</v>
      </c>
      <c r="X381" s="7">
        <f t="shared" si="100"/>
        <v>3.036144578313253</v>
      </c>
      <c r="Y381" t="s">
        <v>99</v>
      </c>
      <c r="Z381" s="7">
        <f t="shared" si="101"/>
        <v>7.3929980799999999</v>
      </c>
      <c r="AA381">
        <v>1.4</v>
      </c>
      <c r="AB381">
        <v>11</v>
      </c>
      <c r="AC381" s="10" t="s">
        <v>99</v>
      </c>
      <c r="AD381" s="10" t="s">
        <v>99</v>
      </c>
      <c r="AE381" s="10" t="s">
        <v>99</v>
      </c>
      <c r="AF381" s="10" t="s">
        <v>99</v>
      </c>
      <c r="AG381" s="10" t="s">
        <v>99</v>
      </c>
      <c r="AH381" s="10" t="s">
        <v>99</v>
      </c>
      <c r="AI381" s="10" t="s">
        <v>99</v>
      </c>
      <c r="AJ381" s="10" t="s">
        <v>99</v>
      </c>
      <c r="AK381" s="10" t="s">
        <v>99</v>
      </c>
      <c r="AL381" s="10" t="s">
        <v>99</v>
      </c>
    </row>
    <row r="382" spans="1:38">
      <c r="A382" s="36" t="s">
        <v>399</v>
      </c>
      <c r="B382" t="s">
        <v>280</v>
      </c>
      <c r="C382" t="s">
        <v>177</v>
      </c>
      <c r="D382" t="s">
        <v>178</v>
      </c>
      <c r="E382">
        <v>2750</v>
      </c>
      <c r="F382" t="s">
        <v>179</v>
      </c>
      <c r="G382" s="29" t="s">
        <v>135</v>
      </c>
      <c r="H382" s="29" t="s">
        <v>61</v>
      </c>
      <c r="I382" s="29" t="s">
        <v>25</v>
      </c>
      <c r="J382" t="s">
        <v>50</v>
      </c>
      <c r="K382" t="s">
        <v>97</v>
      </c>
      <c r="L382" s="29" t="s">
        <v>136</v>
      </c>
      <c r="M382" s="29" t="s">
        <v>99</v>
      </c>
      <c r="N382" s="29" t="s">
        <v>100</v>
      </c>
      <c r="O382" s="29" t="s">
        <v>106</v>
      </c>
      <c r="P382" s="29">
        <v>2000</v>
      </c>
      <c r="Q382" s="29">
        <v>3400</v>
      </c>
      <c r="R382" t="s">
        <v>94</v>
      </c>
      <c r="S382" t="s">
        <v>102</v>
      </c>
      <c r="T382" s="16">
        <v>1</v>
      </c>
      <c r="U382">
        <v>26.3691227254</v>
      </c>
      <c r="V382" s="6">
        <v>7.3899999999999999E-3</v>
      </c>
      <c r="W382" s="6">
        <v>2.4299999999999999E-3</v>
      </c>
      <c r="X382" s="7">
        <f t="shared" si="100"/>
        <v>3.0411522633744856</v>
      </c>
      <c r="Y382" t="s">
        <v>99</v>
      </c>
      <c r="Z382" s="7">
        <f t="shared" si="101"/>
        <v>10.851490833497943</v>
      </c>
      <c r="AA382">
        <v>3</v>
      </c>
      <c r="AB382">
        <v>1.8</v>
      </c>
      <c r="AC382" s="10" t="s">
        <v>99</v>
      </c>
      <c r="AD382" s="10" t="s">
        <v>99</v>
      </c>
      <c r="AE382" s="10" t="s">
        <v>99</v>
      </c>
      <c r="AF382" s="10" t="s">
        <v>99</v>
      </c>
      <c r="AG382" s="10" t="s">
        <v>99</v>
      </c>
      <c r="AH382" s="10" t="s">
        <v>99</v>
      </c>
      <c r="AI382" s="10" t="s">
        <v>99</v>
      </c>
      <c r="AJ382" s="10" t="s">
        <v>99</v>
      </c>
      <c r="AK382" s="10" t="s">
        <v>99</v>
      </c>
      <c r="AL382" s="10" t="s">
        <v>99</v>
      </c>
    </row>
    <row r="383" spans="1:38">
      <c r="A383" s="36" t="s">
        <v>399</v>
      </c>
      <c r="B383" t="s">
        <v>280</v>
      </c>
      <c r="C383" t="s">
        <v>177</v>
      </c>
      <c r="D383" t="s">
        <v>178</v>
      </c>
      <c r="E383">
        <v>2750</v>
      </c>
      <c r="F383" t="s">
        <v>179</v>
      </c>
      <c r="G383" s="29" t="s">
        <v>135</v>
      </c>
      <c r="H383" s="29" t="s">
        <v>61</v>
      </c>
      <c r="I383" s="29" t="s">
        <v>25</v>
      </c>
      <c r="J383" t="s">
        <v>50</v>
      </c>
      <c r="K383" t="s">
        <v>97</v>
      </c>
      <c r="L383" s="29" t="s">
        <v>136</v>
      </c>
      <c r="M383" s="29" t="s">
        <v>99</v>
      </c>
      <c r="N383" s="29" t="s">
        <v>100</v>
      </c>
      <c r="O383" s="29" t="s">
        <v>106</v>
      </c>
      <c r="P383" s="29">
        <v>2000</v>
      </c>
      <c r="Q383" s="29">
        <v>3400</v>
      </c>
      <c r="R383" t="s">
        <v>94</v>
      </c>
      <c r="S383" t="s">
        <v>102</v>
      </c>
      <c r="T383" s="16">
        <v>2</v>
      </c>
      <c r="U383">
        <v>27.913922493600001</v>
      </c>
      <c r="V383" s="6">
        <v>9.5499999999999995E-3</v>
      </c>
      <c r="W383" s="6">
        <v>2.47E-3</v>
      </c>
      <c r="X383" s="7">
        <f t="shared" si="100"/>
        <v>3.8663967611336032</v>
      </c>
      <c r="Y383" t="s">
        <v>99</v>
      </c>
      <c r="Z383" s="7">
        <f t="shared" si="101"/>
        <v>11.301183195789474</v>
      </c>
      <c r="AA383">
        <v>2.4</v>
      </c>
      <c r="AB383">
        <v>2.8</v>
      </c>
      <c r="AC383" s="10" t="s">
        <v>99</v>
      </c>
      <c r="AD383" s="10" t="s">
        <v>99</v>
      </c>
      <c r="AE383" s="10" t="s">
        <v>99</v>
      </c>
      <c r="AF383" s="10" t="s">
        <v>99</v>
      </c>
      <c r="AG383" s="10" t="s">
        <v>99</v>
      </c>
      <c r="AH383" s="10" t="s">
        <v>99</v>
      </c>
      <c r="AI383" s="10" t="s">
        <v>99</v>
      </c>
      <c r="AJ383" s="10" t="s">
        <v>99</v>
      </c>
      <c r="AK383" s="10" t="s">
        <v>99</v>
      </c>
      <c r="AL383" s="10" t="s">
        <v>99</v>
      </c>
    </row>
    <row r="384" spans="1:38">
      <c r="A384" s="36" t="s">
        <v>399</v>
      </c>
      <c r="B384" t="s">
        <v>280</v>
      </c>
      <c r="C384" t="s">
        <v>177</v>
      </c>
      <c r="D384" t="s">
        <v>178</v>
      </c>
      <c r="E384">
        <v>2750</v>
      </c>
      <c r="F384" t="s">
        <v>179</v>
      </c>
      <c r="G384" s="29" t="s">
        <v>135</v>
      </c>
      <c r="H384" s="29" t="s">
        <v>61</v>
      </c>
      <c r="I384" s="29" t="s">
        <v>25</v>
      </c>
      <c r="J384" t="s">
        <v>50</v>
      </c>
      <c r="K384" t="s">
        <v>97</v>
      </c>
      <c r="L384" s="29" t="s">
        <v>136</v>
      </c>
      <c r="M384" s="29" t="s">
        <v>99</v>
      </c>
      <c r="N384" s="29" t="s">
        <v>100</v>
      </c>
      <c r="O384" s="29" t="s">
        <v>106</v>
      </c>
      <c r="P384" s="29">
        <v>2000</v>
      </c>
      <c r="Q384" s="29">
        <v>3400</v>
      </c>
      <c r="R384" t="s">
        <v>94</v>
      </c>
      <c r="S384" t="s">
        <v>102</v>
      </c>
      <c r="T384" s="16">
        <v>3</v>
      </c>
      <c r="U384">
        <v>17.007134339</v>
      </c>
      <c r="V384" s="6">
        <v>9.1800000000000007E-3</v>
      </c>
      <c r="W384" s="6">
        <v>2.2799999999999999E-3</v>
      </c>
      <c r="X384" s="7">
        <f t="shared" si="100"/>
        <v>4.026315789473685</v>
      </c>
      <c r="Y384" t="s">
        <v>99</v>
      </c>
      <c r="Z384" s="7">
        <f t="shared" si="101"/>
        <v>7.4592694469298246</v>
      </c>
      <c r="AA384">
        <v>2</v>
      </c>
      <c r="AB384">
        <v>3.6</v>
      </c>
      <c r="AC384" s="10" t="s">
        <v>99</v>
      </c>
      <c r="AD384" s="10" t="s">
        <v>99</v>
      </c>
      <c r="AE384" s="10" t="s">
        <v>99</v>
      </c>
      <c r="AF384" s="10" t="s">
        <v>99</v>
      </c>
      <c r="AG384" s="10" t="s">
        <v>99</v>
      </c>
      <c r="AH384" s="10" t="s">
        <v>99</v>
      </c>
      <c r="AI384" s="10" t="s">
        <v>99</v>
      </c>
      <c r="AJ384" s="10" t="s">
        <v>99</v>
      </c>
      <c r="AK384" s="10" t="s">
        <v>99</v>
      </c>
      <c r="AL384" s="10" t="s">
        <v>99</v>
      </c>
    </row>
    <row r="385" spans="1:38">
      <c r="A385" s="36" t="s">
        <v>399</v>
      </c>
      <c r="B385" t="s">
        <v>280</v>
      </c>
      <c r="C385" t="s">
        <v>177</v>
      </c>
      <c r="D385" t="s">
        <v>178</v>
      </c>
      <c r="E385">
        <v>2750</v>
      </c>
      <c r="F385" t="s">
        <v>179</v>
      </c>
      <c r="G385" s="29" t="s">
        <v>135</v>
      </c>
      <c r="H385" s="29" t="s">
        <v>61</v>
      </c>
      <c r="I385" s="29" t="s">
        <v>25</v>
      </c>
      <c r="J385" t="s">
        <v>50</v>
      </c>
      <c r="K385" t="s">
        <v>97</v>
      </c>
      <c r="L385" s="29" t="s">
        <v>136</v>
      </c>
      <c r="M385" s="29" t="s">
        <v>99</v>
      </c>
      <c r="N385" s="29" t="s">
        <v>100</v>
      </c>
      <c r="O385" s="29" t="s">
        <v>106</v>
      </c>
      <c r="P385" s="29">
        <v>2000</v>
      </c>
      <c r="Q385" s="29">
        <v>3400</v>
      </c>
      <c r="R385" t="s">
        <v>94</v>
      </c>
      <c r="S385" t="s">
        <v>102</v>
      </c>
      <c r="T385" s="16">
        <v>4</v>
      </c>
      <c r="U385">
        <v>39.132537979600002</v>
      </c>
      <c r="V385" s="6">
        <v>2.1770000000000001E-2</v>
      </c>
      <c r="W385" s="6">
        <v>4.7499999999999999E-3</v>
      </c>
      <c r="X385" s="7">
        <f t="shared" si="100"/>
        <v>4.5831578947368428</v>
      </c>
      <c r="Y385" t="s">
        <v>99</v>
      </c>
      <c r="Z385" s="7">
        <f t="shared" si="101"/>
        <v>8.2384290483368421</v>
      </c>
      <c r="AA385">
        <v>2.5</v>
      </c>
      <c r="AB385">
        <v>3</v>
      </c>
      <c r="AC385" s="10" t="s">
        <v>99</v>
      </c>
      <c r="AD385" s="10" t="s">
        <v>99</v>
      </c>
      <c r="AE385" s="10" t="s">
        <v>99</v>
      </c>
      <c r="AF385" s="10" t="s">
        <v>99</v>
      </c>
      <c r="AG385" s="10" t="s">
        <v>99</v>
      </c>
      <c r="AH385" s="10" t="s">
        <v>99</v>
      </c>
      <c r="AI385" s="10" t="s">
        <v>99</v>
      </c>
      <c r="AJ385" s="10" t="s">
        <v>99</v>
      </c>
      <c r="AK385" s="10" t="s">
        <v>99</v>
      </c>
      <c r="AL385" s="10" t="s">
        <v>99</v>
      </c>
    </row>
    <row r="386" spans="1:38">
      <c r="A386" s="36">
        <v>80</v>
      </c>
      <c r="B386" t="s">
        <v>279</v>
      </c>
      <c r="C386" t="s">
        <v>187</v>
      </c>
      <c r="D386" t="s">
        <v>188</v>
      </c>
      <c r="E386">
        <v>3200</v>
      </c>
      <c r="F386" t="s">
        <v>179</v>
      </c>
      <c r="G386" s="29" t="s">
        <v>103</v>
      </c>
      <c r="H386" s="29" t="s">
        <v>21</v>
      </c>
      <c r="I386" s="29" t="s">
        <v>22</v>
      </c>
      <c r="J386" t="s">
        <v>23</v>
      </c>
      <c r="K386" t="s">
        <v>104</v>
      </c>
      <c r="L386" s="29" t="s">
        <v>105</v>
      </c>
      <c r="M386" s="29" t="s">
        <v>99</v>
      </c>
      <c r="N386" s="29" t="s">
        <v>100</v>
      </c>
      <c r="O386" s="29" t="s">
        <v>106</v>
      </c>
      <c r="P386" s="29">
        <v>1700</v>
      </c>
      <c r="Q386" s="29">
        <v>3470</v>
      </c>
      <c r="R386" t="s">
        <v>94</v>
      </c>
      <c r="S386" t="s">
        <v>102</v>
      </c>
      <c r="T386" s="16">
        <v>1</v>
      </c>
      <c r="U386">
        <v>5.6953290758000001</v>
      </c>
      <c r="V386" s="6">
        <v>1.57E-3</v>
      </c>
      <c r="W386" s="6">
        <v>4.0000000000000002E-4</v>
      </c>
      <c r="X386" s="7">
        <f t="shared" si="100"/>
        <v>3.9249999999999998</v>
      </c>
      <c r="Y386" t="s">
        <v>99</v>
      </c>
      <c r="Z386" s="7">
        <f t="shared" si="101"/>
        <v>14.238322689499999</v>
      </c>
      <c r="AA386">
        <v>1.8</v>
      </c>
      <c r="AB386">
        <v>10</v>
      </c>
      <c r="AC386" s="10" t="s">
        <v>99</v>
      </c>
      <c r="AD386" s="10" t="s">
        <v>99</v>
      </c>
      <c r="AE386" s="10" t="s">
        <v>99</v>
      </c>
      <c r="AF386" s="10" t="s">
        <v>99</v>
      </c>
      <c r="AG386" s="10" t="s">
        <v>99</v>
      </c>
      <c r="AH386" s="10" t="s">
        <v>99</v>
      </c>
      <c r="AI386" s="10" t="s">
        <v>99</v>
      </c>
      <c r="AJ386" s="10" t="s">
        <v>99</v>
      </c>
      <c r="AK386" s="10" t="s">
        <v>99</v>
      </c>
      <c r="AL386" s="10" t="s">
        <v>99</v>
      </c>
    </row>
    <row r="387" spans="1:38">
      <c r="A387" s="36">
        <v>80</v>
      </c>
      <c r="B387" t="s">
        <v>279</v>
      </c>
      <c r="C387" t="s">
        <v>187</v>
      </c>
      <c r="D387" t="s">
        <v>188</v>
      </c>
      <c r="E387">
        <v>3200</v>
      </c>
      <c r="F387" t="s">
        <v>179</v>
      </c>
      <c r="G387" s="29" t="s">
        <v>103</v>
      </c>
      <c r="H387" s="29" t="s">
        <v>21</v>
      </c>
      <c r="I387" s="29" t="s">
        <v>22</v>
      </c>
      <c r="J387" t="s">
        <v>23</v>
      </c>
      <c r="K387" t="s">
        <v>104</v>
      </c>
      <c r="L387" s="29" t="s">
        <v>105</v>
      </c>
      <c r="M387" s="29" t="s">
        <v>99</v>
      </c>
      <c r="N387" s="29" t="s">
        <v>100</v>
      </c>
      <c r="O387" s="29" t="s">
        <v>106</v>
      </c>
      <c r="P387" s="29">
        <v>1700</v>
      </c>
      <c r="Q387" s="29">
        <v>3470</v>
      </c>
      <c r="R387" t="s">
        <v>94</v>
      </c>
      <c r="S387" t="s">
        <v>102</v>
      </c>
      <c r="T387" s="16">
        <v>2</v>
      </c>
      <c r="U387">
        <v>8.4014168367999993</v>
      </c>
      <c r="V387" s="6">
        <v>1.8699999999999999E-3</v>
      </c>
      <c r="W387" s="6">
        <v>4.6999999999999999E-4</v>
      </c>
      <c r="X387" s="7">
        <f t="shared" si="100"/>
        <v>3.978723404255319</v>
      </c>
      <c r="Y387" t="s">
        <v>99</v>
      </c>
      <c r="Z387" s="7">
        <f t="shared" si="101"/>
        <v>17.875354971914891</v>
      </c>
      <c r="AA387">
        <v>1.8</v>
      </c>
      <c r="AB387">
        <v>8.6999999999999993</v>
      </c>
      <c r="AC387" s="10" t="s">
        <v>99</v>
      </c>
      <c r="AD387" s="10" t="s">
        <v>99</v>
      </c>
      <c r="AE387" s="10" t="s">
        <v>99</v>
      </c>
      <c r="AF387" s="10" t="s">
        <v>99</v>
      </c>
      <c r="AG387" s="10" t="s">
        <v>99</v>
      </c>
      <c r="AH387" s="10" t="s">
        <v>99</v>
      </c>
      <c r="AI387" s="10" t="s">
        <v>99</v>
      </c>
      <c r="AJ387" s="10" t="s">
        <v>99</v>
      </c>
      <c r="AK387" s="10" t="s">
        <v>99</v>
      </c>
      <c r="AL387" s="10" t="s">
        <v>99</v>
      </c>
    </row>
    <row r="388" spans="1:38">
      <c r="A388" s="36">
        <v>80</v>
      </c>
      <c r="B388" t="s">
        <v>279</v>
      </c>
      <c r="C388" t="s">
        <v>187</v>
      </c>
      <c r="D388" t="s">
        <v>188</v>
      </c>
      <c r="E388">
        <v>3200</v>
      </c>
      <c r="F388" t="s">
        <v>179</v>
      </c>
      <c r="G388" s="29" t="s">
        <v>103</v>
      </c>
      <c r="H388" s="29" t="s">
        <v>21</v>
      </c>
      <c r="I388" s="29" t="s">
        <v>22</v>
      </c>
      <c r="J388" t="s">
        <v>23</v>
      </c>
      <c r="K388" t="s">
        <v>104</v>
      </c>
      <c r="L388" s="29" t="s">
        <v>105</v>
      </c>
      <c r="M388" s="29" t="s">
        <v>99</v>
      </c>
      <c r="N388" s="29" t="s">
        <v>100</v>
      </c>
      <c r="O388" s="29" t="s">
        <v>106</v>
      </c>
      <c r="P388" s="29">
        <v>1700</v>
      </c>
      <c r="Q388" s="29">
        <v>3470</v>
      </c>
      <c r="R388" t="s">
        <v>94</v>
      </c>
      <c r="S388" t="s">
        <v>102</v>
      </c>
      <c r="T388" s="16">
        <v>3</v>
      </c>
      <c r="U388">
        <v>10.3870759356</v>
      </c>
      <c r="V388" s="6">
        <v>2.4499999999999999E-3</v>
      </c>
      <c r="W388" s="6">
        <v>6.2E-4</v>
      </c>
      <c r="X388" s="7">
        <f t="shared" si="100"/>
        <v>3.9516129032258065</v>
      </c>
      <c r="Y388" t="s">
        <v>99</v>
      </c>
      <c r="Z388" s="7">
        <f t="shared" si="101"/>
        <v>16.753348283225808</v>
      </c>
      <c r="AA388">
        <v>0.8</v>
      </c>
      <c r="AB388">
        <v>5.5</v>
      </c>
      <c r="AC388" s="10" t="s">
        <v>99</v>
      </c>
      <c r="AD388" s="10" t="s">
        <v>99</v>
      </c>
      <c r="AE388" s="10" t="s">
        <v>99</v>
      </c>
      <c r="AF388" s="10" t="s">
        <v>99</v>
      </c>
      <c r="AG388" s="10" t="s">
        <v>99</v>
      </c>
      <c r="AH388" s="10" t="s">
        <v>99</v>
      </c>
      <c r="AI388" s="10" t="s">
        <v>99</v>
      </c>
      <c r="AJ388" s="10" t="s">
        <v>99</v>
      </c>
      <c r="AK388" s="10" t="s">
        <v>99</v>
      </c>
      <c r="AL388" s="10" t="s">
        <v>99</v>
      </c>
    </row>
    <row r="389" spans="1:38">
      <c r="A389" s="36">
        <v>80</v>
      </c>
      <c r="B389" t="s">
        <v>279</v>
      </c>
      <c r="C389" t="s">
        <v>187</v>
      </c>
      <c r="D389" t="s">
        <v>188</v>
      </c>
      <c r="E389">
        <v>3200</v>
      </c>
      <c r="F389" t="s">
        <v>179</v>
      </c>
      <c r="G389" s="29" t="s">
        <v>103</v>
      </c>
      <c r="H389" s="29" t="s">
        <v>21</v>
      </c>
      <c r="I389" s="29" t="s">
        <v>22</v>
      </c>
      <c r="J389" t="s">
        <v>23</v>
      </c>
      <c r="K389" t="s">
        <v>104</v>
      </c>
      <c r="L389" s="29" t="s">
        <v>105</v>
      </c>
      <c r="M389" s="29" t="s">
        <v>99</v>
      </c>
      <c r="N389" s="29" t="s">
        <v>100</v>
      </c>
      <c r="O389" s="29" t="s">
        <v>106</v>
      </c>
      <c r="P389" s="29">
        <v>1700</v>
      </c>
      <c r="Q389" s="29">
        <v>3470</v>
      </c>
      <c r="R389" t="s">
        <v>94</v>
      </c>
      <c r="S389" t="s">
        <v>102</v>
      </c>
      <c r="T389" s="16">
        <v>4</v>
      </c>
      <c r="U389">
        <v>7.1576917334000001</v>
      </c>
      <c r="V389" s="6">
        <v>2.0699999999999998E-3</v>
      </c>
      <c r="W389" s="6">
        <v>5.0000000000000001E-4</v>
      </c>
      <c r="X389" s="7">
        <f t="shared" si="100"/>
        <v>4.1399999999999997</v>
      </c>
      <c r="Y389" t="s">
        <v>99</v>
      </c>
      <c r="Z389" s="7">
        <f t="shared" si="101"/>
        <v>14.3153834668</v>
      </c>
      <c r="AA389">
        <v>1.5</v>
      </c>
      <c r="AB389">
        <v>3.1</v>
      </c>
      <c r="AC389" s="10" t="s">
        <v>99</v>
      </c>
      <c r="AD389" s="10" t="s">
        <v>99</v>
      </c>
      <c r="AE389" s="10" t="s">
        <v>99</v>
      </c>
      <c r="AF389" s="10" t="s">
        <v>99</v>
      </c>
      <c r="AG389" s="10" t="s">
        <v>99</v>
      </c>
      <c r="AH389" s="10" t="s">
        <v>99</v>
      </c>
      <c r="AI389" s="10" t="s">
        <v>99</v>
      </c>
      <c r="AJ389" s="10" t="s">
        <v>99</v>
      </c>
      <c r="AK389" s="10" t="s">
        <v>99</v>
      </c>
      <c r="AL389" s="10" t="s">
        <v>99</v>
      </c>
    </row>
    <row r="390" spans="1:38">
      <c r="A390" s="36">
        <v>80</v>
      </c>
      <c r="B390" t="s">
        <v>279</v>
      </c>
      <c r="C390" t="s">
        <v>187</v>
      </c>
      <c r="D390" t="s">
        <v>188</v>
      </c>
      <c r="E390">
        <v>3200</v>
      </c>
      <c r="F390" t="s">
        <v>179</v>
      </c>
      <c r="G390" s="29" t="s">
        <v>103</v>
      </c>
      <c r="H390" s="29" t="s">
        <v>21</v>
      </c>
      <c r="I390" s="29" t="s">
        <v>22</v>
      </c>
      <c r="J390" t="s">
        <v>23</v>
      </c>
      <c r="K390" t="s">
        <v>104</v>
      </c>
      <c r="L390" s="29" t="s">
        <v>105</v>
      </c>
      <c r="M390" s="29" t="s">
        <v>99</v>
      </c>
      <c r="N390" s="29" t="s">
        <v>100</v>
      </c>
      <c r="O390" s="29" t="s">
        <v>106</v>
      </c>
      <c r="P390" s="29">
        <v>1700</v>
      </c>
      <c r="Q390" s="29">
        <v>3470</v>
      </c>
      <c r="R390" t="s">
        <v>94</v>
      </c>
      <c r="S390" t="s">
        <v>102</v>
      </c>
      <c r="T390" s="16">
        <v>5</v>
      </c>
      <c r="U390">
        <v>6.6200584033999998</v>
      </c>
      <c r="V390" s="6">
        <v>1.8E-3</v>
      </c>
      <c r="W390" s="6">
        <v>4.4000000000000002E-4</v>
      </c>
      <c r="X390" s="7">
        <f t="shared" si="100"/>
        <v>4.0909090909090908</v>
      </c>
      <c r="Y390" t="s">
        <v>99</v>
      </c>
      <c r="Z390" s="7">
        <f t="shared" si="101"/>
        <v>15.045587280454544</v>
      </c>
      <c r="AA390">
        <v>1.2</v>
      </c>
      <c r="AB390">
        <v>3.8</v>
      </c>
      <c r="AC390" s="10" t="s">
        <v>99</v>
      </c>
      <c r="AD390" s="10" t="s">
        <v>99</v>
      </c>
      <c r="AE390" s="10" t="s">
        <v>99</v>
      </c>
      <c r="AF390" s="10" t="s">
        <v>99</v>
      </c>
      <c r="AG390" s="10" t="s">
        <v>99</v>
      </c>
      <c r="AH390" s="10" t="s">
        <v>99</v>
      </c>
      <c r="AI390" s="10" t="s">
        <v>99</v>
      </c>
      <c r="AJ390" s="10" t="s">
        <v>99</v>
      </c>
      <c r="AK390" s="10" t="s">
        <v>99</v>
      </c>
      <c r="AL390" s="10" t="s">
        <v>99</v>
      </c>
    </row>
    <row r="391" spans="1:38">
      <c r="A391" s="36">
        <v>80</v>
      </c>
      <c r="B391" t="s">
        <v>279</v>
      </c>
      <c r="C391" t="s">
        <v>187</v>
      </c>
      <c r="D391" t="s">
        <v>188</v>
      </c>
      <c r="E391">
        <v>3200</v>
      </c>
      <c r="F391" t="s">
        <v>179</v>
      </c>
      <c r="G391" s="29" t="s">
        <v>107</v>
      </c>
      <c r="H391" s="29" t="s">
        <v>24</v>
      </c>
      <c r="I391" s="29" t="s">
        <v>25</v>
      </c>
      <c r="J391" t="s">
        <v>26</v>
      </c>
      <c r="K391" t="s">
        <v>97</v>
      </c>
      <c r="L391" s="29" t="s">
        <v>98</v>
      </c>
      <c r="M391" s="29" t="s">
        <v>99</v>
      </c>
      <c r="N391" s="29" t="s">
        <v>100</v>
      </c>
      <c r="O391" s="29" t="s">
        <v>108</v>
      </c>
      <c r="P391" s="29">
        <v>2500</v>
      </c>
      <c r="Q391" s="29">
        <v>3400</v>
      </c>
      <c r="R391" t="s">
        <v>94</v>
      </c>
      <c r="S391" t="s">
        <v>102</v>
      </c>
      <c r="T391" s="16">
        <v>1</v>
      </c>
      <c r="U391">
        <v>3.8028597542</v>
      </c>
      <c r="V391" s="6">
        <v>1.32E-3</v>
      </c>
      <c r="W391" s="6">
        <v>5.8E-4</v>
      </c>
      <c r="X391" s="7">
        <f t="shared" si="100"/>
        <v>2.2758620689655173</v>
      </c>
      <c r="Y391" t="s">
        <v>99</v>
      </c>
      <c r="Z391" s="7">
        <f t="shared" si="101"/>
        <v>6.5566547486206908</v>
      </c>
      <c r="AA391">
        <v>3.2</v>
      </c>
      <c r="AB391">
        <v>5.9</v>
      </c>
      <c r="AC391" s="10" t="s">
        <v>99</v>
      </c>
      <c r="AD391" s="10" t="s">
        <v>99</v>
      </c>
      <c r="AE391" s="10" t="s">
        <v>99</v>
      </c>
      <c r="AF391" s="10" t="s">
        <v>99</v>
      </c>
      <c r="AG391" s="10" t="s">
        <v>99</v>
      </c>
      <c r="AH391" s="10" t="s">
        <v>99</v>
      </c>
      <c r="AI391" s="10" t="s">
        <v>99</v>
      </c>
      <c r="AJ391" s="10" t="s">
        <v>99</v>
      </c>
      <c r="AK391" s="10" t="s">
        <v>99</v>
      </c>
      <c r="AL391" s="10" t="s">
        <v>99</v>
      </c>
    </row>
    <row r="392" spans="1:38">
      <c r="A392" s="36">
        <v>80</v>
      </c>
      <c r="B392" t="s">
        <v>279</v>
      </c>
      <c r="C392" t="s">
        <v>187</v>
      </c>
      <c r="D392" t="s">
        <v>188</v>
      </c>
      <c r="E392">
        <v>3200</v>
      </c>
      <c r="F392" t="s">
        <v>179</v>
      </c>
      <c r="G392" s="29" t="s">
        <v>107</v>
      </c>
      <c r="H392" s="29" t="s">
        <v>24</v>
      </c>
      <c r="I392" s="29" t="s">
        <v>25</v>
      </c>
      <c r="J392" t="s">
        <v>26</v>
      </c>
      <c r="K392" t="s">
        <v>97</v>
      </c>
      <c r="L392" s="29" t="s">
        <v>98</v>
      </c>
      <c r="M392" s="29" t="s">
        <v>99</v>
      </c>
      <c r="N392" s="29" t="s">
        <v>100</v>
      </c>
      <c r="O392" s="29" t="s">
        <v>108</v>
      </c>
      <c r="P392" s="29">
        <v>2500</v>
      </c>
      <c r="Q392" s="29">
        <v>3400</v>
      </c>
      <c r="R392" t="s">
        <v>94</v>
      </c>
      <c r="S392" t="s">
        <v>102</v>
      </c>
      <c r="T392" s="16">
        <v>2</v>
      </c>
      <c r="U392">
        <v>4.9820688579999999</v>
      </c>
      <c r="V392" s="6">
        <v>1.6999999999999999E-3</v>
      </c>
      <c r="W392" s="6">
        <v>6.4999999999999997E-4</v>
      </c>
      <c r="X392" s="7">
        <f t="shared" si="100"/>
        <v>2.6153846153846154</v>
      </c>
      <c r="Y392" t="s">
        <v>99</v>
      </c>
      <c r="Z392" s="7">
        <f t="shared" si="101"/>
        <v>7.6647213199999999</v>
      </c>
      <c r="AA392">
        <v>0.7</v>
      </c>
      <c r="AB392">
        <v>5</v>
      </c>
      <c r="AC392" s="10" t="s">
        <v>99</v>
      </c>
      <c r="AD392" s="10" t="s">
        <v>99</v>
      </c>
      <c r="AE392" s="10" t="s">
        <v>99</v>
      </c>
      <c r="AF392" s="10" t="s">
        <v>99</v>
      </c>
      <c r="AG392" s="10" t="s">
        <v>99</v>
      </c>
      <c r="AH392" s="10" t="s">
        <v>99</v>
      </c>
      <c r="AI392" s="10" t="s">
        <v>99</v>
      </c>
      <c r="AJ392" s="10" t="s">
        <v>99</v>
      </c>
      <c r="AK392" s="10" t="s">
        <v>99</v>
      </c>
      <c r="AL392" s="10" t="s">
        <v>99</v>
      </c>
    </row>
    <row r="393" spans="1:38">
      <c r="A393" s="36">
        <v>80</v>
      </c>
      <c r="B393" t="s">
        <v>279</v>
      </c>
      <c r="C393" t="s">
        <v>187</v>
      </c>
      <c r="D393" t="s">
        <v>188</v>
      </c>
      <c r="E393">
        <v>3200</v>
      </c>
      <c r="F393" t="s">
        <v>179</v>
      </c>
      <c r="G393" s="29" t="s">
        <v>107</v>
      </c>
      <c r="H393" s="29" t="s">
        <v>24</v>
      </c>
      <c r="I393" s="29" t="s">
        <v>25</v>
      </c>
      <c r="J393" t="s">
        <v>26</v>
      </c>
      <c r="K393" t="s">
        <v>97</v>
      </c>
      <c r="L393" s="29" t="s">
        <v>98</v>
      </c>
      <c r="M393" s="29" t="s">
        <v>99</v>
      </c>
      <c r="N393" s="29" t="s">
        <v>100</v>
      </c>
      <c r="O393" s="29" t="s">
        <v>108</v>
      </c>
      <c r="P393" s="29">
        <v>2500</v>
      </c>
      <c r="Q393" s="29">
        <v>3400</v>
      </c>
      <c r="R393" t="s">
        <v>94</v>
      </c>
      <c r="S393" t="s">
        <v>102</v>
      </c>
      <c r="T393" s="16">
        <v>3</v>
      </c>
      <c r="U393">
        <v>7.0465808452000003</v>
      </c>
      <c r="V393" s="6">
        <v>2.66E-3</v>
      </c>
      <c r="W393" s="6">
        <v>1.0399999999999999E-3</v>
      </c>
      <c r="X393" s="7">
        <f t="shared" si="100"/>
        <v>2.5576923076923079</v>
      </c>
      <c r="Y393" t="s">
        <v>99</v>
      </c>
      <c r="Z393" s="7">
        <f t="shared" si="101"/>
        <v>6.7755585050000002</v>
      </c>
      <c r="AA393">
        <v>1.5</v>
      </c>
      <c r="AB393">
        <v>6</v>
      </c>
      <c r="AC393" s="10" t="s">
        <v>99</v>
      </c>
      <c r="AD393" s="10" t="s">
        <v>99</v>
      </c>
      <c r="AE393" s="10" t="s">
        <v>99</v>
      </c>
      <c r="AF393" s="10" t="s">
        <v>99</v>
      </c>
      <c r="AG393" s="10" t="s">
        <v>99</v>
      </c>
      <c r="AH393" s="10" t="s">
        <v>99</v>
      </c>
      <c r="AI393" s="10" t="s">
        <v>99</v>
      </c>
      <c r="AJ393" s="10" t="s">
        <v>99</v>
      </c>
      <c r="AK393" s="10" t="s">
        <v>99</v>
      </c>
      <c r="AL393" s="10" t="s">
        <v>99</v>
      </c>
    </row>
    <row r="394" spans="1:38">
      <c r="A394" s="36">
        <v>80</v>
      </c>
      <c r="B394" t="s">
        <v>279</v>
      </c>
      <c r="C394" t="s">
        <v>187</v>
      </c>
      <c r="D394" t="s">
        <v>188</v>
      </c>
      <c r="E394">
        <v>3200</v>
      </c>
      <c r="F394" t="s">
        <v>179</v>
      </c>
      <c r="G394" s="29" t="s">
        <v>107</v>
      </c>
      <c r="H394" s="29" t="s">
        <v>24</v>
      </c>
      <c r="I394" s="29" t="s">
        <v>25</v>
      </c>
      <c r="J394" t="s">
        <v>26</v>
      </c>
      <c r="K394" t="s">
        <v>97</v>
      </c>
      <c r="L394" s="29" t="s">
        <v>98</v>
      </c>
      <c r="M394" s="29" t="s">
        <v>99</v>
      </c>
      <c r="N394" s="29" t="s">
        <v>100</v>
      </c>
      <c r="O394" s="29" t="s">
        <v>108</v>
      </c>
      <c r="P394" s="29">
        <v>2500</v>
      </c>
      <c r="Q394" s="29">
        <v>3400</v>
      </c>
      <c r="R394" t="s">
        <v>94</v>
      </c>
      <c r="S394" t="s">
        <v>102</v>
      </c>
      <c r="T394" s="16">
        <v>4</v>
      </c>
      <c r="U394">
        <v>3.7240068657999998</v>
      </c>
      <c r="V394" s="6">
        <v>1.6800000000000001E-3</v>
      </c>
      <c r="W394" s="6">
        <v>5.0000000000000001E-4</v>
      </c>
      <c r="X394" s="7">
        <f t="shared" si="100"/>
        <v>3.36</v>
      </c>
      <c r="Y394" t="s">
        <v>99</v>
      </c>
      <c r="Z394" s="7">
        <f t="shared" si="101"/>
        <v>7.4480137315999997</v>
      </c>
      <c r="AA394">
        <v>1.1000000000000001</v>
      </c>
      <c r="AB394">
        <v>1.9</v>
      </c>
      <c r="AC394" s="10" t="s">
        <v>99</v>
      </c>
      <c r="AD394" s="10" t="s">
        <v>99</v>
      </c>
      <c r="AE394" s="10" t="s">
        <v>99</v>
      </c>
      <c r="AF394" s="10" t="s">
        <v>99</v>
      </c>
      <c r="AG394" s="10" t="s">
        <v>99</v>
      </c>
      <c r="AH394" s="10" t="s">
        <v>99</v>
      </c>
      <c r="AI394" s="10" t="s">
        <v>99</v>
      </c>
      <c r="AJ394" s="10" t="s">
        <v>99</v>
      </c>
      <c r="AK394" s="10" t="s">
        <v>99</v>
      </c>
      <c r="AL394" s="10" t="s">
        <v>99</v>
      </c>
    </row>
    <row r="395" spans="1:38">
      <c r="A395" s="36">
        <v>80</v>
      </c>
      <c r="B395" t="s">
        <v>279</v>
      </c>
      <c r="C395" t="s">
        <v>187</v>
      </c>
      <c r="D395" t="s">
        <v>188</v>
      </c>
      <c r="E395">
        <v>3200</v>
      </c>
      <c r="F395" t="s">
        <v>179</v>
      </c>
      <c r="G395" s="29" t="s">
        <v>107</v>
      </c>
      <c r="H395" s="29" t="s">
        <v>24</v>
      </c>
      <c r="I395" s="29" t="s">
        <v>25</v>
      </c>
      <c r="J395" t="s">
        <v>26</v>
      </c>
      <c r="K395" t="s">
        <v>97</v>
      </c>
      <c r="L395" s="29" t="s">
        <v>98</v>
      </c>
      <c r="M395" s="29" t="s">
        <v>99</v>
      </c>
      <c r="N395" s="29" t="s">
        <v>100</v>
      </c>
      <c r="O395" s="29" t="s">
        <v>108</v>
      </c>
      <c r="P395" s="29">
        <v>2500</v>
      </c>
      <c r="Q395" s="29">
        <v>3400</v>
      </c>
      <c r="R395" t="s">
        <v>94</v>
      </c>
      <c r="S395" t="s">
        <v>102</v>
      </c>
      <c r="T395" s="16">
        <v>5</v>
      </c>
      <c r="U395">
        <v>3.6845804216000002</v>
      </c>
      <c r="V395" s="6">
        <v>1.66E-3</v>
      </c>
      <c r="W395" s="6">
        <v>5.9000000000000003E-4</v>
      </c>
      <c r="X395" s="7">
        <f t="shared" si="100"/>
        <v>2.8135593220338984</v>
      </c>
      <c r="Y395" t="s">
        <v>99</v>
      </c>
      <c r="Z395" s="7">
        <f t="shared" si="101"/>
        <v>6.2450515620338978</v>
      </c>
      <c r="AA395">
        <v>1</v>
      </c>
      <c r="AB395">
        <v>5.0999999999999996</v>
      </c>
      <c r="AC395" s="10" t="s">
        <v>99</v>
      </c>
      <c r="AD395" s="10" t="s">
        <v>99</v>
      </c>
      <c r="AE395" s="10" t="s">
        <v>99</v>
      </c>
      <c r="AF395" s="10" t="s">
        <v>99</v>
      </c>
      <c r="AG395" s="10" t="s">
        <v>99</v>
      </c>
      <c r="AH395" s="10" t="s">
        <v>99</v>
      </c>
      <c r="AI395" s="10" t="s">
        <v>99</v>
      </c>
      <c r="AJ395" s="10" t="s">
        <v>99</v>
      </c>
      <c r="AK395" s="10" t="s">
        <v>99</v>
      </c>
      <c r="AL395" s="10" t="s">
        <v>99</v>
      </c>
    </row>
    <row r="396" spans="1:38">
      <c r="A396" s="36">
        <v>80</v>
      </c>
      <c r="B396" t="s">
        <v>279</v>
      </c>
      <c r="C396" t="s">
        <v>187</v>
      </c>
      <c r="D396" t="s">
        <v>188</v>
      </c>
      <c r="E396">
        <v>3200</v>
      </c>
      <c r="F396" t="s">
        <v>179</v>
      </c>
      <c r="G396" s="30" t="s">
        <v>109</v>
      </c>
      <c r="H396" s="30" t="s">
        <v>110</v>
      </c>
      <c r="I396" s="30" t="s">
        <v>111</v>
      </c>
      <c r="J396" t="s">
        <v>50</v>
      </c>
      <c r="K396" t="s">
        <v>104</v>
      </c>
      <c r="L396" s="29" t="s">
        <v>112</v>
      </c>
      <c r="M396" s="29" t="s">
        <v>99</v>
      </c>
      <c r="N396" s="29" t="s">
        <v>100</v>
      </c>
      <c r="O396" s="29" t="s">
        <v>101</v>
      </c>
      <c r="P396" s="29">
        <v>2200</v>
      </c>
      <c r="Q396" s="29">
        <v>3400</v>
      </c>
      <c r="R396" t="s">
        <v>113</v>
      </c>
      <c r="S396" t="s">
        <v>102</v>
      </c>
      <c r="T396" s="16">
        <v>1</v>
      </c>
      <c r="U396">
        <v>221.64113240360001</v>
      </c>
      <c r="V396" s="6">
        <v>0.12476</v>
      </c>
      <c r="W396" s="6">
        <v>3.671E-2</v>
      </c>
      <c r="X396" s="7">
        <f t="shared" si="100"/>
        <v>3.3985290111686188</v>
      </c>
      <c r="Y396" t="s">
        <v>99</v>
      </c>
      <c r="Z396" s="7">
        <f t="shared" si="101"/>
        <v>6.0376227840806322</v>
      </c>
      <c r="AA396">
        <v>3</v>
      </c>
      <c r="AB396">
        <v>4</v>
      </c>
      <c r="AC396" s="10" t="s">
        <v>99</v>
      </c>
      <c r="AD396" s="10" t="s">
        <v>99</v>
      </c>
      <c r="AE396" s="10" t="s">
        <v>99</v>
      </c>
      <c r="AF396" s="10" t="s">
        <v>99</v>
      </c>
      <c r="AG396" s="10" t="s">
        <v>99</v>
      </c>
      <c r="AH396" s="10" t="s">
        <v>99</v>
      </c>
      <c r="AI396" s="10" t="s">
        <v>99</v>
      </c>
      <c r="AJ396" s="10" t="s">
        <v>99</v>
      </c>
      <c r="AK396" s="10" t="s">
        <v>99</v>
      </c>
      <c r="AL396" s="10" t="s">
        <v>99</v>
      </c>
    </row>
    <row r="397" spans="1:38">
      <c r="A397" s="36">
        <v>80</v>
      </c>
      <c r="B397" t="s">
        <v>279</v>
      </c>
      <c r="C397" t="s">
        <v>187</v>
      </c>
      <c r="D397" t="s">
        <v>188</v>
      </c>
      <c r="E397">
        <v>3200</v>
      </c>
      <c r="F397" t="s">
        <v>179</v>
      </c>
      <c r="G397" s="30" t="s">
        <v>109</v>
      </c>
      <c r="H397" s="30" t="s">
        <v>110</v>
      </c>
      <c r="I397" s="30" t="s">
        <v>111</v>
      </c>
      <c r="J397" t="s">
        <v>50</v>
      </c>
      <c r="K397" t="s">
        <v>104</v>
      </c>
      <c r="L397" s="29" t="s">
        <v>112</v>
      </c>
      <c r="M397" s="29" t="s">
        <v>99</v>
      </c>
      <c r="N397" s="29" t="s">
        <v>100</v>
      </c>
      <c r="O397" s="29" t="s">
        <v>101</v>
      </c>
      <c r="P397" s="29">
        <v>2200</v>
      </c>
      <c r="Q397" s="29">
        <v>3400</v>
      </c>
      <c r="R397" t="s">
        <v>113</v>
      </c>
      <c r="S397" t="s">
        <v>102</v>
      </c>
      <c r="T397" s="16">
        <v>2</v>
      </c>
      <c r="U397">
        <v>173.3078960366</v>
      </c>
      <c r="V397" s="6">
        <v>0.11341</v>
      </c>
      <c r="W397" s="6">
        <v>2.5389999999999999E-2</v>
      </c>
      <c r="X397" s="7">
        <f t="shared" si="100"/>
        <v>4.466719180779835</v>
      </c>
      <c r="Y397" t="s">
        <v>99</v>
      </c>
      <c r="Z397" s="7">
        <f t="shared" si="101"/>
        <v>6.8258328490192985</v>
      </c>
      <c r="AA397">
        <v>3.8</v>
      </c>
      <c r="AB397">
        <v>5.8</v>
      </c>
      <c r="AC397" s="10" t="s">
        <v>99</v>
      </c>
      <c r="AD397" s="10" t="s">
        <v>99</v>
      </c>
      <c r="AE397" s="10" t="s">
        <v>99</v>
      </c>
      <c r="AF397" s="10" t="s">
        <v>99</v>
      </c>
      <c r="AG397" s="10" t="s">
        <v>99</v>
      </c>
      <c r="AH397" s="10" t="s">
        <v>99</v>
      </c>
      <c r="AI397" s="10" t="s">
        <v>99</v>
      </c>
      <c r="AJ397" s="10" t="s">
        <v>99</v>
      </c>
      <c r="AK397" s="10" t="s">
        <v>99</v>
      </c>
      <c r="AL397" s="10" t="s">
        <v>99</v>
      </c>
    </row>
    <row r="398" spans="1:38">
      <c r="A398" s="36">
        <v>80</v>
      </c>
      <c r="B398" t="s">
        <v>279</v>
      </c>
      <c r="C398" t="s">
        <v>187</v>
      </c>
      <c r="D398" t="s">
        <v>188</v>
      </c>
      <c r="E398">
        <v>3200</v>
      </c>
      <c r="F398" t="s">
        <v>179</v>
      </c>
      <c r="G398" s="30" t="s">
        <v>109</v>
      </c>
      <c r="H398" s="30" t="s">
        <v>110</v>
      </c>
      <c r="I398" s="30" t="s">
        <v>111</v>
      </c>
      <c r="J398" t="s">
        <v>50</v>
      </c>
      <c r="K398" t="s">
        <v>104</v>
      </c>
      <c r="L398" s="29" t="s">
        <v>112</v>
      </c>
      <c r="M398" s="29" t="s">
        <v>99</v>
      </c>
      <c r="N398" s="29" t="s">
        <v>100</v>
      </c>
      <c r="O398" s="29" t="s">
        <v>101</v>
      </c>
      <c r="P398" s="29">
        <v>2200</v>
      </c>
      <c r="Q398" s="29">
        <v>3400</v>
      </c>
      <c r="R398" t="s">
        <v>113</v>
      </c>
      <c r="S398" t="s">
        <v>102</v>
      </c>
      <c r="T398" s="16">
        <v>3</v>
      </c>
      <c r="U398">
        <v>187.31503639420001</v>
      </c>
      <c r="V398" s="6">
        <v>9.6759999999999999E-2</v>
      </c>
      <c r="W398" s="6">
        <v>2.6079999999999999E-2</v>
      </c>
      <c r="X398" s="7">
        <f t="shared" si="100"/>
        <v>3.7101226993865031</v>
      </c>
      <c r="Y398" t="s">
        <v>99</v>
      </c>
      <c r="Z398" s="7">
        <f t="shared" si="101"/>
        <v>7.1823250151150315</v>
      </c>
      <c r="AA398">
        <v>1.2</v>
      </c>
      <c r="AB398">
        <v>2.2000000000000002</v>
      </c>
      <c r="AC398" s="10" t="s">
        <v>99</v>
      </c>
      <c r="AD398" s="10" t="s">
        <v>99</v>
      </c>
      <c r="AE398" s="10" t="s">
        <v>99</v>
      </c>
      <c r="AF398" s="10" t="s">
        <v>99</v>
      </c>
      <c r="AG398" s="10" t="s">
        <v>99</v>
      </c>
      <c r="AH398" s="10" t="s">
        <v>99</v>
      </c>
      <c r="AI398" s="10" t="s">
        <v>99</v>
      </c>
      <c r="AJ398" s="10" t="s">
        <v>99</v>
      </c>
      <c r="AK398" s="10" t="s">
        <v>99</v>
      </c>
      <c r="AL398" s="10" t="s">
        <v>99</v>
      </c>
    </row>
    <row r="399" spans="1:38">
      <c r="A399" s="36">
        <v>80</v>
      </c>
      <c r="B399" t="s">
        <v>279</v>
      </c>
      <c r="C399" t="s">
        <v>187</v>
      </c>
      <c r="D399" t="s">
        <v>188</v>
      </c>
      <c r="E399">
        <v>3200</v>
      </c>
      <c r="F399" t="s">
        <v>179</v>
      </c>
      <c r="G399" s="30" t="s">
        <v>109</v>
      </c>
      <c r="H399" s="30" t="s">
        <v>110</v>
      </c>
      <c r="I399" s="30" t="s">
        <v>111</v>
      </c>
      <c r="J399" t="s">
        <v>50</v>
      </c>
      <c r="K399" t="s">
        <v>104</v>
      </c>
      <c r="L399" s="29" t="s">
        <v>112</v>
      </c>
      <c r="M399" s="29" t="s">
        <v>99</v>
      </c>
      <c r="N399" s="29" t="s">
        <v>100</v>
      </c>
      <c r="O399" s="29" t="s">
        <v>101</v>
      </c>
      <c r="P399" s="29">
        <v>2200</v>
      </c>
      <c r="Q399" s="29">
        <v>3400</v>
      </c>
      <c r="R399" t="s">
        <v>113</v>
      </c>
      <c r="S399" t="s">
        <v>102</v>
      </c>
      <c r="T399" s="16">
        <v>4</v>
      </c>
      <c r="U399">
        <v>167.5193771836</v>
      </c>
      <c r="V399" s="6">
        <v>0.10867</v>
      </c>
      <c r="W399" s="6">
        <v>2.742E-2</v>
      </c>
      <c r="X399" s="7">
        <f t="shared" si="100"/>
        <v>3.9631655725747632</v>
      </c>
      <c r="Y399" t="s">
        <v>99</v>
      </c>
      <c r="Z399" s="7">
        <f t="shared" si="101"/>
        <v>6.1093864764259669</v>
      </c>
      <c r="AA399">
        <v>6</v>
      </c>
      <c r="AB399">
        <v>6.3</v>
      </c>
      <c r="AC399" s="10" t="s">
        <v>99</v>
      </c>
      <c r="AD399" s="10" t="s">
        <v>99</v>
      </c>
      <c r="AE399" s="10" t="s">
        <v>99</v>
      </c>
      <c r="AF399" s="10" t="s">
        <v>99</v>
      </c>
      <c r="AG399" s="10" t="s">
        <v>99</v>
      </c>
      <c r="AH399" s="10" t="s">
        <v>99</v>
      </c>
      <c r="AI399" s="10" t="s">
        <v>99</v>
      </c>
      <c r="AJ399" s="10" t="s">
        <v>99</v>
      </c>
      <c r="AK399" s="10" t="s">
        <v>99</v>
      </c>
      <c r="AL399" s="10" t="s">
        <v>99</v>
      </c>
    </row>
    <row r="400" spans="1:38">
      <c r="A400" s="36">
        <v>80</v>
      </c>
      <c r="B400" t="s">
        <v>279</v>
      </c>
      <c r="C400" t="s">
        <v>187</v>
      </c>
      <c r="D400" t="s">
        <v>188</v>
      </c>
      <c r="E400">
        <v>3200</v>
      </c>
      <c r="F400" t="s">
        <v>179</v>
      </c>
      <c r="G400" s="30" t="s">
        <v>109</v>
      </c>
      <c r="H400" s="30" t="s">
        <v>110</v>
      </c>
      <c r="I400" s="30" t="s">
        <v>111</v>
      </c>
      <c r="J400" t="s">
        <v>50</v>
      </c>
      <c r="K400" t="s">
        <v>104</v>
      </c>
      <c r="L400" s="29" t="s">
        <v>112</v>
      </c>
      <c r="M400" s="29" t="s">
        <v>99</v>
      </c>
      <c r="N400" s="29" t="s">
        <v>100</v>
      </c>
      <c r="O400" s="29" t="s">
        <v>101</v>
      </c>
      <c r="P400" s="29">
        <v>2200</v>
      </c>
      <c r="Q400" s="29">
        <v>3400</v>
      </c>
      <c r="R400" t="s">
        <v>113</v>
      </c>
      <c r="S400" t="s">
        <v>102</v>
      </c>
      <c r="T400" s="16">
        <v>5</v>
      </c>
      <c r="U400">
        <v>32.042946467999997</v>
      </c>
      <c r="V400" s="6">
        <v>1.464E-2</v>
      </c>
      <c r="W400" s="6">
        <v>3.29E-3</v>
      </c>
      <c r="X400" s="7">
        <f t="shared" si="100"/>
        <v>4.4498480243161094</v>
      </c>
      <c r="Y400" t="s">
        <v>99</v>
      </c>
      <c r="Z400" s="7">
        <f t="shared" si="101"/>
        <v>9.7394974066869295</v>
      </c>
      <c r="AA400">
        <v>2.5</v>
      </c>
      <c r="AB400">
        <v>5.4</v>
      </c>
      <c r="AC400" s="10" t="s">
        <v>99</v>
      </c>
      <c r="AD400" s="10" t="s">
        <v>99</v>
      </c>
      <c r="AE400" s="10" t="s">
        <v>99</v>
      </c>
      <c r="AF400" s="10" t="s">
        <v>99</v>
      </c>
      <c r="AG400" s="10" t="s">
        <v>99</v>
      </c>
      <c r="AH400" s="10" t="s">
        <v>99</v>
      </c>
      <c r="AI400" s="10" t="s">
        <v>99</v>
      </c>
      <c r="AJ400" s="10" t="s">
        <v>99</v>
      </c>
      <c r="AK400" s="10" t="s">
        <v>99</v>
      </c>
      <c r="AL400" s="10" t="s">
        <v>99</v>
      </c>
    </row>
    <row r="401" spans="1:38">
      <c r="A401" s="36">
        <v>80</v>
      </c>
      <c r="B401" t="s">
        <v>279</v>
      </c>
      <c r="C401" t="s">
        <v>187</v>
      </c>
      <c r="D401" t="s">
        <v>188</v>
      </c>
      <c r="E401">
        <v>3200</v>
      </c>
      <c r="F401" t="s">
        <v>179</v>
      </c>
      <c r="G401" s="29" t="s">
        <v>114</v>
      </c>
      <c r="H401" s="29" t="s">
        <v>38</v>
      </c>
      <c r="I401" s="29" t="s">
        <v>33</v>
      </c>
      <c r="J401" t="s">
        <v>34</v>
      </c>
      <c r="K401" t="s">
        <v>104</v>
      </c>
      <c r="L401" s="29" t="s">
        <v>105</v>
      </c>
      <c r="M401" s="29" t="s">
        <v>99</v>
      </c>
      <c r="N401" s="29" t="s">
        <v>100</v>
      </c>
      <c r="O401" s="29" t="s">
        <v>108</v>
      </c>
      <c r="P401" s="29">
        <v>2400</v>
      </c>
      <c r="Q401" s="29">
        <v>3470</v>
      </c>
      <c r="R401" t="s">
        <v>94</v>
      </c>
      <c r="S401" t="s">
        <v>115</v>
      </c>
      <c r="T401" s="16">
        <v>1</v>
      </c>
      <c r="U401">
        <v>48.499902699300009</v>
      </c>
      <c r="V401" s="6">
        <v>9.2200000000000008E-3</v>
      </c>
      <c r="W401" s="6">
        <v>3.0699999999999998E-3</v>
      </c>
      <c r="X401" s="7">
        <f t="shared" si="100"/>
        <v>3.0032573289902285</v>
      </c>
      <c r="Y401" t="s">
        <v>99</v>
      </c>
      <c r="Z401" s="7">
        <f t="shared" si="101"/>
        <v>15.79801390856678</v>
      </c>
      <c r="AA401">
        <v>6.5</v>
      </c>
      <c r="AB401">
        <v>8</v>
      </c>
      <c r="AC401" s="10" t="s">
        <v>99</v>
      </c>
      <c r="AD401" s="10" t="s">
        <v>99</v>
      </c>
      <c r="AE401" s="10" t="s">
        <v>99</v>
      </c>
      <c r="AF401" s="10" t="s">
        <v>99</v>
      </c>
      <c r="AG401" s="10" t="s">
        <v>99</v>
      </c>
      <c r="AH401" s="10" t="s">
        <v>99</v>
      </c>
      <c r="AI401" s="10" t="s">
        <v>99</v>
      </c>
      <c r="AJ401" s="10" t="s">
        <v>99</v>
      </c>
      <c r="AK401" s="10" t="s">
        <v>99</v>
      </c>
      <c r="AL401" s="10" t="s">
        <v>99</v>
      </c>
    </row>
    <row r="402" spans="1:38">
      <c r="A402" s="36">
        <v>80</v>
      </c>
      <c r="B402" t="s">
        <v>279</v>
      </c>
      <c r="C402" t="s">
        <v>187</v>
      </c>
      <c r="D402" t="s">
        <v>188</v>
      </c>
      <c r="E402">
        <v>3200</v>
      </c>
      <c r="F402" t="s">
        <v>179</v>
      </c>
      <c r="G402" s="29" t="s">
        <v>114</v>
      </c>
      <c r="H402" s="29" t="s">
        <v>38</v>
      </c>
      <c r="I402" s="29" t="s">
        <v>33</v>
      </c>
      <c r="J402" t="s">
        <v>34</v>
      </c>
      <c r="K402" t="s">
        <v>104</v>
      </c>
      <c r="L402" s="29" t="s">
        <v>105</v>
      </c>
      <c r="M402" s="29" t="s">
        <v>99</v>
      </c>
      <c r="N402" s="29" t="s">
        <v>100</v>
      </c>
      <c r="O402" s="29" t="s">
        <v>108</v>
      </c>
      <c r="P402" s="29">
        <v>2400</v>
      </c>
      <c r="Q402" s="29">
        <v>3470</v>
      </c>
      <c r="R402" t="s">
        <v>94</v>
      </c>
      <c r="S402" t="s">
        <v>115</v>
      </c>
      <c r="T402" s="16">
        <v>2</v>
      </c>
      <c r="U402">
        <v>36.136128220400003</v>
      </c>
      <c r="V402" s="6">
        <v>9.0600000000000003E-3</v>
      </c>
      <c r="W402" s="6">
        <v>2.8500000000000001E-3</v>
      </c>
      <c r="X402" s="7">
        <f t="shared" si="100"/>
        <v>3.1789473684210527</v>
      </c>
      <c r="Y402" t="s">
        <v>99</v>
      </c>
      <c r="Z402" s="7">
        <f t="shared" si="101"/>
        <v>12.679343235228071</v>
      </c>
      <c r="AA402">
        <v>9.3000000000000007</v>
      </c>
      <c r="AB402">
        <v>8.8000000000000007</v>
      </c>
      <c r="AC402" s="10" t="s">
        <v>99</v>
      </c>
      <c r="AD402" s="10" t="s">
        <v>99</v>
      </c>
      <c r="AE402" s="10" t="s">
        <v>99</v>
      </c>
      <c r="AF402" s="10" t="s">
        <v>99</v>
      </c>
      <c r="AG402" s="10" t="s">
        <v>99</v>
      </c>
      <c r="AH402" s="10" t="s">
        <v>99</v>
      </c>
      <c r="AI402" s="10" t="s">
        <v>99</v>
      </c>
      <c r="AJ402" s="10" t="s">
        <v>99</v>
      </c>
      <c r="AK402" s="10" t="s">
        <v>99</v>
      </c>
      <c r="AL402" s="10" t="s">
        <v>99</v>
      </c>
    </row>
    <row r="403" spans="1:38">
      <c r="A403" s="36">
        <v>80</v>
      </c>
      <c r="B403" t="s">
        <v>279</v>
      </c>
      <c r="C403" t="s">
        <v>187</v>
      </c>
      <c r="D403" t="s">
        <v>188</v>
      </c>
      <c r="E403">
        <v>3200</v>
      </c>
      <c r="F403" t="s">
        <v>179</v>
      </c>
      <c r="G403" s="29" t="s">
        <v>114</v>
      </c>
      <c r="H403" s="29" t="s">
        <v>38</v>
      </c>
      <c r="I403" s="29" t="s">
        <v>33</v>
      </c>
      <c r="J403" t="s">
        <v>34</v>
      </c>
      <c r="K403" t="s">
        <v>104</v>
      </c>
      <c r="L403" s="29" t="s">
        <v>105</v>
      </c>
      <c r="M403" s="29" t="s">
        <v>99</v>
      </c>
      <c r="N403" s="29" t="s">
        <v>100</v>
      </c>
      <c r="O403" s="29" t="s">
        <v>108</v>
      </c>
      <c r="P403" s="29">
        <v>2400</v>
      </c>
      <c r="Q403" s="29">
        <v>3470</v>
      </c>
      <c r="R403" t="s">
        <v>94</v>
      </c>
      <c r="S403" t="s">
        <v>115</v>
      </c>
      <c r="T403" s="16">
        <v>3</v>
      </c>
      <c r="U403">
        <v>84.763270807799998</v>
      </c>
      <c r="V403" s="6">
        <v>2.1100000000000001E-2</v>
      </c>
      <c r="W403" s="6">
        <v>6.7400000000000003E-3</v>
      </c>
      <c r="X403" s="7">
        <f t="shared" si="100"/>
        <v>3.1305637982195846</v>
      </c>
      <c r="Y403" t="s">
        <v>99</v>
      </c>
      <c r="Z403" s="7">
        <f t="shared" si="101"/>
        <v>12.576152938842728</v>
      </c>
      <c r="AA403">
        <v>3.5</v>
      </c>
      <c r="AB403">
        <v>7</v>
      </c>
      <c r="AC403" s="10" t="s">
        <v>99</v>
      </c>
      <c r="AD403" s="10" t="s">
        <v>99</v>
      </c>
      <c r="AE403" s="10" t="s">
        <v>99</v>
      </c>
      <c r="AF403" s="10" t="s">
        <v>99</v>
      </c>
      <c r="AG403" s="10" t="s">
        <v>99</v>
      </c>
      <c r="AH403" s="10" t="s">
        <v>99</v>
      </c>
      <c r="AI403" s="10" t="s">
        <v>99</v>
      </c>
      <c r="AJ403" s="10" t="s">
        <v>99</v>
      </c>
      <c r="AK403" s="10" t="s">
        <v>99</v>
      </c>
      <c r="AL403" s="10" t="s">
        <v>99</v>
      </c>
    </row>
    <row r="404" spans="1:38">
      <c r="A404" s="36">
        <v>80</v>
      </c>
      <c r="B404" t="s">
        <v>279</v>
      </c>
      <c r="C404" t="s">
        <v>187</v>
      </c>
      <c r="D404" t="s">
        <v>188</v>
      </c>
      <c r="E404">
        <v>3200</v>
      </c>
      <c r="F404" t="s">
        <v>179</v>
      </c>
      <c r="G404" s="29" t="s">
        <v>114</v>
      </c>
      <c r="H404" s="29" t="s">
        <v>38</v>
      </c>
      <c r="I404" s="29" t="s">
        <v>33</v>
      </c>
      <c r="J404" t="s">
        <v>34</v>
      </c>
      <c r="K404" t="s">
        <v>104</v>
      </c>
      <c r="L404" s="29" t="s">
        <v>105</v>
      </c>
      <c r="M404" s="29" t="s">
        <v>99</v>
      </c>
      <c r="N404" s="29" t="s">
        <v>100</v>
      </c>
      <c r="O404" s="29" t="s">
        <v>108</v>
      </c>
      <c r="P404" s="29">
        <v>2400</v>
      </c>
      <c r="Q404" s="29">
        <v>3470</v>
      </c>
      <c r="R404" t="s">
        <v>94</v>
      </c>
      <c r="S404" t="s">
        <v>115</v>
      </c>
      <c r="T404" s="16">
        <v>4</v>
      </c>
      <c r="U404">
        <v>48.476605255000003</v>
      </c>
      <c r="V404" s="6">
        <v>1.1509999999999999E-2</v>
      </c>
      <c r="W404" s="6">
        <v>3.65E-3</v>
      </c>
      <c r="X404" s="7">
        <f t="shared" si="100"/>
        <v>3.1534246575342464</v>
      </c>
      <c r="Y404" t="s">
        <v>99</v>
      </c>
      <c r="Z404" s="7">
        <f t="shared" si="101"/>
        <v>13.28126171369863</v>
      </c>
      <c r="AA404">
        <v>10.3</v>
      </c>
      <c r="AB404">
        <v>7.7</v>
      </c>
      <c r="AC404" s="10" t="s">
        <v>99</v>
      </c>
      <c r="AD404" s="10" t="s">
        <v>99</v>
      </c>
      <c r="AE404" s="10" t="s">
        <v>99</v>
      </c>
      <c r="AF404" s="10" t="s">
        <v>99</v>
      </c>
      <c r="AG404" s="10" t="s">
        <v>99</v>
      </c>
      <c r="AH404" s="10" t="s">
        <v>99</v>
      </c>
      <c r="AI404" s="10" t="s">
        <v>99</v>
      </c>
      <c r="AJ404" s="10" t="s">
        <v>99</v>
      </c>
      <c r="AK404" s="10" t="s">
        <v>99</v>
      </c>
      <c r="AL404" s="10" t="s">
        <v>99</v>
      </c>
    </row>
    <row r="405" spans="1:38">
      <c r="A405" s="36">
        <v>80</v>
      </c>
      <c r="B405" t="s">
        <v>279</v>
      </c>
      <c r="C405" t="s">
        <v>187</v>
      </c>
      <c r="D405" t="s">
        <v>188</v>
      </c>
      <c r="E405">
        <v>3200</v>
      </c>
      <c r="F405" t="s">
        <v>179</v>
      </c>
      <c r="G405" s="29" t="s">
        <v>114</v>
      </c>
      <c r="H405" s="29" t="s">
        <v>38</v>
      </c>
      <c r="I405" s="29" t="s">
        <v>33</v>
      </c>
      <c r="J405" t="s">
        <v>34</v>
      </c>
      <c r="K405" t="s">
        <v>104</v>
      </c>
      <c r="L405" s="29" t="s">
        <v>105</v>
      </c>
      <c r="M405" s="29" t="s">
        <v>99</v>
      </c>
      <c r="N405" s="29" t="s">
        <v>100</v>
      </c>
      <c r="O405" s="29" t="s">
        <v>108</v>
      </c>
      <c r="P405" s="29">
        <v>2400</v>
      </c>
      <c r="Q405" s="29">
        <v>3470</v>
      </c>
      <c r="R405" t="s">
        <v>94</v>
      </c>
      <c r="S405" t="s">
        <v>115</v>
      </c>
      <c r="T405" s="16">
        <v>5</v>
      </c>
      <c r="U405">
        <v>37.683795366360002</v>
      </c>
      <c r="V405" s="6">
        <v>9.6900000000000007E-3</v>
      </c>
      <c r="W405" s="6">
        <v>3.3500000000000001E-3</v>
      </c>
      <c r="X405" s="7">
        <f t="shared" si="100"/>
        <v>2.892537313432836</v>
      </c>
      <c r="Y405" t="s">
        <v>99</v>
      </c>
      <c r="Z405" s="7">
        <f t="shared" si="101"/>
        <v>11.248894139211941</v>
      </c>
      <c r="AA405">
        <v>12.5</v>
      </c>
      <c r="AB405">
        <v>6.5</v>
      </c>
      <c r="AC405" s="10" t="s">
        <v>99</v>
      </c>
      <c r="AD405" s="10" t="s">
        <v>99</v>
      </c>
      <c r="AE405" s="10" t="s">
        <v>99</v>
      </c>
      <c r="AF405" s="10" t="s">
        <v>99</v>
      </c>
      <c r="AG405" s="10" t="s">
        <v>99</v>
      </c>
      <c r="AH405" s="10" t="s">
        <v>99</v>
      </c>
      <c r="AI405" s="10" t="s">
        <v>99</v>
      </c>
      <c r="AJ405" s="10" t="s">
        <v>99</v>
      </c>
      <c r="AK405" s="10" t="s">
        <v>99</v>
      </c>
      <c r="AL405" s="10" t="s">
        <v>99</v>
      </c>
    </row>
    <row r="406" spans="1:38">
      <c r="A406" s="36">
        <v>80</v>
      </c>
      <c r="B406" t="s">
        <v>279</v>
      </c>
      <c r="C406" t="s">
        <v>187</v>
      </c>
      <c r="D406" t="s">
        <v>188</v>
      </c>
      <c r="E406">
        <v>3200</v>
      </c>
      <c r="F406" t="s">
        <v>179</v>
      </c>
      <c r="G406" s="29" t="s">
        <v>116</v>
      </c>
      <c r="H406" s="29" t="s">
        <v>45</v>
      </c>
      <c r="I406" s="29" t="s">
        <v>33</v>
      </c>
      <c r="J406" s="29" t="s">
        <v>37</v>
      </c>
      <c r="K406" s="29" t="s">
        <v>104</v>
      </c>
      <c r="L406" s="29" t="s">
        <v>105</v>
      </c>
      <c r="M406" s="29" t="s">
        <v>99</v>
      </c>
      <c r="N406" s="29" t="s">
        <v>117</v>
      </c>
      <c r="O406" s="29" t="s">
        <v>108</v>
      </c>
      <c r="P406" s="29">
        <v>2700</v>
      </c>
      <c r="Q406" s="29">
        <v>3480</v>
      </c>
      <c r="R406" s="29" t="s">
        <v>94</v>
      </c>
      <c r="S406" s="29" t="s">
        <v>115</v>
      </c>
      <c r="T406" s="16">
        <v>1</v>
      </c>
      <c r="U406">
        <v>19.2687785472</v>
      </c>
      <c r="V406" s="6">
        <v>8.0099999999999998E-3</v>
      </c>
      <c r="W406" s="6">
        <v>3.15E-3</v>
      </c>
      <c r="X406" s="7">
        <f t="shared" ref="X406:X440" si="102">V406/W406</f>
        <v>2.5428571428571427</v>
      </c>
      <c r="Y406" t="s">
        <v>99</v>
      </c>
      <c r="Z406" s="7">
        <f t="shared" ref="Z406:Z440" si="103">(U406/1000000)/(W406/1000)</f>
        <v>6.1170725546666675</v>
      </c>
      <c r="AA406">
        <v>3.5</v>
      </c>
      <c r="AB406">
        <v>9</v>
      </c>
      <c r="AC406" s="10" t="s">
        <v>99</v>
      </c>
      <c r="AD406" s="10" t="s">
        <v>99</v>
      </c>
      <c r="AE406" s="10" t="s">
        <v>99</v>
      </c>
      <c r="AF406" s="10" t="s">
        <v>99</v>
      </c>
      <c r="AG406" s="10" t="s">
        <v>99</v>
      </c>
      <c r="AH406" s="10" t="s">
        <v>99</v>
      </c>
      <c r="AI406" s="10" t="s">
        <v>99</v>
      </c>
      <c r="AJ406" s="10" t="s">
        <v>99</v>
      </c>
      <c r="AK406" s="10" t="s">
        <v>99</v>
      </c>
      <c r="AL406" s="10" t="s">
        <v>99</v>
      </c>
    </row>
    <row r="407" spans="1:38">
      <c r="A407" s="36">
        <v>80</v>
      </c>
      <c r="B407" t="s">
        <v>279</v>
      </c>
      <c r="C407" t="s">
        <v>187</v>
      </c>
      <c r="D407" t="s">
        <v>188</v>
      </c>
      <c r="E407">
        <v>3200</v>
      </c>
      <c r="F407" t="s">
        <v>179</v>
      </c>
      <c r="G407" s="29" t="s">
        <v>116</v>
      </c>
      <c r="H407" s="29" t="s">
        <v>45</v>
      </c>
      <c r="I407" s="29" t="s">
        <v>33</v>
      </c>
      <c r="J407" s="29" t="s">
        <v>37</v>
      </c>
      <c r="K407" s="29" t="s">
        <v>104</v>
      </c>
      <c r="L407" s="29" t="s">
        <v>105</v>
      </c>
      <c r="M407" s="29" t="s">
        <v>99</v>
      </c>
      <c r="N407" s="29" t="s">
        <v>117</v>
      </c>
      <c r="O407" s="29" t="s">
        <v>108</v>
      </c>
      <c r="P407" s="29">
        <v>2700</v>
      </c>
      <c r="Q407" s="29">
        <v>3480</v>
      </c>
      <c r="R407" s="29" t="s">
        <v>94</v>
      </c>
      <c r="S407" s="29" t="s">
        <v>115</v>
      </c>
      <c r="T407" s="16">
        <v>2</v>
      </c>
      <c r="U407">
        <v>8.1433528384000002</v>
      </c>
      <c r="V407" s="6">
        <v>4.5599999999999998E-3</v>
      </c>
      <c r="W407" s="6">
        <v>2.1099999999999999E-3</v>
      </c>
      <c r="X407" s="7">
        <f t="shared" si="102"/>
        <v>2.1611374407582939</v>
      </c>
      <c r="Y407" t="s">
        <v>99</v>
      </c>
      <c r="Z407" s="7">
        <f t="shared" si="103"/>
        <v>3.8594089281516593</v>
      </c>
      <c r="AA407">
        <v>5.2</v>
      </c>
      <c r="AB407">
        <v>12</v>
      </c>
      <c r="AC407" s="10" t="s">
        <v>99</v>
      </c>
      <c r="AD407" s="10" t="s">
        <v>99</v>
      </c>
      <c r="AE407" s="10" t="s">
        <v>99</v>
      </c>
      <c r="AF407" s="10" t="s">
        <v>99</v>
      </c>
      <c r="AG407" s="10" t="s">
        <v>99</v>
      </c>
      <c r="AH407" s="10" t="s">
        <v>99</v>
      </c>
      <c r="AI407" s="10" t="s">
        <v>99</v>
      </c>
      <c r="AJ407" s="10" t="s">
        <v>99</v>
      </c>
      <c r="AK407" s="10" t="s">
        <v>99</v>
      </c>
      <c r="AL407" s="10" t="s">
        <v>99</v>
      </c>
    </row>
    <row r="408" spans="1:38">
      <c r="A408" s="36">
        <v>80</v>
      </c>
      <c r="B408" t="s">
        <v>279</v>
      </c>
      <c r="C408" t="s">
        <v>187</v>
      </c>
      <c r="D408" t="s">
        <v>188</v>
      </c>
      <c r="E408">
        <v>3200</v>
      </c>
      <c r="F408" t="s">
        <v>179</v>
      </c>
      <c r="G408" s="29" t="s">
        <v>116</v>
      </c>
      <c r="H408" s="29" t="s">
        <v>45</v>
      </c>
      <c r="I408" s="29" t="s">
        <v>33</v>
      </c>
      <c r="J408" s="29" t="s">
        <v>37</v>
      </c>
      <c r="K408" s="29" t="s">
        <v>104</v>
      </c>
      <c r="L408" s="29" t="s">
        <v>105</v>
      </c>
      <c r="M408" s="29" t="s">
        <v>99</v>
      </c>
      <c r="N408" s="29" t="s">
        <v>117</v>
      </c>
      <c r="O408" s="29" t="s">
        <v>108</v>
      </c>
      <c r="P408" s="29">
        <v>2700</v>
      </c>
      <c r="Q408" s="29">
        <v>3480</v>
      </c>
      <c r="R408" s="29" t="s">
        <v>94</v>
      </c>
      <c r="S408" s="29" t="s">
        <v>115</v>
      </c>
      <c r="T408" s="16">
        <v>3</v>
      </c>
      <c r="U408">
        <v>5.9892352962000004</v>
      </c>
      <c r="V408" s="6">
        <v>3.5400000000000002E-3</v>
      </c>
      <c r="W408" s="6">
        <v>1.6100000000000001E-3</v>
      </c>
      <c r="X408" s="7">
        <f t="shared" si="102"/>
        <v>2.1987577639751552</v>
      </c>
      <c r="Y408" t="s">
        <v>99</v>
      </c>
      <c r="Z408" s="7">
        <f t="shared" si="103"/>
        <v>3.7200219231055902</v>
      </c>
      <c r="AA408">
        <v>2.2000000000000002</v>
      </c>
      <c r="AB408">
        <v>4</v>
      </c>
      <c r="AC408" s="10" t="s">
        <v>99</v>
      </c>
      <c r="AD408" s="10" t="s">
        <v>99</v>
      </c>
      <c r="AE408" s="10" t="s">
        <v>99</v>
      </c>
      <c r="AF408" s="10" t="s">
        <v>99</v>
      </c>
      <c r="AG408" s="10" t="s">
        <v>99</v>
      </c>
      <c r="AH408" s="10" t="s">
        <v>99</v>
      </c>
      <c r="AI408" s="10" t="s">
        <v>99</v>
      </c>
      <c r="AJ408" s="10" t="s">
        <v>99</v>
      </c>
      <c r="AK408" s="10" t="s">
        <v>99</v>
      </c>
      <c r="AL408" s="10" t="s">
        <v>99</v>
      </c>
    </row>
    <row r="409" spans="1:38">
      <c r="A409" s="36">
        <v>80</v>
      </c>
      <c r="B409" t="s">
        <v>279</v>
      </c>
      <c r="C409" t="s">
        <v>187</v>
      </c>
      <c r="D409" t="s">
        <v>188</v>
      </c>
      <c r="E409">
        <v>3200</v>
      </c>
      <c r="F409" t="s">
        <v>179</v>
      </c>
      <c r="G409" s="29" t="s">
        <v>116</v>
      </c>
      <c r="H409" s="29" t="s">
        <v>45</v>
      </c>
      <c r="I409" s="29" t="s">
        <v>33</v>
      </c>
      <c r="J409" s="29" t="s">
        <v>37</v>
      </c>
      <c r="K409" s="29" t="s">
        <v>104</v>
      </c>
      <c r="L409" s="29" t="s">
        <v>105</v>
      </c>
      <c r="M409" s="29" t="s">
        <v>99</v>
      </c>
      <c r="N409" s="29" t="s">
        <v>117</v>
      </c>
      <c r="O409" s="29" t="s">
        <v>108</v>
      </c>
      <c r="P409" s="29">
        <v>2700</v>
      </c>
      <c r="Q409" s="29">
        <v>3480</v>
      </c>
      <c r="R409" s="29" t="s">
        <v>94</v>
      </c>
      <c r="S409" s="29" t="s">
        <v>115</v>
      </c>
      <c r="T409" s="16">
        <v>4</v>
      </c>
      <c r="U409">
        <v>7.9498048395999996</v>
      </c>
      <c r="V409" s="6">
        <v>4.1799999999999997E-3</v>
      </c>
      <c r="W409" s="6">
        <v>1.5499999999999999E-3</v>
      </c>
      <c r="X409" s="7">
        <f t="shared" si="102"/>
        <v>2.6967741935483871</v>
      </c>
      <c r="Y409" t="s">
        <v>99</v>
      </c>
      <c r="Z409" s="7">
        <f t="shared" si="103"/>
        <v>5.128906348129032</v>
      </c>
      <c r="AA409">
        <v>22.6</v>
      </c>
      <c r="AB409">
        <v>17.5</v>
      </c>
      <c r="AC409" s="10" t="s">
        <v>99</v>
      </c>
      <c r="AD409" s="10" t="s">
        <v>99</v>
      </c>
      <c r="AE409" s="10" t="s">
        <v>99</v>
      </c>
      <c r="AF409" s="10" t="s">
        <v>99</v>
      </c>
      <c r="AG409" s="10" t="s">
        <v>99</v>
      </c>
      <c r="AH409" s="10" t="s">
        <v>99</v>
      </c>
      <c r="AI409" s="10" t="s">
        <v>99</v>
      </c>
      <c r="AJ409" s="10" t="s">
        <v>99</v>
      </c>
      <c r="AK409" s="10" t="s">
        <v>99</v>
      </c>
      <c r="AL409" s="10" t="s">
        <v>99</v>
      </c>
    </row>
    <row r="410" spans="1:38">
      <c r="A410" s="36">
        <v>80</v>
      </c>
      <c r="B410" t="s">
        <v>279</v>
      </c>
      <c r="C410" t="s">
        <v>187</v>
      </c>
      <c r="D410" t="s">
        <v>188</v>
      </c>
      <c r="E410">
        <v>3200</v>
      </c>
      <c r="F410" t="s">
        <v>179</v>
      </c>
      <c r="G410" s="29" t="s">
        <v>116</v>
      </c>
      <c r="H410" s="29" t="s">
        <v>45</v>
      </c>
      <c r="I410" s="29" t="s">
        <v>33</v>
      </c>
      <c r="J410" s="29" t="s">
        <v>37</v>
      </c>
      <c r="K410" s="29" t="s">
        <v>104</v>
      </c>
      <c r="L410" s="29" t="s">
        <v>105</v>
      </c>
      <c r="M410" s="29" t="s">
        <v>99</v>
      </c>
      <c r="N410" s="29" t="s">
        <v>117</v>
      </c>
      <c r="O410" s="29" t="s">
        <v>108</v>
      </c>
      <c r="P410" s="29">
        <v>2700</v>
      </c>
      <c r="Q410" s="29">
        <v>3480</v>
      </c>
      <c r="R410" s="29" t="s">
        <v>94</v>
      </c>
      <c r="S410" s="29" t="s">
        <v>115</v>
      </c>
      <c r="T410" s="16">
        <v>5</v>
      </c>
      <c r="U410">
        <v>3.9533970865999999</v>
      </c>
      <c r="V410" s="6">
        <v>2.0899999999999998E-3</v>
      </c>
      <c r="W410" s="6">
        <v>1.09E-3</v>
      </c>
      <c r="X410" s="7">
        <f t="shared" si="102"/>
        <v>1.9174311926605503</v>
      </c>
      <c r="Y410" t="s">
        <v>99</v>
      </c>
      <c r="Z410" s="7">
        <f t="shared" si="103"/>
        <v>3.6269698042201837</v>
      </c>
      <c r="AA410">
        <v>4.3</v>
      </c>
      <c r="AB410">
        <v>7</v>
      </c>
      <c r="AC410" s="10" t="s">
        <v>99</v>
      </c>
      <c r="AD410" s="10" t="s">
        <v>99</v>
      </c>
      <c r="AE410" s="10" t="s">
        <v>99</v>
      </c>
      <c r="AF410" s="10" t="s">
        <v>99</v>
      </c>
      <c r="AG410" s="10" t="s">
        <v>99</v>
      </c>
      <c r="AH410" s="10" t="s">
        <v>99</v>
      </c>
      <c r="AI410" s="10" t="s">
        <v>99</v>
      </c>
      <c r="AJ410" s="10" t="s">
        <v>99</v>
      </c>
      <c r="AK410" s="10" t="s">
        <v>99</v>
      </c>
      <c r="AL410" s="10" t="s">
        <v>99</v>
      </c>
    </row>
    <row r="411" spans="1:38">
      <c r="A411" s="36">
        <v>80</v>
      </c>
      <c r="B411" t="s">
        <v>279</v>
      </c>
      <c r="C411" t="s">
        <v>187</v>
      </c>
      <c r="D411" t="s">
        <v>188</v>
      </c>
      <c r="E411">
        <v>3200</v>
      </c>
      <c r="F411" t="s">
        <v>179</v>
      </c>
      <c r="G411" s="29" t="s">
        <v>118</v>
      </c>
      <c r="H411" s="29" t="s">
        <v>119</v>
      </c>
      <c r="I411" s="29" t="s">
        <v>63</v>
      </c>
      <c r="J411" t="s">
        <v>41</v>
      </c>
      <c r="K411" t="s">
        <v>104</v>
      </c>
      <c r="L411" s="29" t="s">
        <v>120</v>
      </c>
      <c r="M411" s="29" t="s">
        <v>105</v>
      </c>
      <c r="N411" s="29" t="s">
        <v>100</v>
      </c>
      <c r="O411" s="29" t="s">
        <v>106</v>
      </c>
      <c r="P411" s="29">
        <v>2000</v>
      </c>
      <c r="Q411" s="29">
        <v>3200</v>
      </c>
      <c r="R411" t="s">
        <v>94</v>
      </c>
      <c r="S411" t="s">
        <v>102</v>
      </c>
      <c r="T411" s="16">
        <v>1</v>
      </c>
      <c r="U411">
        <v>0.87813443899999999</v>
      </c>
      <c r="V411" s="6">
        <v>2.5000000000000001E-4</v>
      </c>
      <c r="W411" s="6">
        <v>6.9999999999999994E-5</v>
      </c>
      <c r="X411" s="7">
        <f t="shared" si="102"/>
        <v>3.5714285714285716</v>
      </c>
      <c r="Y411" t="s">
        <v>99</v>
      </c>
      <c r="Z411" s="7">
        <f t="shared" si="103"/>
        <v>12.544777700000001</v>
      </c>
      <c r="AA411">
        <v>0.8</v>
      </c>
      <c r="AB411">
        <v>7.7</v>
      </c>
      <c r="AC411" s="10" t="s">
        <v>99</v>
      </c>
      <c r="AD411" s="10" t="s">
        <v>99</v>
      </c>
      <c r="AE411" s="10" t="s">
        <v>99</v>
      </c>
      <c r="AF411" s="10" t="s">
        <v>99</v>
      </c>
      <c r="AG411" s="10" t="s">
        <v>99</v>
      </c>
      <c r="AH411" s="10" t="s">
        <v>99</v>
      </c>
      <c r="AI411" s="10" t="s">
        <v>99</v>
      </c>
      <c r="AJ411" s="10" t="s">
        <v>99</v>
      </c>
      <c r="AK411" s="10" t="s">
        <v>99</v>
      </c>
      <c r="AL411" s="10" t="s">
        <v>99</v>
      </c>
    </row>
    <row r="412" spans="1:38">
      <c r="A412" s="36">
        <v>80</v>
      </c>
      <c r="B412" t="s">
        <v>279</v>
      </c>
      <c r="C412" t="s">
        <v>187</v>
      </c>
      <c r="D412" t="s">
        <v>188</v>
      </c>
      <c r="E412">
        <v>3200</v>
      </c>
      <c r="F412" t="s">
        <v>179</v>
      </c>
      <c r="G412" s="29" t="s">
        <v>118</v>
      </c>
      <c r="H412" s="29" t="s">
        <v>119</v>
      </c>
      <c r="I412" s="29" t="s">
        <v>63</v>
      </c>
      <c r="J412" t="s">
        <v>41</v>
      </c>
      <c r="K412" t="s">
        <v>104</v>
      </c>
      <c r="L412" s="29" t="s">
        <v>120</v>
      </c>
      <c r="M412" s="29" t="s">
        <v>105</v>
      </c>
      <c r="N412" s="29" t="s">
        <v>100</v>
      </c>
      <c r="O412" s="29" t="s">
        <v>106</v>
      </c>
      <c r="P412" s="29">
        <v>2000</v>
      </c>
      <c r="Q412" s="29">
        <v>3200</v>
      </c>
      <c r="R412" t="s">
        <v>94</v>
      </c>
      <c r="S412" t="s">
        <v>102</v>
      </c>
      <c r="T412" s="16">
        <v>2</v>
      </c>
      <c r="U412">
        <v>2.3906762073999999</v>
      </c>
      <c r="V412" s="6">
        <v>6.2E-4</v>
      </c>
      <c r="W412" s="6">
        <v>2.2000000000000001E-4</v>
      </c>
      <c r="X412" s="7">
        <f t="shared" si="102"/>
        <v>2.8181818181818179</v>
      </c>
      <c r="Y412" t="s">
        <v>99</v>
      </c>
      <c r="Z412" s="7">
        <f t="shared" si="103"/>
        <v>10.866710033636362</v>
      </c>
      <c r="AA412">
        <v>0.8</v>
      </c>
      <c r="AB412">
        <v>6.8</v>
      </c>
      <c r="AC412" s="10" t="s">
        <v>99</v>
      </c>
      <c r="AD412" s="10" t="s">
        <v>99</v>
      </c>
      <c r="AE412" s="10" t="s">
        <v>99</v>
      </c>
      <c r="AF412" s="10" t="s">
        <v>99</v>
      </c>
      <c r="AG412" s="10" t="s">
        <v>99</v>
      </c>
      <c r="AH412" s="10" t="s">
        <v>99</v>
      </c>
      <c r="AI412" s="10" t="s">
        <v>99</v>
      </c>
      <c r="AJ412" s="10" t="s">
        <v>99</v>
      </c>
      <c r="AK412" s="10" t="s">
        <v>99</v>
      </c>
      <c r="AL412" s="10" t="s">
        <v>99</v>
      </c>
    </row>
    <row r="413" spans="1:38">
      <c r="A413" s="36">
        <v>80</v>
      </c>
      <c r="B413" t="s">
        <v>279</v>
      </c>
      <c r="C413" t="s">
        <v>187</v>
      </c>
      <c r="D413" t="s">
        <v>188</v>
      </c>
      <c r="E413">
        <v>3200</v>
      </c>
      <c r="F413" t="s">
        <v>179</v>
      </c>
      <c r="G413" s="29" t="s">
        <v>118</v>
      </c>
      <c r="H413" s="29" t="s">
        <v>119</v>
      </c>
      <c r="I413" s="29" t="s">
        <v>63</v>
      </c>
      <c r="J413" t="s">
        <v>41</v>
      </c>
      <c r="K413" t="s">
        <v>104</v>
      </c>
      <c r="L413" s="29" t="s">
        <v>120</v>
      </c>
      <c r="M413" s="29" t="s">
        <v>105</v>
      </c>
      <c r="N413" s="29" t="s">
        <v>100</v>
      </c>
      <c r="O413" s="29" t="s">
        <v>106</v>
      </c>
      <c r="P413" s="29">
        <v>2000</v>
      </c>
      <c r="Q413" s="29">
        <v>3200</v>
      </c>
      <c r="R413" t="s">
        <v>94</v>
      </c>
      <c r="S413" t="s">
        <v>102</v>
      </c>
      <c r="T413" s="16">
        <v>3</v>
      </c>
      <c r="U413">
        <v>1.1111088819999999</v>
      </c>
      <c r="V413" s="6">
        <v>2.5999999999999998E-4</v>
      </c>
      <c r="W413" s="6">
        <v>6.9999999999999994E-5</v>
      </c>
      <c r="X413" s="7">
        <f t="shared" si="102"/>
        <v>3.7142857142857144</v>
      </c>
      <c r="Y413" t="s">
        <v>99</v>
      </c>
      <c r="Z413" s="7">
        <f t="shared" si="103"/>
        <v>15.872984028571429</v>
      </c>
      <c r="AA413">
        <v>1.2</v>
      </c>
      <c r="AB413">
        <v>9</v>
      </c>
      <c r="AC413" s="10" t="s">
        <v>99</v>
      </c>
      <c r="AD413" s="10" t="s">
        <v>99</v>
      </c>
      <c r="AE413" s="10" t="s">
        <v>99</v>
      </c>
      <c r="AF413" s="10" t="s">
        <v>99</v>
      </c>
      <c r="AG413" s="10" t="s">
        <v>99</v>
      </c>
      <c r="AH413" s="10" t="s">
        <v>99</v>
      </c>
      <c r="AI413" s="10" t="s">
        <v>99</v>
      </c>
      <c r="AJ413" s="10" t="s">
        <v>99</v>
      </c>
      <c r="AK413" s="10" t="s">
        <v>99</v>
      </c>
      <c r="AL413" s="10" t="s">
        <v>99</v>
      </c>
    </row>
    <row r="414" spans="1:38">
      <c r="A414" s="36">
        <v>80</v>
      </c>
      <c r="B414" t="s">
        <v>279</v>
      </c>
      <c r="C414" t="s">
        <v>187</v>
      </c>
      <c r="D414" t="s">
        <v>188</v>
      </c>
      <c r="E414">
        <v>3200</v>
      </c>
      <c r="F414" t="s">
        <v>179</v>
      </c>
      <c r="G414" s="29" t="s">
        <v>118</v>
      </c>
      <c r="H414" s="29" t="s">
        <v>119</v>
      </c>
      <c r="I414" s="29" t="s">
        <v>63</v>
      </c>
      <c r="J414" t="s">
        <v>41</v>
      </c>
      <c r="K414" t="s">
        <v>104</v>
      </c>
      <c r="L414" s="29" t="s">
        <v>120</v>
      </c>
      <c r="M414" s="29" t="s">
        <v>105</v>
      </c>
      <c r="N414" s="29" t="s">
        <v>100</v>
      </c>
      <c r="O414" s="29" t="s">
        <v>106</v>
      </c>
      <c r="P414" s="29">
        <v>2000</v>
      </c>
      <c r="Q414" s="29">
        <v>3200</v>
      </c>
      <c r="R414" t="s">
        <v>94</v>
      </c>
      <c r="S414" t="s">
        <v>102</v>
      </c>
      <c r="T414" s="16">
        <v>4</v>
      </c>
      <c r="U414">
        <v>2.4946186512000001</v>
      </c>
      <c r="V414" s="6">
        <v>6.7000000000000002E-4</v>
      </c>
      <c r="W414" s="6">
        <v>1.6000000000000001E-4</v>
      </c>
      <c r="X414" s="7">
        <f t="shared" si="102"/>
        <v>4.1875</v>
      </c>
      <c r="Y414" t="s">
        <v>99</v>
      </c>
      <c r="Z414" s="7">
        <f t="shared" si="103"/>
        <v>15.59136657</v>
      </c>
      <c r="AA414">
        <v>1.3</v>
      </c>
      <c r="AB414">
        <v>4.3</v>
      </c>
      <c r="AC414" s="10" t="s">
        <v>99</v>
      </c>
      <c r="AD414" s="10" t="s">
        <v>99</v>
      </c>
      <c r="AE414" s="10" t="s">
        <v>99</v>
      </c>
      <c r="AF414" s="10" t="s">
        <v>99</v>
      </c>
      <c r="AG414" s="10" t="s">
        <v>99</v>
      </c>
      <c r="AH414" s="10" t="s">
        <v>99</v>
      </c>
      <c r="AI414" s="10" t="s">
        <v>99</v>
      </c>
      <c r="AJ414" s="10" t="s">
        <v>99</v>
      </c>
      <c r="AK414" s="10" t="s">
        <v>99</v>
      </c>
      <c r="AL414" s="10" t="s">
        <v>99</v>
      </c>
    </row>
    <row r="415" spans="1:38">
      <c r="A415" s="36">
        <v>80</v>
      </c>
      <c r="B415" t="s">
        <v>279</v>
      </c>
      <c r="C415" t="s">
        <v>187</v>
      </c>
      <c r="D415" t="s">
        <v>188</v>
      </c>
      <c r="E415">
        <v>3200</v>
      </c>
      <c r="F415" t="s">
        <v>179</v>
      </c>
      <c r="G415" s="29" t="s">
        <v>118</v>
      </c>
      <c r="H415" s="29" t="s">
        <v>119</v>
      </c>
      <c r="I415" s="29" t="s">
        <v>63</v>
      </c>
      <c r="J415" t="s">
        <v>41</v>
      </c>
      <c r="K415" t="s">
        <v>104</v>
      </c>
      <c r="L415" s="29" t="s">
        <v>120</v>
      </c>
      <c r="M415" s="29" t="s">
        <v>105</v>
      </c>
      <c r="N415" s="29" t="s">
        <v>100</v>
      </c>
      <c r="O415" s="29" t="s">
        <v>106</v>
      </c>
      <c r="P415" s="29">
        <v>2000</v>
      </c>
      <c r="Q415" s="29">
        <v>3200</v>
      </c>
      <c r="R415" t="s">
        <v>94</v>
      </c>
      <c r="S415" t="s">
        <v>102</v>
      </c>
      <c r="T415" s="16">
        <v>5</v>
      </c>
      <c r="U415">
        <v>1.8996377659999999</v>
      </c>
      <c r="V415" s="6">
        <v>6.4999999999999997E-4</v>
      </c>
      <c r="W415" s="6">
        <v>1.7000000000000001E-4</v>
      </c>
      <c r="X415" s="7">
        <f t="shared" si="102"/>
        <v>3.8235294117647056</v>
      </c>
      <c r="Y415" t="s">
        <v>99</v>
      </c>
      <c r="Z415" s="7">
        <f t="shared" si="103"/>
        <v>11.174339799999998</v>
      </c>
      <c r="AA415">
        <v>1</v>
      </c>
      <c r="AB415">
        <v>7</v>
      </c>
      <c r="AC415" s="10" t="s">
        <v>99</v>
      </c>
      <c r="AD415" s="10" t="s">
        <v>99</v>
      </c>
      <c r="AE415" s="10" t="s">
        <v>99</v>
      </c>
      <c r="AF415" s="10" t="s">
        <v>99</v>
      </c>
      <c r="AG415" s="10" t="s">
        <v>99</v>
      </c>
      <c r="AH415" s="10" t="s">
        <v>99</v>
      </c>
      <c r="AI415" s="10" t="s">
        <v>99</v>
      </c>
      <c r="AJ415" s="10" t="s">
        <v>99</v>
      </c>
      <c r="AK415" s="10" t="s">
        <v>99</v>
      </c>
      <c r="AL415" s="10" t="s">
        <v>99</v>
      </c>
    </row>
    <row r="416" spans="1:38">
      <c r="A416" s="36">
        <v>80</v>
      </c>
      <c r="B416" t="s">
        <v>279</v>
      </c>
      <c r="C416" t="s">
        <v>187</v>
      </c>
      <c r="D416" t="s">
        <v>188</v>
      </c>
      <c r="E416">
        <v>3200</v>
      </c>
      <c r="F416" t="s">
        <v>179</v>
      </c>
      <c r="G416" s="29" t="s">
        <v>121</v>
      </c>
      <c r="H416" s="29" t="s">
        <v>57</v>
      </c>
      <c r="I416" s="29" t="s">
        <v>58</v>
      </c>
      <c r="J416" t="s">
        <v>26</v>
      </c>
      <c r="K416" t="s">
        <v>104</v>
      </c>
      <c r="L416" s="29" t="s">
        <v>105</v>
      </c>
      <c r="M416" s="29" t="s">
        <v>99</v>
      </c>
      <c r="N416" s="29" t="s">
        <v>100</v>
      </c>
      <c r="O416" s="29" t="s">
        <v>101</v>
      </c>
      <c r="P416" s="29">
        <v>2000</v>
      </c>
      <c r="Q416" s="29">
        <v>3450</v>
      </c>
      <c r="R416" t="s">
        <v>113</v>
      </c>
      <c r="S416" t="s">
        <v>102</v>
      </c>
      <c r="T416" s="16">
        <v>1</v>
      </c>
      <c r="U416">
        <v>1.5125417684</v>
      </c>
      <c r="V416" s="6">
        <v>3.5E-4</v>
      </c>
      <c r="W416" s="6">
        <v>6.9999999999999994E-5</v>
      </c>
      <c r="X416" s="7">
        <f t="shared" si="102"/>
        <v>5</v>
      </c>
      <c r="Y416" t="s">
        <v>99</v>
      </c>
      <c r="Z416" s="7">
        <f t="shared" si="103"/>
        <v>21.607739548571431</v>
      </c>
      <c r="AA416">
        <v>1.7</v>
      </c>
      <c r="AB416">
        <v>31</v>
      </c>
      <c r="AC416" s="10" t="s">
        <v>99</v>
      </c>
      <c r="AD416" s="10" t="s">
        <v>99</v>
      </c>
      <c r="AE416" s="10" t="s">
        <v>99</v>
      </c>
      <c r="AF416" s="10" t="s">
        <v>99</v>
      </c>
      <c r="AG416" s="10" t="s">
        <v>99</v>
      </c>
      <c r="AH416" s="10" t="s">
        <v>99</v>
      </c>
      <c r="AI416" s="10" t="s">
        <v>99</v>
      </c>
      <c r="AJ416" s="10" t="s">
        <v>99</v>
      </c>
      <c r="AK416" s="10" t="s">
        <v>99</v>
      </c>
      <c r="AL416" s="10" t="s">
        <v>99</v>
      </c>
    </row>
    <row r="417" spans="1:38">
      <c r="A417" s="36">
        <v>80</v>
      </c>
      <c r="B417" t="s">
        <v>279</v>
      </c>
      <c r="C417" t="s">
        <v>187</v>
      </c>
      <c r="D417" t="s">
        <v>188</v>
      </c>
      <c r="E417">
        <v>3200</v>
      </c>
      <c r="F417" t="s">
        <v>179</v>
      </c>
      <c r="G417" s="29" t="s">
        <v>121</v>
      </c>
      <c r="H417" s="29" t="s">
        <v>57</v>
      </c>
      <c r="I417" s="29" t="s">
        <v>58</v>
      </c>
      <c r="J417" t="s">
        <v>26</v>
      </c>
      <c r="K417" t="s">
        <v>104</v>
      </c>
      <c r="L417" s="29" t="s">
        <v>105</v>
      </c>
      <c r="M417" s="29" t="s">
        <v>99</v>
      </c>
      <c r="N417" s="29" t="s">
        <v>100</v>
      </c>
      <c r="O417" s="29" t="s">
        <v>101</v>
      </c>
      <c r="P417" s="29">
        <v>2000</v>
      </c>
      <c r="Q417" s="29">
        <v>3450</v>
      </c>
      <c r="R417" t="s">
        <v>113</v>
      </c>
      <c r="S417" t="s">
        <v>102</v>
      </c>
      <c r="T417" s="16">
        <v>2</v>
      </c>
      <c r="U417">
        <v>2.3404970966</v>
      </c>
      <c r="V417" s="6">
        <v>6.3000000000000003E-4</v>
      </c>
      <c r="W417" s="6">
        <v>1.9000000000000001E-4</v>
      </c>
      <c r="X417" s="7">
        <f t="shared" si="102"/>
        <v>3.3157894736842106</v>
      </c>
      <c r="Y417" t="s">
        <v>99</v>
      </c>
      <c r="Z417" s="7">
        <f t="shared" si="103"/>
        <v>12.318405771578947</v>
      </c>
      <c r="AA417">
        <v>0.9</v>
      </c>
      <c r="AB417">
        <v>5</v>
      </c>
      <c r="AC417" s="10" t="s">
        <v>99</v>
      </c>
      <c r="AD417" s="10" t="s">
        <v>99</v>
      </c>
      <c r="AE417" s="10" t="s">
        <v>99</v>
      </c>
      <c r="AF417" s="10" t="s">
        <v>99</v>
      </c>
      <c r="AG417" s="10" t="s">
        <v>99</v>
      </c>
      <c r="AH417" s="10" t="s">
        <v>99</v>
      </c>
      <c r="AI417" s="10" t="s">
        <v>99</v>
      </c>
      <c r="AJ417" s="10" t="s">
        <v>99</v>
      </c>
      <c r="AK417" s="10" t="s">
        <v>99</v>
      </c>
      <c r="AL417" s="10" t="s">
        <v>99</v>
      </c>
    </row>
    <row r="418" spans="1:38">
      <c r="A418" s="36">
        <v>80</v>
      </c>
      <c r="B418" t="s">
        <v>279</v>
      </c>
      <c r="C418" t="s">
        <v>187</v>
      </c>
      <c r="D418" t="s">
        <v>188</v>
      </c>
      <c r="E418">
        <v>3200</v>
      </c>
      <c r="F418" t="s">
        <v>179</v>
      </c>
      <c r="G418" s="29" t="s">
        <v>121</v>
      </c>
      <c r="H418" s="29" t="s">
        <v>57</v>
      </c>
      <c r="I418" s="29" t="s">
        <v>58</v>
      </c>
      <c r="J418" t="s">
        <v>26</v>
      </c>
      <c r="K418" t="s">
        <v>104</v>
      </c>
      <c r="L418" s="29" t="s">
        <v>105</v>
      </c>
      <c r="M418" s="29" t="s">
        <v>99</v>
      </c>
      <c r="N418" s="29" t="s">
        <v>100</v>
      </c>
      <c r="O418" s="29" t="s">
        <v>101</v>
      </c>
      <c r="P418" s="29">
        <v>2000</v>
      </c>
      <c r="Q418" s="29">
        <v>3450</v>
      </c>
      <c r="R418" t="s">
        <v>113</v>
      </c>
      <c r="S418" t="s">
        <v>102</v>
      </c>
      <c r="T418" s="16">
        <v>3</v>
      </c>
      <c r="U418">
        <v>1.6272368788</v>
      </c>
      <c r="V418" s="6">
        <v>3.1E-4</v>
      </c>
      <c r="W418" s="6">
        <v>1E-4</v>
      </c>
      <c r="X418" s="7">
        <f t="shared" si="102"/>
        <v>3.0999999999999996</v>
      </c>
      <c r="Y418" t="s">
        <v>99</v>
      </c>
      <c r="Z418" s="7">
        <f t="shared" si="103"/>
        <v>16.272368787999998</v>
      </c>
      <c r="AA418">
        <v>0.9</v>
      </c>
      <c r="AB418">
        <v>9.1999999999999993</v>
      </c>
      <c r="AC418" s="10" t="s">
        <v>99</v>
      </c>
      <c r="AD418" s="10" t="s">
        <v>99</v>
      </c>
      <c r="AE418" s="10" t="s">
        <v>99</v>
      </c>
      <c r="AF418" s="10" t="s">
        <v>99</v>
      </c>
      <c r="AG418" s="10" t="s">
        <v>99</v>
      </c>
      <c r="AH418" s="10" t="s">
        <v>99</v>
      </c>
      <c r="AI418" s="10" t="s">
        <v>99</v>
      </c>
      <c r="AJ418" s="10" t="s">
        <v>99</v>
      </c>
      <c r="AK418" s="10" t="s">
        <v>99</v>
      </c>
      <c r="AL418" s="10" t="s">
        <v>99</v>
      </c>
    </row>
    <row r="419" spans="1:38">
      <c r="A419" s="36">
        <v>80</v>
      </c>
      <c r="B419" t="s">
        <v>279</v>
      </c>
      <c r="C419" t="s">
        <v>187</v>
      </c>
      <c r="D419" t="s">
        <v>188</v>
      </c>
      <c r="E419">
        <v>3200</v>
      </c>
      <c r="F419" t="s">
        <v>179</v>
      </c>
      <c r="G419" s="29" t="s">
        <v>121</v>
      </c>
      <c r="H419" s="29" t="s">
        <v>57</v>
      </c>
      <c r="I419" s="29" t="s">
        <v>58</v>
      </c>
      <c r="J419" t="s">
        <v>26</v>
      </c>
      <c r="K419" t="s">
        <v>104</v>
      </c>
      <c r="L419" s="29" t="s">
        <v>105</v>
      </c>
      <c r="M419" s="29" t="s">
        <v>99</v>
      </c>
      <c r="N419" s="29" t="s">
        <v>100</v>
      </c>
      <c r="O419" s="29" t="s">
        <v>101</v>
      </c>
      <c r="P419" s="29">
        <v>2000</v>
      </c>
      <c r="Q419" s="29">
        <v>3450</v>
      </c>
      <c r="R419" t="s">
        <v>113</v>
      </c>
      <c r="S419" t="s">
        <v>102</v>
      </c>
      <c r="T419" s="16">
        <v>4</v>
      </c>
      <c r="U419">
        <v>1.5304628793999999</v>
      </c>
      <c r="V419" s="6">
        <v>3.3E-4</v>
      </c>
      <c r="W419" s="6">
        <v>1.2E-4</v>
      </c>
      <c r="X419" s="7">
        <f t="shared" si="102"/>
        <v>2.75</v>
      </c>
      <c r="Y419" t="s">
        <v>99</v>
      </c>
      <c r="Z419" s="7">
        <f t="shared" si="103"/>
        <v>12.753857328333332</v>
      </c>
      <c r="AA419">
        <v>0.8</v>
      </c>
      <c r="AB419">
        <v>10</v>
      </c>
      <c r="AC419" s="10" t="s">
        <v>99</v>
      </c>
      <c r="AD419" s="10" t="s">
        <v>99</v>
      </c>
      <c r="AE419" s="10" t="s">
        <v>99</v>
      </c>
      <c r="AF419" s="10" t="s">
        <v>99</v>
      </c>
      <c r="AG419" s="10" t="s">
        <v>99</v>
      </c>
      <c r="AH419" s="10" t="s">
        <v>99</v>
      </c>
      <c r="AI419" s="10" t="s">
        <v>99</v>
      </c>
      <c r="AJ419" s="10" t="s">
        <v>99</v>
      </c>
      <c r="AK419" s="10" t="s">
        <v>99</v>
      </c>
      <c r="AL419" s="10" t="s">
        <v>99</v>
      </c>
    </row>
    <row r="420" spans="1:38">
      <c r="A420" s="36">
        <v>80</v>
      </c>
      <c r="B420" t="s">
        <v>279</v>
      </c>
      <c r="C420" t="s">
        <v>187</v>
      </c>
      <c r="D420" t="s">
        <v>188</v>
      </c>
      <c r="E420">
        <v>3200</v>
      </c>
      <c r="F420" t="s">
        <v>179</v>
      </c>
      <c r="G420" s="29" t="s">
        <v>121</v>
      </c>
      <c r="H420" s="29" t="s">
        <v>57</v>
      </c>
      <c r="I420" s="29" t="s">
        <v>58</v>
      </c>
      <c r="J420" t="s">
        <v>26</v>
      </c>
      <c r="K420" t="s">
        <v>104</v>
      </c>
      <c r="L420" s="29" t="s">
        <v>105</v>
      </c>
      <c r="M420" s="29" t="s">
        <v>99</v>
      </c>
      <c r="N420" s="29" t="s">
        <v>100</v>
      </c>
      <c r="O420" s="29" t="s">
        <v>101</v>
      </c>
      <c r="P420" s="29">
        <v>2000</v>
      </c>
      <c r="Q420" s="29">
        <v>3450</v>
      </c>
      <c r="R420" t="s">
        <v>113</v>
      </c>
      <c r="S420" t="s">
        <v>102</v>
      </c>
      <c r="T420" s="16">
        <v>5</v>
      </c>
      <c r="U420">
        <v>0.9501773052200001</v>
      </c>
      <c r="V420" s="6">
        <v>2.5999999999999998E-4</v>
      </c>
      <c r="W420" s="6">
        <v>9.0000000000000006E-5</v>
      </c>
      <c r="X420" s="7">
        <f t="shared" si="102"/>
        <v>2.8888888888888884</v>
      </c>
      <c r="Y420" t="s">
        <v>99</v>
      </c>
      <c r="Z420" s="7">
        <f t="shared" si="103"/>
        <v>10.557525613555557</v>
      </c>
      <c r="AA420">
        <v>1.3</v>
      </c>
      <c r="AB420">
        <v>7.4</v>
      </c>
      <c r="AC420" s="10" t="s">
        <v>99</v>
      </c>
      <c r="AD420" s="10" t="s">
        <v>99</v>
      </c>
      <c r="AE420" s="10" t="s">
        <v>99</v>
      </c>
      <c r="AF420" s="10" t="s">
        <v>99</v>
      </c>
      <c r="AG420" s="10" t="s">
        <v>99</v>
      </c>
      <c r="AH420" s="10" t="s">
        <v>99</v>
      </c>
      <c r="AI420" s="10" t="s">
        <v>99</v>
      </c>
      <c r="AJ420" s="10" t="s">
        <v>99</v>
      </c>
      <c r="AK420" s="10" t="s">
        <v>99</v>
      </c>
      <c r="AL420" s="10" t="s">
        <v>99</v>
      </c>
    </row>
    <row r="421" spans="1:38">
      <c r="A421" s="36">
        <v>80</v>
      </c>
      <c r="B421" t="s">
        <v>279</v>
      </c>
      <c r="C421" t="s">
        <v>187</v>
      </c>
      <c r="D421" t="s">
        <v>188</v>
      </c>
      <c r="E421">
        <v>3200</v>
      </c>
      <c r="F421" t="s">
        <v>179</v>
      </c>
      <c r="G421" s="29" t="s">
        <v>126</v>
      </c>
      <c r="H421" s="29" t="s">
        <v>27</v>
      </c>
      <c r="I421" s="29" t="s">
        <v>28</v>
      </c>
      <c r="J421" t="s">
        <v>23</v>
      </c>
      <c r="K421" t="s">
        <v>104</v>
      </c>
      <c r="L421" s="29" t="s">
        <v>105</v>
      </c>
      <c r="M421" s="29" t="s">
        <v>99</v>
      </c>
      <c r="N421" s="29" t="s">
        <v>100</v>
      </c>
      <c r="O421" s="29" t="s">
        <v>106</v>
      </c>
      <c r="P421" s="29">
        <v>2000</v>
      </c>
      <c r="Q421" s="29">
        <v>3300</v>
      </c>
      <c r="R421" t="s">
        <v>94</v>
      </c>
      <c r="S421" t="s">
        <v>102</v>
      </c>
      <c r="T421" s="16">
        <v>1</v>
      </c>
      <c r="U421">
        <v>140.94057745949999</v>
      </c>
      <c r="V421" s="6">
        <v>5.3530000000000001E-2</v>
      </c>
      <c r="W421" s="6">
        <v>1.0059999999999999E-2</v>
      </c>
      <c r="X421" s="7">
        <f t="shared" si="102"/>
        <v>5.3210735586481119</v>
      </c>
      <c r="Y421" t="s">
        <v>99</v>
      </c>
      <c r="Z421" s="7">
        <f t="shared" si="103"/>
        <v>14.009997759393636</v>
      </c>
      <c r="AA421">
        <v>1</v>
      </c>
      <c r="AB421">
        <v>11.6</v>
      </c>
      <c r="AC421" s="10" t="s">
        <v>99</v>
      </c>
      <c r="AD421" s="10" t="s">
        <v>99</v>
      </c>
      <c r="AE421" s="10" t="s">
        <v>99</v>
      </c>
      <c r="AF421" s="10" t="s">
        <v>99</v>
      </c>
      <c r="AG421" s="10" t="s">
        <v>99</v>
      </c>
      <c r="AH421" s="10" t="s">
        <v>99</v>
      </c>
      <c r="AI421" s="10" t="s">
        <v>99</v>
      </c>
      <c r="AJ421" s="10" t="s">
        <v>99</v>
      </c>
      <c r="AK421" s="10" t="s">
        <v>99</v>
      </c>
      <c r="AL421" s="10" t="s">
        <v>99</v>
      </c>
    </row>
    <row r="422" spans="1:38">
      <c r="A422" s="36">
        <v>80</v>
      </c>
      <c r="B422" t="s">
        <v>279</v>
      </c>
      <c r="C422" t="s">
        <v>187</v>
      </c>
      <c r="D422" t="s">
        <v>188</v>
      </c>
      <c r="E422">
        <v>3200</v>
      </c>
      <c r="F422" t="s">
        <v>179</v>
      </c>
      <c r="G422" s="29" t="s">
        <v>126</v>
      </c>
      <c r="H422" s="29" t="s">
        <v>27</v>
      </c>
      <c r="I422" s="29" t="s">
        <v>28</v>
      </c>
      <c r="J422" t="s">
        <v>23</v>
      </c>
      <c r="K422" t="s">
        <v>104</v>
      </c>
      <c r="L422" s="29" t="s">
        <v>105</v>
      </c>
      <c r="M422" s="29" t="s">
        <v>99</v>
      </c>
      <c r="N422" s="29" t="s">
        <v>100</v>
      </c>
      <c r="O422" s="29" t="s">
        <v>106</v>
      </c>
      <c r="P422" s="29">
        <v>2000</v>
      </c>
      <c r="Q422" s="29">
        <v>3300</v>
      </c>
      <c r="R422" t="s">
        <v>94</v>
      </c>
      <c r="S422" t="s">
        <v>102</v>
      </c>
      <c r="T422" s="16">
        <v>2</v>
      </c>
      <c r="U422">
        <v>72.809889770799998</v>
      </c>
      <c r="V422" s="6">
        <v>2.682E-2</v>
      </c>
      <c r="W422" s="6">
        <v>5.4599999999999996E-3</v>
      </c>
      <c r="X422" s="7">
        <f t="shared" si="102"/>
        <v>4.9120879120879124</v>
      </c>
      <c r="Y422" t="s">
        <v>99</v>
      </c>
      <c r="Z422" s="7">
        <f t="shared" si="103"/>
        <v>13.335144646666667</v>
      </c>
      <c r="AA422">
        <v>2.1</v>
      </c>
      <c r="AB422">
        <v>24.5</v>
      </c>
      <c r="AC422" s="10" t="s">
        <v>99</v>
      </c>
      <c r="AD422" s="10" t="s">
        <v>99</v>
      </c>
      <c r="AE422" s="10" t="s">
        <v>99</v>
      </c>
      <c r="AF422" s="10" t="s">
        <v>99</v>
      </c>
      <c r="AG422" s="10" t="s">
        <v>99</v>
      </c>
      <c r="AH422" s="10" t="s">
        <v>99</v>
      </c>
      <c r="AI422" s="10" t="s">
        <v>99</v>
      </c>
      <c r="AJ422" s="10" t="s">
        <v>99</v>
      </c>
      <c r="AK422" s="10" t="s">
        <v>99</v>
      </c>
      <c r="AL422" s="10" t="s">
        <v>99</v>
      </c>
    </row>
    <row r="423" spans="1:38">
      <c r="A423" s="36">
        <v>80</v>
      </c>
      <c r="B423" t="s">
        <v>279</v>
      </c>
      <c r="C423" t="s">
        <v>187</v>
      </c>
      <c r="D423" t="s">
        <v>188</v>
      </c>
      <c r="E423">
        <v>3200</v>
      </c>
      <c r="F423" t="s">
        <v>179</v>
      </c>
      <c r="G423" s="29" t="s">
        <v>126</v>
      </c>
      <c r="H423" s="29" t="s">
        <v>27</v>
      </c>
      <c r="I423" s="29" t="s">
        <v>28</v>
      </c>
      <c r="J423" t="s">
        <v>23</v>
      </c>
      <c r="K423" t="s">
        <v>104</v>
      </c>
      <c r="L423" s="29" t="s">
        <v>105</v>
      </c>
      <c r="M423" s="29" t="s">
        <v>99</v>
      </c>
      <c r="N423" s="29" t="s">
        <v>100</v>
      </c>
      <c r="O423" s="29" t="s">
        <v>106</v>
      </c>
      <c r="P423" s="29">
        <v>2000</v>
      </c>
      <c r="Q423" s="29">
        <v>3300</v>
      </c>
      <c r="R423" t="s">
        <v>94</v>
      </c>
      <c r="S423" t="s">
        <v>102</v>
      </c>
      <c r="T423" s="16">
        <v>3</v>
      </c>
      <c r="U423">
        <v>42.329664182000002</v>
      </c>
      <c r="V423" s="6">
        <v>1.653E-2</v>
      </c>
      <c r="W423" s="6">
        <v>3.0000000000000001E-3</v>
      </c>
      <c r="X423" s="7">
        <f t="shared" si="102"/>
        <v>5.51</v>
      </c>
      <c r="Y423" t="s">
        <v>99</v>
      </c>
      <c r="Z423" s="7">
        <f t="shared" si="103"/>
        <v>14.109888060666666</v>
      </c>
      <c r="AA423">
        <v>2.5</v>
      </c>
      <c r="AB423">
        <v>9.4</v>
      </c>
      <c r="AC423" s="10" t="s">
        <v>99</v>
      </c>
      <c r="AD423" s="10" t="s">
        <v>99</v>
      </c>
      <c r="AE423" s="10" t="s">
        <v>99</v>
      </c>
      <c r="AF423" s="10" t="s">
        <v>99</v>
      </c>
      <c r="AG423" s="10" t="s">
        <v>99</v>
      </c>
      <c r="AH423" s="10" t="s">
        <v>99</v>
      </c>
      <c r="AI423" s="10" t="s">
        <v>99</v>
      </c>
      <c r="AJ423" s="10" t="s">
        <v>99</v>
      </c>
      <c r="AK423" s="10" t="s">
        <v>99</v>
      </c>
      <c r="AL423" s="10" t="s">
        <v>99</v>
      </c>
    </row>
    <row r="424" spans="1:38">
      <c r="A424" s="36">
        <v>80</v>
      </c>
      <c r="B424" t="s">
        <v>279</v>
      </c>
      <c r="C424" t="s">
        <v>187</v>
      </c>
      <c r="D424" t="s">
        <v>188</v>
      </c>
      <c r="E424">
        <v>3200</v>
      </c>
      <c r="F424" t="s">
        <v>179</v>
      </c>
      <c r="G424" s="29" t="s">
        <v>126</v>
      </c>
      <c r="H424" s="29" t="s">
        <v>27</v>
      </c>
      <c r="I424" s="29" t="s">
        <v>28</v>
      </c>
      <c r="J424" t="s">
        <v>23</v>
      </c>
      <c r="K424" t="s">
        <v>104</v>
      </c>
      <c r="L424" s="29" t="s">
        <v>105</v>
      </c>
      <c r="M424" s="29" t="s">
        <v>99</v>
      </c>
      <c r="N424" s="29" t="s">
        <v>100</v>
      </c>
      <c r="O424" s="29" t="s">
        <v>106</v>
      </c>
      <c r="P424" s="29">
        <v>2000</v>
      </c>
      <c r="Q424" s="29">
        <v>3300</v>
      </c>
      <c r="R424" t="s">
        <v>94</v>
      </c>
      <c r="S424" t="s">
        <v>102</v>
      </c>
      <c r="T424" s="16">
        <v>4</v>
      </c>
      <c r="U424">
        <v>82.225641490200005</v>
      </c>
      <c r="V424" s="6">
        <v>3.3340000000000002E-2</v>
      </c>
      <c r="W424" s="6">
        <v>6.5199999999999998E-3</v>
      </c>
      <c r="X424" s="7">
        <f t="shared" si="102"/>
        <v>5.1134969325153374</v>
      </c>
      <c r="Y424" t="s">
        <v>99</v>
      </c>
      <c r="Z424" s="7">
        <f t="shared" si="103"/>
        <v>12.611294707085893</v>
      </c>
      <c r="AA424">
        <v>2.5</v>
      </c>
      <c r="AB424">
        <v>21</v>
      </c>
      <c r="AC424" s="10" t="s">
        <v>99</v>
      </c>
      <c r="AD424" s="10" t="s">
        <v>99</v>
      </c>
      <c r="AE424" s="10" t="s">
        <v>99</v>
      </c>
      <c r="AF424" s="10" t="s">
        <v>99</v>
      </c>
      <c r="AG424" s="10" t="s">
        <v>99</v>
      </c>
      <c r="AH424" s="10" t="s">
        <v>99</v>
      </c>
      <c r="AI424" s="10" t="s">
        <v>99</v>
      </c>
      <c r="AJ424" s="10" t="s">
        <v>99</v>
      </c>
      <c r="AK424" s="10" t="s">
        <v>99</v>
      </c>
      <c r="AL424" s="10" t="s">
        <v>99</v>
      </c>
    </row>
    <row r="425" spans="1:38">
      <c r="A425" s="36">
        <v>80</v>
      </c>
      <c r="B425" t="s">
        <v>279</v>
      </c>
      <c r="C425" t="s">
        <v>187</v>
      </c>
      <c r="D425" t="s">
        <v>188</v>
      </c>
      <c r="E425">
        <v>3200</v>
      </c>
      <c r="F425" t="s">
        <v>179</v>
      </c>
      <c r="G425" s="29" t="s">
        <v>126</v>
      </c>
      <c r="H425" s="29" t="s">
        <v>27</v>
      </c>
      <c r="I425" s="29" t="s">
        <v>28</v>
      </c>
      <c r="J425" t="s">
        <v>23</v>
      </c>
      <c r="K425" t="s">
        <v>104</v>
      </c>
      <c r="L425" s="29" t="s">
        <v>105</v>
      </c>
      <c r="M425" s="29" t="s">
        <v>99</v>
      </c>
      <c r="N425" s="29" t="s">
        <v>100</v>
      </c>
      <c r="O425" s="29" t="s">
        <v>106</v>
      </c>
      <c r="P425" s="29">
        <v>2000</v>
      </c>
      <c r="Q425" s="29">
        <v>3300</v>
      </c>
      <c r="R425" t="s">
        <v>94</v>
      </c>
      <c r="S425" t="s">
        <v>102</v>
      </c>
      <c r="T425" s="16">
        <v>5</v>
      </c>
      <c r="U425">
        <v>132.75242184359999</v>
      </c>
      <c r="V425" s="6">
        <v>4.9970000000000001E-2</v>
      </c>
      <c r="W425" s="6">
        <v>9.9600000000000001E-3</v>
      </c>
      <c r="X425" s="7">
        <f t="shared" si="102"/>
        <v>5.0170682730923692</v>
      </c>
      <c r="Y425" t="s">
        <v>99</v>
      </c>
      <c r="Z425" s="7">
        <f t="shared" si="103"/>
        <v>13.328556409999999</v>
      </c>
      <c r="AA425">
        <v>2.2000000000000002</v>
      </c>
      <c r="AB425">
        <v>15.5</v>
      </c>
      <c r="AC425" s="10" t="s">
        <v>99</v>
      </c>
      <c r="AD425" s="10" t="s">
        <v>99</v>
      </c>
      <c r="AE425" s="10" t="s">
        <v>99</v>
      </c>
      <c r="AF425" s="10" t="s">
        <v>99</v>
      </c>
      <c r="AG425" s="10" t="s">
        <v>99</v>
      </c>
      <c r="AH425" s="10" t="s">
        <v>99</v>
      </c>
      <c r="AI425" s="10" t="s">
        <v>99</v>
      </c>
      <c r="AJ425" s="10" t="s">
        <v>99</v>
      </c>
      <c r="AK425" s="10" t="s">
        <v>99</v>
      </c>
      <c r="AL425" s="10" t="s">
        <v>99</v>
      </c>
    </row>
    <row r="426" spans="1:38">
      <c r="A426" s="36">
        <v>80</v>
      </c>
      <c r="B426" t="s">
        <v>279</v>
      </c>
      <c r="C426" t="s">
        <v>187</v>
      </c>
      <c r="D426" t="s">
        <v>188</v>
      </c>
      <c r="E426">
        <v>3200</v>
      </c>
      <c r="F426" t="s">
        <v>179</v>
      </c>
      <c r="G426" s="29" t="s">
        <v>124</v>
      </c>
      <c r="H426" s="29" t="s">
        <v>125</v>
      </c>
      <c r="I426" s="29" t="s">
        <v>52</v>
      </c>
      <c r="J426" t="s">
        <v>50</v>
      </c>
      <c r="K426" t="s">
        <v>104</v>
      </c>
      <c r="L426" s="29" t="s">
        <v>105</v>
      </c>
      <c r="M426" s="29" t="s">
        <v>99</v>
      </c>
      <c r="N426" s="29" t="s">
        <v>100</v>
      </c>
      <c r="O426" s="29" t="s">
        <v>101</v>
      </c>
      <c r="P426" s="29">
        <v>1800</v>
      </c>
      <c r="Q426" s="29">
        <v>3400</v>
      </c>
      <c r="R426" t="s">
        <v>94</v>
      </c>
      <c r="S426" t="s">
        <v>102</v>
      </c>
      <c r="T426" s="16">
        <v>1</v>
      </c>
      <c r="U426">
        <v>15.5160979038</v>
      </c>
      <c r="V426" s="6">
        <v>8.8999999999999999E-3</v>
      </c>
      <c r="W426" s="6">
        <v>1.89E-3</v>
      </c>
      <c r="X426" s="7">
        <f t="shared" si="102"/>
        <v>4.7089947089947088</v>
      </c>
      <c r="Y426" t="s">
        <v>99</v>
      </c>
      <c r="Z426" s="7">
        <f t="shared" si="103"/>
        <v>8.2095756104761914</v>
      </c>
      <c r="AA426">
        <v>5.5</v>
      </c>
      <c r="AB426">
        <v>11.5</v>
      </c>
      <c r="AC426" s="10" t="s">
        <v>99</v>
      </c>
      <c r="AD426" s="10" t="s">
        <v>99</v>
      </c>
      <c r="AE426" s="10" t="s">
        <v>99</v>
      </c>
      <c r="AF426" s="10" t="s">
        <v>99</v>
      </c>
      <c r="AG426" s="10" t="s">
        <v>99</v>
      </c>
      <c r="AH426" s="10" t="s">
        <v>99</v>
      </c>
      <c r="AI426" s="10" t="s">
        <v>99</v>
      </c>
      <c r="AJ426" s="10" t="s">
        <v>99</v>
      </c>
      <c r="AK426" s="10" t="s">
        <v>99</v>
      </c>
      <c r="AL426" s="10" t="s">
        <v>99</v>
      </c>
    </row>
    <row r="427" spans="1:38">
      <c r="A427" s="36">
        <v>80</v>
      </c>
      <c r="B427" t="s">
        <v>279</v>
      </c>
      <c r="C427" t="s">
        <v>187</v>
      </c>
      <c r="D427" t="s">
        <v>188</v>
      </c>
      <c r="E427">
        <v>3200</v>
      </c>
      <c r="F427" t="s">
        <v>179</v>
      </c>
      <c r="G427" s="29" t="s">
        <v>124</v>
      </c>
      <c r="H427" s="29" t="s">
        <v>125</v>
      </c>
      <c r="I427" s="29" t="s">
        <v>52</v>
      </c>
      <c r="J427" t="s">
        <v>50</v>
      </c>
      <c r="K427" t="s">
        <v>104</v>
      </c>
      <c r="L427" s="29" t="s">
        <v>105</v>
      </c>
      <c r="M427" s="29" t="s">
        <v>99</v>
      </c>
      <c r="N427" s="29" t="s">
        <v>100</v>
      </c>
      <c r="O427" s="29" t="s">
        <v>101</v>
      </c>
      <c r="P427" s="29">
        <v>1800</v>
      </c>
      <c r="Q427" s="29">
        <v>3400</v>
      </c>
      <c r="R427" t="s">
        <v>94</v>
      </c>
      <c r="S427" t="s">
        <v>102</v>
      </c>
      <c r="T427" s="16">
        <v>2</v>
      </c>
      <c r="U427">
        <v>14.376315244200001</v>
      </c>
      <c r="V427" s="6">
        <v>8.1200000000000005E-3</v>
      </c>
      <c r="W427" s="6">
        <v>1.48E-3</v>
      </c>
      <c r="X427" s="7">
        <f t="shared" si="102"/>
        <v>5.4864864864864868</v>
      </c>
      <c r="Y427" t="s">
        <v>99</v>
      </c>
      <c r="Z427" s="7">
        <f t="shared" si="103"/>
        <v>9.7137265163513522</v>
      </c>
      <c r="AA427">
        <v>1.6</v>
      </c>
      <c r="AB427">
        <v>7.3</v>
      </c>
      <c r="AC427" s="10" t="s">
        <v>99</v>
      </c>
      <c r="AD427" s="10" t="s">
        <v>99</v>
      </c>
      <c r="AE427" s="10" t="s">
        <v>99</v>
      </c>
      <c r="AF427" s="10" t="s">
        <v>99</v>
      </c>
      <c r="AG427" s="10" t="s">
        <v>99</v>
      </c>
      <c r="AH427" s="10" t="s">
        <v>99</v>
      </c>
      <c r="AI427" s="10" t="s">
        <v>99</v>
      </c>
      <c r="AJ427" s="10" t="s">
        <v>99</v>
      </c>
      <c r="AK427" s="10" t="s">
        <v>99</v>
      </c>
      <c r="AL427" s="10" t="s">
        <v>99</v>
      </c>
    </row>
    <row r="428" spans="1:38">
      <c r="A428" s="36">
        <v>80</v>
      </c>
      <c r="B428" t="s">
        <v>279</v>
      </c>
      <c r="C428" t="s">
        <v>187</v>
      </c>
      <c r="D428" t="s">
        <v>188</v>
      </c>
      <c r="E428">
        <v>3200</v>
      </c>
      <c r="F428" t="s">
        <v>179</v>
      </c>
      <c r="G428" s="29" t="s">
        <v>124</v>
      </c>
      <c r="H428" s="29" t="s">
        <v>125</v>
      </c>
      <c r="I428" s="29" t="s">
        <v>52</v>
      </c>
      <c r="J428" t="s">
        <v>50</v>
      </c>
      <c r="K428" t="s">
        <v>104</v>
      </c>
      <c r="L428" s="29" t="s">
        <v>105</v>
      </c>
      <c r="M428" s="29" t="s">
        <v>99</v>
      </c>
      <c r="N428" s="29" t="s">
        <v>100</v>
      </c>
      <c r="O428" s="29" t="s">
        <v>101</v>
      </c>
      <c r="P428" s="29">
        <v>1800</v>
      </c>
      <c r="Q428" s="29">
        <v>3400</v>
      </c>
      <c r="R428" t="s">
        <v>94</v>
      </c>
      <c r="S428" t="s">
        <v>102</v>
      </c>
      <c r="T428" s="16">
        <v>3</v>
      </c>
      <c r="U428">
        <v>16.9497867838</v>
      </c>
      <c r="V428" s="6">
        <v>1.1339999999999999E-2</v>
      </c>
      <c r="W428" s="6">
        <v>2.0500000000000002E-3</v>
      </c>
      <c r="X428" s="7">
        <f t="shared" si="102"/>
        <v>5.5317073170731703</v>
      </c>
      <c r="Y428" t="s">
        <v>99</v>
      </c>
      <c r="Z428" s="7">
        <f t="shared" si="103"/>
        <v>8.2681886750243887</v>
      </c>
      <c r="AA428">
        <v>0.5</v>
      </c>
      <c r="AB428">
        <v>5.8</v>
      </c>
      <c r="AC428" s="10" t="s">
        <v>99</v>
      </c>
      <c r="AD428" s="10" t="s">
        <v>99</v>
      </c>
      <c r="AE428" s="10" t="s">
        <v>99</v>
      </c>
      <c r="AF428" s="10" t="s">
        <v>99</v>
      </c>
      <c r="AG428" s="10" t="s">
        <v>99</v>
      </c>
      <c r="AH428" s="10" t="s">
        <v>99</v>
      </c>
      <c r="AI428" s="10" t="s">
        <v>99</v>
      </c>
      <c r="AJ428" s="10" t="s">
        <v>99</v>
      </c>
      <c r="AK428" s="10" t="s">
        <v>99</v>
      </c>
      <c r="AL428" s="10" t="s">
        <v>99</v>
      </c>
    </row>
    <row r="429" spans="1:38">
      <c r="A429" s="36">
        <v>80</v>
      </c>
      <c r="B429" t="s">
        <v>279</v>
      </c>
      <c r="C429" t="s">
        <v>187</v>
      </c>
      <c r="D429" t="s">
        <v>188</v>
      </c>
      <c r="E429">
        <v>3200</v>
      </c>
      <c r="F429" t="s">
        <v>179</v>
      </c>
      <c r="G429" s="29" t="s">
        <v>124</v>
      </c>
      <c r="H429" s="29" t="s">
        <v>125</v>
      </c>
      <c r="I429" s="29" t="s">
        <v>52</v>
      </c>
      <c r="J429" t="s">
        <v>50</v>
      </c>
      <c r="K429" t="s">
        <v>104</v>
      </c>
      <c r="L429" s="29" t="s">
        <v>105</v>
      </c>
      <c r="M429" s="29" t="s">
        <v>99</v>
      </c>
      <c r="N429" s="29" t="s">
        <v>100</v>
      </c>
      <c r="O429" s="29" t="s">
        <v>101</v>
      </c>
      <c r="P429" s="29">
        <v>1800</v>
      </c>
      <c r="Q429" s="29">
        <v>3400</v>
      </c>
      <c r="R429" t="s">
        <v>94</v>
      </c>
      <c r="S429" t="s">
        <v>102</v>
      </c>
      <c r="T429" s="16">
        <v>4</v>
      </c>
      <c r="U429">
        <v>16.379895454</v>
      </c>
      <c r="V429" s="6">
        <v>9.7099999999999999E-3</v>
      </c>
      <c r="W429" s="6">
        <v>1.8600000000000001E-3</v>
      </c>
      <c r="X429" s="7">
        <f t="shared" si="102"/>
        <v>5.2204301075268811</v>
      </c>
      <c r="Y429" t="s">
        <v>99</v>
      </c>
      <c r="Z429" s="7">
        <f t="shared" si="103"/>
        <v>8.8063954053763425</v>
      </c>
      <c r="AA429">
        <v>1.8</v>
      </c>
      <c r="AB429">
        <v>3.2</v>
      </c>
      <c r="AC429" s="10" t="s">
        <v>99</v>
      </c>
      <c r="AD429" s="10" t="s">
        <v>99</v>
      </c>
      <c r="AE429" s="10" t="s">
        <v>99</v>
      </c>
      <c r="AF429" s="10" t="s">
        <v>99</v>
      </c>
      <c r="AG429" s="10" t="s">
        <v>99</v>
      </c>
      <c r="AH429" s="10" t="s">
        <v>99</v>
      </c>
      <c r="AI429" s="10" t="s">
        <v>99</v>
      </c>
      <c r="AJ429" s="10" t="s">
        <v>99</v>
      </c>
      <c r="AK429" s="10" t="s">
        <v>99</v>
      </c>
      <c r="AL429" s="10" t="s">
        <v>99</v>
      </c>
    </row>
    <row r="430" spans="1:38">
      <c r="A430" s="36">
        <v>80</v>
      </c>
      <c r="B430" t="s">
        <v>279</v>
      </c>
      <c r="C430" t="s">
        <v>187</v>
      </c>
      <c r="D430" t="s">
        <v>188</v>
      </c>
      <c r="E430">
        <v>3200</v>
      </c>
      <c r="F430" t="s">
        <v>179</v>
      </c>
      <c r="G430" s="29" t="s">
        <v>124</v>
      </c>
      <c r="H430" s="29" t="s">
        <v>125</v>
      </c>
      <c r="I430" s="29" t="s">
        <v>52</v>
      </c>
      <c r="J430" t="s">
        <v>50</v>
      </c>
      <c r="K430" t="s">
        <v>104</v>
      </c>
      <c r="L430" s="29" t="s">
        <v>105</v>
      </c>
      <c r="M430" s="29" t="s">
        <v>99</v>
      </c>
      <c r="N430" s="29" t="s">
        <v>100</v>
      </c>
      <c r="O430" s="29" t="s">
        <v>101</v>
      </c>
      <c r="P430" s="29">
        <v>1800</v>
      </c>
      <c r="Q430" s="29">
        <v>3400</v>
      </c>
      <c r="R430" t="s">
        <v>94</v>
      </c>
      <c r="S430" t="s">
        <v>102</v>
      </c>
      <c r="T430" s="16">
        <v>5</v>
      </c>
      <c r="U430">
        <v>17.5913625576</v>
      </c>
      <c r="V430" s="6">
        <v>9.6100000000000005E-3</v>
      </c>
      <c r="W430" s="6">
        <v>1.8600000000000001E-3</v>
      </c>
      <c r="X430" s="7">
        <f t="shared" si="102"/>
        <v>5.166666666666667</v>
      </c>
      <c r="Y430" t="s">
        <v>99</v>
      </c>
      <c r="Z430" s="7">
        <f t="shared" si="103"/>
        <v>9.4577218051612881</v>
      </c>
      <c r="AA430">
        <v>3.4</v>
      </c>
      <c r="AB430">
        <v>6.5</v>
      </c>
      <c r="AC430" s="10" t="s">
        <v>99</v>
      </c>
      <c r="AD430" s="10" t="s">
        <v>99</v>
      </c>
      <c r="AE430" s="10" t="s">
        <v>99</v>
      </c>
      <c r="AF430" s="10" t="s">
        <v>99</v>
      </c>
      <c r="AG430" s="10" t="s">
        <v>99</v>
      </c>
      <c r="AH430" s="10" t="s">
        <v>99</v>
      </c>
      <c r="AI430" s="10" t="s">
        <v>99</v>
      </c>
      <c r="AJ430" s="10" t="s">
        <v>99</v>
      </c>
      <c r="AK430" s="10" t="s">
        <v>99</v>
      </c>
      <c r="AL430" s="10" t="s">
        <v>99</v>
      </c>
    </row>
    <row r="431" spans="1:38">
      <c r="A431" s="36">
        <v>80</v>
      </c>
      <c r="B431" t="s">
        <v>279</v>
      </c>
      <c r="C431" t="s">
        <v>187</v>
      </c>
      <c r="D431" t="s">
        <v>188</v>
      </c>
      <c r="E431">
        <v>3200</v>
      </c>
      <c r="F431" t="s">
        <v>179</v>
      </c>
      <c r="G431" s="29" t="s">
        <v>135</v>
      </c>
      <c r="H431" s="29" t="s">
        <v>61</v>
      </c>
      <c r="I431" s="29" t="s">
        <v>25</v>
      </c>
      <c r="J431" t="s">
        <v>50</v>
      </c>
      <c r="K431" t="s">
        <v>97</v>
      </c>
      <c r="L431" s="29" t="s">
        <v>136</v>
      </c>
      <c r="M431" s="29" t="s">
        <v>99</v>
      </c>
      <c r="N431" s="29" t="s">
        <v>100</v>
      </c>
      <c r="O431" s="29" t="s">
        <v>106</v>
      </c>
      <c r="P431" s="29">
        <v>2000</v>
      </c>
      <c r="Q431" s="29">
        <v>3400</v>
      </c>
      <c r="R431" t="s">
        <v>94</v>
      </c>
      <c r="S431" t="s">
        <v>102</v>
      </c>
      <c r="T431" s="16">
        <v>1</v>
      </c>
      <c r="U431">
        <v>55.999887652799998</v>
      </c>
      <c r="V431" s="6">
        <v>2.1579999999999998E-2</v>
      </c>
      <c r="W431" s="6">
        <v>4.3299999999999996E-3</v>
      </c>
      <c r="X431" s="7">
        <f t="shared" si="102"/>
        <v>4.9838337182448038</v>
      </c>
      <c r="Y431" t="s">
        <v>99</v>
      </c>
      <c r="Z431" s="7">
        <f t="shared" si="103"/>
        <v>12.932999457921477</v>
      </c>
      <c r="AA431">
        <v>1.8</v>
      </c>
      <c r="AB431">
        <v>6</v>
      </c>
      <c r="AC431" s="10" t="s">
        <v>99</v>
      </c>
      <c r="AD431" s="10" t="s">
        <v>99</v>
      </c>
      <c r="AE431" s="10" t="s">
        <v>99</v>
      </c>
      <c r="AF431" s="10" t="s">
        <v>99</v>
      </c>
      <c r="AG431" s="10" t="s">
        <v>99</v>
      </c>
      <c r="AH431" s="10" t="s">
        <v>99</v>
      </c>
      <c r="AI431" s="10" t="s">
        <v>99</v>
      </c>
      <c r="AJ431" s="10" t="s">
        <v>99</v>
      </c>
      <c r="AK431" s="10" t="s">
        <v>99</v>
      </c>
      <c r="AL431" s="10" t="s">
        <v>99</v>
      </c>
    </row>
    <row r="432" spans="1:38">
      <c r="A432" s="36">
        <v>80</v>
      </c>
      <c r="B432" t="s">
        <v>279</v>
      </c>
      <c r="C432" t="s">
        <v>187</v>
      </c>
      <c r="D432" t="s">
        <v>188</v>
      </c>
      <c r="E432">
        <v>3200</v>
      </c>
      <c r="F432" t="s">
        <v>179</v>
      </c>
      <c r="G432" s="29" t="s">
        <v>135</v>
      </c>
      <c r="H432" s="29" t="s">
        <v>61</v>
      </c>
      <c r="I432" s="29" t="s">
        <v>25</v>
      </c>
      <c r="J432" t="s">
        <v>50</v>
      </c>
      <c r="K432" t="s">
        <v>97</v>
      </c>
      <c r="L432" s="29" t="s">
        <v>136</v>
      </c>
      <c r="M432" s="29" t="s">
        <v>99</v>
      </c>
      <c r="N432" s="29" t="s">
        <v>100</v>
      </c>
      <c r="O432" s="29" t="s">
        <v>106</v>
      </c>
      <c r="P432" s="29">
        <v>2000</v>
      </c>
      <c r="Q432" s="29">
        <v>3400</v>
      </c>
      <c r="R432" t="s">
        <v>94</v>
      </c>
      <c r="S432" t="s">
        <v>102</v>
      </c>
      <c r="T432" s="16">
        <v>2</v>
      </c>
      <c r="U432">
        <v>69.447889347200004</v>
      </c>
      <c r="V432" s="6">
        <v>3.7229999999999999E-2</v>
      </c>
      <c r="W432" s="6">
        <v>5.1799999999999997E-3</v>
      </c>
      <c r="X432" s="7">
        <f t="shared" si="102"/>
        <v>7.1872586872586872</v>
      </c>
      <c r="Y432" t="s">
        <v>99</v>
      </c>
      <c r="Z432" s="7">
        <f t="shared" si="103"/>
        <v>13.406928445405406</v>
      </c>
      <c r="AA432">
        <v>1.4</v>
      </c>
      <c r="AB432">
        <v>2.7</v>
      </c>
      <c r="AC432" s="10" t="s">
        <v>99</v>
      </c>
      <c r="AD432" s="10" t="s">
        <v>99</v>
      </c>
      <c r="AE432" s="10" t="s">
        <v>99</v>
      </c>
      <c r="AF432" s="10" t="s">
        <v>99</v>
      </c>
      <c r="AG432" s="10" t="s">
        <v>99</v>
      </c>
      <c r="AH432" s="10" t="s">
        <v>99</v>
      </c>
      <c r="AI432" s="10" t="s">
        <v>99</v>
      </c>
      <c r="AJ432" s="10" t="s">
        <v>99</v>
      </c>
      <c r="AK432" s="10" t="s">
        <v>99</v>
      </c>
      <c r="AL432" s="10" t="s">
        <v>99</v>
      </c>
    </row>
    <row r="433" spans="1:38">
      <c r="A433" s="36">
        <v>80</v>
      </c>
      <c r="B433" t="s">
        <v>279</v>
      </c>
      <c r="C433" t="s">
        <v>187</v>
      </c>
      <c r="D433" t="s">
        <v>188</v>
      </c>
      <c r="E433">
        <v>3200</v>
      </c>
      <c r="F433" t="s">
        <v>179</v>
      </c>
      <c r="G433" s="29" t="s">
        <v>135</v>
      </c>
      <c r="H433" s="29" t="s">
        <v>61</v>
      </c>
      <c r="I433" s="29" t="s">
        <v>25</v>
      </c>
      <c r="J433" t="s">
        <v>50</v>
      </c>
      <c r="K433" t="s">
        <v>97</v>
      </c>
      <c r="L433" s="29" t="s">
        <v>136</v>
      </c>
      <c r="M433" s="29" t="s">
        <v>99</v>
      </c>
      <c r="N433" s="29" t="s">
        <v>100</v>
      </c>
      <c r="O433" s="29" t="s">
        <v>106</v>
      </c>
      <c r="P433" s="29">
        <v>2000</v>
      </c>
      <c r="Q433" s="29">
        <v>3400</v>
      </c>
      <c r="R433" t="s">
        <v>94</v>
      </c>
      <c r="S433" t="s">
        <v>102</v>
      </c>
      <c r="T433" s="16">
        <v>3</v>
      </c>
      <c r="U433">
        <v>64.942522041800004</v>
      </c>
      <c r="V433" s="6">
        <v>2.7220000000000001E-2</v>
      </c>
      <c r="W433" s="6">
        <v>5.1999999999999998E-3</v>
      </c>
      <c r="X433" s="7">
        <f t="shared" si="102"/>
        <v>5.2346153846153847</v>
      </c>
      <c r="Y433" t="s">
        <v>99</v>
      </c>
      <c r="Z433" s="7">
        <f t="shared" si="103"/>
        <v>12.488946546500003</v>
      </c>
      <c r="AA433">
        <v>2.1</v>
      </c>
      <c r="AB433">
        <v>5</v>
      </c>
      <c r="AC433" s="10" t="s">
        <v>99</v>
      </c>
      <c r="AD433" s="10" t="s">
        <v>99</v>
      </c>
      <c r="AE433" s="10" t="s">
        <v>99</v>
      </c>
      <c r="AF433" s="10" t="s">
        <v>99</v>
      </c>
      <c r="AG433" s="10" t="s">
        <v>99</v>
      </c>
      <c r="AH433" s="10" t="s">
        <v>99</v>
      </c>
      <c r="AI433" s="10" t="s">
        <v>99</v>
      </c>
      <c r="AJ433" s="10" t="s">
        <v>99</v>
      </c>
      <c r="AK433" s="10" t="s">
        <v>99</v>
      </c>
      <c r="AL433" s="10" t="s">
        <v>99</v>
      </c>
    </row>
    <row r="434" spans="1:38">
      <c r="A434" s="36">
        <v>80</v>
      </c>
      <c r="B434" t="s">
        <v>279</v>
      </c>
      <c r="C434" t="s">
        <v>187</v>
      </c>
      <c r="D434" t="s">
        <v>188</v>
      </c>
      <c r="E434">
        <v>3200</v>
      </c>
      <c r="F434" t="s">
        <v>179</v>
      </c>
      <c r="G434" s="29" t="s">
        <v>135</v>
      </c>
      <c r="H434" s="29" t="s">
        <v>61</v>
      </c>
      <c r="I434" s="29" t="s">
        <v>25</v>
      </c>
      <c r="J434" t="s">
        <v>50</v>
      </c>
      <c r="K434" t="s">
        <v>97</v>
      </c>
      <c r="L434" s="29" t="s">
        <v>136</v>
      </c>
      <c r="M434" s="29" t="s">
        <v>99</v>
      </c>
      <c r="N434" s="29" t="s">
        <v>100</v>
      </c>
      <c r="O434" s="29" t="s">
        <v>106</v>
      </c>
      <c r="P434" s="29">
        <v>2000</v>
      </c>
      <c r="Q434" s="29">
        <v>3400</v>
      </c>
      <c r="R434" t="s">
        <v>94</v>
      </c>
      <c r="S434" t="s">
        <v>102</v>
      </c>
      <c r="T434" s="16">
        <v>4</v>
      </c>
      <c r="U434">
        <v>83.4693665936</v>
      </c>
      <c r="V434" s="6">
        <v>3.8949999999999999E-2</v>
      </c>
      <c r="W434" s="6">
        <v>6.9100000000000003E-3</v>
      </c>
      <c r="X434" s="7">
        <f t="shared" si="102"/>
        <v>5.6367583212735157</v>
      </c>
      <c r="Y434" t="s">
        <v>99</v>
      </c>
      <c r="Z434" s="7">
        <f t="shared" si="103"/>
        <v>12.07950312497829</v>
      </c>
      <c r="AA434">
        <v>3.4</v>
      </c>
      <c r="AB434">
        <v>6</v>
      </c>
      <c r="AC434" s="10" t="s">
        <v>99</v>
      </c>
      <c r="AD434" s="10" t="s">
        <v>99</v>
      </c>
      <c r="AE434" s="10" t="s">
        <v>99</v>
      </c>
      <c r="AF434" s="10" t="s">
        <v>99</v>
      </c>
      <c r="AG434" s="10" t="s">
        <v>99</v>
      </c>
      <c r="AH434" s="10" t="s">
        <v>99</v>
      </c>
      <c r="AI434" s="10" t="s">
        <v>99</v>
      </c>
      <c r="AJ434" s="10" t="s">
        <v>99</v>
      </c>
      <c r="AK434" s="10" t="s">
        <v>99</v>
      </c>
      <c r="AL434" s="10" t="s">
        <v>99</v>
      </c>
    </row>
    <row r="435" spans="1:38">
      <c r="A435" s="36">
        <v>80</v>
      </c>
      <c r="B435" t="s">
        <v>279</v>
      </c>
      <c r="C435" t="s">
        <v>187</v>
      </c>
      <c r="D435" t="s">
        <v>188</v>
      </c>
      <c r="E435">
        <v>3200</v>
      </c>
      <c r="F435" t="s">
        <v>179</v>
      </c>
      <c r="G435" s="29" t="s">
        <v>135</v>
      </c>
      <c r="H435" s="29" t="s">
        <v>61</v>
      </c>
      <c r="I435" s="29" t="s">
        <v>25</v>
      </c>
      <c r="J435" t="s">
        <v>50</v>
      </c>
      <c r="K435" t="s">
        <v>97</v>
      </c>
      <c r="L435" s="29" t="s">
        <v>136</v>
      </c>
      <c r="M435" s="29" t="s">
        <v>99</v>
      </c>
      <c r="N435" s="29" t="s">
        <v>100</v>
      </c>
      <c r="O435" s="29" t="s">
        <v>106</v>
      </c>
      <c r="P435" s="29">
        <v>2000</v>
      </c>
      <c r="Q435" s="29">
        <v>3400</v>
      </c>
      <c r="R435" t="s">
        <v>94</v>
      </c>
      <c r="S435" t="s">
        <v>102</v>
      </c>
      <c r="T435" s="16">
        <v>5</v>
      </c>
      <c r="U435">
        <v>122.3581774636</v>
      </c>
      <c r="V435" s="6">
        <v>5.4089999999999999E-2</v>
      </c>
      <c r="W435" s="6">
        <v>9.11E-3</v>
      </c>
      <c r="X435" s="7">
        <f t="shared" si="102"/>
        <v>5.9374313940724477</v>
      </c>
      <c r="Y435" t="s">
        <v>99</v>
      </c>
      <c r="Z435" s="7">
        <f t="shared" si="103"/>
        <v>13.431194013567508</v>
      </c>
      <c r="AA435">
        <v>6.7</v>
      </c>
      <c r="AB435">
        <v>9.3000000000000007</v>
      </c>
      <c r="AC435" s="10" t="s">
        <v>99</v>
      </c>
      <c r="AD435" s="10" t="s">
        <v>99</v>
      </c>
      <c r="AE435" s="10" t="s">
        <v>99</v>
      </c>
      <c r="AF435" s="10" t="s">
        <v>99</v>
      </c>
      <c r="AG435" s="10" t="s">
        <v>99</v>
      </c>
      <c r="AH435" s="10" t="s">
        <v>99</v>
      </c>
      <c r="AI435" s="10" t="s">
        <v>99</v>
      </c>
      <c r="AJ435" s="10" t="s">
        <v>99</v>
      </c>
      <c r="AK435" s="10" t="s">
        <v>99</v>
      </c>
      <c r="AL435" s="10" t="s">
        <v>99</v>
      </c>
    </row>
    <row r="436" spans="1:38">
      <c r="A436" s="36">
        <v>80</v>
      </c>
      <c r="B436" t="s">
        <v>279</v>
      </c>
      <c r="C436" t="s">
        <v>187</v>
      </c>
      <c r="D436" t="s">
        <v>188</v>
      </c>
      <c r="E436">
        <v>3200</v>
      </c>
      <c r="F436" t="s">
        <v>179</v>
      </c>
      <c r="G436" s="29" t="s">
        <v>130</v>
      </c>
      <c r="H436" s="29" t="s">
        <v>131</v>
      </c>
      <c r="I436" s="29" t="s">
        <v>25</v>
      </c>
      <c r="J436" t="s">
        <v>60</v>
      </c>
      <c r="K436" t="s">
        <v>97</v>
      </c>
      <c r="L436" s="29" t="s">
        <v>98</v>
      </c>
      <c r="M436" s="29" t="s">
        <v>99</v>
      </c>
      <c r="N436" s="29" t="s">
        <v>132</v>
      </c>
      <c r="O436" s="29" t="s">
        <v>101</v>
      </c>
      <c r="P436" s="29">
        <v>900</v>
      </c>
      <c r="Q436" s="29">
        <v>3400</v>
      </c>
      <c r="R436" t="s">
        <v>133</v>
      </c>
      <c r="S436" t="s">
        <v>134</v>
      </c>
      <c r="T436" s="16">
        <v>1</v>
      </c>
      <c r="U436">
        <v>42.598480846999998</v>
      </c>
      <c r="V436" s="6">
        <v>1.6910000000000001E-2</v>
      </c>
      <c r="W436" s="6">
        <v>5.7099999999999998E-3</v>
      </c>
      <c r="X436" s="7">
        <f t="shared" si="102"/>
        <v>2.9614711033274959</v>
      </c>
      <c r="Y436" t="s">
        <v>99</v>
      </c>
      <c r="Z436" s="7">
        <f t="shared" si="103"/>
        <v>7.4603293952714536</v>
      </c>
      <c r="AA436">
        <v>5</v>
      </c>
      <c r="AB436">
        <v>31</v>
      </c>
      <c r="AC436" s="10" t="s">
        <v>99</v>
      </c>
      <c r="AD436" s="10" t="s">
        <v>99</v>
      </c>
      <c r="AE436" s="10" t="s">
        <v>99</v>
      </c>
      <c r="AF436" s="10" t="s">
        <v>99</v>
      </c>
      <c r="AG436" s="10" t="s">
        <v>99</v>
      </c>
      <c r="AH436" s="10" t="s">
        <v>99</v>
      </c>
      <c r="AI436" s="10" t="s">
        <v>99</v>
      </c>
      <c r="AJ436" s="10" t="s">
        <v>99</v>
      </c>
      <c r="AK436" s="10" t="s">
        <v>99</v>
      </c>
      <c r="AL436" s="10" t="s">
        <v>99</v>
      </c>
    </row>
    <row r="437" spans="1:38">
      <c r="A437" s="36">
        <v>80</v>
      </c>
      <c r="B437" t="s">
        <v>279</v>
      </c>
      <c r="C437" t="s">
        <v>187</v>
      </c>
      <c r="D437" t="s">
        <v>188</v>
      </c>
      <c r="E437">
        <v>3200</v>
      </c>
      <c r="F437" t="s">
        <v>179</v>
      </c>
      <c r="G437" s="29" t="s">
        <v>130</v>
      </c>
      <c r="H437" s="29" t="s">
        <v>131</v>
      </c>
      <c r="I437" s="29" t="s">
        <v>25</v>
      </c>
      <c r="J437" t="s">
        <v>60</v>
      </c>
      <c r="K437" t="s">
        <v>97</v>
      </c>
      <c r="L437" s="29" t="s">
        <v>98</v>
      </c>
      <c r="M437" s="29" t="s">
        <v>99</v>
      </c>
      <c r="N437" s="29" t="s">
        <v>132</v>
      </c>
      <c r="O437" s="29" t="s">
        <v>101</v>
      </c>
      <c r="P437" s="29">
        <v>900</v>
      </c>
      <c r="Q437" s="29">
        <v>3400</v>
      </c>
      <c r="R437" t="s">
        <v>133</v>
      </c>
      <c r="S437" t="s">
        <v>134</v>
      </c>
      <c r="T437" s="16">
        <v>2</v>
      </c>
      <c r="U437">
        <v>58.680885858400003</v>
      </c>
      <c r="V437" s="6">
        <v>3.6060000000000002E-2</v>
      </c>
      <c r="W437" s="6">
        <v>9.6600000000000002E-3</v>
      </c>
      <c r="X437" s="7">
        <f t="shared" si="102"/>
        <v>3.7329192546583854</v>
      </c>
      <c r="Y437" t="s">
        <v>99</v>
      </c>
      <c r="Z437" s="7">
        <f t="shared" si="103"/>
        <v>6.074625865258799</v>
      </c>
      <c r="AA437">
        <v>4.5</v>
      </c>
      <c r="AB437">
        <v>13</v>
      </c>
      <c r="AC437" s="10" t="s">
        <v>99</v>
      </c>
      <c r="AD437" s="10" t="s">
        <v>99</v>
      </c>
      <c r="AE437" s="10" t="s">
        <v>99</v>
      </c>
      <c r="AF437" s="10" t="s">
        <v>99</v>
      </c>
      <c r="AG437" s="10" t="s">
        <v>99</v>
      </c>
      <c r="AH437" s="10" t="s">
        <v>99</v>
      </c>
      <c r="AI437" s="10" t="s">
        <v>99</v>
      </c>
      <c r="AJ437" s="10" t="s">
        <v>99</v>
      </c>
      <c r="AK437" s="10" t="s">
        <v>99</v>
      </c>
      <c r="AL437" s="10" t="s">
        <v>99</v>
      </c>
    </row>
    <row r="438" spans="1:38">
      <c r="A438" s="36">
        <v>80</v>
      </c>
      <c r="B438" t="s">
        <v>279</v>
      </c>
      <c r="C438" t="s">
        <v>187</v>
      </c>
      <c r="D438" t="s">
        <v>188</v>
      </c>
      <c r="E438">
        <v>3200</v>
      </c>
      <c r="F438" t="s">
        <v>179</v>
      </c>
      <c r="G438" s="29" t="s">
        <v>130</v>
      </c>
      <c r="H438" s="29" t="s">
        <v>131</v>
      </c>
      <c r="I438" s="29" t="s">
        <v>25</v>
      </c>
      <c r="J438" t="s">
        <v>60</v>
      </c>
      <c r="K438" t="s">
        <v>97</v>
      </c>
      <c r="L438" s="29" t="s">
        <v>98</v>
      </c>
      <c r="M438" s="29" t="s">
        <v>99</v>
      </c>
      <c r="N438" s="29" t="s">
        <v>132</v>
      </c>
      <c r="O438" s="29" t="s">
        <v>101</v>
      </c>
      <c r="P438" s="29">
        <v>900</v>
      </c>
      <c r="Q438" s="29">
        <v>3400</v>
      </c>
      <c r="R438" t="s">
        <v>133</v>
      </c>
      <c r="S438" t="s">
        <v>134</v>
      </c>
      <c r="T438" s="16">
        <v>3</v>
      </c>
      <c r="U438">
        <v>48.949722585400004</v>
      </c>
      <c r="V438" s="6">
        <v>2.3140000000000001E-2</v>
      </c>
      <c r="W438" s="6">
        <v>7.4900000000000001E-3</v>
      </c>
      <c r="X438" s="7">
        <f t="shared" si="102"/>
        <v>3.0894526034712952</v>
      </c>
      <c r="Y438" t="s">
        <v>99</v>
      </c>
      <c r="Z438" s="7">
        <f t="shared" si="103"/>
        <v>6.5353434693457944</v>
      </c>
      <c r="AA438">
        <v>14</v>
      </c>
      <c r="AB438">
        <v>45</v>
      </c>
      <c r="AC438" s="10" t="s">
        <v>99</v>
      </c>
      <c r="AD438" s="10" t="s">
        <v>99</v>
      </c>
      <c r="AE438" s="10" t="s">
        <v>99</v>
      </c>
      <c r="AF438" s="10" t="s">
        <v>99</v>
      </c>
      <c r="AG438" s="10" t="s">
        <v>99</v>
      </c>
      <c r="AH438" s="10" t="s">
        <v>99</v>
      </c>
      <c r="AI438" s="10" t="s">
        <v>99</v>
      </c>
      <c r="AJ438" s="10" t="s">
        <v>99</v>
      </c>
      <c r="AK438" s="10" t="s">
        <v>99</v>
      </c>
      <c r="AL438" s="10" t="s">
        <v>99</v>
      </c>
    </row>
    <row r="439" spans="1:38">
      <c r="A439" s="36">
        <v>80</v>
      </c>
      <c r="B439" t="s">
        <v>279</v>
      </c>
      <c r="C439" t="s">
        <v>187</v>
      </c>
      <c r="D439" t="s">
        <v>188</v>
      </c>
      <c r="E439">
        <v>3200</v>
      </c>
      <c r="F439" t="s">
        <v>179</v>
      </c>
      <c r="G439" s="29" t="s">
        <v>130</v>
      </c>
      <c r="H439" s="29" t="s">
        <v>131</v>
      </c>
      <c r="I439" s="29" t="s">
        <v>25</v>
      </c>
      <c r="J439" t="s">
        <v>60</v>
      </c>
      <c r="K439" t="s">
        <v>97</v>
      </c>
      <c r="L439" s="29" t="s">
        <v>98</v>
      </c>
      <c r="M439" s="29" t="s">
        <v>99</v>
      </c>
      <c r="N439" s="29" t="s">
        <v>132</v>
      </c>
      <c r="O439" s="29" t="s">
        <v>101</v>
      </c>
      <c r="P439" s="29">
        <v>900</v>
      </c>
      <c r="Q439" s="29">
        <v>3400</v>
      </c>
      <c r="R439" t="s">
        <v>133</v>
      </c>
      <c r="S439" t="s">
        <v>134</v>
      </c>
      <c r="T439" s="16">
        <v>4</v>
      </c>
      <c r="U439">
        <v>48.584131921000001</v>
      </c>
      <c r="V439" s="6">
        <v>2.3300000000000001E-2</v>
      </c>
      <c r="W439" s="6">
        <v>6.5399999999999998E-3</v>
      </c>
      <c r="X439" s="7">
        <f t="shared" si="102"/>
        <v>3.5626911314984713</v>
      </c>
      <c r="Y439" t="s">
        <v>99</v>
      </c>
      <c r="Z439" s="7">
        <f t="shared" si="103"/>
        <v>7.428766348776759</v>
      </c>
      <c r="AA439">
        <v>7</v>
      </c>
      <c r="AB439">
        <v>24</v>
      </c>
      <c r="AC439" s="10" t="s">
        <v>99</v>
      </c>
      <c r="AD439" s="10" t="s">
        <v>99</v>
      </c>
      <c r="AE439" s="10" t="s">
        <v>99</v>
      </c>
      <c r="AF439" s="10" t="s">
        <v>99</v>
      </c>
      <c r="AG439" s="10" t="s">
        <v>99</v>
      </c>
      <c r="AH439" s="10" t="s">
        <v>99</v>
      </c>
      <c r="AI439" s="10" t="s">
        <v>99</v>
      </c>
      <c r="AJ439" s="10" t="s">
        <v>99</v>
      </c>
      <c r="AK439" s="10" t="s">
        <v>99</v>
      </c>
      <c r="AL439" s="10" t="s">
        <v>99</v>
      </c>
    </row>
    <row r="440" spans="1:38">
      <c r="A440" s="36">
        <v>80</v>
      </c>
      <c r="B440" t="s">
        <v>279</v>
      </c>
      <c r="C440" t="s">
        <v>187</v>
      </c>
      <c r="D440" t="s">
        <v>188</v>
      </c>
      <c r="E440">
        <v>3200</v>
      </c>
      <c r="F440" t="s">
        <v>179</v>
      </c>
      <c r="G440" s="29" t="s">
        <v>130</v>
      </c>
      <c r="H440" s="29" t="s">
        <v>131</v>
      </c>
      <c r="I440" s="29" t="s">
        <v>25</v>
      </c>
      <c r="J440" t="s">
        <v>60</v>
      </c>
      <c r="K440" t="s">
        <v>97</v>
      </c>
      <c r="L440" s="29" t="s">
        <v>98</v>
      </c>
      <c r="M440" s="29" t="s">
        <v>99</v>
      </c>
      <c r="N440" s="29" t="s">
        <v>132</v>
      </c>
      <c r="O440" s="29" t="s">
        <v>101</v>
      </c>
      <c r="P440" s="29">
        <v>900</v>
      </c>
      <c r="Q440" s="29">
        <v>3400</v>
      </c>
      <c r="R440" t="s">
        <v>133</v>
      </c>
      <c r="S440" t="s">
        <v>134</v>
      </c>
      <c r="T440" s="16">
        <v>5</v>
      </c>
      <c r="U440">
        <v>73.637845099000003</v>
      </c>
      <c r="V440" s="6">
        <v>4.4330000000000001E-2</v>
      </c>
      <c r="W440" s="6">
        <v>1.1220000000000001E-2</v>
      </c>
      <c r="X440" s="7">
        <f t="shared" si="102"/>
        <v>3.9509803921568625</v>
      </c>
      <c r="Y440" t="s">
        <v>99</v>
      </c>
      <c r="Z440" s="7">
        <f t="shared" si="103"/>
        <v>6.5630877984848484</v>
      </c>
      <c r="AA440">
        <v>6</v>
      </c>
      <c r="AB440">
        <v>14.5</v>
      </c>
      <c r="AC440" s="10" t="s">
        <v>99</v>
      </c>
      <c r="AD440" s="10" t="s">
        <v>99</v>
      </c>
      <c r="AE440" s="10" t="s">
        <v>99</v>
      </c>
      <c r="AF440" s="10" t="s">
        <v>99</v>
      </c>
      <c r="AG440" s="10" t="s">
        <v>99</v>
      </c>
      <c r="AH440" s="10" t="s">
        <v>99</v>
      </c>
      <c r="AI440" s="10" t="s">
        <v>99</v>
      </c>
      <c r="AJ440" s="10" t="s">
        <v>99</v>
      </c>
      <c r="AK440" s="10" t="s">
        <v>99</v>
      </c>
      <c r="AL440" s="10" t="s">
        <v>99</v>
      </c>
    </row>
    <row r="441" spans="1:38">
      <c r="A441" s="36">
        <v>79</v>
      </c>
      <c r="B441" t="s">
        <v>280</v>
      </c>
      <c r="C441" t="s">
        <v>189</v>
      </c>
      <c r="D441" t="s">
        <v>94</v>
      </c>
      <c r="E441">
        <v>2750</v>
      </c>
      <c r="F441" t="s">
        <v>95</v>
      </c>
      <c r="G441" t="s">
        <v>96</v>
      </c>
      <c r="H441" s="29" t="s">
        <v>71</v>
      </c>
      <c r="I441" t="s">
        <v>63</v>
      </c>
      <c r="J441" t="s">
        <v>19</v>
      </c>
      <c r="K441" t="s">
        <v>97</v>
      </c>
      <c r="L441" s="29" t="s">
        <v>98</v>
      </c>
      <c r="M441" s="29" t="s">
        <v>99</v>
      </c>
      <c r="N441" s="29" t="s">
        <v>100</v>
      </c>
      <c r="O441" s="29" t="s">
        <v>101</v>
      </c>
      <c r="P441" s="29">
        <v>2400</v>
      </c>
      <c r="Q441" s="29">
        <v>3300</v>
      </c>
      <c r="R441" t="s">
        <v>94</v>
      </c>
      <c r="S441" t="s">
        <v>102</v>
      </c>
      <c r="T441">
        <v>1</v>
      </c>
      <c r="U441">
        <v>2.4731133179999998</v>
      </c>
      <c r="V441">
        <v>3.2000000000000003E-4</v>
      </c>
      <c r="W441">
        <v>1.2999999999999999E-4</v>
      </c>
      <c r="X441">
        <v>2.4615384615384621</v>
      </c>
      <c r="Y441" t="s">
        <v>99</v>
      </c>
      <c r="Z441">
        <v>19.023948600000001</v>
      </c>
      <c r="AA441">
        <v>0.64</v>
      </c>
      <c r="AB441">
        <v>20</v>
      </c>
      <c r="AC441" s="10">
        <v>0.64</v>
      </c>
      <c r="AD441" s="10">
        <v>4.82</v>
      </c>
      <c r="AE441" s="10">
        <v>110</v>
      </c>
      <c r="AF441" s="10">
        <v>4</v>
      </c>
      <c r="AG441" s="10">
        <v>27.5</v>
      </c>
      <c r="AH441" s="10">
        <v>1.1000000000000001</v>
      </c>
      <c r="AI441" s="10">
        <v>0.45</v>
      </c>
      <c r="AJ441" s="10">
        <v>12</v>
      </c>
      <c r="AK441" s="10">
        <v>6.8</v>
      </c>
      <c r="AL441" s="10">
        <v>330</v>
      </c>
    </row>
    <row r="442" spans="1:38">
      <c r="A442" s="36">
        <v>79</v>
      </c>
      <c r="B442" t="s">
        <v>280</v>
      </c>
      <c r="C442" t="s">
        <v>189</v>
      </c>
      <c r="D442" t="s">
        <v>94</v>
      </c>
      <c r="E442">
        <v>2750</v>
      </c>
      <c r="F442" t="s">
        <v>95</v>
      </c>
      <c r="G442" t="s">
        <v>96</v>
      </c>
      <c r="H442" s="29" t="s">
        <v>71</v>
      </c>
      <c r="I442" t="s">
        <v>63</v>
      </c>
      <c r="J442" t="s">
        <v>19</v>
      </c>
      <c r="K442" t="s">
        <v>97</v>
      </c>
      <c r="L442" s="29" t="s">
        <v>98</v>
      </c>
      <c r="M442" s="29" t="s">
        <v>99</v>
      </c>
      <c r="N442" s="29" t="s">
        <v>100</v>
      </c>
      <c r="O442" s="29" t="s">
        <v>101</v>
      </c>
      <c r="P442" s="29">
        <v>2400</v>
      </c>
      <c r="Q442" s="29">
        <v>3300</v>
      </c>
      <c r="R442" t="s">
        <v>94</v>
      </c>
      <c r="S442" t="s">
        <v>102</v>
      </c>
      <c r="T442">
        <v>2</v>
      </c>
      <c r="U442">
        <v>2.6630770946000002</v>
      </c>
      <c r="V442">
        <v>3.4000000000000002E-4</v>
      </c>
      <c r="W442">
        <v>1.25E-4</v>
      </c>
      <c r="X442">
        <v>2.72</v>
      </c>
      <c r="Y442" t="s">
        <v>99</v>
      </c>
      <c r="Z442">
        <v>21.304616756800002</v>
      </c>
      <c r="AA442">
        <v>0.42000000000000004</v>
      </c>
      <c r="AB442">
        <v>15</v>
      </c>
      <c r="AC442" s="10">
        <v>0.42000000000000004</v>
      </c>
      <c r="AD442" s="10">
        <v>3.88</v>
      </c>
      <c r="AE442" s="10">
        <v>90</v>
      </c>
      <c r="AF442" s="10">
        <v>4</v>
      </c>
      <c r="AG442" s="10">
        <v>22.5</v>
      </c>
      <c r="AH442" s="10">
        <v>0.94</v>
      </c>
      <c r="AI442" s="10">
        <v>0.47</v>
      </c>
      <c r="AJ442" s="10">
        <v>10</v>
      </c>
      <c r="AK442" s="10">
        <v>9.1999999999999993</v>
      </c>
      <c r="AL442" s="10">
        <v>225</v>
      </c>
    </row>
    <row r="443" spans="1:38">
      <c r="A443" s="36">
        <v>79</v>
      </c>
      <c r="B443" t="s">
        <v>280</v>
      </c>
      <c r="C443" t="s">
        <v>189</v>
      </c>
      <c r="D443" t="s">
        <v>94</v>
      </c>
      <c r="E443">
        <v>2750</v>
      </c>
      <c r="F443" t="s">
        <v>95</v>
      </c>
      <c r="G443" t="s">
        <v>96</v>
      </c>
      <c r="H443" s="29" t="s">
        <v>71</v>
      </c>
      <c r="I443" t="s">
        <v>63</v>
      </c>
      <c r="J443" t="s">
        <v>19</v>
      </c>
      <c r="K443" t="s">
        <v>97</v>
      </c>
      <c r="L443" s="29" t="s">
        <v>98</v>
      </c>
      <c r="M443" s="29" t="s">
        <v>99</v>
      </c>
      <c r="N443" s="29" t="s">
        <v>100</v>
      </c>
      <c r="O443" s="29" t="s">
        <v>101</v>
      </c>
      <c r="P443" s="29">
        <v>2400</v>
      </c>
      <c r="Q443" s="29">
        <v>3300</v>
      </c>
      <c r="R443" t="s">
        <v>94</v>
      </c>
      <c r="S443" t="s">
        <v>102</v>
      </c>
      <c r="T443">
        <v>3</v>
      </c>
      <c r="U443">
        <v>1.5842262123999999</v>
      </c>
      <c r="V443">
        <v>1.9000000000000001E-4</v>
      </c>
      <c r="W443">
        <v>9.5000000000000005E-5</v>
      </c>
      <c r="X443">
        <v>2</v>
      </c>
      <c r="Y443" t="s">
        <v>99</v>
      </c>
      <c r="Z443">
        <v>16.676065393684208</v>
      </c>
      <c r="AA443">
        <v>0.52</v>
      </c>
      <c r="AB443">
        <v>10</v>
      </c>
      <c r="AC443" s="10">
        <v>0.52</v>
      </c>
      <c r="AD443" s="10">
        <v>3.14</v>
      </c>
      <c r="AE443" s="10">
        <v>72</v>
      </c>
      <c r="AF443" s="10">
        <v>4</v>
      </c>
      <c r="AG443" s="10">
        <v>18</v>
      </c>
      <c r="AH443" s="10">
        <v>1.1000000000000001</v>
      </c>
      <c r="AI443" s="10">
        <v>0.94</v>
      </c>
      <c r="AJ443" s="10">
        <v>12</v>
      </c>
      <c r="AK443" s="10">
        <v>8.4</v>
      </c>
      <c r="AL443" s="10">
        <v>216</v>
      </c>
    </row>
    <row r="444" spans="1:38">
      <c r="A444" s="36">
        <v>79</v>
      </c>
      <c r="B444" t="s">
        <v>280</v>
      </c>
      <c r="C444" t="s">
        <v>189</v>
      </c>
      <c r="D444" t="s">
        <v>94</v>
      </c>
      <c r="E444">
        <v>2750</v>
      </c>
      <c r="F444" t="s">
        <v>95</v>
      </c>
      <c r="G444" t="s">
        <v>96</v>
      </c>
      <c r="H444" s="29" t="s">
        <v>71</v>
      </c>
      <c r="I444" t="s">
        <v>63</v>
      </c>
      <c r="J444" t="s">
        <v>19</v>
      </c>
      <c r="K444" t="s">
        <v>97</v>
      </c>
      <c r="L444" s="29" t="s">
        <v>98</v>
      </c>
      <c r="M444" s="29" t="s">
        <v>99</v>
      </c>
      <c r="N444" s="29" t="s">
        <v>100</v>
      </c>
      <c r="O444" s="29" t="s">
        <v>101</v>
      </c>
      <c r="P444" s="29">
        <v>2400</v>
      </c>
      <c r="Q444" s="29">
        <v>3300</v>
      </c>
      <c r="R444" t="s">
        <v>94</v>
      </c>
      <c r="S444" t="s">
        <v>102</v>
      </c>
      <c r="T444">
        <v>4</v>
      </c>
      <c r="U444">
        <v>1.6093157678000001</v>
      </c>
      <c r="V444">
        <v>1.8000000000000001E-4</v>
      </c>
      <c r="W444">
        <v>9.5000000000000005E-5</v>
      </c>
      <c r="X444">
        <v>1.8947368421052633</v>
      </c>
      <c r="Y444" t="s">
        <v>99</v>
      </c>
      <c r="Z444">
        <v>16.940165976842106</v>
      </c>
      <c r="AA444">
        <v>0.42000000000000004</v>
      </c>
      <c r="AB444">
        <v>14</v>
      </c>
      <c r="AC444" s="10">
        <v>0.42000000000000004</v>
      </c>
      <c r="AD444" s="10">
        <v>4</v>
      </c>
      <c r="AE444" s="10">
        <v>81</v>
      </c>
      <c r="AF444" s="10">
        <v>4</v>
      </c>
      <c r="AG444" s="10">
        <v>20.25</v>
      </c>
      <c r="AH444" s="10">
        <v>0.56999999999999995</v>
      </c>
      <c r="AI444" s="10">
        <v>0.34</v>
      </c>
      <c r="AJ444" s="10">
        <v>10</v>
      </c>
      <c r="AK444" s="10">
        <v>6.5</v>
      </c>
      <c r="AL444" s="10">
        <v>202.5</v>
      </c>
    </row>
    <row r="445" spans="1:38">
      <c r="A445" s="36">
        <v>79</v>
      </c>
      <c r="B445" t="s">
        <v>280</v>
      </c>
      <c r="C445" t="s">
        <v>189</v>
      </c>
      <c r="D445" t="s">
        <v>94</v>
      </c>
      <c r="E445">
        <v>2750</v>
      </c>
      <c r="F445" t="s">
        <v>95</v>
      </c>
      <c r="G445" t="s">
        <v>96</v>
      </c>
      <c r="H445" s="29" t="s">
        <v>71</v>
      </c>
      <c r="I445" t="s">
        <v>63</v>
      </c>
      <c r="J445" t="s">
        <v>19</v>
      </c>
      <c r="K445" t="s">
        <v>97</v>
      </c>
      <c r="L445" s="29" t="s">
        <v>98</v>
      </c>
      <c r="M445" s="29" t="s">
        <v>99</v>
      </c>
      <c r="N445" s="29" t="s">
        <v>100</v>
      </c>
      <c r="O445" s="29" t="s">
        <v>101</v>
      </c>
      <c r="P445" s="29">
        <v>2400</v>
      </c>
      <c r="Q445" s="29">
        <v>3300</v>
      </c>
      <c r="R445" t="s">
        <v>94</v>
      </c>
      <c r="S445" t="s">
        <v>102</v>
      </c>
      <c r="T445">
        <v>5</v>
      </c>
      <c r="U445">
        <v>2.1397806533999999</v>
      </c>
      <c r="V445">
        <v>2.4499999999999999E-4</v>
      </c>
      <c r="W445">
        <v>1.2999999999999999E-4</v>
      </c>
      <c r="X445">
        <v>1.8846153846153848</v>
      </c>
      <c r="Y445" t="s">
        <v>99</v>
      </c>
      <c r="Z445">
        <v>16.459851179999998</v>
      </c>
      <c r="AA445">
        <v>0.57999999999999996</v>
      </c>
      <c r="AB445">
        <v>17</v>
      </c>
      <c r="AC445" s="10">
        <v>0.57999999999999996</v>
      </c>
      <c r="AD445" s="10">
        <v>3.82</v>
      </c>
      <c r="AE445" s="10">
        <v>72</v>
      </c>
      <c r="AF445" s="10">
        <v>4</v>
      </c>
      <c r="AG445" s="10">
        <v>18</v>
      </c>
      <c r="AH445" s="10">
        <v>0.44</v>
      </c>
      <c r="AI445" s="10">
        <v>0.3</v>
      </c>
      <c r="AJ445" s="10">
        <v>14</v>
      </c>
      <c r="AK445" s="10">
        <v>8.4</v>
      </c>
      <c r="AL445" s="10">
        <v>252</v>
      </c>
    </row>
    <row r="446" spans="1:38">
      <c r="A446" s="36">
        <v>79</v>
      </c>
      <c r="B446" t="s">
        <v>280</v>
      </c>
      <c r="C446" t="s">
        <v>189</v>
      </c>
      <c r="D446" t="s">
        <v>94</v>
      </c>
      <c r="E446">
        <v>2750</v>
      </c>
      <c r="F446" t="s">
        <v>95</v>
      </c>
      <c r="G446" t="s">
        <v>96</v>
      </c>
      <c r="H446" s="29" t="s">
        <v>71</v>
      </c>
      <c r="I446" t="s">
        <v>63</v>
      </c>
      <c r="J446" t="s">
        <v>19</v>
      </c>
      <c r="K446" t="s">
        <v>97</v>
      </c>
      <c r="L446" s="29" t="s">
        <v>98</v>
      </c>
      <c r="M446" s="29" t="s">
        <v>99</v>
      </c>
      <c r="N446" s="29" t="s">
        <v>100</v>
      </c>
      <c r="O446" s="29" t="s">
        <v>101</v>
      </c>
      <c r="P446" s="29">
        <v>2400</v>
      </c>
      <c r="Q446" s="29">
        <v>3300</v>
      </c>
      <c r="R446" t="s">
        <v>94</v>
      </c>
      <c r="S446" t="s">
        <v>102</v>
      </c>
      <c r="T446">
        <v>6</v>
      </c>
      <c r="U446" t="s">
        <v>99</v>
      </c>
      <c r="V446" t="s">
        <v>99</v>
      </c>
      <c r="W446" t="s">
        <v>99</v>
      </c>
      <c r="X446" t="s">
        <v>99</v>
      </c>
      <c r="Y446" t="s">
        <v>99</v>
      </c>
      <c r="Z446" t="s">
        <v>99</v>
      </c>
      <c r="AA446">
        <v>0.52</v>
      </c>
      <c r="AB446">
        <v>16</v>
      </c>
      <c r="AC446" s="10">
        <v>0.52</v>
      </c>
      <c r="AD446" s="10">
        <v>4.0999999999999996</v>
      </c>
      <c r="AE446" s="10">
        <v>90</v>
      </c>
      <c r="AF446" s="10">
        <v>4</v>
      </c>
      <c r="AG446" s="10">
        <v>22.5</v>
      </c>
      <c r="AH446" s="10">
        <v>0.72</v>
      </c>
      <c r="AI446" s="10">
        <v>0.51</v>
      </c>
      <c r="AJ446" s="10">
        <v>6</v>
      </c>
      <c r="AK446" s="10">
        <v>5.9</v>
      </c>
      <c r="AL446" s="10">
        <v>135</v>
      </c>
    </row>
    <row r="447" spans="1:38">
      <c r="A447" s="36">
        <v>79</v>
      </c>
      <c r="B447" t="s">
        <v>280</v>
      </c>
      <c r="C447" t="s">
        <v>189</v>
      </c>
      <c r="D447" t="s">
        <v>94</v>
      </c>
      <c r="E447">
        <v>2750</v>
      </c>
      <c r="F447" t="s">
        <v>95</v>
      </c>
      <c r="G447" t="s">
        <v>96</v>
      </c>
      <c r="H447" s="29" t="s">
        <v>71</v>
      </c>
      <c r="I447" t="s">
        <v>63</v>
      </c>
      <c r="J447" t="s">
        <v>19</v>
      </c>
      <c r="K447" t="s">
        <v>97</v>
      </c>
      <c r="L447" s="29" t="s">
        <v>98</v>
      </c>
      <c r="M447" s="29" t="s">
        <v>99</v>
      </c>
      <c r="N447" s="29" t="s">
        <v>100</v>
      </c>
      <c r="O447" s="29" t="s">
        <v>101</v>
      </c>
      <c r="P447" s="29">
        <v>2400</v>
      </c>
      <c r="Q447" s="29">
        <v>3300</v>
      </c>
      <c r="R447" t="s">
        <v>94</v>
      </c>
      <c r="S447" t="s">
        <v>102</v>
      </c>
      <c r="T447">
        <v>7</v>
      </c>
      <c r="U447" t="s">
        <v>99</v>
      </c>
      <c r="V447" t="s">
        <v>99</v>
      </c>
      <c r="W447" t="s">
        <v>99</v>
      </c>
      <c r="X447" t="s">
        <v>99</v>
      </c>
      <c r="Y447" t="s">
        <v>99</v>
      </c>
      <c r="Z447" t="s">
        <v>99</v>
      </c>
      <c r="AA447">
        <v>0.42000000000000004</v>
      </c>
      <c r="AB447">
        <v>14</v>
      </c>
      <c r="AC447" s="10">
        <v>0.42000000000000004</v>
      </c>
      <c r="AD447" s="10">
        <v>2.92</v>
      </c>
      <c r="AE447" s="10">
        <v>130</v>
      </c>
      <c r="AF447" s="10">
        <v>4</v>
      </c>
      <c r="AG447" s="10">
        <v>32.5</v>
      </c>
      <c r="AH447" s="10">
        <v>0.7</v>
      </c>
      <c r="AI447" s="10">
        <v>0.76</v>
      </c>
      <c r="AJ447" s="10">
        <v>6</v>
      </c>
      <c r="AK447" s="10">
        <v>6.4</v>
      </c>
      <c r="AL447" s="10">
        <v>195</v>
      </c>
    </row>
    <row r="448" spans="1:38">
      <c r="A448" s="36">
        <v>79</v>
      </c>
      <c r="B448" t="s">
        <v>280</v>
      </c>
      <c r="C448" t="s">
        <v>189</v>
      </c>
      <c r="D448" t="s">
        <v>94</v>
      </c>
      <c r="E448">
        <v>2750</v>
      </c>
      <c r="F448" t="s">
        <v>95</v>
      </c>
      <c r="G448" t="s">
        <v>96</v>
      </c>
      <c r="H448" s="29" t="s">
        <v>71</v>
      </c>
      <c r="I448" t="s">
        <v>63</v>
      </c>
      <c r="J448" t="s">
        <v>19</v>
      </c>
      <c r="K448" t="s">
        <v>97</v>
      </c>
      <c r="L448" s="29" t="s">
        <v>98</v>
      </c>
      <c r="M448" s="29" t="s">
        <v>99</v>
      </c>
      <c r="N448" s="29" t="s">
        <v>100</v>
      </c>
      <c r="O448" s="29" t="s">
        <v>101</v>
      </c>
      <c r="P448" s="29">
        <v>2400</v>
      </c>
      <c r="Q448" s="29">
        <v>3300</v>
      </c>
      <c r="R448" t="s">
        <v>94</v>
      </c>
      <c r="S448" t="s">
        <v>102</v>
      </c>
      <c r="T448">
        <v>8</v>
      </c>
      <c r="U448" t="s">
        <v>99</v>
      </c>
      <c r="V448" t="s">
        <v>99</v>
      </c>
      <c r="W448" t="s">
        <v>99</v>
      </c>
      <c r="X448" t="s">
        <v>99</v>
      </c>
      <c r="Y448" t="s">
        <v>99</v>
      </c>
      <c r="Z448" t="s">
        <v>99</v>
      </c>
      <c r="AA448">
        <v>0.36</v>
      </c>
      <c r="AB448">
        <v>18</v>
      </c>
      <c r="AC448" s="10">
        <v>0.36</v>
      </c>
      <c r="AD448" s="10">
        <v>4.88</v>
      </c>
      <c r="AE448" s="10">
        <v>121</v>
      </c>
      <c r="AF448" s="10">
        <v>4</v>
      </c>
      <c r="AG448" s="10">
        <v>30.25</v>
      </c>
      <c r="AH448" s="10">
        <v>0.74</v>
      </c>
      <c r="AI448" s="10">
        <v>0.33</v>
      </c>
      <c r="AJ448" s="10">
        <v>12</v>
      </c>
      <c r="AK448" s="10">
        <v>9.4</v>
      </c>
      <c r="AL448" s="10">
        <v>363</v>
      </c>
    </row>
    <row r="449" spans="1:38">
      <c r="A449" s="36">
        <v>79</v>
      </c>
      <c r="B449" t="s">
        <v>280</v>
      </c>
      <c r="C449" t="s">
        <v>189</v>
      </c>
      <c r="D449" t="s">
        <v>94</v>
      </c>
      <c r="E449">
        <v>2750</v>
      </c>
      <c r="F449" t="s">
        <v>95</v>
      </c>
      <c r="G449" t="s">
        <v>96</v>
      </c>
      <c r="H449" s="29" t="s">
        <v>71</v>
      </c>
      <c r="I449" t="s">
        <v>63</v>
      </c>
      <c r="J449" t="s">
        <v>19</v>
      </c>
      <c r="K449" t="s">
        <v>97</v>
      </c>
      <c r="L449" s="29" t="s">
        <v>98</v>
      </c>
      <c r="M449" s="29" t="s">
        <v>99</v>
      </c>
      <c r="N449" s="29" t="s">
        <v>100</v>
      </c>
      <c r="O449" s="29" t="s">
        <v>101</v>
      </c>
      <c r="P449" s="29">
        <v>2400</v>
      </c>
      <c r="Q449" s="29">
        <v>3300</v>
      </c>
      <c r="R449" t="s">
        <v>94</v>
      </c>
      <c r="S449" t="s">
        <v>102</v>
      </c>
      <c r="T449">
        <v>9</v>
      </c>
      <c r="U449" t="s">
        <v>99</v>
      </c>
      <c r="V449" t="s">
        <v>99</v>
      </c>
      <c r="W449" t="s">
        <v>99</v>
      </c>
      <c r="X449" t="s">
        <v>99</v>
      </c>
      <c r="Y449" t="s">
        <v>99</v>
      </c>
      <c r="Z449" t="s">
        <v>99</v>
      </c>
      <c r="AA449">
        <v>0.26</v>
      </c>
      <c r="AB449">
        <v>14</v>
      </c>
      <c r="AC449" s="10">
        <v>0.26</v>
      </c>
      <c r="AD449" s="10">
        <v>3.08</v>
      </c>
      <c r="AE449" s="10">
        <v>121</v>
      </c>
      <c r="AF449" s="10">
        <v>4</v>
      </c>
      <c r="AG449" s="10">
        <v>30.25</v>
      </c>
      <c r="AH449" s="10">
        <v>0.69</v>
      </c>
      <c r="AI449" s="10">
        <v>0.3</v>
      </c>
      <c r="AJ449" s="10">
        <v>10</v>
      </c>
      <c r="AK449" s="10">
        <v>6.7</v>
      </c>
      <c r="AL449" s="10">
        <v>302.5</v>
      </c>
    </row>
    <row r="450" spans="1:38">
      <c r="A450" s="36">
        <v>79</v>
      </c>
      <c r="B450" t="s">
        <v>280</v>
      </c>
      <c r="C450" t="s">
        <v>189</v>
      </c>
      <c r="D450" t="s">
        <v>94</v>
      </c>
      <c r="E450">
        <v>2750</v>
      </c>
      <c r="F450" t="s">
        <v>95</v>
      </c>
      <c r="G450" t="s">
        <v>96</v>
      </c>
      <c r="H450" s="29" t="s">
        <v>71</v>
      </c>
      <c r="I450" t="s">
        <v>63</v>
      </c>
      <c r="J450" t="s">
        <v>19</v>
      </c>
      <c r="K450" t="s">
        <v>97</v>
      </c>
      <c r="L450" s="29" t="s">
        <v>98</v>
      </c>
      <c r="M450" s="29" t="s">
        <v>99</v>
      </c>
      <c r="N450" s="29" t="s">
        <v>100</v>
      </c>
      <c r="O450" s="29" t="s">
        <v>101</v>
      </c>
      <c r="P450" s="29">
        <v>2400</v>
      </c>
      <c r="Q450" s="29">
        <v>3300</v>
      </c>
      <c r="R450" t="s">
        <v>94</v>
      </c>
      <c r="S450" t="s">
        <v>102</v>
      </c>
      <c r="T450">
        <v>10</v>
      </c>
      <c r="U450" t="s">
        <v>99</v>
      </c>
      <c r="V450" t="s">
        <v>99</v>
      </c>
      <c r="W450" t="s">
        <v>99</v>
      </c>
      <c r="X450" t="s">
        <v>99</v>
      </c>
      <c r="Y450" t="s">
        <v>99</v>
      </c>
      <c r="Z450" t="s">
        <v>99</v>
      </c>
      <c r="AA450">
        <v>0.3</v>
      </c>
      <c r="AB450">
        <v>18</v>
      </c>
      <c r="AC450" s="10">
        <v>0.3</v>
      </c>
      <c r="AD450" s="10">
        <v>3.38</v>
      </c>
      <c r="AE450" s="10">
        <v>99</v>
      </c>
      <c r="AF450" s="10">
        <v>4</v>
      </c>
      <c r="AG450" s="10">
        <v>24.75</v>
      </c>
      <c r="AH450" s="10">
        <v>0.84</v>
      </c>
      <c r="AI450" s="10">
        <v>0.42</v>
      </c>
      <c r="AJ450" s="10">
        <v>12</v>
      </c>
      <c r="AK450" s="10">
        <v>5.5</v>
      </c>
      <c r="AL450" s="10">
        <v>297</v>
      </c>
    </row>
    <row r="451" spans="1:38">
      <c r="A451" s="36">
        <v>79</v>
      </c>
      <c r="B451" t="s">
        <v>280</v>
      </c>
      <c r="C451" t="s">
        <v>189</v>
      </c>
      <c r="D451" t="s">
        <v>94</v>
      </c>
      <c r="E451">
        <v>2750</v>
      </c>
      <c r="F451" t="s">
        <v>95</v>
      </c>
      <c r="G451" t="s">
        <v>190</v>
      </c>
      <c r="H451" t="s">
        <v>21</v>
      </c>
      <c r="I451" t="s">
        <v>22</v>
      </c>
      <c r="J451" t="s">
        <v>23</v>
      </c>
      <c r="K451" t="s">
        <v>104</v>
      </c>
      <c r="L451" s="29" t="s">
        <v>105</v>
      </c>
      <c r="M451" s="29" t="s">
        <v>99</v>
      </c>
      <c r="N451" s="29" t="s">
        <v>100</v>
      </c>
      <c r="O451" s="29" t="s">
        <v>106</v>
      </c>
      <c r="P451" s="29">
        <v>1700</v>
      </c>
      <c r="Q451" s="29">
        <v>3470</v>
      </c>
      <c r="R451" t="s">
        <v>94</v>
      </c>
      <c r="S451" t="s">
        <v>102</v>
      </c>
      <c r="T451">
        <v>1</v>
      </c>
      <c r="U451">
        <v>5.6093077429999996</v>
      </c>
      <c r="V451">
        <v>1.25E-3</v>
      </c>
      <c r="W451">
        <v>3.3E-4</v>
      </c>
      <c r="X451">
        <v>3.7878787878787881</v>
      </c>
      <c r="Y451" t="s">
        <v>99</v>
      </c>
      <c r="Z451">
        <v>16.99790225151515</v>
      </c>
      <c r="AA451">
        <v>3.7</v>
      </c>
      <c r="AB451">
        <v>5</v>
      </c>
      <c r="AC451" s="10" t="s">
        <v>99</v>
      </c>
      <c r="AD451" s="10" t="s">
        <v>99</v>
      </c>
      <c r="AE451" s="10" t="s">
        <v>99</v>
      </c>
      <c r="AF451" s="10" t="s">
        <v>99</v>
      </c>
      <c r="AG451" s="10" t="s">
        <v>99</v>
      </c>
      <c r="AH451" s="10" t="s">
        <v>99</v>
      </c>
      <c r="AI451" s="10" t="s">
        <v>99</v>
      </c>
      <c r="AJ451" s="10" t="s">
        <v>99</v>
      </c>
      <c r="AK451" s="10" t="s">
        <v>99</v>
      </c>
      <c r="AL451" s="10" t="s">
        <v>99</v>
      </c>
    </row>
    <row r="452" spans="1:38">
      <c r="A452" s="36">
        <v>79</v>
      </c>
      <c r="B452" t="s">
        <v>280</v>
      </c>
      <c r="C452" t="s">
        <v>189</v>
      </c>
      <c r="D452" t="s">
        <v>94</v>
      </c>
      <c r="E452">
        <v>2750</v>
      </c>
      <c r="F452" t="s">
        <v>95</v>
      </c>
      <c r="G452" t="s">
        <v>190</v>
      </c>
      <c r="H452" t="s">
        <v>21</v>
      </c>
      <c r="I452" t="s">
        <v>22</v>
      </c>
      <c r="J452" t="s">
        <v>23</v>
      </c>
      <c r="K452" t="s">
        <v>104</v>
      </c>
      <c r="L452" s="29" t="s">
        <v>105</v>
      </c>
      <c r="M452" s="29" t="s">
        <v>99</v>
      </c>
      <c r="N452" s="29" t="s">
        <v>100</v>
      </c>
      <c r="O452" s="29" t="s">
        <v>106</v>
      </c>
      <c r="P452" s="29">
        <v>1700</v>
      </c>
      <c r="Q452" s="29">
        <v>3470</v>
      </c>
      <c r="R452" t="s">
        <v>94</v>
      </c>
      <c r="S452" t="s">
        <v>102</v>
      </c>
      <c r="T452">
        <v>2</v>
      </c>
      <c r="U452">
        <v>9.0967559435999998</v>
      </c>
      <c r="V452">
        <v>2.1900000000000001E-3</v>
      </c>
      <c r="W452">
        <v>6.2E-4</v>
      </c>
      <c r="X452">
        <v>3.532258064516129</v>
      </c>
      <c r="Y452" t="s">
        <v>99</v>
      </c>
      <c r="Z452">
        <v>14.672187005806451</v>
      </c>
      <c r="AA452">
        <v>2.7</v>
      </c>
      <c r="AB452">
        <v>4.8</v>
      </c>
      <c r="AC452" s="10" t="s">
        <v>99</v>
      </c>
      <c r="AD452" s="10" t="s">
        <v>99</v>
      </c>
      <c r="AE452" s="10" t="s">
        <v>99</v>
      </c>
      <c r="AF452" s="10" t="s">
        <v>99</v>
      </c>
      <c r="AG452" s="10" t="s">
        <v>99</v>
      </c>
      <c r="AH452" s="10" t="s">
        <v>99</v>
      </c>
      <c r="AI452" s="10" t="s">
        <v>99</v>
      </c>
      <c r="AJ452" s="10" t="s">
        <v>99</v>
      </c>
      <c r="AK452" s="10" t="s">
        <v>99</v>
      </c>
      <c r="AL452" s="10" t="s">
        <v>99</v>
      </c>
    </row>
    <row r="453" spans="1:38">
      <c r="A453" s="36">
        <v>79</v>
      </c>
      <c r="B453" t="s">
        <v>280</v>
      </c>
      <c r="C453" t="s">
        <v>189</v>
      </c>
      <c r="D453" t="s">
        <v>94</v>
      </c>
      <c r="E453">
        <v>2750</v>
      </c>
      <c r="F453" t="s">
        <v>95</v>
      </c>
      <c r="G453" t="s">
        <v>190</v>
      </c>
      <c r="H453" t="s">
        <v>21</v>
      </c>
      <c r="I453" t="s">
        <v>22</v>
      </c>
      <c r="J453" t="s">
        <v>23</v>
      </c>
      <c r="K453" t="s">
        <v>104</v>
      </c>
      <c r="L453" s="29" t="s">
        <v>105</v>
      </c>
      <c r="M453" s="29" t="s">
        <v>99</v>
      </c>
      <c r="N453" s="29" t="s">
        <v>100</v>
      </c>
      <c r="O453" s="29" t="s">
        <v>106</v>
      </c>
      <c r="P453" s="29">
        <v>1700</v>
      </c>
      <c r="Q453" s="29">
        <v>3470</v>
      </c>
      <c r="R453" t="s">
        <v>94</v>
      </c>
      <c r="S453" t="s">
        <v>102</v>
      </c>
      <c r="T453">
        <v>3</v>
      </c>
      <c r="U453">
        <v>4.9354739694000003</v>
      </c>
      <c r="V453">
        <v>1.1299999999999999E-3</v>
      </c>
      <c r="W453">
        <v>3.8000000000000002E-4</v>
      </c>
      <c r="X453">
        <v>2.9736842105263155</v>
      </c>
      <c r="Y453" t="s">
        <v>99</v>
      </c>
      <c r="Z453">
        <v>12.988089393157896</v>
      </c>
      <c r="AA453">
        <v>3.8</v>
      </c>
      <c r="AB453">
        <v>7</v>
      </c>
      <c r="AC453" s="10" t="s">
        <v>99</v>
      </c>
      <c r="AD453" s="10" t="s">
        <v>99</v>
      </c>
      <c r="AE453" s="10" t="s">
        <v>99</v>
      </c>
      <c r="AF453" s="10" t="s">
        <v>99</v>
      </c>
      <c r="AG453" s="10" t="s">
        <v>99</v>
      </c>
      <c r="AH453" s="10" t="s">
        <v>99</v>
      </c>
      <c r="AI453" s="10" t="s">
        <v>99</v>
      </c>
      <c r="AJ453" s="10" t="s">
        <v>99</v>
      </c>
      <c r="AK453" s="10" t="s">
        <v>99</v>
      </c>
      <c r="AL453" s="10" t="s">
        <v>99</v>
      </c>
    </row>
    <row r="454" spans="1:38">
      <c r="A454" s="36">
        <v>79</v>
      </c>
      <c r="B454" t="s">
        <v>280</v>
      </c>
      <c r="C454" t="s">
        <v>189</v>
      </c>
      <c r="D454" t="s">
        <v>94</v>
      </c>
      <c r="E454">
        <v>2750</v>
      </c>
      <c r="F454" t="s">
        <v>95</v>
      </c>
      <c r="G454" t="s">
        <v>190</v>
      </c>
      <c r="H454" t="s">
        <v>21</v>
      </c>
      <c r="I454" t="s">
        <v>22</v>
      </c>
      <c r="J454" t="s">
        <v>23</v>
      </c>
      <c r="K454" t="s">
        <v>104</v>
      </c>
      <c r="L454" s="29" t="s">
        <v>105</v>
      </c>
      <c r="M454" s="29" t="s">
        <v>99</v>
      </c>
      <c r="N454" s="29" t="s">
        <v>100</v>
      </c>
      <c r="O454" s="29" t="s">
        <v>106</v>
      </c>
      <c r="P454" s="29">
        <v>1700</v>
      </c>
      <c r="Q454" s="29">
        <v>3470</v>
      </c>
      <c r="R454" t="s">
        <v>94</v>
      </c>
      <c r="S454" t="s">
        <v>102</v>
      </c>
      <c r="T454">
        <v>4</v>
      </c>
      <c r="U454">
        <v>11.763417260400001</v>
      </c>
      <c r="V454">
        <v>2.5500000000000002E-3</v>
      </c>
      <c r="W454">
        <v>6.7000000000000002E-4</v>
      </c>
      <c r="X454">
        <v>3.8059701492537314</v>
      </c>
      <c r="Y454" t="s">
        <v>99</v>
      </c>
      <c r="Z454">
        <v>17.557339194626866</v>
      </c>
      <c r="AA454">
        <v>0.5</v>
      </c>
      <c r="AB454">
        <v>3.7</v>
      </c>
      <c r="AC454" s="10" t="s">
        <v>99</v>
      </c>
      <c r="AD454" s="10" t="s">
        <v>99</v>
      </c>
      <c r="AE454" s="10" t="s">
        <v>99</v>
      </c>
      <c r="AF454" s="10" t="s">
        <v>99</v>
      </c>
      <c r="AG454" s="10" t="s">
        <v>99</v>
      </c>
      <c r="AH454" s="10" t="s">
        <v>99</v>
      </c>
      <c r="AI454" s="10" t="s">
        <v>99</v>
      </c>
      <c r="AJ454" s="10" t="s">
        <v>99</v>
      </c>
      <c r="AK454" s="10" t="s">
        <v>99</v>
      </c>
      <c r="AL454" s="10" t="s">
        <v>99</v>
      </c>
    </row>
    <row r="455" spans="1:38">
      <c r="A455" s="36">
        <v>79</v>
      </c>
      <c r="B455" t="s">
        <v>280</v>
      </c>
      <c r="C455" t="s">
        <v>189</v>
      </c>
      <c r="D455" t="s">
        <v>94</v>
      </c>
      <c r="E455">
        <v>2750</v>
      </c>
      <c r="F455" t="s">
        <v>95</v>
      </c>
      <c r="G455" t="s">
        <v>190</v>
      </c>
      <c r="H455" t="s">
        <v>21</v>
      </c>
      <c r="I455" t="s">
        <v>22</v>
      </c>
      <c r="J455" t="s">
        <v>23</v>
      </c>
      <c r="K455" t="s">
        <v>104</v>
      </c>
      <c r="L455" s="29" t="s">
        <v>105</v>
      </c>
      <c r="M455" s="29" t="s">
        <v>99</v>
      </c>
      <c r="N455" s="29" t="s">
        <v>100</v>
      </c>
      <c r="O455" s="29" t="s">
        <v>106</v>
      </c>
      <c r="P455" s="29">
        <v>1700</v>
      </c>
      <c r="Q455" s="29">
        <v>3470</v>
      </c>
      <c r="R455" t="s">
        <v>94</v>
      </c>
      <c r="S455" t="s">
        <v>102</v>
      </c>
      <c r="T455">
        <v>5</v>
      </c>
      <c r="U455">
        <v>8.7060757237999997</v>
      </c>
      <c r="V455">
        <v>2.31E-3</v>
      </c>
      <c r="W455">
        <v>6.9999999999999999E-4</v>
      </c>
      <c r="X455">
        <v>3.3</v>
      </c>
      <c r="Y455" t="s">
        <v>99</v>
      </c>
      <c r="Z455">
        <v>12.437251034000001</v>
      </c>
      <c r="AA455">
        <v>0.6</v>
      </c>
      <c r="AB455">
        <v>3</v>
      </c>
      <c r="AC455" s="10" t="s">
        <v>99</v>
      </c>
      <c r="AD455" s="10" t="s">
        <v>99</v>
      </c>
      <c r="AE455" s="10" t="s">
        <v>99</v>
      </c>
      <c r="AF455" s="10" t="s">
        <v>99</v>
      </c>
      <c r="AG455" s="10" t="s">
        <v>99</v>
      </c>
      <c r="AH455" s="10" t="s">
        <v>99</v>
      </c>
      <c r="AI455" s="10" t="s">
        <v>99</v>
      </c>
      <c r="AJ455" s="10" t="s">
        <v>99</v>
      </c>
      <c r="AK455" s="10" t="s">
        <v>99</v>
      </c>
      <c r="AL455" s="10" t="s">
        <v>99</v>
      </c>
    </row>
    <row r="456" spans="1:38">
      <c r="A456" s="36">
        <v>79</v>
      </c>
      <c r="B456" t="s">
        <v>280</v>
      </c>
      <c r="C456" t="s">
        <v>189</v>
      </c>
      <c r="D456" t="s">
        <v>94</v>
      </c>
      <c r="E456">
        <v>2750</v>
      </c>
      <c r="F456" t="s">
        <v>95</v>
      </c>
      <c r="G456" t="s">
        <v>107</v>
      </c>
      <c r="H456" t="s">
        <v>24</v>
      </c>
      <c r="I456" t="s">
        <v>25</v>
      </c>
      <c r="J456" t="s">
        <v>26</v>
      </c>
      <c r="K456" t="s">
        <v>97</v>
      </c>
      <c r="L456" s="29" t="s">
        <v>98</v>
      </c>
      <c r="M456" s="29" t="s">
        <v>99</v>
      </c>
      <c r="N456" s="29" t="s">
        <v>100</v>
      </c>
      <c r="O456" s="29" t="s">
        <v>108</v>
      </c>
      <c r="P456" s="29">
        <v>2500</v>
      </c>
      <c r="Q456" s="29">
        <v>3400</v>
      </c>
      <c r="R456" t="s">
        <v>94</v>
      </c>
      <c r="S456" t="s">
        <v>102</v>
      </c>
      <c r="T456">
        <v>1</v>
      </c>
      <c r="U456">
        <v>5.4336808552000004</v>
      </c>
      <c r="V456">
        <v>1.8699999999999999E-3</v>
      </c>
      <c r="W456">
        <v>9.7999999999999997E-4</v>
      </c>
      <c r="X456">
        <v>1.9081632653061225</v>
      </c>
      <c r="Y456" t="s">
        <v>99</v>
      </c>
      <c r="Z456">
        <v>5.5445723012244903</v>
      </c>
      <c r="AA456">
        <v>0.3</v>
      </c>
      <c r="AB456">
        <v>1.7</v>
      </c>
      <c r="AC456" s="10" t="s">
        <v>99</v>
      </c>
      <c r="AD456" s="10" t="s">
        <v>99</v>
      </c>
      <c r="AE456" s="10" t="s">
        <v>99</v>
      </c>
      <c r="AF456" s="10" t="s">
        <v>99</v>
      </c>
      <c r="AG456" s="10" t="s">
        <v>99</v>
      </c>
      <c r="AH456" s="10" t="s">
        <v>99</v>
      </c>
      <c r="AI456" s="10" t="s">
        <v>99</v>
      </c>
      <c r="AJ456" s="10" t="s">
        <v>99</v>
      </c>
      <c r="AK456" s="10" t="s">
        <v>99</v>
      </c>
      <c r="AL456" s="10" t="s">
        <v>99</v>
      </c>
    </row>
    <row r="457" spans="1:38">
      <c r="A457" s="36">
        <v>79</v>
      </c>
      <c r="B457" t="s">
        <v>280</v>
      </c>
      <c r="C457" t="s">
        <v>189</v>
      </c>
      <c r="D457" t="s">
        <v>94</v>
      </c>
      <c r="E457">
        <v>2750</v>
      </c>
      <c r="F457" t="s">
        <v>95</v>
      </c>
      <c r="G457" t="s">
        <v>107</v>
      </c>
      <c r="H457" t="s">
        <v>24</v>
      </c>
      <c r="I457" t="s">
        <v>25</v>
      </c>
      <c r="J457" t="s">
        <v>26</v>
      </c>
      <c r="K457" t="s">
        <v>97</v>
      </c>
      <c r="L457" s="29" t="s">
        <v>98</v>
      </c>
      <c r="M457" s="29" t="s">
        <v>99</v>
      </c>
      <c r="N457" s="29" t="s">
        <v>100</v>
      </c>
      <c r="O457" s="29" t="s">
        <v>108</v>
      </c>
      <c r="P457" s="29">
        <v>2500</v>
      </c>
      <c r="Q457" s="29">
        <v>3400</v>
      </c>
      <c r="R457" t="s">
        <v>94</v>
      </c>
      <c r="S457" t="s">
        <v>102</v>
      </c>
      <c r="T457">
        <v>2</v>
      </c>
      <c r="U457">
        <v>3.870959976</v>
      </c>
      <c r="V457">
        <v>1.3500000000000001E-3</v>
      </c>
      <c r="W457">
        <v>7.5000000000000002E-4</v>
      </c>
      <c r="X457">
        <v>1.8</v>
      </c>
      <c r="Y457" t="s">
        <v>99</v>
      </c>
      <c r="Z457">
        <v>5.1612799680000006</v>
      </c>
      <c r="AA457">
        <v>1.4</v>
      </c>
      <c r="AB457">
        <v>3.3</v>
      </c>
      <c r="AC457" s="10" t="s">
        <v>99</v>
      </c>
      <c r="AD457" s="10" t="s">
        <v>99</v>
      </c>
      <c r="AE457" s="10" t="s">
        <v>99</v>
      </c>
      <c r="AF457" s="10" t="s">
        <v>99</v>
      </c>
      <c r="AG457" s="10" t="s">
        <v>99</v>
      </c>
      <c r="AH457" s="10" t="s">
        <v>99</v>
      </c>
      <c r="AI457" s="10" t="s">
        <v>99</v>
      </c>
      <c r="AJ457" s="10" t="s">
        <v>99</v>
      </c>
      <c r="AK457" s="10" t="s">
        <v>99</v>
      </c>
      <c r="AL457" s="10" t="s">
        <v>99</v>
      </c>
    </row>
    <row r="458" spans="1:38">
      <c r="A458" s="36">
        <v>79</v>
      </c>
      <c r="B458" t="s">
        <v>280</v>
      </c>
      <c r="C458" t="s">
        <v>189</v>
      </c>
      <c r="D458" t="s">
        <v>94</v>
      </c>
      <c r="E458">
        <v>2750</v>
      </c>
      <c r="F458" t="s">
        <v>95</v>
      </c>
      <c r="G458" t="s">
        <v>107</v>
      </c>
      <c r="H458" t="s">
        <v>24</v>
      </c>
      <c r="I458" t="s">
        <v>25</v>
      </c>
      <c r="J458" t="s">
        <v>26</v>
      </c>
      <c r="K458" t="s">
        <v>97</v>
      </c>
      <c r="L458" s="29" t="s">
        <v>98</v>
      </c>
      <c r="M458" s="29" t="s">
        <v>99</v>
      </c>
      <c r="N458" s="29" t="s">
        <v>100</v>
      </c>
      <c r="O458" s="29" t="s">
        <v>108</v>
      </c>
      <c r="P458" s="29">
        <v>2500</v>
      </c>
      <c r="Q458" s="29">
        <v>3400</v>
      </c>
      <c r="R458" t="s">
        <v>94</v>
      </c>
      <c r="S458" t="s">
        <v>102</v>
      </c>
      <c r="T458">
        <v>3</v>
      </c>
      <c r="U458">
        <v>5.3476595223999999</v>
      </c>
      <c r="V458">
        <v>1.9300000000000001E-3</v>
      </c>
      <c r="W458">
        <v>7.5000000000000002E-4</v>
      </c>
      <c r="X458">
        <v>2.5733333333333333</v>
      </c>
      <c r="Y458" t="s">
        <v>99</v>
      </c>
      <c r="Z458">
        <v>7.1302126965333334</v>
      </c>
      <c r="AA458">
        <v>1</v>
      </c>
      <c r="AB458">
        <v>4.7</v>
      </c>
      <c r="AC458" s="10" t="s">
        <v>99</v>
      </c>
      <c r="AD458" s="10" t="s">
        <v>99</v>
      </c>
      <c r="AE458" s="10" t="s">
        <v>99</v>
      </c>
      <c r="AF458" s="10" t="s">
        <v>99</v>
      </c>
      <c r="AG458" s="10" t="s">
        <v>99</v>
      </c>
      <c r="AH458" s="10" t="s">
        <v>99</v>
      </c>
      <c r="AI458" s="10" t="s">
        <v>99</v>
      </c>
      <c r="AJ458" s="10" t="s">
        <v>99</v>
      </c>
      <c r="AK458" s="10" t="s">
        <v>99</v>
      </c>
      <c r="AL458" s="10" t="s">
        <v>99</v>
      </c>
    </row>
    <row r="459" spans="1:38">
      <c r="A459" s="36">
        <v>79</v>
      </c>
      <c r="B459" t="s">
        <v>280</v>
      </c>
      <c r="C459" t="s">
        <v>189</v>
      </c>
      <c r="D459" t="s">
        <v>94</v>
      </c>
      <c r="E459">
        <v>2750</v>
      </c>
      <c r="F459" t="s">
        <v>95</v>
      </c>
      <c r="G459" t="s">
        <v>107</v>
      </c>
      <c r="H459" t="s">
        <v>24</v>
      </c>
      <c r="I459" t="s">
        <v>25</v>
      </c>
      <c r="J459" t="s">
        <v>26</v>
      </c>
      <c r="K459" t="s">
        <v>97</v>
      </c>
      <c r="L459" s="29" t="s">
        <v>98</v>
      </c>
      <c r="M459" s="29" t="s">
        <v>99</v>
      </c>
      <c r="N459" s="29" t="s">
        <v>100</v>
      </c>
      <c r="O459" s="29" t="s">
        <v>108</v>
      </c>
      <c r="P459" s="29">
        <v>2500</v>
      </c>
      <c r="Q459" s="29">
        <v>3400</v>
      </c>
      <c r="R459" t="s">
        <v>94</v>
      </c>
      <c r="S459" t="s">
        <v>102</v>
      </c>
      <c r="T459">
        <v>4</v>
      </c>
      <c r="U459">
        <v>5.358412189</v>
      </c>
      <c r="V459">
        <v>1.39E-3</v>
      </c>
      <c r="W459">
        <v>6.8999999999999997E-4</v>
      </c>
      <c r="X459">
        <v>2.0144927536231885</v>
      </c>
      <c r="Y459" t="s">
        <v>99</v>
      </c>
      <c r="Z459">
        <v>7.7658147666666677</v>
      </c>
      <c r="AA459">
        <v>1.1000000000000001</v>
      </c>
      <c r="AB459">
        <v>2.2999999999999998</v>
      </c>
      <c r="AC459" s="10" t="s">
        <v>99</v>
      </c>
      <c r="AD459" s="10" t="s">
        <v>99</v>
      </c>
      <c r="AE459" s="10" t="s">
        <v>99</v>
      </c>
      <c r="AF459" s="10" t="s">
        <v>99</v>
      </c>
      <c r="AG459" s="10" t="s">
        <v>99</v>
      </c>
      <c r="AH459" s="10" t="s">
        <v>99</v>
      </c>
      <c r="AI459" s="10" t="s">
        <v>99</v>
      </c>
      <c r="AJ459" s="10" t="s">
        <v>99</v>
      </c>
      <c r="AK459" s="10" t="s">
        <v>99</v>
      </c>
      <c r="AL459" s="10" t="s">
        <v>99</v>
      </c>
    </row>
    <row r="460" spans="1:38">
      <c r="A460" s="36">
        <v>79</v>
      </c>
      <c r="B460" t="s">
        <v>280</v>
      </c>
      <c r="C460" t="s">
        <v>189</v>
      </c>
      <c r="D460" t="s">
        <v>94</v>
      </c>
      <c r="E460">
        <v>2750</v>
      </c>
      <c r="F460" t="s">
        <v>95</v>
      </c>
      <c r="G460" t="s">
        <v>107</v>
      </c>
      <c r="H460" t="s">
        <v>24</v>
      </c>
      <c r="I460" t="s">
        <v>25</v>
      </c>
      <c r="J460" t="s">
        <v>26</v>
      </c>
      <c r="K460" t="s">
        <v>97</v>
      </c>
      <c r="L460" s="29" t="s">
        <v>98</v>
      </c>
      <c r="M460" s="29" t="s">
        <v>99</v>
      </c>
      <c r="N460" s="29" t="s">
        <v>100</v>
      </c>
      <c r="O460" s="29" t="s">
        <v>108</v>
      </c>
      <c r="P460" s="29">
        <v>2500</v>
      </c>
      <c r="Q460" s="29">
        <v>3400</v>
      </c>
      <c r="R460" t="s">
        <v>94</v>
      </c>
      <c r="S460" t="s">
        <v>102</v>
      </c>
      <c r="T460">
        <v>5</v>
      </c>
      <c r="U460">
        <v>4.3082350843999997</v>
      </c>
      <c r="V460">
        <v>1.7700000000000001E-3</v>
      </c>
      <c r="W460">
        <v>8.8999999999999995E-4</v>
      </c>
      <c r="X460">
        <v>1.9887640449438204</v>
      </c>
      <c r="Y460" t="s">
        <v>99</v>
      </c>
      <c r="Z460">
        <v>4.8407135779775281</v>
      </c>
      <c r="AA460">
        <v>1.1000000000000001</v>
      </c>
      <c r="AB460">
        <v>3.2</v>
      </c>
      <c r="AC460" s="10" t="s">
        <v>99</v>
      </c>
      <c r="AD460" s="10" t="s">
        <v>99</v>
      </c>
      <c r="AE460" s="10" t="s">
        <v>99</v>
      </c>
      <c r="AF460" s="10" t="s">
        <v>99</v>
      </c>
      <c r="AG460" s="10" t="s">
        <v>99</v>
      </c>
      <c r="AH460" s="10" t="s">
        <v>99</v>
      </c>
      <c r="AI460" s="10" t="s">
        <v>99</v>
      </c>
      <c r="AJ460" s="10" t="s">
        <v>99</v>
      </c>
      <c r="AK460" s="10" t="s">
        <v>99</v>
      </c>
      <c r="AL460" s="10" t="s">
        <v>99</v>
      </c>
    </row>
    <row r="461" spans="1:38">
      <c r="A461" s="36">
        <v>79</v>
      </c>
      <c r="B461" t="s">
        <v>280</v>
      </c>
      <c r="C461" t="s">
        <v>189</v>
      </c>
      <c r="D461" t="s">
        <v>94</v>
      </c>
      <c r="E461">
        <v>2750</v>
      </c>
      <c r="F461" t="s">
        <v>95</v>
      </c>
      <c r="G461" t="s">
        <v>126</v>
      </c>
      <c r="H461" t="s">
        <v>27</v>
      </c>
      <c r="I461" t="s">
        <v>28</v>
      </c>
      <c r="J461" t="s">
        <v>23</v>
      </c>
      <c r="K461" t="s">
        <v>104</v>
      </c>
      <c r="L461" s="29" t="s">
        <v>105</v>
      </c>
      <c r="M461" s="29" t="s">
        <v>99</v>
      </c>
      <c r="N461" s="29" t="s">
        <v>100</v>
      </c>
      <c r="O461" s="29" t="s">
        <v>106</v>
      </c>
      <c r="P461" s="29">
        <v>2000</v>
      </c>
      <c r="Q461" s="29">
        <v>3300</v>
      </c>
      <c r="R461" t="s">
        <v>94</v>
      </c>
      <c r="S461" t="s">
        <v>102</v>
      </c>
      <c r="T461">
        <v>1</v>
      </c>
      <c r="U461">
        <v>69.756132456399996</v>
      </c>
      <c r="V461">
        <v>3.022E-2</v>
      </c>
      <c r="W461">
        <v>7.1999999999999998E-3</v>
      </c>
      <c r="X461">
        <v>4.197222222222222</v>
      </c>
      <c r="Y461" t="s">
        <v>99</v>
      </c>
      <c r="Z461">
        <v>9.6883517300555564</v>
      </c>
      <c r="AA461">
        <v>2</v>
      </c>
      <c r="AB461">
        <v>6.9</v>
      </c>
      <c r="AC461" s="10" t="s">
        <v>99</v>
      </c>
      <c r="AD461" s="10" t="s">
        <v>99</v>
      </c>
      <c r="AE461" s="10" t="s">
        <v>99</v>
      </c>
      <c r="AF461" s="10" t="s">
        <v>99</v>
      </c>
      <c r="AG461" s="10" t="s">
        <v>99</v>
      </c>
      <c r="AH461" s="10" t="s">
        <v>99</v>
      </c>
      <c r="AI461" s="10" t="s">
        <v>99</v>
      </c>
      <c r="AJ461" s="10" t="s">
        <v>99</v>
      </c>
      <c r="AK461" s="10" t="s">
        <v>99</v>
      </c>
      <c r="AL461" s="10" t="s">
        <v>99</v>
      </c>
    </row>
    <row r="462" spans="1:38">
      <c r="A462" s="36">
        <v>79</v>
      </c>
      <c r="B462" t="s">
        <v>280</v>
      </c>
      <c r="C462" t="s">
        <v>189</v>
      </c>
      <c r="D462" t="s">
        <v>94</v>
      </c>
      <c r="E462">
        <v>2750</v>
      </c>
      <c r="F462" t="s">
        <v>95</v>
      </c>
      <c r="G462" t="s">
        <v>126</v>
      </c>
      <c r="H462" t="s">
        <v>27</v>
      </c>
      <c r="I462" t="s">
        <v>28</v>
      </c>
      <c r="J462" t="s">
        <v>23</v>
      </c>
      <c r="K462" t="s">
        <v>104</v>
      </c>
      <c r="L462" s="29" t="s">
        <v>105</v>
      </c>
      <c r="M462" s="29" t="s">
        <v>99</v>
      </c>
      <c r="N462" s="29" t="s">
        <v>100</v>
      </c>
      <c r="O462" s="29" t="s">
        <v>106</v>
      </c>
      <c r="P462" s="29">
        <v>2000</v>
      </c>
      <c r="Q462" s="29">
        <v>3300</v>
      </c>
      <c r="R462" t="s">
        <v>94</v>
      </c>
      <c r="S462" t="s">
        <v>102</v>
      </c>
      <c r="T462">
        <v>2</v>
      </c>
      <c r="U462">
        <v>84.333164143800005</v>
      </c>
      <c r="V462">
        <v>3.175E-2</v>
      </c>
      <c r="W462">
        <v>6.7999999999999996E-3</v>
      </c>
      <c r="X462">
        <v>4.6691176470588243</v>
      </c>
      <c r="Y462" t="s">
        <v>99</v>
      </c>
      <c r="Z462">
        <v>12.401935903500002</v>
      </c>
      <c r="AA462">
        <v>1.5</v>
      </c>
      <c r="AB462">
        <v>5.4</v>
      </c>
      <c r="AC462" s="10" t="s">
        <v>99</v>
      </c>
      <c r="AD462" s="10" t="s">
        <v>99</v>
      </c>
      <c r="AE462" s="10" t="s">
        <v>99</v>
      </c>
      <c r="AF462" s="10" t="s">
        <v>99</v>
      </c>
      <c r="AG462" s="10" t="s">
        <v>99</v>
      </c>
      <c r="AH462" s="10" t="s">
        <v>99</v>
      </c>
      <c r="AI462" s="10" t="s">
        <v>99</v>
      </c>
      <c r="AJ462" s="10" t="s">
        <v>99</v>
      </c>
      <c r="AK462" s="10" t="s">
        <v>99</v>
      </c>
      <c r="AL462" s="10" t="s">
        <v>99</v>
      </c>
    </row>
    <row r="463" spans="1:38">
      <c r="A463" s="36">
        <v>79</v>
      </c>
      <c r="B463" t="s">
        <v>280</v>
      </c>
      <c r="C463" t="s">
        <v>189</v>
      </c>
      <c r="D463" t="s">
        <v>94</v>
      </c>
      <c r="E463">
        <v>2750</v>
      </c>
      <c r="F463" t="s">
        <v>95</v>
      </c>
      <c r="G463" t="s">
        <v>126</v>
      </c>
      <c r="H463" t="s">
        <v>27</v>
      </c>
      <c r="I463" t="s">
        <v>28</v>
      </c>
      <c r="J463" t="s">
        <v>23</v>
      </c>
      <c r="K463" t="s">
        <v>104</v>
      </c>
      <c r="L463" s="29" t="s">
        <v>105</v>
      </c>
      <c r="M463" s="29" t="s">
        <v>99</v>
      </c>
      <c r="N463" s="29" t="s">
        <v>100</v>
      </c>
      <c r="O463" s="29" t="s">
        <v>106</v>
      </c>
      <c r="P463" s="29">
        <v>2000</v>
      </c>
      <c r="Q463" s="29">
        <v>3300</v>
      </c>
      <c r="R463" t="s">
        <v>94</v>
      </c>
      <c r="S463" t="s">
        <v>102</v>
      </c>
      <c r="T463">
        <v>3</v>
      </c>
      <c r="U463">
        <v>58.146836750600002</v>
      </c>
      <c r="V463">
        <v>1.6310000000000002E-2</v>
      </c>
      <c r="W463">
        <v>3.96E-3</v>
      </c>
      <c r="X463">
        <v>4.1186868686868694</v>
      </c>
      <c r="Y463" t="s">
        <v>99</v>
      </c>
      <c r="Z463">
        <v>14.683544633989898</v>
      </c>
      <c r="AA463">
        <v>1.4</v>
      </c>
      <c r="AB463">
        <v>8.5</v>
      </c>
      <c r="AC463" s="10" t="s">
        <v>99</v>
      </c>
      <c r="AD463" s="10" t="s">
        <v>99</v>
      </c>
      <c r="AE463" s="10" t="s">
        <v>99</v>
      </c>
      <c r="AF463" s="10" t="s">
        <v>99</v>
      </c>
      <c r="AG463" s="10" t="s">
        <v>99</v>
      </c>
      <c r="AH463" s="10" t="s">
        <v>99</v>
      </c>
      <c r="AI463" s="10" t="s">
        <v>99</v>
      </c>
      <c r="AJ463" s="10" t="s">
        <v>99</v>
      </c>
      <c r="AK463" s="10" t="s">
        <v>99</v>
      </c>
      <c r="AL463" s="10" t="s">
        <v>99</v>
      </c>
    </row>
    <row r="464" spans="1:38">
      <c r="A464" s="36">
        <v>79</v>
      </c>
      <c r="B464" t="s">
        <v>280</v>
      </c>
      <c r="C464" t="s">
        <v>189</v>
      </c>
      <c r="D464" t="s">
        <v>94</v>
      </c>
      <c r="E464">
        <v>2750</v>
      </c>
      <c r="F464" t="s">
        <v>95</v>
      </c>
      <c r="G464" t="s">
        <v>126</v>
      </c>
      <c r="H464" t="s">
        <v>27</v>
      </c>
      <c r="I464" t="s">
        <v>28</v>
      </c>
      <c r="J464" t="s">
        <v>23</v>
      </c>
      <c r="K464" t="s">
        <v>104</v>
      </c>
      <c r="L464" s="29" t="s">
        <v>105</v>
      </c>
      <c r="M464" s="29" t="s">
        <v>99</v>
      </c>
      <c r="N464" s="29" t="s">
        <v>100</v>
      </c>
      <c r="O464" s="29" t="s">
        <v>106</v>
      </c>
      <c r="P464" s="29">
        <v>2000</v>
      </c>
      <c r="Q464" s="29">
        <v>3300</v>
      </c>
      <c r="R464" t="s">
        <v>94</v>
      </c>
      <c r="S464" t="s">
        <v>102</v>
      </c>
      <c r="T464">
        <v>4</v>
      </c>
      <c r="U464">
        <v>96.186186959200001</v>
      </c>
      <c r="V464">
        <v>4.2459999999999998E-2</v>
      </c>
      <c r="W464">
        <v>8.2299999999999995E-3</v>
      </c>
      <c r="X464">
        <v>5.1591737545565008</v>
      </c>
      <c r="Y464" t="s">
        <v>99</v>
      </c>
      <c r="Z464">
        <v>11.687264515091131</v>
      </c>
      <c r="AA464">
        <v>2.1</v>
      </c>
      <c r="AB464">
        <v>2.4</v>
      </c>
      <c r="AC464" s="10" t="s">
        <v>99</v>
      </c>
      <c r="AD464" s="10" t="s">
        <v>99</v>
      </c>
      <c r="AE464" s="10" t="s">
        <v>99</v>
      </c>
      <c r="AF464" s="10" t="s">
        <v>99</v>
      </c>
      <c r="AG464" s="10" t="s">
        <v>99</v>
      </c>
      <c r="AH464" s="10" t="s">
        <v>99</v>
      </c>
      <c r="AI464" s="10" t="s">
        <v>99</v>
      </c>
      <c r="AJ464" s="10" t="s">
        <v>99</v>
      </c>
      <c r="AK464" s="10" t="s">
        <v>99</v>
      </c>
      <c r="AL464" s="10" t="s">
        <v>99</v>
      </c>
    </row>
    <row r="465" spans="1:38">
      <c r="A465" s="36">
        <v>79</v>
      </c>
      <c r="B465" t="s">
        <v>280</v>
      </c>
      <c r="C465" t="s">
        <v>189</v>
      </c>
      <c r="D465" t="s">
        <v>94</v>
      </c>
      <c r="E465">
        <v>2750</v>
      </c>
      <c r="F465" t="s">
        <v>95</v>
      </c>
      <c r="G465" t="s">
        <v>126</v>
      </c>
      <c r="H465" t="s">
        <v>27</v>
      </c>
      <c r="I465" t="s">
        <v>28</v>
      </c>
      <c r="J465" t="s">
        <v>23</v>
      </c>
      <c r="K465" t="s">
        <v>104</v>
      </c>
      <c r="L465" s="29" t="s">
        <v>105</v>
      </c>
      <c r="M465" s="29" t="s">
        <v>99</v>
      </c>
      <c r="N465" s="29" t="s">
        <v>100</v>
      </c>
      <c r="O465" s="29" t="s">
        <v>106</v>
      </c>
      <c r="P465" s="29">
        <v>2000</v>
      </c>
      <c r="Q465" s="29">
        <v>3300</v>
      </c>
      <c r="R465" t="s">
        <v>94</v>
      </c>
      <c r="S465" t="s">
        <v>102</v>
      </c>
      <c r="T465">
        <v>5</v>
      </c>
      <c r="U465">
        <v>76.845723968000001</v>
      </c>
      <c r="V465">
        <v>2.631E-2</v>
      </c>
      <c r="W465">
        <v>5.2300000000000003E-3</v>
      </c>
      <c r="X465">
        <v>5.0305927342256211</v>
      </c>
      <c r="Y465" t="s">
        <v>99</v>
      </c>
      <c r="Z465">
        <v>14.693255060803059</v>
      </c>
      <c r="AA465">
        <v>1.7</v>
      </c>
      <c r="AB465">
        <v>6.7</v>
      </c>
      <c r="AC465" s="10" t="s">
        <v>99</v>
      </c>
      <c r="AD465" s="10" t="s">
        <v>99</v>
      </c>
      <c r="AE465" s="10" t="s">
        <v>99</v>
      </c>
      <c r="AF465" s="10" t="s">
        <v>99</v>
      </c>
      <c r="AG465" s="10" t="s">
        <v>99</v>
      </c>
      <c r="AH465" s="10" t="s">
        <v>99</v>
      </c>
      <c r="AI465" s="10" t="s">
        <v>99</v>
      </c>
      <c r="AJ465" s="10" t="s">
        <v>99</v>
      </c>
      <c r="AK465" s="10" t="s">
        <v>99</v>
      </c>
      <c r="AL465" s="10" t="s">
        <v>99</v>
      </c>
    </row>
    <row r="466" spans="1:38">
      <c r="A466" s="36">
        <v>79</v>
      </c>
      <c r="B466" t="s">
        <v>280</v>
      </c>
      <c r="C466" t="s">
        <v>189</v>
      </c>
      <c r="D466" t="s">
        <v>94</v>
      </c>
      <c r="E466">
        <v>2750</v>
      </c>
      <c r="F466" t="s">
        <v>95</v>
      </c>
      <c r="G466" t="s">
        <v>180</v>
      </c>
      <c r="H466" t="s">
        <v>29</v>
      </c>
      <c r="I466" t="s">
        <v>30</v>
      </c>
      <c r="J466" t="s">
        <v>31</v>
      </c>
      <c r="K466" t="s">
        <v>97</v>
      </c>
      <c r="L466" s="29" t="s">
        <v>181</v>
      </c>
      <c r="M466" s="29" t="s">
        <v>99</v>
      </c>
      <c r="N466" s="29" t="s">
        <v>132</v>
      </c>
      <c r="O466" s="29" t="s">
        <v>101</v>
      </c>
      <c r="P466" s="29">
        <v>50</v>
      </c>
      <c r="Q466" s="29">
        <v>2200</v>
      </c>
      <c r="R466" t="s">
        <v>144</v>
      </c>
      <c r="S466" t="s">
        <v>102</v>
      </c>
      <c r="T466">
        <v>1</v>
      </c>
      <c r="U466">
        <v>8.2688006154</v>
      </c>
      <c r="V466">
        <v>6.7000000000000002E-4</v>
      </c>
      <c r="W466">
        <v>4.2999999999999999E-4</v>
      </c>
      <c r="X466">
        <v>1.558139534883721</v>
      </c>
      <c r="Y466" t="s">
        <v>99</v>
      </c>
      <c r="Z466">
        <v>19.229768873023254</v>
      </c>
      <c r="AA466">
        <v>1.5</v>
      </c>
      <c r="AB466">
        <v>0.9</v>
      </c>
      <c r="AC466" s="10" t="s">
        <v>99</v>
      </c>
      <c r="AD466" s="10" t="s">
        <v>99</v>
      </c>
      <c r="AE466" s="10" t="s">
        <v>99</v>
      </c>
      <c r="AF466" s="10" t="s">
        <v>99</v>
      </c>
      <c r="AG466" s="10" t="s">
        <v>99</v>
      </c>
      <c r="AH466" s="10" t="s">
        <v>99</v>
      </c>
      <c r="AI466" s="10" t="s">
        <v>99</v>
      </c>
      <c r="AJ466" s="10" t="s">
        <v>99</v>
      </c>
      <c r="AK466" s="10" t="s">
        <v>99</v>
      </c>
      <c r="AL466" s="10" t="s">
        <v>99</v>
      </c>
    </row>
    <row r="467" spans="1:38">
      <c r="A467" s="36">
        <v>79</v>
      </c>
      <c r="B467" t="s">
        <v>280</v>
      </c>
      <c r="C467" t="s">
        <v>189</v>
      </c>
      <c r="D467" t="s">
        <v>94</v>
      </c>
      <c r="E467">
        <v>2750</v>
      </c>
      <c r="F467" t="s">
        <v>95</v>
      </c>
      <c r="G467" t="s">
        <v>180</v>
      </c>
      <c r="H467" t="s">
        <v>29</v>
      </c>
      <c r="I467" t="s">
        <v>30</v>
      </c>
      <c r="J467" t="s">
        <v>31</v>
      </c>
      <c r="K467" t="s">
        <v>97</v>
      </c>
      <c r="L467" s="29" t="s">
        <v>181</v>
      </c>
      <c r="M467" s="29" t="s">
        <v>99</v>
      </c>
      <c r="N467" s="29" t="s">
        <v>132</v>
      </c>
      <c r="O467" s="29" t="s">
        <v>101</v>
      </c>
      <c r="P467" s="29">
        <v>50</v>
      </c>
      <c r="Q467" s="29">
        <v>2200</v>
      </c>
      <c r="R467" t="s">
        <v>144</v>
      </c>
      <c r="S467" t="s">
        <v>102</v>
      </c>
      <c r="T467">
        <v>2</v>
      </c>
      <c r="U467">
        <v>11.451589929000001</v>
      </c>
      <c r="V467">
        <v>4.6999999999999999E-4</v>
      </c>
      <c r="W467">
        <v>3.5E-4</v>
      </c>
      <c r="X467">
        <v>1.3428571428571427</v>
      </c>
      <c r="Y467" t="s">
        <v>99</v>
      </c>
      <c r="Z467">
        <v>32.71882836857143</v>
      </c>
      <c r="AA467">
        <v>1.4</v>
      </c>
      <c r="AB467">
        <v>0.8</v>
      </c>
      <c r="AC467" s="10" t="s">
        <v>99</v>
      </c>
      <c r="AD467" s="10" t="s">
        <v>99</v>
      </c>
      <c r="AE467" s="10" t="s">
        <v>99</v>
      </c>
      <c r="AF467" s="10" t="s">
        <v>99</v>
      </c>
      <c r="AG467" s="10" t="s">
        <v>99</v>
      </c>
      <c r="AH467" s="10" t="s">
        <v>99</v>
      </c>
      <c r="AI467" s="10" t="s">
        <v>99</v>
      </c>
      <c r="AJ467" s="10" t="s">
        <v>99</v>
      </c>
      <c r="AK467" s="10" t="s">
        <v>99</v>
      </c>
      <c r="AL467" s="10" t="s">
        <v>99</v>
      </c>
    </row>
    <row r="468" spans="1:38">
      <c r="A468" s="36">
        <v>79</v>
      </c>
      <c r="B468" t="s">
        <v>280</v>
      </c>
      <c r="C468" t="s">
        <v>189</v>
      </c>
      <c r="D468" t="s">
        <v>94</v>
      </c>
      <c r="E468">
        <v>2750</v>
      </c>
      <c r="F468" t="s">
        <v>95</v>
      </c>
      <c r="G468" t="s">
        <v>180</v>
      </c>
      <c r="H468" t="s">
        <v>29</v>
      </c>
      <c r="I468" t="s">
        <v>30</v>
      </c>
      <c r="J468" t="s">
        <v>31</v>
      </c>
      <c r="K468" t="s">
        <v>97</v>
      </c>
      <c r="L468" s="29" t="s">
        <v>181</v>
      </c>
      <c r="M468" s="29" t="s">
        <v>99</v>
      </c>
      <c r="N468" s="29" t="s">
        <v>132</v>
      </c>
      <c r="O468" s="29" t="s">
        <v>101</v>
      </c>
      <c r="P468" s="29">
        <v>50</v>
      </c>
      <c r="Q468" s="29">
        <v>2200</v>
      </c>
      <c r="R468" t="s">
        <v>144</v>
      </c>
      <c r="S468" t="s">
        <v>102</v>
      </c>
      <c r="T468">
        <v>3</v>
      </c>
      <c r="U468">
        <v>7.7490883964000004</v>
      </c>
      <c r="V468">
        <v>1.7000000000000001E-4</v>
      </c>
      <c r="W468">
        <v>1.2999999999999999E-4</v>
      </c>
      <c r="X468">
        <v>1.3076923076923079</v>
      </c>
      <c r="Y468" t="s">
        <v>99</v>
      </c>
      <c r="Z468">
        <v>59.608372280000005</v>
      </c>
      <c r="AA468">
        <v>1.4</v>
      </c>
      <c r="AB468">
        <v>4.5</v>
      </c>
      <c r="AC468" s="10" t="s">
        <v>99</v>
      </c>
      <c r="AD468" s="10" t="s">
        <v>99</v>
      </c>
      <c r="AE468" s="10" t="s">
        <v>99</v>
      </c>
      <c r="AF468" s="10" t="s">
        <v>99</v>
      </c>
      <c r="AG468" s="10" t="s">
        <v>99</v>
      </c>
      <c r="AH468" s="10" t="s">
        <v>99</v>
      </c>
      <c r="AI468" s="10" t="s">
        <v>99</v>
      </c>
      <c r="AJ468" s="10" t="s">
        <v>99</v>
      </c>
      <c r="AK468" s="10" t="s">
        <v>99</v>
      </c>
      <c r="AL468" s="10" t="s">
        <v>99</v>
      </c>
    </row>
    <row r="469" spans="1:38">
      <c r="A469" s="36">
        <v>79</v>
      </c>
      <c r="B469" t="s">
        <v>280</v>
      </c>
      <c r="C469" t="s">
        <v>189</v>
      </c>
      <c r="D469" t="s">
        <v>94</v>
      </c>
      <c r="E469">
        <v>2750</v>
      </c>
      <c r="F469" t="s">
        <v>95</v>
      </c>
      <c r="G469" t="s">
        <v>180</v>
      </c>
      <c r="H469" t="s">
        <v>29</v>
      </c>
      <c r="I469" t="s">
        <v>30</v>
      </c>
      <c r="J469" t="s">
        <v>31</v>
      </c>
      <c r="K469" t="s">
        <v>97</v>
      </c>
      <c r="L469" s="29" t="s">
        <v>181</v>
      </c>
      <c r="M469" s="29" t="s">
        <v>99</v>
      </c>
      <c r="N469" s="29" t="s">
        <v>132</v>
      </c>
      <c r="O469" s="29" t="s">
        <v>101</v>
      </c>
      <c r="P469" s="29">
        <v>50</v>
      </c>
      <c r="Q469" s="29">
        <v>2200</v>
      </c>
      <c r="R469" t="s">
        <v>144</v>
      </c>
      <c r="S469" t="s">
        <v>102</v>
      </c>
      <c r="T469">
        <v>4</v>
      </c>
      <c r="U469">
        <v>5.9999879627999997</v>
      </c>
      <c r="V469">
        <v>2.4000000000000001E-4</v>
      </c>
      <c r="W469">
        <v>2.7E-4</v>
      </c>
      <c r="X469">
        <v>0.88888888888888895</v>
      </c>
      <c r="Y469" t="s">
        <v>99</v>
      </c>
      <c r="Z469">
        <v>22.222177639999998</v>
      </c>
      <c r="AA469">
        <v>2.2000000000000002</v>
      </c>
      <c r="AB469">
        <v>1.3</v>
      </c>
      <c r="AC469" s="10" t="s">
        <v>99</v>
      </c>
      <c r="AD469" s="10" t="s">
        <v>99</v>
      </c>
      <c r="AE469" s="10" t="s">
        <v>99</v>
      </c>
      <c r="AF469" s="10" t="s">
        <v>99</v>
      </c>
      <c r="AG469" s="10" t="s">
        <v>99</v>
      </c>
      <c r="AH469" s="10" t="s">
        <v>99</v>
      </c>
      <c r="AI469" s="10" t="s">
        <v>99</v>
      </c>
      <c r="AJ469" s="10" t="s">
        <v>99</v>
      </c>
      <c r="AK469" s="10" t="s">
        <v>99</v>
      </c>
      <c r="AL469" s="10" t="s">
        <v>99</v>
      </c>
    </row>
    <row r="470" spans="1:38">
      <c r="A470" s="36">
        <v>79</v>
      </c>
      <c r="B470" t="s">
        <v>280</v>
      </c>
      <c r="C470" t="s">
        <v>189</v>
      </c>
      <c r="D470" t="s">
        <v>94</v>
      </c>
      <c r="E470">
        <v>2750</v>
      </c>
      <c r="F470" t="s">
        <v>95</v>
      </c>
      <c r="G470" t="s">
        <v>180</v>
      </c>
      <c r="H470" t="s">
        <v>29</v>
      </c>
      <c r="I470" t="s">
        <v>30</v>
      </c>
      <c r="J470" t="s">
        <v>31</v>
      </c>
      <c r="K470" t="s">
        <v>97</v>
      </c>
      <c r="L470" s="29" t="s">
        <v>181</v>
      </c>
      <c r="M470" s="29" t="s">
        <v>99</v>
      </c>
      <c r="N470" s="29" t="s">
        <v>132</v>
      </c>
      <c r="O470" s="29" t="s">
        <v>101</v>
      </c>
      <c r="P470" s="29">
        <v>50</v>
      </c>
      <c r="Q470" s="29">
        <v>2200</v>
      </c>
      <c r="R470" t="s">
        <v>144</v>
      </c>
      <c r="S470" t="s">
        <v>102</v>
      </c>
      <c r="T470">
        <v>5</v>
      </c>
      <c r="U470">
        <v>3.261642202</v>
      </c>
      <c r="V470">
        <v>5.9999999999999995E-4</v>
      </c>
      <c r="W470">
        <v>5.1999999999999995E-4</v>
      </c>
      <c r="X470">
        <v>1.1538461538461537</v>
      </c>
      <c r="Y470" t="s">
        <v>99</v>
      </c>
      <c r="Z470">
        <v>6.2723888499999996</v>
      </c>
      <c r="AA470">
        <v>0.7</v>
      </c>
      <c r="AB470">
        <v>2.6</v>
      </c>
      <c r="AC470" s="10" t="s">
        <v>99</v>
      </c>
      <c r="AD470" s="10" t="s">
        <v>99</v>
      </c>
      <c r="AE470" s="10" t="s">
        <v>99</v>
      </c>
      <c r="AF470" s="10" t="s">
        <v>99</v>
      </c>
      <c r="AG470" s="10" t="s">
        <v>99</v>
      </c>
      <c r="AH470" s="10" t="s">
        <v>99</v>
      </c>
      <c r="AI470" s="10" t="s">
        <v>99</v>
      </c>
      <c r="AJ470" s="10" t="s">
        <v>99</v>
      </c>
      <c r="AK470" s="10" t="s">
        <v>99</v>
      </c>
      <c r="AL470" s="10" t="s">
        <v>99</v>
      </c>
    </row>
    <row r="471" spans="1:38">
      <c r="A471" s="36">
        <v>79</v>
      </c>
      <c r="B471" t="s">
        <v>280</v>
      </c>
      <c r="C471" t="s">
        <v>189</v>
      </c>
      <c r="D471" t="s">
        <v>94</v>
      </c>
      <c r="E471">
        <v>2750</v>
      </c>
      <c r="F471" t="s">
        <v>95</v>
      </c>
      <c r="G471" t="s">
        <v>191</v>
      </c>
      <c r="H471" t="s">
        <v>32</v>
      </c>
      <c r="I471" t="s">
        <v>33</v>
      </c>
      <c r="J471" t="s">
        <v>34</v>
      </c>
      <c r="K471" t="s">
        <v>104</v>
      </c>
      <c r="L471" s="29" t="s">
        <v>105</v>
      </c>
      <c r="M471" s="29" t="s">
        <v>99</v>
      </c>
      <c r="N471" s="29" t="s">
        <v>140</v>
      </c>
      <c r="O471" s="29" t="s">
        <v>101</v>
      </c>
      <c r="P471" s="29">
        <v>700</v>
      </c>
      <c r="Q471" s="29">
        <v>2700</v>
      </c>
      <c r="R471" t="s">
        <v>113</v>
      </c>
      <c r="S471" t="s">
        <v>115</v>
      </c>
      <c r="T471">
        <v>1</v>
      </c>
      <c r="U471">
        <v>15.469503015200001</v>
      </c>
      <c r="V471">
        <v>1.5499999999999999E-3</v>
      </c>
      <c r="W471">
        <v>5.4000000000000001E-4</v>
      </c>
      <c r="X471">
        <v>2.8703703703703702</v>
      </c>
      <c r="Y471" t="s">
        <v>99</v>
      </c>
      <c r="Z471">
        <v>28.647227805925922</v>
      </c>
      <c r="AA471">
        <v>6.1</v>
      </c>
      <c r="AB471">
        <v>2.2999999999999998</v>
      </c>
      <c r="AC471" s="10" t="s">
        <v>99</v>
      </c>
      <c r="AD471" s="10" t="s">
        <v>99</v>
      </c>
      <c r="AE471" s="10" t="s">
        <v>99</v>
      </c>
      <c r="AF471" s="10" t="s">
        <v>99</v>
      </c>
      <c r="AG471" s="10" t="s">
        <v>99</v>
      </c>
      <c r="AH471" s="10" t="s">
        <v>99</v>
      </c>
      <c r="AI471" s="10" t="s">
        <v>99</v>
      </c>
      <c r="AJ471" s="10" t="s">
        <v>99</v>
      </c>
      <c r="AK471" s="10" t="s">
        <v>99</v>
      </c>
      <c r="AL471" s="10" t="s">
        <v>99</v>
      </c>
    </row>
    <row r="472" spans="1:38">
      <c r="A472" s="36">
        <v>79</v>
      </c>
      <c r="B472" t="s">
        <v>280</v>
      </c>
      <c r="C472" t="s">
        <v>189</v>
      </c>
      <c r="D472" t="s">
        <v>94</v>
      </c>
      <c r="E472">
        <v>2750</v>
      </c>
      <c r="F472" t="s">
        <v>95</v>
      </c>
      <c r="G472" t="s">
        <v>191</v>
      </c>
      <c r="H472" t="s">
        <v>32</v>
      </c>
      <c r="I472" t="s">
        <v>33</v>
      </c>
      <c r="J472" t="s">
        <v>34</v>
      </c>
      <c r="K472" t="s">
        <v>104</v>
      </c>
      <c r="L472" s="29" t="s">
        <v>105</v>
      </c>
      <c r="M472" s="29" t="s">
        <v>99</v>
      </c>
      <c r="N472" s="29" t="s">
        <v>140</v>
      </c>
      <c r="O472" s="29" t="s">
        <v>101</v>
      </c>
      <c r="P472" s="29">
        <v>700</v>
      </c>
      <c r="Q472" s="29">
        <v>2700</v>
      </c>
      <c r="R472" t="s">
        <v>113</v>
      </c>
      <c r="S472" t="s">
        <v>115</v>
      </c>
      <c r="T472">
        <v>2</v>
      </c>
      <c r="U472">
        <v>9.6845683844000003</v>
      </c>
      <c r="V472">
        <v>1.0399999999999999E-3</v>
      </c>
      <c r="W472">
        <v>2.9999999999999997E-4</v>
      </c>
      <c r="X472">
        <v>3.4666666666666668</v>
      </c>
      <c r="Y472" t="s">
        <v>99</v>
      </c>
      <c r="Z472">
        <v>32.281894614666669</v>
      </c>
      <c r="AA472">
        <v>4.5</v>
      </c>
      <c r="AB472">
        <v>1.5</v>
      </c>
      <c r="AC472" s="10" t="s">
        <v>99</v>
      </c>
      <c r="AD472" s="10" t="s">
        <v>99</v>
      </c>
      <c r="AE472" s="10" t="s">
        <v>99</v>
      </c>
      <c r="AF472" s="10" t="s">
        <v>99</v>
      </c>
      <c r="AG472" s="10" t="s">
        <v>99</v>
      </c>
      <c r="AH472" s="10" t="s">
        <v>99</v>
      </c>
      <c r="AI472" s="10" t="s">
        <v>99</v>
      </c>
      <c r="AJ472" s="10" t="s">
        <v>99</v>
      </c>
      <c r="AK472" s="10" t="s">
        <v>99</v>
      </c>
      <c r="AL472" s="10" t="s">
        <v>99</v>
      </c>
    </row>
    <row r="473" spans="1:38">
      <c r="A473" s="36">
        <v>79</v>
      </c>
      <c r="B473" t="s">
        <v>280</v>
      </c>
      <c r="C473" t="s">
        <v>189</v>
      </c>
      <c r="D473" t="s">
        <v>94</v>
      </c>
      <c r="E473">
        <v>2750</v>
      </c>
      <c r="F473" t="s">
        <v>95</v>
      </c>
      <c r="G473" t="s">
        <v>191</v>
      </c>
      <c r="H473" t="s">
        <v>32</v>
      </c>
      <c r="I473" t="s">
        <v>33</v>
      </c>
      <c r="J473" t="s">
        <v>34</v>
      </c>
      <c r="K473" t="s">
        <v>104</v>
      </c>
      <c r="L473" s="29" t="s">
        <v>105</v>
      </c>
      <c r="M473" s="29" t="s">
        <v>99</v>
      </c>
      <c r="N473" s="29" t="s">
        <v>140</v>
      </c>
      <c r="O473" s="29" t="s">
        <v>101</v>
      </c>
      <c r="P473" s="29">
        <v>700</v>
      </c>
      <c r="Q473" s="29">
        <v>2700</v>
      </c>
      <c r="R473" t="s">
        <v>113</v>
      </c>
      <c r="S473" t="s">
        <v>115</v>
      </c>
      <c r="T473">
        <v>3</v>
      </c>
      <c r="U473">
        <v>8.5533878580800007</v>
      </c>
      <c r="V473">
        <v>6.8000000000000005E-4</v>
      </c>
      <c r="W473">
        <v>2.4000000000000001E-4</v>
      </c>
      <c r="X473">
        <v>2.8333333333333335</v>
      </c>
      <c r="Y473" t="s">
        <v>99</v>
      </c>
      <c r="Z473">
        <v>35.639116075333334</v>
      </c>
      <c r="AA473">
        <v>4.2</v>
      </c>
      <c r="AB473">
        <v>1.5</v>
      </c>
      <c r="AC473" s="10" t="s">
        <v>99</v>
      </c>
      <c r="AD473" s="10" t="s">
        <v>99</v>
      </c>
      <c r="AE473" s="10" t="s">
        <v>99</v>
      </c>
      <c r="AF473" s="10" t="s">
        <v>99</v>
      </c>
      <c r="AG473" s="10" t="s">
        <v>99</v>
      </c>
      <c r="AH473" s="10" t="s">
        <v>99</v>
      </c>
      <c r="AI473" s="10" t="s">
        <v>99</v>
      </c>
      <c r="AJ473" s="10" t="s">
        <v>99</v>
      </c>
      <c r="AK473" s="10" t="s">
        <v>99</v>
      </c>
      <c r="AL473" s="10" t="s">
        <v>99</v>
      </c>
    </row>
    <row r="474" spans="1:38">
      <c r="A474" s="36">
        <v>79</v>
      </c>
      <c r="B474" t="s">
        <v>280</v>
      </c>
      <c r="C474" t="s">
        <v>189</v>
      </c>
      <c r="D474" t="s">
        <v>94</v>
      </c>
      <c r="E474">
        <v>2750</v>
      </c>
      <c r="F474" t="s">
        <v>95</v>
      </c>
      <c r="G474" t="s">
        <v>191</v>
      </c>
      <c r="H474" t="s">
        <v>32</v>
      </c>
      <c r="I474" t="s">
        <v>33</v>
      </c>
      <c r="J474" t="s">
        <v>34</v>
      </c>
      <c r="K474" t="s">
        <v>104</v>
      </c>
      <c r="L474" s="29" t="s">
        <v>105</v>
      </c>
      <c r="M474" s="29" t="s">
        <v>99</v>
      </c>
      <c r="N474" s="29" t="s">
        <v>140</v>
      </c>
      <c r="O474" s="29" t="s">
        <v>101</v>
      </c>
      <c r="P474" s="29">
        <v>700</v>
      </c>
      <c r="Q474" s="29">
        <v>2700</v>
      </c>
      <c r="R474" t="s">
        <v>113</v>
      </c>
      <c r="S474" t="s">
        <v>115</v>
      </c>
      <c r="T474">
        <v>4</v>
      </c>
      <c r="U474">
        <v>13.572374204739999</v>
      </c>
      <c r="V474">
        <v>1.2600000000000001E-3</v>
      </c>
      <c r="W474">
        <v>4.6000000000000001E-4</v>
      </c>
      <c r="X474">
        <v>2.7391304347826089</v>
      </c>
      <c r="Y474" t="s">
        <v>99</v>
      </c>
      <c r="Z474">
        <v>29.505161314652174</v>
      </c>
      <c r="AA474">
        <v>1</v>
      </c>
      <c r="AB474">
        <v>2.2000000000000002</v>
      </c>
      <c r="AC474" s="10" t="s">
        <v>99</v>
      </c>
      <c r="AD474" s="10" t="s">
        <v>99</v>
      </c>
      <c r="AE474" s="10" t="s">
        <v>99</v>
      </c>
      <c r="AF474" s="10" t="s">
        <v>99</v>
      </c>
      <c r="AG474" s="10" t="s">
        <v>99</v>
      </c>
      <c r="AH474" s="10" t="s">
        <v>99</v>
      </c>
      <c r="AI474" s="10" t="s">
        <v>99</v>
      </c>
      <c r="AJ474" s="10" t="s">
        <v>99</v>
      </c>
      <c r="AK474" s="10" t="s">
        <v>99</v>
      </c>
      <c r="AL474" s="10" t="s">
        <v>99</v>
      </c>
    </row>
    <row r="475" spans="1:38">
      <c r="A475" s="36">
        <v>79</v>
      </c>
      <c r="B475" t="s">
        <v>280</v>
      </c>
      <c r="C475" t="s">
        <v>189</v>
      </c>
      <c r="D475" t="s">
        <v>94</v>
      </c>
      <c r="E475">
        <v>2750</v>
      </c>
      <c r="F475" t="s">
        <v>95</v>
      </c>
      <c r="G475" t="s">
        <v>191</v>
      </c>
      <c r="H475" t="s">
        <v>32</v>
      </c>
      <c r="I475" t="s">
        <v>33</v>
      </c>
      <c r="J475" t="s">
        <v>34</v>
      </c>
      <c r="K475" t="s">
        <v>104</v>
      </c>
      <c r="L475" s="29" t="s">
        <v>105</v>
      </c>
      <c r="M475" s="29" t="s">
        <v>99</v>
      </c>
      <c r="N475" s="29" t="s">
        <v>140</v>
      </c>
      <c r="O475" s="29" t="s">
        <v>101</v>
      </c>
      <c r="P475" s="29">
        <v>700</v>
      </c>
      <c r="Q475" s="29">
        <v>2700</v>
      </c>
      <c r="R475" t="s">
        <v>113</v>
      </c>
      <c r="S475" t="s">
        <v>115</v>
      </c>
      <c r="T475">
        <v>5</v>
      </c>
      <c r="U475">
        <v>24.392424182100001</v>
      </c>
      <c r="V475">
        <v>3.0400000000000002E-3</v>
      </c>
      <c r="W475">
        <v>8.4999999999999995E-4</v>
      </c>
      <c r="X475">
        <v>3.5764705882352947</v>
      </c>
      <c r="Y475" t="s">
        <v>99</v>
      </c>
      <c r="Z475">
        <v>28.696969626000005</v>
      </c>
      <c r="AA475">
        <v>1</v>
      </c>
      <c r="AB475">
        <v>2.1</v>
      </c>
      <c r="AC475" s="10" t="s">
        <v>99</v>
      </c>
      <c r="AD475" s="10" t="s">
        <v>99</v>
      </c>
      <c r="AE475" s="10" t="s">
        <v>99</v>
      </c>
      <c r="AF475" s="10" t="s">
        <v>99</v>
      </c>
      <c r="AG475" s="10" t="s">
        <v>99</v>
      </c>
      <c r="AH475" s="10" t="s">
        <v>99</v>
      </c>
      <c r="AI475" s="10" t="s">
        <v>99</v>
      </c>
      <c r="AJ475" s="10" t="s">
        <v>99</v>
      </c>
      <c r="AK475" s="10" t="s">
        <v>99</v>
      </c>
      <c r="AL475" s="10" t="s">
        <v>99</v>
      </c>
    </row>
    <row r="476" spans="1:38">
      <c r="A476" s="36">
        <v>79</v>
      </c>
      <c r="B476" t="s">
        <v>280</v>
      </c>
      <c r="C476" t="s">
        <v>189</v>
      </c>
      <c r="D476" t="s">
        <v>94</v>
      </c>
      <c r="E476">
        <v>2750</v>
      </c>
      <c r="F476" t="s">
        <v>95</v>
      </c>
      <c r="G476" t="s">
        <v>116</v>
      </c>
      <c r="H476" t="s">
        <v>36</v>
      </c>
      <c r="I476" t="s">
        <v>33</v>
      </c>
      <c r="J476" t="s">
        <v>37</v>
      </c>
      <c r="K476" t="s">
        <v>104</v>
      </c>
      <c r="L476" s="29" t="s">
        <v>105</v>
      </c>
      <c r="M476" s="29" t="s">
        <v>99</v>
      </c>
      <c r="N476" s="29" t="s">
        <v>140</v>
      </c>
      <c r="O476" s="29" t="s">
        <v>106</v>
      </c>
      <c r="P476" s="29">
        <v>2000</v>
      </c>
      <c r="Q476" s="29">
        <v>2600</v>
      </c>
      <c r="R476" t="s">
        <v>133</v>
      </c>
      <c r="S476" t="s">
        <v>115</v>
      </c>
      <c r="T476">
        <v>1</v>
      </c>
      <c r="U476">
        <v>28.9390100428</v>
      </c>
      <c r="V476">
        <v>1.9740000000000001E-2</v>
      </c>
      <c r="W476">
        <v>1.082E-2</v>
      </c>
      <c r="X476">
        <v>1.8243992606284658</v>
      </c>
      <c r="Y476" t="s">
        <v>99</v>
      </c>
      <c r="Z476">
        <v>2.6745850316820703</v>
      </c>
      <c r="AA476">
        <v>2.2999999999999998</v>
      </c>
      <c r="AB476">
        <v>3.6</v>
      </c>
      <c r="AC476" s="10" t="s">
        <v>99</v>
      </c>
      <c r="AD476" s="10" t="s">
        <v>99</v>
      </c>
      <c r="AE476" s="10" t="s">
        <v>99</v>
      </c>
      <c r="AF476" s="10" t="s">
        <v>99</v>
      </c>
      <c r="AG476" s="10" t="s">
        <v>99</v>
      </c>
      <c r="AH476" s="10" t="s">
        <v>99</v>
      </c>
      <c r="AI476" s="10" t="s">
        <v>99</v>
      </c>
      <c r="AJ476" s="10" t="s">
        <v>99</v>
      </c>
      <c r="AK476" s="10" t="s">
        <v>99</v>
      </c>
      <c r="AL476" s="10" t="s">
        <v>99</v>
      </c>
    </row>
    <row r="477" spans="1:38">
      <c r="A477" s="36">
        <v>79</v>
      </c>
      <c r="B477" t="s">
        <v>280</v>
      </c>
      <c r="C477" t="s">
        <v>189</v>
      </c>
      <c r="D477" t="s">
        <v>94</v>
      </c>
      <c r="E477">
        <v>2750</v>
      </c>
      <c r="F477" t="s">
        <v>95</v>
      </c>
      <c r="G477" t="s">
        <v>116</v>
      </c>
      <c r="H477" t="s">
        <v>36</v>
      </c>
      <c r="I477" t="s">
        <v>33</v>
      </c>
      <c r="J477" t="s">
        <v>37</v>
      </c>
      <c r="K477" t="s">
        <v>104</v>
      </c>
      <c r="L477" s="29" t="s">
        <v>105</v>
      </c>
      <c r="M477" s="29" t="s">
        <v>99</v>
      </c>
      <c r="N477" s="29" t="s">
        <v>140</v>
      </c>
      <c r="O477" s="29" t="s">
        <v>106</v>
      </c>
      <c r="P477" s="29">
        <v>2000</v>
      </c>
      <c r="Q477" s="29">
        <v>2600</v>
      </c>
      <c r="R477" t="s">
        <v>133</v>
      </c>
      <c r="S477" t="s">
        <v>115</v>
      </c>
      <c r="T477">
        <v>2</v>
      </c>
      <c r="U477">
        <v>19.272362769400001</v>
      </c>
      <c r="V477">
        <v>1.7299999999999999E-2</v>
      </c>
      <c r="W477">
        <v>8.77E-3</v>
      </c>
      <c r="X477">
        <v>1.9726339794754846</v>
      </c>
      <c r="Y477" t="s">
        <v>99</v>
      </c>
      <c r="Z477">
        <v>2.1975328129304446</v>
      </c>
      <c r="AA477">
        <v>4.0999999999999996</v>
      </c>
      <c r="AB477">
        <v>3.5</v>
      </c>
      <c r="AC477" s="10" t="s">
        <v>99</v>
      </c>
      <c r="AD477" s="10" t="s">
        <v>99</v>
      </c>
      <c r="AE477" s="10" t="s">
        <v>99</v>
      </c>
      <c r="AF477" s="10" t="s">
        <v>99</v>
      </c>
      <c r="AG477" s="10" t="s">
        <v>99</v>
      </c>
      <c r="AH477" s="10" t="s">
        <v>99</v>
      </c>
      <c r="AI477" s="10" t="s">
        <v>99</v>
      </c>
      <c r="AJ477" s="10" t="s">
        <v>99</v>
      </c>
      <c r="AK477" s="10" t="s">
        <v>99</v>
      </c>
      <c r="AL477" s="10" t="s">
        <v>99</v>
      </c>
    </row>
    <row r="478" spans="1:38">
      <c r="A478" s="36">
        <v>79</v>
      </c>
      <c r="B478" t="s">
        <v>280</v>
      </c>
      <c r="C478" t="s">
        <v>189</v>
      </c>
      <c r="D478" t="s">
        <v>94</v>
      </c>
      <c r="E478">
        <v>2750</v>
      </c>
      <c r="F478" t="s">
        <v>95</v>
      </c>
      <c r="G478" t="s">
        <v>116</v>
      </c>
      <c r="H478" t="s">
        <v>36</v>
      </c>
      <c r="I478" t="s">
        <v>33</v>
      </c>
      <c r="J478" t="s">
        <v>37</v>
      </c>
      <c r="K478" t="s">
        <v>104</v>
      </c>
      <c r="L478" s="29" t="s">
        <v>105</v>
      </c>
      <c r="M478" s="29" t="s">
        <v>99</v>
      </c>
      <c r="N478" s="29" t="s">
        <v>140</v>
      </c>
      <c r="O478" s="29" t="s">
        <v>106</v>
      </c>
      <c r="P478" s="29">
        <v>2000</v>
      </c>
      <c r="Q478" s="29">
        <v>2600</v>
      </c>
      <c r="R478" t="s">
        <v>133</v>
      </c>
      <c r="S478" t="s">
        <v>115</v>
      </c>
      <c r="T478">
        <v>3</v>
      </c>
      <c r="U478">
        <v>34.8314713396</v>
      </c>
      <c r="V478">
        <v>3.0419999999999999E-2</v>
      </c>
      <c r="W478">
        <v>1.525E-2</v>
      </c>
      <c r="X478">
        <v>1.9947540983606558</v>
      </c>
      <c r="Y478" t="s">
        <v>99</v>
      </c>
      <c r="Z478">
        <v>2.284030907514754</v>
      </c>
      <c r="AA478">
        <v>2.2000000000000002</v>
      </c>
      <c r="AB478">
        <v>2.5</v>
      </c>
      <c r="AC478" s="10" t="s">
        <v>99</v>
      </c>
      <c r="AD478" s="10" t="s">
        <v>99</v>
      </c>
      <c r="AE478" s="10" t="s">
        <v>99</v>
      </c>
      <c r="AF478" s="10" t="s">
        <v>99</v>
      </c>
      <c r="AG478" s="10" t="s">
        <v>99</v>
      </c>
      <c r="AH478" s="10" t="s">
        <v>99</v>
      </c>
      <c r="AI478" s="10" t="s">
        <v>99</v>
      </c>
      <c r="AJ478" s="10" t="s">
        <v>99</v>
      </c>
      <c r="AK478" s="10" t="s">
        <v>99</v>
      </c>
      <c r="AL478" s="10" t="s">
        <v>99</v>
      </c>
    </row>
    <row r="479" spans="1:38">
      <c r="A479" s="36">
        <v>79</v>
      </c>
      <c r="B479" t="s">
        <v>280</v>
      </c>
      <c r="C479" t="s">
        <v>189</v>
      </c>
      <c r="D479" t="s">
        <v>94</v>
      </c>
      <c r="E479">
        <v>2750</v>
      </c>
      <c r="F479" t="s">
        <v>95</v>
      </c>
      <c r="G479" t="s">
        <v>116</v>
      </c>
      <c r="H479" t="s">
        <v>36</v>
      </c>
      <c r="I479" t="s">
        <v>33</v>
      </c>
      <c r="J479" t="s">
        <v>37</v>
      </c>
      <c r="K479" t="s">
        <v>104</v>
      </c>
      <c r="L479" s="29" t="s">
        <v>105</v>
      </c>
      <c r="M479" s="29" t="s">
        <v>99</v>
      </c>
      <c r="N479" s="29" t="s">
        <v>140</v>
      </c>
      <c r="O479" s="29" t="s">
        <v>106</v>
      </c>
      <c r="P479" s="29">
        <v>2000</v>
      </c>
      <c r="Q479" s="29">
        <v>2600</v>
      </c>
      <c r="R479" t="s">
        <v>133</v>
      </c>
      <c r="S479" t="s">
        <v>115</v>
      </c>
      <c r="T479">
        <v>4</v>
      </c>
      <c r="U479">
        <v>16.279537232399999</v>
      </c>
      <c r="V479">
        <v>1.1209999999999999E-2</v>
      </c>
      <c r="W479">
        <v>5.8599999999999998E-3</v>
      </c>
      <c r="X479">
        <v>1.9129692832764504</v>
      </c>
      <c r="Y479" t="s">
        <v>99</v>
      </c>
      <c r="Z479">
        <v>2.7780780260068259</v>
      </c>
      <c r="AA479">
        <v>8.1999999999999993</v>
      </c>
      <c r="AB479">
        <v>14.5</v>
      </c>
      <c r="AC479" s="10" t="s">
        <v>99</v>
      </c>
      <c r="AD479" s="10" t="s">
        <v>99</v>
      </c>
      <c r="AE479" s="10" t="s">
        <v>99</v>
      </c>
      <c r="AF479" s="10" t="s">
        <v>99</v>
      </c>
      <c r="AG479" s="10" t="s">
        <v>99</v>
      </c>
      <c r="AH479" s="10" t="s">
        <v>99</v>
      </c>
      <c r="AI479" s="10" t="s">
        <v>99</v>
      </c>
      <c r="AJ479" s="10" t="s">
        <v>99</v>
      </c>
      <c r="AK479" s="10" t="s">
        <v>99</v>
      </c>
      <c r="AL479" s="10" t="s">
        <v>99</v>
      </c>
    </row>
    <row r="480" spans="1:38">
      <c r="A480" s="36">
        <v>79</v>
      </c>
      <c r="B480" t="s">
        <v>280</v>
      </c>
      <c r="C480" t="s">
        <v>189</v>
      </c>
      <c r="D480" t="s">
        <v>94</v>
      </c>
      <c r="E480">
        <v>2750</v>
      </c>
      <c r="F480" t="s">
        <v>95</v>
      </c>
      <c r="G480" t="s">
        <v>116</v>
      </c>
      <c r="H480" t="s">
        <v>36</v>
      </c>
      <c r="I480" t="s">
        <v>33</v>
      </c>
      <c r="J480" t="s">
        <v>37</v>
      </c>
      <c r="K480" t="s">
        <v>104</v>
      </c>
      <c r="L480" s="29" t="s">
        <v>105</v>
      </c>
      <c r="M480" s="29" t="s">
        <v>99</v>
      </c>
      <c r="N480" s="29" t="s">
        <v>140</v>
      </c>
      <c r="O480" s="29" t="s">
        <v>106</v>
      </c>
      <c r="P480" s="29">
        <v>2000</v>
      </c>
      <c r="Q480" s="29">
        <v>2600</v>
      </c>
      <c r="R480" t="s">
        <v>133</v>
      </c>
      <c r="S480" t="s">
        <v>115</v>
      </c>
      <c r="T480">
        <v>5</v>
      </c>
      <c r="U480">
        <v>16.215021232800002</v>
      </c>
      <c r="V480">
        <v>9.8300000000000002E-3</v>
      </c>
      <c r="W480">
        <v>4.8900000000000002E-3</v>
      </c>
      <c r="X480">
        <v>2.0102249488752557</v>
      </c>
      <c r="Y480" t="s">
        <v>99</v>
      </c>
      <c r="Z480">
        <v>3.3159552623312885</v>
      </c>
      <c r="AA480">
        <v>6.4</v>
      </c>
      <c r="AB480">
        <v>10</v>
      </c>
      <c r="AC480" s="10" t="s">
        <v>99</v>
      </c>
      <c r="AD480" s="10" t="s">
        <v>99</v>
      </c>
      <c r="AE480" s="10" t="s">
        <v>99</v>
      </c>
      <c r="AF480" s="10" t="s">
        <v>99</v>
      </c>
      <c r="AG480" s="10" t="s">
        <v>99</v>
      </c>
      <c r="AH480" s="10" t="s">
        <v>99</v>
      </c>
      <c r="AI480" s="10" t="s">
        <v>99</v>
      </c>
      <c r="AJ480" s="10" t="s">
        <v>99</v>
      </c>
      <c r="AK480" s="10" t="s">
        <v>99</v>
      </c>
      <c r="AL480" s="10" t="s">
        <v>99</v>
      </c>
    </row>
    <row r="481" spans="1:38">
      <c r="A481" s="36">
        <v>79</v>
      </c>
      <c r="B481" t="s">
        <v>280</v>
      </c>
      <c r="C481" t="s">
        <v>189</v>
      </c>
      <c r="D481" t="s">
        <v>94</v>
      </c>
      <c r="E481">
        <v>2750</v>
      </c>
      <c r="F481" t="s">
        <v>95</v>
      </c>
      <c r="G481" t="s">
        <v>114</v>
      </c>
      <c r="H481" t="s">
        <v>38</v>
      </c>
      <c r="I481" t="s">
        <v>33</v>
      </c>
      <c r="J481" t="s">
        <v>34</v>
      </c>
      <c r="K481" t="s">
        <v>104</v>
      </c>
      <c r="L481" s="29" t="s">
        <v>105</v>
      </c>
      <c r="M481" s="29" t="s">
        <v>99</v>
      </c>
      <c r="N481" s="29" t="s">
        <v>100</v>
      </c>
      <c r="O481" s="29" t="s">
        <v>108</v>
      </c>
      <c r="P481" s="29">
        <v>2400</v>
      </c>
      <c r="Q481" s="29">
        <v>3470</v>
      </c>
      <c r="R481" t="s">
        <v>94</v>
      </c>
      <c r="S481" t="s">
        <v>115</v>
      </c>
      <c r="T481">
        <v>1</v>
      </c>
      <c r="U481">
        <v>71.264373158159998</v>
      </c>
      <c r="V481">
        <v>2.0629999999999999E-2</v>
      </c>
      <c r="W481">
        <v>6.8900000000000003E-3</v>
      </c>
      <c r="X481">
        <v>2.9941944847605222</v>
      </c>
      <c r="Y481" t="s">
        <v>99</v>
      </c>
      <c r="Z481">
        <v>10.343160110037736</v>
      </c>
      <c r="AA481">
        <v>2</v>
      </c>
      <c r="AB481">
        <v>6.3</v>
      </c>
      <c r="AC481" s="10" t="s">
        <v>99</v>
      </c>
      <c r="AD481" s="10" t="s">
        <v>99</v>
      </c>
      <c r="AE481" s="10" t="s">
        <v>99</v>
      </c>
      <c r="AF481" s="10" t="s">
        <v>99</v>
      </c>
      <c r="AG481" s="10" t="s">
        <v>99</v>
      </c>
      <c r="AH481" s="10" t="s">
        <v>99</v>
      </c>
      <c r="AI481" s="10" t="s">
        <v>99</v>
      </c>
      <c r="AJ481" s="10" t="s">
        <v>99</v>
      </c>
      <c r="AK481" s="10" t="s">
        <v>99</v>
      </c>
      <c r="AL481" s="10" t="s">
        <v>99</v>
      </c>
    </row>
    <row r="482" spans="1:38">
      <c r="A482" s="36">
        <v>79</v>
      </c>
      <c r="B482" t="s">
        <v>280</v>
      </c>
      <c r="C482" t="s">
        <v>189</v>
      </c>
      <c r="D482" t="s">
        <v>94</v>
      </c>
      <c r="E482">
        <v>2750</v>
      </c>
      <c r="F482" t="s">
        <v>95</v>
      </c>
      <c r="G482" t="s">
        <v>114</v>
      </c>
      <c r="H482" t="s">
        <v>38</v>
      </c>
      <c r="I482" t="s">
        <v>33</v>
      </c>
      <c r="J482" t="s">
        <v>34</v>
      </c>
      <c r="K482" t="s">
        <v>104</v>
      </c>
      <c r="L482" s="29" t="s">
        <v>105</v>
      </c>
      <c r="M482" s="29" t="s">
        <v>99</v>
      </c>
      <c r="N482" s="29" t="s">
        <v>100</v>
      </c>
      <c r="O482" s="29" t="s">
        <v>108</v>
      </c>
      <c r="P482" s="29">
        <v>2400</v>
      </c>
      <c r="Q482" s="29">
        <v>3470</v>
      </c>
      <c r="R482" t="s">
        <v>94</v>
      </c>
      <c r="S482" t="s">
        <v>115</v>
      </c>
      <c r="T482">
        <v>2</v>
      </c>
      <c r="U482">
        <v>45.928940115239996</v>
      </c>
      <c r="V482">
        <v>1.044E-2</v>
      </c>
      <c r="W482">
        <v>3.8899999999999998E-3</v>
      </c>
      <c r="X482">
        <v>2.6838046272493572</v>
      </c>
      <c r="Y482" t="s">
        <v>99</v>
      </c>
      <c r="Z482">
        <v>11.806925479496142</v>
      </c>
      <c r="AA482">
        <v>3</v>
      </c>
      <c r="AB482">
        <v>11.5</v>
      </c>
      <c r="AC482" s="10" t="s">
        <v>99</v>
      </c>
      <c r="AD482" s="10" t="s">
        <v>99</v>
      </c>
      <c r="AE482" s="10" t="s">
        <v>99</v>
      </c>
      <c r="AF482" s="10" t="s">
        <v>99</v>
      </c>
      <c r="AG482" s="10" t="s">
        <v>99</v>
      </c>
      <c r="AH482" s="10" t="s">
        <v>99</v>
      </c>
      <c r="AI482" s="10" t="s">
        <v>99</v>
      </c>
      <c r="AJ482" s="10" t="s">
        <v>99</v>
      </c>
      <c r="AK482" s="10" t="s">
        <v>99</v>
      </c>
      <c r="AL482" s="10" t="s">
        <v>99</v>
      </c>
    </row>
    <row r="483" spans="1:38">
      <c r="A483" s="36">
        <v>79</v>
      </c>
      <c r="B483" t="s">
        <v>280</v>
      </c>
      <c r="C483" t="s">
        <v>189</v>
      </c>
      <c r="D483" t="s">
        <v>94</v>
      </c>
      <c r="E483">
        <v>2750</v>
      </c>
      <c r="F483" t="s">
        <v>95</v>
      </c>
      <c r="G483" t="s">
        <v>114</v>
      </c>
      <c r="H483" t="s">
        <v>38</v>
      </c>
      <c r="I483" t="s">
        <v>33</v>
      </c>
      <c r="J483" t="s">
        <v>34</v>
      </c>
      <c r="K483" t="s">
        <v>104</v>
      </c>
      <c r="L483" s="29" t="s">
        <v>105</v>
      </c>
      <c r="M483" s="29" t="s">
        <v>99</v>
      </c>
      <c r="N483" s="29" t="s">
        <v>100</v>
      </c>
      <c r="O483" s="29" t="s">
        <v>108</v>
      </c>
      <c r="P483" s="29">
        <v>2400</v>
      </c>
      <c r="Q483" s="29">
        <v>3470</v>
      </c>
      <c r="R483" t="s">
        <v>94</v>
      </c>
      <c r="S483" t="s">
        <v>115</v>
      </c>
      <c r="T483">
        <v>3</v>
      </c>
      <c r="U483">
        <v>46.645067710799999</v>
      </c>
      <c r="V483">
        <v>1.091E-2</v>
      </c>
      <c r="W483">
        <v>4.1000000000000003E-3</v>
      </c>
      <c r="X483">
        <v>2.6609756097560973</v>
      </c>
      <c r="Y483" t="s">
        <v>99</v>
      </c>
      <c r="Z483">
        <v>11.376845783121949</v>
      </c>
      <c r="AA483">
        <v>2.2000000000000002</v>
      </c>
      <c r="AB483">
        <v>6.5</v>
      </c>
      <c r="AC483" s="10" t="s">
        <v>99</v>
      </c>
      <c r="AD483" s="10" t="s">
        <v>99</v>
      </c>
      <c r="AE483" s="10" t="s">
        <v>99</v>
      </c>
      <c r="AF483" s="10" t="s">
        <v>99</v>
      </c>
      <c r="AG483" s="10" t="s">
        <v>99</v>
      </c>
      <c r="AH483" s="10" t="s">
        <v>99</v>
      </c>
      <c r="AI483" s="10" t="s">
        <v>99</v>
      </c>
      <c r="AJ483" s="10" t="s">
        <v>99</v>
      </c>
      <c r="AK483" s="10" t="s">
        <v>99</v>
      </c>
      <c r="AL483" s="10" t="s">
        <v>99</v>
      </c>
    </row>
    <row r="484" spans="1:38">
      <c r="A484" s="36">
        <v>79</v>
      </c>
      <c r="B484" t="s">
        <v>280</v>
      </c>
      <c r="C484" t="s">
        <v>189</v>
      </c>
      <c r="D484" t="s">
        <v>94</v>
      </c>
      <c r="E484">
        <v>2750</v>
      </c>
      <c r="F484" t="s">
        <v>95</v>
      </c>
      <c r="G484" t="s">
        <v>114</v>
      </c>
      <c r="H484" t="s">
        <v>38</v>
      </c>
      <c r="I484" t="s">
        <v>33</v>
      </c>
      <c r="J484" t="s">
        <v>34</v>
      </c>
      <c r="K484" t="s">
        <v>104</v>
      </c>
      <c r="L484" s="29" t="s">
        <v>105</v>
      </c>
      <c r="M484" s="29" t="s">
        <v>99</v>
      </c>
      <c r="N484" s="29" t="s">
        <v>100</v>
      </c>
      <c r="O484" s="29" t="s">
        <v>108</v>
      </c>
      <c r="P484" s="29">
        <v>2400</v>
      </c>
      <c r="Q484" s="29">
        <v>3470</v>
      </c>
      <c r="R484" t="s">
        <v>94</v>
      </c>
      <c r="S484" t="s">
        <v>115</v>
      </c>
      <c r="T484">
        <v>4</v>
      </c>
      <c r="U484">
        <v>38.051894986299999</v>
      </c>
      <c r="V484">
        <v>9.1400000000000006E-3</v>
      </c>
      <c r="W484">
        <v>3.49E-3</v>
      </c>
      <c r="X484">
        <v>2.6189111747851004</v>
      </c>
      <c r="Y484" t="s">
        <v>99</v>
      </c>
      <c r="Z484">
        <v>10.903121772578796</v>
      </c>
      <c r="AA484">
        <v>1.5</v>
      </c>
      <c r="AB484">
        <v>6.4</v>
      </c>
      <c r="AC484" s="10" t="s">
        <v>99</v>
      </c>
      <c r="AD484" s="10" t="s">
        <v>99</v>
      </c>
      <c r="AE484" s="10" t="s">
        <v>99</v>
      </c>
      <c r="AF484" s="10" t="s">
        <v>99</v>
      </c>
      <c r="AG484" s="10" t="s">
        <v>99</v>
      </c>
      <c r="AH484" s="10" t="s">
        <v>99</v>
      </c>
      <c r="AI484" s="10" t="s">
        <v>99</v>
      </c>
      <c r="AJ484" s="10" t="s">
        <v>99</v>
      </c>
      <c r="AK484" s="10" t="s">
        <v>99</v>
      </c>
      <c r="AL484" s="10" t="s">
        <v>99</v>
      </c>
    </row>
    <row r="485" spans="1:38">
      <c r="A485" s="36">
        <v>79</v>
      </c>
      <c r="B485" t="s">
        <v>280</v>
      </c>
      <c r="C485" t="s">
        <v>189</v>
      </c>
      <c r="D485" t="s">
        <v>94</v>
      </c>
      <c r="E485">
        <v>2750</v>
      </c>
      <c r="F485" t="s">
        <v>95</v>
      </c>
      <c r="G485" t="s">
        <v>114</v>
      </c>
      <c r="H485" t="s">
        <v>38</v>
      </c>
      <c r="I485" t="s">
        <v>33</v>
      </c>
      <c r="J485" t="s">
        <v>34</v>
      </c>
      <c r="K485" t="s">
        <v>104</v>
      </c>
      <c r="L485" s="29" t="s">
        <v>105</v>
      </c>
      <c r="M485" s="29" t="s">
        <v>99</v>
      </c>
      <c r="N485" s="29" t="s">
        <v>100</v>
      </c>
      <c r="O485" s="29" t="s">
        <v>108</v>
      </c>
      <c r="P485" s="29">
        <v>2400</v>
      </c>
      <c r="Q485" s="29">
        <v>3470</v>
      </c>
      <c r="R485" t="s">
        <v>94</v>
      </c>
      <c r="S485" t="s">
        <v>115</v>
      </c>
      <c r="T485">
        <v>5</v>
      </c>
      <c r="U485">
        <v>48.122484101639998</v>
      </c>
      <c r="V485">
        <v>9.7599999999999996E-3</v>
      </c>
      <c r="W485">
        <v>3.5599999999999998E-3</v>
      </c>
      <c r="X485">
        <v>2.7415730337078652</v>
      </c>
      <c r="Y485" t="s">
        <v>99</v>
      </c>
      <c r="Z485">
        <v>13.517551713943821</v>
      </c>
      <c r="AA485">
        <v>1.8</v>
      </c>
      <c r="AB485">
        <v>6</v>
      </c>
      <c r="AC485" s="10" t="s">
        <v>99</v>
      </c>
      <c r="AD485" s="10" t="s">
        <v>99</v>
      </c>
      <c r="AE485" s="10" t="s">
        <v>99</v>
      </c>
      <c r="AF485" s="10" t="s">
        <v>99</v>
      </c>
      <c r="AG485" s="10" t="s">
        <v>99</v>
      </c>
      <c r="AH485" s="10" t="s">
        <v>99</v>
      </c>
      <c r="AI485" s="10" t="s">
        <v>99</v>
      </c>
      <c r="AJ485" s="10" t="s">
        <v>99</v>
      </c>
      <c r="AK485" s="10" t="s">
        <v>99</v>
      </c>
      <c r="AL485" s="10" t="s">
        <v>99</v>
      </c>
    </row>
    <row r="486" spans="1:38">
      <c r="A486" s="36">
        <v>79</v>
      </c>
      <c r="B486" t="s">
        <v>280</v>
      </c>
      <c r="C486" t="s">
        <v>189</v>
      </c>
      <c r="D486" t="s">
        <v>94</v>
      </c>
      <c r="E486">
        <v>2750</v>
      </c>
      <c r="F486" t="s">
        <v>95</v>
      </c>
      <c r="G486" t="s">
        <v>170</v>
      </c>
      <c r="H486" t="s">
        <v>39</v>
      </c>
      <c r="I486" t="s">
        <v>40</v>
      </c>
      <c r="J486" t="s">
        <v>41</v>
      </c>
      <c r="K486" t="s">
        <v>104</v>
      </c>
      <c r="L486" s="29" t="s">
        <v>99</v>
      </c>
      <c r="M486" s="29" t="s">
        <v>99</v>
      </c>
      <c r="N486" s="29" t="s">
        <v>132</v>
      </c>
      <c r="O486" s="29" t="s">
        <v>106</v>
      </c>
      <c r="P486" s="29">
        <v>2200</v>
      </c>
      <c r="Q486" s="29">
        <v>3300</v>
      </c>
      <c r="R486" t="s">
        <v>94</v>
      </c>
      <c r="S486" t="s">
        <v>171</v>
      </c>
      <c r="T486">
        <v>1</v>
      </c>
      <c r="U486">
        <v>26.942598277399998</v>
      </c>
      <c r="V486">
        <v>5.9300000000000004E-3</v>
      </c>
      <c r="W486">
        <v>2.4399999999999999E-3</v>
      </c>
      <c r="X486">
        <v>2.4303278688524594</v>
      </c>
      <c r="Y486" t="s">
        <v>99</v>
      </c>
      <c r="Z486">
        <v>11.042048474344261</v>
      </c>
      <c r="AA486">
        <v>0.7</v>
      </c>
      <c r="AB486">
        <v>2.4</v>
      </c>
      <c r="AC486" s="10" t="s">
        <v>99</v>
      </c>
      <c r="AD486" s="10" t="s">
        <v>99</v>
      </c>
      <c r="AE486" s="10" t="s">
        <v>99</v>
      </c>
      <c r="AF486" s="10" t="s">
        <v>99</v>
      </c>
      <c r="AG486" s="10" t="s">
        <v>99</v>
      </c>
      <c r="AH486" s="10" t="s">
        <v>99</v>
      </c>
      <c r="AI486" s="10" t="s">
        <v>99</v>
      </c>
      <c r="AJ486" s="10" t="s">
        <v>99</v>
      </c>
      <c r="AK486" s="10" t="s">
        <v>99</v>
      </c>
      <c r="AL486" s="10" t="s">
        <v>99</v>
      </c>
    </row>
    <row r="487" spans="1:38">
      <c r="A487" s="36">
        <v>79</v>
      </c>
      <c r="B487" t="s">
        <v>280</v>
      </c>
      <c r="C487" t="s">
        <v>189</v>
      </c>
      <c r="D487" t="s">
        <v>94</v>
      </c>
      <c r="E487">
        <v>2750</v>
      </c>
      <c r="F487" t="s">
        <v>95</v>
      </c>
      <c r="G487" t="s">
        <v>170</v>
      </c>
      <c r="H487" t="s">
        <v>39</v>
      </c>
      <c r="I487" t="s">
        <v>40</v>
      </c>
      <c r="J487" t="s">
        <v>41</v>
      </c>
      <c r="K487" t="s">
        <v>104</v>
      </c>
      <c r="L487" s="29" t="s">
        <v>99</v>
      </c>
      <c r="M487" s="29" t="s">
        <v>99</v>
      </c>
      <c r="N487" s="29" t="s">
        <v>132</v>
      </c>
      <c r="O487" s="29" t="s">
        <v>106</v>
      </c>
      <c r="P487" s="29">
        <v>2200</v>
      </c>
      <c r="Q487" s="29">
        <v>3300</v>
      </c>
      <c r="R487" t="s">
        <v>94</v>
      </c>
      <c r="S487" t="s">
        <v>171</v>
      </c>
      <c r="T487">
        <v>2</v>
      </c>
      <c r="U487">
        <v>13.9712981356</v>
      </c>
      <c r="V487">
        <v>3.5999999999999999E-3</v>
      </c>
      <c r="W487">
        <v>1.1900000000000001E-3</v>
      </c>
      <c r="X487">
        <v>3.0252100840336134</v>
      </c>
      <c r="Y487" t="s">
        <v>99</v>
      </c>
      <c r="Z487">
        <v>11.740586668571428</v>
      </c>
      <c r="AA487">
        <v>0.9</v>
      </c>
      <c r="AB487">
        <v>4.5</v>
      </c>
      <c r="AC487" s="10" t="s">
        <v>99</v>
      </c>
      <c r="AD487" s="10" t="s">
        <v>99</v>
      </c>
      <c r="AE487" s="10" t="s">
        <v>99</v>
      </c>
      <c r="AF487" s="10" t="s">
        <v>99</v>
      </c>
      <c r="AG487" s="10" t="s">
        <v>99</v>
      </c>
      <c r="AH487" s="10" t="s">
        <v>99</v>
      </c>
      <c r="AI487" s="10" t="s">
        <v>99</v>
      </c>
      <c r="AJ487" s="10" t="s">
        <v>99</v>
      </c>
      <c r="AK487" s="10" t="s">
        <v>99</v>
      </c>
      <c r="AL487" s="10" t="s">
        <v>99</v>
      </c>
    </row>
    <row r="488" spans="1:38">
      <c r="A488" s="36">
        <v>79</v>
      </c>
      <c r="B488" t="s">
        <v>280</v>
      </c>
      <c r="C488" t="s">
        <v>189</v>
      </c>
      <c r="D488" t="s">
        <v>94</v>
      </c>
      <c r="E488">
        <v>2750</v>
      </c>
      <c r="F488" t="s">
        <v>95</v>
      </c>
      <c r="G488" t="s">
        <v>170</v>
      </c>
      <c r="H488" t="s">
        <v>39</v>
      </c>
      <c r="I488" t="s">
        <v>40</v>
      </c>
      <c r="J488" t="s">
        <v>41</v>
      </c>
      <c r="K488" t="s">
        <v>104</v>
      </c>
      <c r="L488" s="29" t="s">
        <v>99</v>
      </c>
      <c r="M488" s="29" t="s">
        <v>99</v>
      </c>
      <c r="N488" s="29" t="s">
        <v>132</v>
      </c>
      <c r="O488" s="29" t="s">
        <v>106</v>
      </c>
      <c r="P488" s="29">
        <v>2200</v>
      </c>
      <c r="Q488" s="29">
        <v>3300</v>
      </c>
      <c r="R488" t="s">
        <v>94</v>
      </c>
      <c r="S488" t="s">
        <v>171</v>
      </c>
      <c r="T488">
        <v>3</v>
      </c>
      <c r="U488">
        <v>14.999969907000001</v>
      </c>
      <c r="V488">
        <v>3.7399999999999998E-3</v>
      </c>
      <c r="W488">
        <v>1.39E-3</v>
      </c>
      <c r="X488">
        <v>2.6906474820143886</v>
      </c>
      <c r="Y488" t="s">
        <v>99</v>
      </c>
      <c r="Z488">
        <v>10.791345256834532</v>
      </c>
      <c r="AA488">
        <v>0.9</v>
      </c>
      <c r="AB488">
        <v>6.4</v>
      </c>
      <c r="AC488" s="10" t="s">
        <v>99</v>
      </c>
      <c r="AD488" s="10" t="s">
        <v>99</v>
      </c>
      <c r="AE488" s="10" t="s">
        <v>99</v>
      </c>
      <c r="AF488" s="10" t="s">
        <v>99</v>
      </c>
      <c r="AG488" s="10" t="s">
        <v>99</v>
      </c>
      <c r="AH488" s="10" t="s">
        <v>99</v>
      </c>
      <c r="AI488" s="10" t="s">
        <v>99</v>
      </c>
      <c r="AJ488" s="10" t="s">
        <v>99</v>
      </c>
      <c r="AK488" s="10" t="s">
        <v>99</v>
      </c>
      <c r="AL488" s="10" t="s">
        <v>99</v>
      </c>
    </row>
    <row r="489" spans="1:38">
      <c r="A489" s="36">
        <v>79</v>
      </c>
      <c r="B489" t="s">
        <v>280</v>
      </c>
      <c r="C489" t="s">
        <v>189</v>
      </c>
      <c r="D489" t="s">
        <v>94</v>
      </c>
      <c r="E489">
        <v>2750</v>
      </c>
      <c r="F489" t="s">
        <v>95</v>
      </c>
      <c r="G489" t="s">
        <v>170</v>
      </c>
      <c r="H489" t="s">
        <v>39</v>
      </c>
      <c r="I489" t="s">
        <v>40</v>
      </c>
      <c r="J489" t="s">
        <v>41</v>
      </c>
      <c r="K489" t="s">
        <v>104</v>
      </c>
      <c r="L489" s="29" t="s">
        <v>99</v>
      </c>
      <c r="M489" s="29" t="s">
        <v>99</v>
      </c>
      <c r="N489" s="29" t="s">
        <v>132</v>
      </c>
      <c r="O489" s="29" t="s">
        <v>106</v>
      </c>
      <c r="P489" s="29">
        <v>2200</v>
      </c>
      <c r="Q489" s="29">
        <v>3300</v>
      </c>
      <c r="R489" t="s">
        <v>94</v>
      </c>
      <c r="S489" t="s">
        <v>171</v>
      </c>
      <c r="T489">
        <v>4</v>
      </c>
      <c r="U489">
        <v>9.3189777199999995</v>
      </c>
      <c r="V489">
        <v>2.33E-3</v>
      </c>
      <c r="W489">
        <v>8.8000000000000003E-4</v>
      </c>
      <c r="X489">
        <v>2.6477272727272725</v>
      </c>
      <c r="Y489" t="s">
        <v>99</v>
      </c>
      <c r="Z489">
        <v>10.589747409090908</v>
      </c>
      <c r="AA489">
        <v>0.7</v>
      </c>
      <c r="AB489">
        <v>2.5</v>
      </c>
      <c r="AC489" s="10" t="s">
        <v>99</v>
      </c>
      <c r="AD489" s="10" t="s">
        <v>99</v>
      </c>
      <c r="AE489" s="10" t="s">
        <v>99</v>
      </c>
      <c r="AF489" s="10" t="s">
        <v>99</v>
      </c>
      <c r="AG489" s="10" t="s">
        <v>99</v>
      </c>
      <c r="AH489" s="10" t="s">
        <v>99</v>
      </c>
      <c r="AI489" s="10" t="s">
        <v>99</v>
      </c>
      <c r="AJ489" s="10" t="s">
        <v>99</v>
      </c>
      <c r="AK489" s="10" t="s">
        <v>99</v>
      </c>
      <c r="AL489" s="10" t="s">
        <v>99</v>
      </c>
    </row>
    <row r="490" spans="1:38">
      <c r="A490" s="36">
        <v>79</v>
      </c>
      <c r="B490" t="s">
        <v>280</v>
      </c>
      <c r="C490" t="s">
        <v>189</v>
      </c>
      <c r="D490" t="s">
        <v>94</v>
      </c>
      <c r="E490">
        <v>2750</v>
      </c>
      <c r="F490" t="s">
        <v>95</v>
      </c>
      <c r="G490" t="s">
        <v>170</v>
      </c>
      <c r="H490" t="s">
        <v>39</v>
      </c>
      <c r="I490" t="s">
        <v>40</v>
      </c>
      <c r="J490" t="s">
        <v>41</v>
      </c>
      <c r="K490" t="s">
        <v>104</v>
      </c>
      <c r="L490" s="29" t="s">
        <v>99</v>
      </c>
      <c r="M490" s="29" t="s">
        <v>99</v>
      </c>
      <c r="N490" s="29" t="s">
        <v>132</v>
      </c>
      <c r="O490" s="29" t="s">
        <v>106</v>
      </c>
      <c r="P490" s="29">
        <v>2200</v>
      </c>
      <c r="Q490" s="29">
        <v>3300</v>
      </c>
      <c r="R490" t="s">
        <v>94</v>
      </c>
      <c r="S490" t="s">
        <v>171</v>
      </c>
      <c r="T490">
        <v>5</v>
      </c>
      <c r="U490">
        <v>8.5447857248000005</v>
      </c>
      <c r="V490">
        <v>1.8400000000000001E-3</v>
      </c>
      <c r="W490">
        <v>6.0999999999999997E-4</v>
      </c>
      <c r="X490">
        <v>3.0163934426229511</v>
      </c>
      <c r="Y490" t="s">
        <v>99</v>
      </c>
      <c r="Z490">
        <v>14.007845450491804</v>
      </c>
      <c r="AA490">
        <v>0.9</v>
      </c>
      <c r="AB490">
        <v>3.1</v>
      </c>
      <c r="AC490" s="10" t="s">
        <v>99</v>
      </c>
      <c r="AD490" s="10" t="s">
        <v>99</v>
      </c>
      <c r="AE490" s="10" t="s">
        <v>99</v>
      </c>
      <c r="AF490" s="10" t="s">
        <v>99</v>
      </c>
      <c r="AG490" s="10" t="s">
        <v>99</v>
      </c>
      <c r="AH490" s="10" t="s">
        <v>99</v>
      </c>
      <c r="AI490" s="10" t="s">
        <v>99</v>
      </c>
      <c r="AJ490" s="10" t="s">
        <v>99</v>
      </c>
      <c r="AK490" s="10" t="s">
        <v>99</v>
      </c>
      <c r="AL490" s="10" t="s">
        <v>99</v>
      </c>
    </row>
    <row r="491" spans="1:38">
      <c r="A491" s="36">
        <v>79</v>
      </c>
      <c r="B491" t="s">
        <v>280</v>
      </c>
      <c r="C491" t="s">
        <v>189</v>
      </c>
      <c r="D491" t="s">
        <v>94</v>
      </c>
      <c r="E491">
        <v>2750</v>
      </c>
      <c r="F491" t="s">
        <v>95</v>
      </c>
      <c r="G491" t="s">
        <v>127</v>
      </c>
      <c r="H491" t="s">
        <v>42</v>
      </c>
      <c r="I491" t="s">
        <v>43</v>
      </c>
      <c r="J491" t="s">
        <v>44</v>
      </c>
      <c r="K491" t="s">
        <v>128</v>
      </c>
      <c r="L491" s="29" t="s">
        <v>129</v>
      </c>
      <c r="M491" s="29" t="s">
        <v>99</v>
      </c>
      <c r="N491" s="29" t="s">
        <v>100</v>
      </c>
      <c r="O491" s="29" t="s">
        <v>106</v>
      </c>
      <c r="P491" s="29">
        <v>2000</v>
      </c>
      <c r="Q491" s="29">
        <v>3400</v>
      </c>
      <c r="R491" t="s">
        <v>113</v>
      </c>
      <c r="S491" t="s">
        <v>102</v>
      </c>
      <c r="T491">
        <v>1</v>
      </c>
      <c r="U491">
        <v>13.541191471599999</v>
      </c>
      <c r="V491">
        <v>3.2599999999999999E-3</v>
      </c>
      <c r="W491">
        <v>8.9999999999999998E-4</v>
      </c>
      <c r="X491">
        <v>3.6222222222222222</v>
      </c>
      <c r="Y491" t="s">
        <v>99</v>
      </c>
      <c r="Z491">
        <v>15.045768301777779</v>
      </c>
      <c r="AA491">
        <v>3</v>
      </c>
      <c r="AB491">
        <v>0.9</v>
      </c>
      <c r="AC491" s="10" t="s">
        <v>99</v>
      </c>
      <c r="AD491" s="10" t="s">
        <v>99</v>
      </c>
      <c r="AE491" s="10" t="s">
        <v>99</v>
      </c>
      <c r="AF491" s="10" t="s">
        <v>99</v>
      </c>
      <c r="AG491" s="10" t="s">
        <v>99</v>
      </c>
      <c r="AH491" s="10" t="s">
        <v>99</v>
      </c>
      <c r="AI491" s="10" t="s">
        <v>99</v>
      </c>
      <c r="AJ491" s="10" t="s">
        <v>99</v>
      </c>
      <c r="AK491" s="10" t="s">
        <v>99</v>
      </c>
      <c r="AL491" s="10" t="s">
        <v>99</v>
      </c>
    </row>
    <row r="492" spans="1:38">
      <c r="A492" s="36">
        <v>79</v>
      </c>
      <c r="B492" t="s">
        <v>280</v>
      </c>
      <c r="C492" t="s">
        <v>189</v>
      </c>
      <c r="D492" t="s">
        <v>94</v>
      </c>
      <c r="E492">
        <v>2750</v>
      </c>
      <c r="F492" t="s">
        <v>95</v>
      </c>
      <c r="G492" t="s">
        <v>127</v>
      </c>
      <c r="H492" t="s">
        <v>42</v>
      </c>
      <c r="I492" t="s">
        <v>43</v>
      </c>
      <c r="J492" t="s">
        <v>44</v>
      </c>
      <c r="K492" t="s">
        <v>128</v>
      </c>
      <c r="L492" s="29" t="s">
        <v>129</v>
      </c>
      <c r="M492" s="29" t="s">
        <v>99</v>
      </c>
      <c r="N492" s="29" t="s">
        <v>100</v>
      </c>
      <c r="O492" s="29" t="s">
        <v>106</v>
      </c>
      <c r="P492" s="29">
        <v>2000</v>
      </c>
      <c r="Q492" s="29">
        <v>3400</v>
      </c>
      <c r="R492" t="s">
        <v>113</v>
      </c>
      <c r="S492" t="s">
        <v>102</v>
      </c>
      <c r="T492">
        <v>2</v>
      </c>
      <c r="U492">
        <v>14.820758797</v>
      </c>
      <c r="V492">
        <v>4.2399999999999998E-3</v>
      </c>
      <c r="W492">
        <v>1.2600000000000001E-3</v>
      </c>
      <c r="X492">
        <v>3.3650793650793647</v>
      </c>
      <c r="Y492" t="s">
        <v>99</v>
      </c>
      <c r="Z492">
        <v>11.76250698174603</v>
      </c>
      <c r="AA492">
        <v>3.5</v>
      </c>
      <c r="AB492">
        <v>0.7</v>
      </c>
      <c r="AC492" s="10" t="s">
        <v>99</v>
      </c>
      <c r="AD492" s="10" t="s">
        <v>99</v>
      </c>
      <c r="AE492" s="10" t="s">
        <v>99</v>
      </c>
      <c r="AF492" s="10" t="s">
        <v>99</v>
      </c>
      <c r="AG492" s="10" t="s">
        <v>99</v>
      </c>
      <c r="AH492" s="10" t="s">
        <v>99</v>
      </c>
      <c r="AI492" s="10" t="s">
        <v>99</v>
      </c>
      <c r="AJ492" s="10" t="s">
        <v>99</v>
      </c>
      <c r="AK492" s="10" t="s">
        <v>99</v>
      </c>
      <c r="AL492" s="10" t="s">
        <v>99</v>
      </c>
    </row>
    <row r="493" spans="1:38">
      <c r="A493" s="36">
        <v>79</v>
      </c>
      <c r="B493" t="s">
        <v>280</v>
      </c>
      <c r="C493" t="s">
        <v>189</v>
      </c>
      <c r="D493" t="s">
        <v>94</v>
      </c>
      <c r="E493">
        <v>2750</v>
      </c>
      <c r="F493" t="s">
        <v>95</v>
      </c>
      <c r="G493" t="s">
        <v>127</v>
      </c>
      <c r="H493" t="s">
        <v>42</v>
      </c>
      <c r="I493" t="s">
        <v>43</v>
      </c>
      <c r="J493" t="s">
        <v>44</v>
      </c>
      <c r="K493" t="s">
        <v>128</v>
      </c>
      <c r="L493" s="29" t="s">
        <v>129</v>
      </c>
      <c r="M493" s="29" t="s">
        <v>99</v>
      </c>
      <c r="N493" s="29" t="s">
        <v>100</v>
      </c>
      <c r="O493" s="29" t="s">
        <v>106</v>
      </c>
      <c r="P493" s="29">
        <v>2000</v>
      </c>
      <c r="Q493" s="29">
        <v>3400</v>
      </c>
      <c r="R493" t="s">
        <v>113</v>
      </c>
      <c r="S493" t="s">
        <v>102</v>
      </c>
      <c r="T493">
        <v>3</v>
      </c>
      <c r="U493">
        <v>9.1146770545999996</v>
      </c>
      <c r="V493">
        <v>3.0200000000000001E-3</v>
      </c>
      <c r="W493">
        <v>9.3000000000000005E-4</v>
      </c>
      <c r="X493">
        <v>3.247311827956989</v>
      </c>
      <c r="Y493" t="s">
        <v>99</v>
      </c>
      <c r="Z493">
        <v>9.8007280156989225</v>
      </c>
      <c r="AA493">
        <v>3.4</v>
      </c>
      <c r="AB493">
        <v>0.6</v>
      </c>
      <c r="AC493" s="10" t="s">
        <v>99</v>
      </c>
      <c r="AD493" s="10" t="s">
        <v>99</v>
      </c>
      <c r="AE493" s="10" t="s">
        <v>99</v>
      </c>
      <c r="AF493" s="10" t="s">
        <v>99</v>
      </c>
      <c r="AG493" s="10" t="s">
        <v>99</v>
      </c>
      <c r="AH493" s="10" t="s">
        <v>99</v>
      </c>
      <c r="AI493" s="10" t="s">
        <v>99</v>
      </c>
      <c r="AJ493" s="10" t="s">
        <v>99</v>
      </c>
      <c r="AK493" s="10" t="s">
        <v>99</v>
      </c>
      <c r="AL493" s="10" t="s">
        <v>99</v>
      </c>
    </row>
    <row r="494" spans="1:38">
      <c r="A494" s="36">
        <v>79</v>
      </c>
      <c r="B494" t="s">
        <v>280</v>
      </c>
      <c r="C494" t="s">
        <v>189</v>
      </c>
      <c r="D494" t="s">
        <v>94</v>
      </c>
      <c r="E494">
        <v>2750</v>
      </c>
      <c r="F494" t="s">
        <v>95</v>
      </c>
      <c r="G494" t="s">
        <v>127</v>
      </c>
      <c r="H494" t="s">
        <v>42</v>
      </c>
      <c r="I494" t="s">
        <v>43</v>
      </c>
      <c r="J494" t="s">
        <v>44</v>
      </c>
      <c r="K494" t="s">
        <v>128</v>
      </c>
      <c r="L494" s="29" t="s">
        <v>129</v>
      </c>
      <c r="M494" s="29" t="s">
        <v>99</v>
      </c>
      <c r="N494" s="29" t="s">
        <v>100</v>
      </c>
      <c r="O494" s="29" t="s">
        <v>106</v>
      </c>
      <c r="P494" s="29">
        <v>2000</v>
      </c>
      <c r="Q494" s="29">
        <v>3400</v>
      </c>
      <c r="R494" t="s">
        <v>113</v>
      </c>
      <c r="S494" t="s">
        <v>102</v>
      </c>
      <c r="T494">
        <v>4</v>
      </c>
      <c r="U494">
        <v>10.358402158000001</v>
      </c>
      <c r="V494">
        <v>3.31E-3</v>
      </c>
      <c r="W494">
        <v>9.7999999999999997E-4</v>
      </c>
      <c r="X494">
        <v>3.3775510204081636</v>
      </c>
      <c r="Y494" t="s">
        <v>99</v>
      </c>
      <c r="Z494">
        <v>10.569798120408166</v>
      </c>
      <c r="AA494">
        <v>2.2999999999999998</v>
      </c>
      <c r="AB494">
        <v>0.7</v>
      </c>
      <c r="AC494" s="10" t="s">
        <v>99</v>
      </c>
      <c r="AD494" s="10" t="s">
        <v>99</v>
      </c>
      <c r="AE494" s="10" t="s">
        <v>99</v>
      </c>
      <c r="AF494" s="10" t="s">
        <v>99</v>
      </c>
      <c r="AG494" s="10" t="s">
        <v>99</v>
      </c>
      <c r="AH494" s="10" t="s">
        <v>99</v>
      </c>
      <c r="AI494" s="10" t="s">
        <v>99</v>
      </c>
      <c r="AJ494" s="10" t="s">
        <v>99</v>
      </c>
      <c r="AK494" s="10" t="s">
        <v>99</v>
      </c>
      <c r="AL494" s="10" t="s">
        <v>99</v>
      </c>
    </row>
    <row r="495" spans="1:38">
      <c r="A495" s="36">
        <v>79</v>
      </c>
      <c r="B495" t="s">
        <v>280</v>
      </c>
      <c r="C495" t="s">
        <v>189</v>
      </c>
      <c r="D495" t="s">
        <v>94</v>
      </c>
      <c r="E495">
        <v>2750</v>
      </c>
      <c r="F495" t="s">
        <v>95</v>
      </c>
      <c r="G495" t="s">
        <v>127</v>
      </c>
      <c r="H495" t="s">
        <v>42</v>
      </c>
      <c r="I495" t="s">
        <v>43</v>
      </c>
      <c r="J495" t="s">
        <v>44</v>
      </c>
      <c r="K495" t="s">
        <v>128</v>
      </c>
      <c r="L495" s="29" t="s">
        <v>129</v>
      </c>
      <c r="M495" s="29" t="s">
        <v>99</v>
      </c>
      <c r="N495" s="29" t="s">
        <v>100</v>
      </c>
      <c r="O495" s="29" t="s">
        <v>106</v>
      </c>
      <c r="P495" s="29">
        <v>2000</v>
      </c>
      <c r="Q495" s="29">
        <v>3400</v>
      </c>
      <c r="R495" t="s">
        <v>113</v>
      </c>
      <c r="S495" t="s">
        <v>102</v>
      </c>
      <c r="T495">
        <v>5</v>
      </c>
      <c r="U495">
        <v>11.415747707</v>
      </c>
      <c r="V495">
        <v>3.13E-3</v>
      </c>
      <c r="W495">
        <v>8.9999999999999998E-4</v>
      </c>
      <c r="X495">
        <v>3.4777777777777779</v>
      </c>
      <c r="Y495" t="s">
        <v>99</v>
      </c>
      <c r="Z495">
        <v>12.684164118888889</v>
      </c>
      <c r="AA495">
        <v>4.5</v>
      </c>
      <c r="AB495">
        <v>1.2</v>
      </c>
      <c r="AC495" s="10" t="s">
        <v>99</v>
      </c>
      <c r="AD495" s="10" t="s">
        <v>99</v>
      </c>
      <c r="AE495" s="10" t="s">
        <v>99</v>
      </c>
      <c r="AF495" s="10" t="s">
        <v>99</v>
      </c>
      <c r="AG495" s="10" t="s">
        <v>99</v>
      </c>
      <c r="AH495" s="10" t="s">
        <v>99</v>
      </c>
      <c r="AI495" s="10" t="s">
        <v>99</v>
      </c>
      <c r="AJ495" s="10" t="s">
        <v>99</v>
      </c>
      <c r="AK495" s="10" t="s">
        <v>99</v>
      </c>
      <c r="AL495" s="10" t="s">
        <v>99</v>
      </c>
    </row>
    <row r="496" spans="1:38">
      <c r="A496" s="36">
        <v>79</v>
      </c>
      <c r="B496" t="s">
        <v>280</v>
      </c>
      <c r="C496" t="s">
        <v>189</v>
      </c>
      <c r="D496" t="s">
        <v>94</v>
      </c>
      <c r="E496">
        <v>2750</v>
      </c>
      <c r="F496" t="s">
        <v>95</v>
      </c>
      <c r="G496" t="s">
        <v>116</v>
      </c>
      <c r="H496" t="s">
        <v>45</v>
      </c>
      <c r="I496" t="s">
        <v>33</v>
      </c>
      <c r="J496" s="29" t="s">
        <v>37</v>
      </c>
      <c r="K496" s="29" t="s">
        <v>104</v>
      </c>
      <c r="L496" s="29" t="s">
        <v>105</v>
      </c>
      <c r="M496" s="29" t="s">
        <v>99</v>
      </c>
      <c r="N496" s="29" t="s">
        <v>117</v>
      </c>
      <c r="O496" s="29" t="s">
        <v>108</v>
      </c>
      <c r="P496" s="29">
        <v>2700</v>
      </c>
      <c r="Q496" s="29">
        <v>3480</v>
      </c>
      <c r="R496" s="29" t="s">
        <v>94</v>
      </c>
      <c r="S496" s="29" t="s">
        <v>115</v>
      </c>
      <c r="T496">
        <v>1</v>
      </c>
      <c r="U496">
        <v>12.0644919252</v>
      </c>
      <c r="V496">
        <v>4.5999999999999999E-3</v>
      </c>
      <c r="W496">
        <v>1.83E-3</v>
      </c>
      <c r="X496">
        <v>2.5136612021857925</v>
      </c>
      <c r="Y496" t="s">
        <v>99</v>
      </c>
      <c r="Z496">
        <v>6.5926185383606555</v>
      </c>
      <c r="AA496">
        <v>3</v>
      </c>
      <c r="AB496">
        <v>2</v>
      </c>
      <c r="AC496" s="10" t="s">
        <v>99</v>
      </c>
      <c r="AD496" s="10" t="s">
        <v>99</v>
      </c>
      <c r="AE496" s="10" t="s">
        <v>99</v>
      </c>
      <c r="AF496" s="10" t="s">
        <v>99</v>
      </c>
      <c r="AG496" s="10" t="s">
        <v>99</v>
      </c>
      <c r="AH496" s="10" t="s">
        <v>99</v>
      </c>
      <c r="AI496" s="10" t="s">
        <v>99</v>
      </c>
      <c r="AJ496" s="10" t="s">
        <v>99</v>
      </c>
      <c r="AK496" s="10" t="s">
        <v>99</v>
      </c>
      <c r="AL496" s="10" t="s">
        <v>99</v>
      </c>
    </row>
    <row r="497" spans="1:38">
      <c r="A497" s="36">
        <v>79</v>
      </c>
      <c r="B497" t="s">
        <v>280</v>
      </c>
      <c r="C497" t="s">
        <v>189</v>
      </c>
      <c r="D497" t="s">
        <v>94</v>
      </c>
      <c r="E497">
        <v>2750</v>
      </c>
      <c r="F497" t="s">
        <v>95</v>
      </c>
      <c r="G497" t="s">
        <v>116</v>
      </c>
      <c r="H497" t="s">
        <v>45</v>
      </c>
      <c r="I497" t="s">
        <v>33</v>
      </c>
      <c r="J497" s="29" t="s">
        <v>37</v>
      </c>
      <c r="K497" s="29" t="s">
        <v>104</v>
      </c>
      <c r="L497" s="29" t="s">
        <v>105</v>
      </c>
      <c r="M497" s="29" t="s">
        <v>99</v>
      </c>
      <c r="N497" s="29" t="s">
        <v>117</v>
      </c>
      <c r="O497" s="29" t="s">
        <v>108</v>
      </c>
      <c r="P497" s="29">
        <v>2700</v>
      </c>
      <c r="Q497" s="29">
        <v>3480</v>
      </c>
      <c r="R497" s="29" t="s">
        <v>94</v>
      </c>
      <c r="S497" s="29" t="s">
        <v>115</v>
      </c>
      <c r="T497">
        <v>2</v>
      </c>
      <c r="U497">
        <v>8.4336748365999998</v>
      </c>
      <c r="V497">
        <v>3.32E-3</v>
      </c>
      <c r="W497">
        <v>1.4400000000000001E-3</v>
      </c>
      <c r="X497">
        <v>2.3055555555555554</v>
      </c>
      <c r="Y497" t="s">
        <v>99</v>
      </c>
      <c r="Z497">
        <v>5.8567186365277761</v>
      </c>
      <c r="AA497">
        <v>2.4</v>
      </c>
      <c r="AB497">
        <v>2.6</v>
      </c>
      <c r="AC497" s="10" t="s">
        <v>99</v>
      </c>
      <c r="AD497" s="10" t="s">
        <v>99</v>
      </c>
      <c r="AE497" s="10" t="s">
        <v>99</v>
      </c>
      <c r="AF497" s="10" t="s">
        <v>99</v>
      </c>
      <c r="AG497" s="10" t="s">
        <v>99</v>
      </c>
      <c r="AH497" s="10" t="s">
        <v>99</v>
      </c>
      <c r="AI497" s="10" t="s">
        <v>99</v>
      </c>
      <c r="AJ497" s="10" t="s">
        <v>99</v>
      </c>
      <c r="AK497" s="10" t="s">
        <v>99</v>
      </c>
      <c r="AL497" s="10" t="s">
        <v>99</v>
      </c>
    </row>
    <row r="498" spans="1:38">
      <c r="A498" s="36">
        <v>79</v>
      </c>
      <c r="B498" t="s">
        <v>280</v>
      </c>
      <c r="C498" t="s">
        <v>189</v>
      </c>
      <c r="D498" t="s">
        <v>94</v>
      </c>
      <c r="E498">
        <v>2750</v>
      </c>
      <c r="F498" t="s">
        <v>95</v>
      </c>
      <c r="G498" t="s">
        <v>116</v>
      </c>
      <c r="H498" t="s">
        <v>45</v>
      </c>
      <c r="I498" t="s">
        <v>33</v>
      </c>
      <c r="J498" s="29" t="s">
        <v>37</v>
      </c>
      <c r="K498" s="29" t="s">
        <v>104</v>
      </c>
      <c r="L498" s="29" t="s">
        <v>105</v>
      </c>
      <c r="M498" s="29" t="s">
        <v>99</v>
      </c>
      <c r="N498" s="29" t="s">
        <v>117</v>
      </c>
      <c r="O498" s="29" t="s">
        <v>108</v>
      </c>
      <c r="P498" s="29">
        <v>2700</v>
      </c>
      <c r="Q498" s="29">
        <v>3480</v>
      </c>
      <c r="R498" s="29" t="s">
        <v>94</v>
      </c>
      <c r="S498" s="29" t="s">
        <v>115</v>
      </c>
      <c r="T498">
        <v>3</v>
      </c>
      <c r="U498">
        <v>9.1361823877999999</v>
      </c>
      <c r="V498">
        <v>2.9299999999999999E-3</v>
      </c>
      <c r="W498">
        <v>1.1999999999999999E-3</v>
      </c>
      <c r="X498">
        <v>2.4416666666666669</v>
      </c>
      <c r="Y498" t="s">
        <v>99</v>
      </c>
      <c r="Z498">
        <v>7.6134853231666666</v>
      </c>
      <c r="AA498">
        <v>2.8</v>
      </c>
      <c r="AB498">
        <v>4.5</v>
      </c>
      <c r="AC498" s="10" t="s">
        <v>99</v>
      </c>
      <c r="AD498" s="10" t="s">
        <v>99</v>
      </c>
      <c r="AE498" s="10" t="s">
        <v>99</v>
      </c>
      <c r="AF498" s="10" t="s">
        <v>99</v>
      </c>
      <c r="AG498" s="10" t="s">
        <v>99</v>
      </c>
      <c r="AH498" s="10" t="s">
        <v>99</v>
      </c>
      <c r="AI498" s="10" t="s">
        <v>99</v>
      </c>
      <c r="AJ498" s="10" t="s">
        <v>99</v>
      </c>
      <c r="AK498" s="10" t="s">
        <v>99</v>
      </c>
      <c r="AL498" s="10" t="s">
        <v>99</v>
      </c>
    </row>
    <row r="499" spans="1:38">
      <c r="A499" s="36">
        <v>79</v>
      </c>
      <c r="B499" t="s">
        <v>280</v>
      </c>
      <c r="C499" t="s">
        <v>189</v>
      </c>
      <c r="D499" t="s">
        <v>94</v>
      </c>
      <c r="E499">
        <v>2750</v>
      </c>
      <c r="F499" t="s">
        <v>95</v>
      </c>
      <c r="G499" t="s">
        <v>116</v>
      </c>
      <c r="H499" t="s">
        <v>45</v>
      </c>
      <c r="I499" t="s">
        <v>33</v>
      </c>
      <c r="J499" s="29" t="s">
        <v>37</v>
      </c>
      <c r="K499" s="29" t="s">
        <v>104</v>
      </c>
      <c r="L499" s="29" t="s">
        <v>105</v>
      </c>
      <c r="M499" s="29" t="s">
        <v>99</v>
      </c>
      <c r="N499" s="29" t="s">
        <v>117</v>
      </c>
      <c r="O499" s="29" t="s">
        <v>108</v>
      </c>
      <c r="P499" s="29">
        <v>2700</v>
      </c>
      <c r="Q499" s="29">
        <v>3480</v>
      </c>
      <c r="R499" s="29" t="s">
        <v>94</v>
      </c>
      <c r="S499" s="29" t="s">
        <v>115</v>
      </c>
      <c r="T499">
        <v>4</v>
      </c>
      <c r="U499">
        <v>8.8781183894000009</v>
      </c>
      <c r="V499">
        <v>2.2799999999999999E-3</v>
      </c>
      <c r="W499">
        <v>9.3000000000000005E-4</v>
      </c>
      <c r="X499">
        <v>2.4516129032258061</v>
      </c>
      <c r="Y499" t="s">
        <v>99</v>
      </c>
      <c r="Z499">
        <v>9.5463638595698921</v>
      </c>
      <c r="AA499">
        <v>12</v>
      </c>
      <c r="AB499">
        <v>11.5</v>
      </c>
      <c r="AC499" s="10" t="s">
        <v>99</v>
      </c>
      <c r="AD499" s="10" t="s">
        <v>99</v>
      </c>
      <c r="AE499" s="10" t="s">
        <v>99</v>
      </c>
      <c r="AF499" s="10" t="s">
        <v>99</v>
      </c>
      <c r="AG499" s="10" t="s">
        <v>99</v>
      </c>
      <c r="AH499" s="10" t="s">
        <v>99</v>
      </c>
      <c r="AI499" s="10" t="s">
        <v>99</v>
      </c>
      <c r="AJ499" s="10" t="s">
        <v>99</v>
      </c>
      <c r="AK499" s="10" t="s">
        <v>99</v>
      </c>
      <c r="AL499" s="10" t="s">
        <v>99</v>
      </c>
    </row>
    <row r="500" spans="1:38">
      <c r="A500" s="36">
        <v>79</v>
      </c>
      <c r="B500" t="s">
        <v>280</v>
      </c>
      <c r="C500" t="s">
        <v>189</v>
      </c>
      <c r="D500" t="s">
        <v>94</v>
      </c>
      <c r="E500">
        <v>2750</v>
      </c>
      <c r="F500" t="s">
        <v>95</v>
      </c>
      <c r="G500" t="s">
        <v>116</v>
      </c>
      <c r="H500" t="s">
        <v>45</v>
      </c>
      <c r="I500" t="s">
        <v>33</v>
      </c>
      <c r="J500" s="29" t="s">
        <v>37</v>
      </c>
      <c r="K500" s="29" t="s">
        <v>104</v>
      </c>
      <c r="L500" s="29" t="s">
        <v>105</v>
      </c>
      <c r="M500" s="29" t="s">
        <v>99</v>
      </c>
      <c r="N500" s="29" t="s">
        <v>117</v>
      </c>
      <c r="O500" s="29" t="s">
        <v>108</v>
      </c>
      <c r="P500" s="29">
        <v>2700</v>
      </c>
      <c r="Q500" s="29">
        <v>3480</v>
      </c>
      <c r="R500" s="29" t="s">
        <v>94</v>
      </c>
      <c r="S500" s="29" t="s">
        <v>115</v>
      </c>
      <c r="T500">
        <v>5</v>
      </c>
      <c r="U500">
        <v>7.3512397321999998</v>
      </c>
      <c r="V500">
        <v>2.4199999999999998E-3</v>
      </c>
      <c r="W500">
        <v>8.8000000000000003E-4</v>
      </c>
      <c r="X500">
        <v>2.7499999999999996</v>
      </c>
      <c r="Y500" t="s">
        <v>99</v>
      </c>
      <c r="Z500">
        <v>8.353681513863636</v>
      </c>
      <c r="AA500">
        <v>14.4</v>
      </c>
      <c r="AB500">
        <v>6.5</v>
      </c>
      <c r="AC500" s="10" t="s">
        <v>99</v>
      </c>
      <c r="AD500" s="10" t="s">
        <v>99</v>
      </c>
      <c r="AE500" s="10" t="s">
        <v>99</v>
      </c>
      <c r="AF500" s="10" t="s">
        <v>99</v>
      </c>
      <c r="AG500" s="10" t="s">
        <v>99</v>
      </c>
      <c r="AH500" s="10" t="s">
        <v>99</v>
      </c>
      <c r="AI500" s="10" t="s">
        <v>99</v>
      </c>
      <c r="AJ500" s="10" t="s">
        <v>99</v>
      </c>
      <c r="AK500" s="10" t="s">
        <v>99</v>
      </c>
      <c r="AL500" s="10" t="s">
        <v>99</v>
      </c>
    </row>
    <row r="501" spans="1:38">
      <c r="A501" s="36">
        <v>79</v>
      </c>
      <c r="B501" t="s">
        <v>280</v>
      </c>
      <c r="C501" t="s">
        <v>189</v>
      </c>
      <c r="D501" t="s">
        <v>94</v>
      </c>
      <c r="E501">
        <v>2750</v>
      </c>
      <c r="F501" t="s">
        <v>95</v>
      </c>
      <c r="G501" t="s">
        <v>139</v>
      </c>
      <c r="H501" t="s">
        <v>46</v>
      </c>
      <c r="I501" t="s">
        <v>47</v>
      </c>
      <c r="J501" t="s">
        <v>48</v>
      </c>
      <c r="K501" t="s">
        <v>104</v>
      </c>
      <c r="L501" s="29" t="s">
        <v>112</v>
      </c>
      <c r="M501" s="29" t="s">
        <v>99</v>
      </c>
      <c r="N501" s="29" t="s">
        <v>140</v>
      </c>
      <c r="O501" s="29" t="s">
        <v>106</v>
      </c>
      <c r="P501" s="29">
        <v>1600</v>
      </c>
      <c r="Q501" s="29">
        <v>3300</v>
      </c>
      <c r="R501" t="s">
        <v>133</v>
      </c>
      <c r="S501" t="s">
        <v>102</v>
      </c>
      <c r="T501">
        <v>1</v>
      </c>
      <c r="U501">
        <v>24.6702014026</v>
      </c>
      <c r="V501">
        <v>4.13E-3</v>
      </c>
      <c r="W501">
        <v>1.4300000000000001E-3</v>
      </c>
      <c r="X501">
        <v>2.8881118881118879</v>
      </c>
      <c r="Y501" t="s">
        <v>99</v>
      </c>
      <c r="Z501">
        <v>17.251889092727271</v>
      </c>
      <c r="AA501">
        <v>1.5</v>
      </c>
      <c r="AB501">
        <v>1.4</v>
      </c>
      <c r="AC501" s="10" t="s">
        <v>99</v>
      </c>
      <c r="AD501" s="10" t="s">
        <v>99</v>
      </c>
      <c r="AE501" s="10" t="s">
        <v>99</v>
      </c>
      <c r="AF501" s="10" t="s">
        <v>99</v>
      </c>
      <c r="AG501" s="10" t="s">
        <v>99</v>
      </c>
      <c r="AH501" s="10" t="s">
        <v>99</v>
      </c>
      <c r="AI501" s="10" t="s">
        <v>99</v>
      </c>
      <c r="AJ501" s="10" t="s">
        <v>99</v>
      </c>
      <c r="AK501" s="10" t="s">
        <v>99</v>
      </c>
      <c r="AL501" s="10" t="s">
        <v>99</v>
      </c>
    </row>
    <row r="502" spans="1:38">
      <c r="A502" s="36">
        <v>79</v>
      </c>
      <c r="B502" t="s">
        <v>280</v>
      </c>
      <c r="C502" t="s">
        <v>189</v>
      </c>
      <c r="D502" t="s">
        <v>94</v>
      </c>
      <c r="E502">
        <v>2750</v>
      </c>
      <c r="F502" t="s">
        <v>95</v>
      </c>
      <c r="G502" t="s">
        <v>139</v>
      </c>
      <c r="H502" t="s">
        <v>46</v>
      </c>
      <c r="I502" t="s">
        <v>47</v>
      </c>
      <c r="J502" t="s">
        <v>48</v>
      </c>
      <c r="K502" t="s">
        <v>104</v>
      </c>
      <c r="L502" s="29" t="s">
        <v>112</v>
      </c>
      <c r="M502" s="29" t="s">
        <v>99</v>
      </c>
      <c r="N502" s="29" t="s">
        <v>140</v>
      </c>
      <c r="O502" s="29" t="s">
        <v>106</v>
      </c>
      <c r="P502" s="29">
        <v>1600</v>
      </c>
      <c r="Q502" s="29">
        <v>3300</v>
      </c>
      <c r="R502" t="s">
        <v>133</v>
      </c>
      <c r="S502" t="s">
        <v>102</v>
      </c>
      <c r="T502">
        <v>2</v>
      </c>
      <c r="U502">
        <v>14.7060636866</v>
      </c>
      <c r="V502">
        <v>3.7100000000000002E-3</v>
      </c>
      <c r="W502">
        <v>1.17E-3</v>
      </c>
      <c r="X502">
        <v>3.1709401709401712</v>
      </c>
      <c r="Y502" t="s">
        <v>99</v>
      </c>
      <c r="Z502">
        <v>12.569285202222222</v>
      </c>
      <c r="AA502">
        <v>1.2</v>
      </c>
      <c r="AB502">
        <v>2.2999999999999998</v>
      </c>
      <c r="AC502" s="10" t="s">
        <v>99</v>
      </c>
      <c r="AD502" s="10" t="s">
        <v>99</v>
      </c>
      <c r="AE502" s="10" t="s">
        <v>99</v>
      </c>
      <c r="AF502" s="10" t="s">
        <v>99</v>
      </c>
      <c r="AG502" s="10" t="s">
        <v>99</v>
      </c>
      <c r="AH502" s="10" t="s">
        <v>99</v>
      </c>
      <c r="AI502" s="10" t="s">
        <v>99</v>
      </c>
      <c r="AJ502" s="10" t="s">
        <v>99</v>
      </c>
      <c r="AK502" s="10" t="s">
        <v>99</v>
      </c>
      <c r="AL502" s="10" t="s">
        <v>99</v>
      </c>
    </row>
    <row r="503" spans="1:38">
      <c r="A503" s="36">
        <v>79</v>
      </c>
      <c r="B503" t="s">
        <v>280</v>
      </c>
      <c r="C503" t="s">
        <v>189</v>
      </c>
      <c r="D503" t="s">
        <v>94</v>
      </c>
      <c r="E503">
        <v>2750</v>
      </c>
      <c r="F503" t="s">
        <v>95</v>
      </c>
      <c r="G503" t="s">
        <v>139</v>
      </c>
      <c r="H503" t="s">
        <v>46</v>
      </c>
      <c r="I503" t="s">
        <v>47</v>
      </c>
      <c r="J503" t="s">
        <v>48</v>
      </c>
      <c r="K503" t="s">
        <v>104</v>
      </c>
      <c r="L503" s="29" t="s">
        <v>112</v>
      </c>
      <c r="M503" s="29" t="s">
        <v>99</v>
      </c>
      <c r="N503" s="29" t="s">
        <v>140</v>
      </c>
      <c r="O503" s="29" t="s">
        <v>106</v>
      </c>
      <c r="P503" s="29">
        <v>1600</v>
      </c>
      <c r="Q503" s="29">
        <v>3300</v>
      </c>
      <c r="R503" t="s">
        <v>133</v>
      </c>
      <c r="S503" t="s">
        <v>102</v>
      </c>
      <c r="T503">
        <v>3</v>
      </c>
      <c r="U503">
        <v>12.2293661464</v>
      </c>
      <c r="V503">
        <v>2.5500000000000002E-3</v>
      </c>
      <c r="W503">
        <v>8.5999999999999998E-4</v>
      </c>
      <c r="X503">
        <v>2.9651162790697678</v>
      </c>
      <c r="Y503" t="s">
        <v>99</v>
      </c>
      <c r="Z503">
        <v>14.220193193488374</v>
      </c>
      <c r="AA503">
        <v>2.8</v>
      </c>
      <c r="AB503">
        <v>1.7</v>
      </c>
      <c r="AC503" s="10" t="s">
        <v>99</v>
      </c>
      <c r="AD503" s="10" t="s">
        <v>99</v>
      </c>
      <c r="AE503" s="10" t="s">
        <v>99</v>
      </c>
      <c r="AF503" s="10" t="s">
        <v>99</v>
      </c>
      <c r="AG503" s="10" t="s">
        <v>99</v>
      </c>
      <c r="AH503" s="10" t="s">
        <v>99</v>
      </c>
      <c r="AI503" s="10" t="s">
        <v>99</v>
      </c>
      <c r="AJ503" s="10" t="s">
        <v>99</v>
      </c>
      <c r="AK503" s="10" t="s">
        <v>99</v>
      </c>
      <c r="AL503" s="10" t="s">
        <v>99</v>
      </c>
    </row>
    <row r="504" spans="1:38">
      <c r="A504" s="36">
        <v>79</v>
      </c>
      <c r="B504" t="s">
        <v>280</v>
      </c>
      <c r="C504" t="s">
        <v>189</v>
      </c>
      <c r="D504" t="s">
        <v>94</v>
      </c>
      <c r="E504">
        <v>2750</v>
      </c>
      <c r="F504" t="s">
        <v>95</v>
      </c>
      <c r="G504" t="s">
        <v>139</v>
      </c>
      <c r="H504" t="s">
        <v>46</v>
      </c>
      <c r="I504" t="s">
        <v>47</v>
      </c>
      <c r="J504" t="s">
        <v>48</v>
      </c>
      <c r="K504" t="s">
        <v>104</v>
      </c>
      <c r="L504" s="29" t="s">
        <v>112</v>
      </c>
      <c r="M504" s="29" t="s">
        <v>99</v>
      </c>
      <c r="N504" s="29" t="s">
        <v>140</v>
      </c>
      <c r="O504" s="29" t="s">
        <v>106</v>
      </c>
      <c r="P504" s="29">
        <v>1600</v>
      </c>
      <c r="Q504" s="29">
        <v>3300</v>
      </c>
      <c r="R504" t="s">
        <v>133</v>
      </c>
      <c r="S504" t="s">
        <v>102</v>
      </c>
      <c r="T504">
        <v>4</v>
      </c>
      <c r="U504">
        <v>17.781326334199999</v>
      </c>
      <c r="V504">
        <v>3.5100000000000001E-3</v>
      </c>
      <c r="W504">
        <v>1.23E-3</v>
      </c>
      <c r="X504">
        <v>2.8536585365853662</v>
      </c>
      <c r="Y504" t="s">
        <v>99</v>
      </c>
      <c r="Z504">
        <v>14.456362873333335</v>
      </c>
      <c r="AA504">
        <v>2.7</v>
      </c>
      <c r="AB504">
        <v>1.4</v>
      </c>
      <c r="AC504" s="10" t="s">
        <v>99</v>
      </c>
      <c r="AD504" s="10" t="s">
        <v>99</v>
      </c>
      <c r="AE504" s="10" t="s">
        <v>99</v>
      </c>
      <c r="AF504" s="10" t="s">
        <v>99</v>
      </c>
      <c r="AG504" s="10" t="s">
        <v>99</v>
      </c>
      <c r="AH504" s="10" t="s">
        <v>99</v>
      </c>
      <c r="AI504" s="10" t="s">
        <v>99</v>
      </c>
      <c r="AJ504" s="10" t="s">
        <v>99</v>
      </c>
      <c r="AK504" s="10" t="s">
        <v>99</v>
      </c>
      <c r="AL504" s="10" t="s">
        <v>99</v>
      </c>
    </row>
    <row r="505" spans="1:38">
      <c r="A505" s="36">
        <v>79</v>
      </c>
      <c r="B505" t="s">
        <v>280</v>
      </c>
      <c r="C505" t="s">
        <v>189</v>
      </c>
      <c r="D505" t="s">
        <v>94</v>
      </c>
      <c r="E505">
        <v>2750</v>
      </c>
      <c r="F505" t="s">
        <v>95</v>
      </c>
      <c r="G505" t="s">
        <v>139</v>
      </c>
      <c r="H505" t="s">
        <v>46</v>
      </c>
      <c r="I505" t="s">
        <v>47</v>
      </c>
      <c r="J505" t="s">
        <v>48</v>
      </c>
      <c r="K505" t="s">
        <v>104</v>
      </c>
      <c r="L505" s="29" t="s">
        <v>112</v>
      </c>
      <c r="M505" s="29" t="s">
        <v>99</v>
      </c>
      <c r="N505" s="29" t="s">
        <v>140</v>
      </c>
      <c r="O505" s="29" t="s">
        <v>106</v>
      </c>
      <c r="P505" s="29">
        <v>1600</v>
      </c>
      <c r="Q505" s="29">
        <v>3300</v>
      </c>
      <c r="R505" t="s">
        <v>133</v>
      </c>
      <c r="S505" t="s">
        <v>102</v>
      </c>
      <c r="T505">
        <v>5</v>
      </c>
      <c r="U505">
        <v>26.713208056599999</v>
      </c>
      <c r="V505">
        <v>5.62E-3</v>
      </c>
      <c r="W505">
        <v>2.0300000000000001E-3</v>
      </c>
      <c r="X505">
        <v>2.7684729064039408</v>
      </c>
      <c r="Y505" t="s">
        <v>99</v>
      </c>
      <c r="Z505">
        <v>13.159215791428572</v>
      </c>
      <c r="AA505">
        <v>1.8</v>
      </c>
      <c r="AB505">
        <v>1.3</v>
      </c>
      <c r="AC505" s="10" t="s">
        <v>99</v>
      </c>
      <c r="AD505" s="10" t="s">
        <v>99</v>
      </c>
      <c r="AE505" s="10" t="s">
        <v>99</v>
      </c>
      <c r="AF505" s="10" t="s">
        <v>99</v>
      </c>
      <c r="AG505" s="10" t="s">
        <v>99</v>
      </c>
      <c r="AH505" s="10" t="s">
        <v>99</v>
      </c>
      <c r="AI505" s="10" t="s">
        <v>99</v>
      </c>
      <c r="AJ505" s="10" t="s">
        <v>99</v>
      </c>
      <c r="AK505" s="10" t="s">
        <v>99</v>
      </c>
      <c r="AL505" s="10" t="s">
        <v>99</v>
      </c>
    </row>
    <row r="506" spans="1:38">
      <c r="A506" s="36">
        <v>79</v>
      </c>
      <c r="B506" t="s">
        <v>280</v>
      </c>
      <c r="C506" t="s">
        <v>189</v>
      </c>
      <c r="D506" t="s">
        <v>94</v>
      </c>
      <c r="E506">
        <v>2750</v>
      </c>
      <c r="F506" t="s">
        <v>95</v>
      </c>
      <c r="G506" t="s">
        <v>176</v>
      </c>
      <c r="H506" t="s">
        <v>49</v>
      </c>
      <c r="I506" t="s">
        <v>40</v>
      </c>
      <c r="J506" t="s">
        <v>50</v>
      </c>
      <c r="K506" t="s">
        <v>104</v>
      </c>
      <c r="L506" s="29" t="s">
        <v>120</v>
      </c>
      <c r="M506" s="29" t="s">
        <v>99</v>
      </c>
      <c r="N506" s="29" t="s">
        <v>100</v>
      </c>
      <c r="O506" s="29" t="s">
        <v>101</v>
      </c>
      <c r="P506" s="29">
        <v>2200</v>
      </c>
      <c r="Q506" s="29">
        <v>3400</v>
      </c>
      <c r="R506" t="s">
        <v>113</v>
      </c>
      <c r="S506" t="s">
        <v>171</v>
      </c>
      <c r="T506">
        <v>1</v>
      </c>
      <c r="U506">
        <v>111.30354014325</v>
      </c>
      <c r="V506">
        <v>4.4880000000000003E-2</v>
      </c>
      <c r="W506">
        <v>1.345E-2</v>
      </c>
      <c r="X506">
        <v>3.3368029739776954</v>
      </c>
      <c r="Y506" t="s">
        <v>99</v>
      </c>
      <c r="Z506">
        <v>8.275356144479554</v>
      </c>
      <c r="AA506">
        <v>1.2</v>
      </c>
      <c r="AB506">
        <v>8.4</v>
      </c>
      <c r="AC506" s="10" t="s">
        <v>99</v>
      </c>
      <c r="AD506" s="10" t="s">
        <v>99</v>
      </c>
      <c r="AE506" s="10" t="s">
        <v>99</v>
      </c>
      <c r="AF506" s="10" t="s">
        <v>99</v>
      </c>
      <c r="AG506" s="10" t="s">
        <v>99</v>
      </c>
      <c r="AH506" s="10" t="s">
        <v>99</v>
      </c>
      <c r="AI506" s="10" t="s">
        <v>99</v>
      </c>
      <c r="AJ506" s="10" t="s">
        <v>99</v>
      </c>
      <c r="AK506" s="10" t="s">
        <v>99</v>
      </c>
      <c r="AL506" s="10" t="s">
        <v>99</v>
      </c>
    </row>
    <row r="507" spans="1:38">
      <c r="A507" s="36">
        <v>79</v>
      </c>
      <c r="B507" t="s">
        <v>280</v>
      </c>
      <c r="C507" t="s">
        <v>189</v>
      </c>
      <c r="D507" t="s">
        <v>94</v>
      </c>
      <c r="E507">
        <v>2750</v>
      </c>
      <c r="F507" t="s">
        <v>95</v>
      </c>
      <c r="G507" t="s">
        <v>176</v>
      </c>
      <c r="H507" t="s">
        <v>49</v>
      </c>
      <c r="I507" t="s">
        <v>40</v>
      </c>
      <c r="J507" t="s">
        <v>50</v>
      </c>
      <c r="K507" t="s">
        <v>104</v>
      </c>
      <c r="L507" s="29" t="s">
        <v>120</v>
      </c>
      <c r="M507" s="29" t="s">
        <v>99</v>
      </c>
      <c r="N507" s="29" t="s">
        <v>100</v>
      </c>
      <c r="O507" s="29" t="s">
        <v>101</v>
      </c>
      <c r="P507" s="29">
        <v>2200</v>
      </c>
      <c r="Q507" s="29">
        <v>3400</v>
      </c>
      <c r="R507" t="s">
        <v>113</v>
      </c>
      <c r="S507" t="s">
        <v>171</v>
      </c>
      <c r="T507">
        <v>2</v>
      </c>
      <c r="U507">
        <v>111.17819989291601</v>
      </c>
      <c r="V507">
        <v>3.9800000000000002E-2</v>
      </c>
      <c r="W507">
        <v>1.056E-2</v>
      </c>
      <c r="X507">
        <v>3.768939393939394</v>
      </c>
      <c r="Y507" t="s">
        <v>99</v>
      </c>
      <c r="Z507">
        <v>10.528238626223105</v>
      </c>
      <c r="AA507">
        <v>1</v>
      </c>
      <c r="AB507">
        <v>9.5</v>
      </c>
      <c r="AC507" s="10" t="s">
        <v>99</v>
      </c>
      <c r="AD507" s="10" t="s">
        <v>99</v>
      </c>
      <c r="AE507" s="10" t="s">
        <v>99</v>
      </c>
      <c r="AF507" s="10" t="s">
        <v>99</v>
      </c>
      <c r="AG507" s="10" t="s">
        <v>99</v>
      </c>
      <c r="AH507" s="10" t="s">
        <v>99</v>
      </c>
      <c r="AI507" s="10" t="s">
        <v>99</v>
      </c>
      <c r="AJ507" s="10" t="s">
        <v>99</v>
      </c>
      <c r="AK507" s="10" t="s">
        <v>99</v>
      </c>
      <c r="AL507" s="10" t="s">
        <v>99</v>
      </c>
    </row>
    <row r="508" spans="1:38">
      <c r="A508" s="36">
        <v>79</v>
      </c>
      <c r="B508" t="s">
        <v>280</v>
      </c>
      <c r="C508" t="s">
        <v>189</v>
      </c>
      <c r="D508" t="s">
        <v>94</v>
      </c>
      <c r="E508">
        <v>2750</v>
      </c>
      <c r="F508" t="s">
        <v>95</v>
      </c>
      <c r="G508" t="s">
        <v>176</v>
      </c>
      <c r="H508" t="s">
        <v>49</v>
      </c>
      <c r="I508" t="s">
        <v>40</v>
      </c>
      <c r="J508" t="s">
        <v>50</v>
      </c>
      <c r="K508" t="s">
        <v>104</v>
      </c>
      <c r="L508" s="29" t="s">
        <v>120</v>
      </c>
      <c r="M508" s="29" t="s">
        <v>99</v>
      </c>
      <c r="N508" s="29" t="s">
        <v>100</v>
      </c>
      <c r="O508" s="29" t="s">
        <v>101</v>
      </c>
      <c r="P508" s="29">
        <v>2200</v>
      </c>
      <c r="Q508" s="29">
        <v>3400</v>
      </c>
      <c r="R508" t="s">
        <v>113</v>
      </c>
      <c r="S508" t="s">
        <v>171</v>
      </c>
      <c r="T508">
        <v>3</v>
      </c>
      <c r="U508">
        <v>122.79903679420001</v>
      </c>
      <c r="V508">
        <v>5.8049999999999997E-2</v>
      </c>
      <c r="W508">
        <v>1.5990000000000001E-2</v>
      </c>
      <c r="X508">
        <v>3.6303939962476544</v>
      </c>
      <c r="Y508" t="s">
        <v>99</v>
      </c>
      <c r="Z508">
        <v>7.6797396369105684</v>
      </c>
      <c r="AA508">
        <v>1.4</v>
      </c>
      <c r="AB508">
        <v>6</v>
      </c>
      <c r="AC508" s="10" t="s">
        <v>99</v>
      </c>
      <c r="AD508" s="10" t="s">
        <v>99</v>
      </c>
      <c r="AE508" s="10" t="s">
        <v>99</v>
      </c>
      <c r="AF508" s="10" t="s">
        <v>99</v>
      </c>
      <c r="AG508" s="10" t="s">
        <v>99</v>
      </c>
      <c r="AH508" s="10" t="s">
        <v>99</v>
      </c>
      <c r="AI508" s="10" t="s">
        <v>99</v>
      </c>
      <c r="AJ508" s="10" t="s">
        <v>99</v>
      </c>
      <c r="AK508" s="10" t="s">
        <v>99</v>
      </c>
      <c r="AL508" s="10" t="s">
        <v>99</v>
      </c>
    </row>
    <row r="509" spans="1:38">
      <c r="A509" s="36">
        <v>79</v>
      </c>
      <c r="B509" t="s">
        <v>280</v>
      </c>
      <c r="C509" t="s">
        <v>189</v>
      </c>
      <c r="D509" t="s">
        <v>94</v>
      </c>
      <c r="E509">
        <v>2750</v>
      </c>
      <c r="F509" t="s">
        <v>95</v>
      </c>
      <c r="G509" t="s">
        <v>176</v>
      </c>
      <c r="H509" t="s">
        <v>49</v>
      </c>
      <c r="I509" t="s">
        <v>40</v>
      </c>
      <c r="J509" t="s">
        <v>50</v>
      </c>
      <c r="K509" t="s">
        <v>104</v>
      </c>
      <c r="L509" s="29" t="s">
        <v>120</v>
      </c>
      <c r="M509" s="29" t="s">
        <v>99</v>
      </c>
      <c r="N509" s="29" t="s">
        <v>100</v>
      </c>
      <c r="O509" s="29" t="s">
        <v>101</v>
      </c>
      <c r="P509" s="29">
        <v>2200</v>
      </c>
      <c r="Q509" s="29">
        <v>3400</v>
      </c>
      <c r="R509" t="s">
        <v>113</v>
      </c>
      <c r="S509" t="s">
        <v>171</v>
      </c>
      <c r="T509">
        <v>4</v>
      </c>
      <c r="U509">
        <v>179.86200475152</v>
      </c>
      <c r="V509">
        <v>8.1040000000000001E-2</v>
      </c>
      <c r="W509">
        <v>2.0140000000000002E-2</v>
      </c>
      <c r="X509">
        <v>4.0238331678252228</v>
      </c>
      <c r="Y509" t="s">
        <v>99</v>
      </c>
      <c r="Z509">
        <v>8.9305861346335647</v>
      </c>
      <c r="AA509">
        <v>1.9</v>
      </c>
      <c r="AB509">
        <v>5.4</v>
      </c>
      <c r="AC509" s="10" t="s">
        <v>99</v>
      </c>
      <c r="AD509" s="10" t="s">
        <v>99</v>
      </c>
      <c r="AE509" s="10" t="s">
        <v>99</v>
      </c>
      <c r="AF509" s="10" t="s">
        <v>99</v>
      </c>
      <c r="AG509" s="10" t="s">
        <v>99</v>
      </c>
      <c r="AH509" s="10" t="s">
        <v>99</v>
      </c>
      <c r="AI509" s="10" t="s">
        <v>99</v>
      </c>
      <c r="AJ509" s="10" t="s">
        <v>99</v>
      </c>
      <c r="AK509" s="10" t="s">
        <v>99</v>
      </c>
      <c r="AL509" s="10" t="s">
        <v>99</v>
      </c>
    </row>
    <row r="510" spans="1:38">
      <c r="A510" s="36">
        <v>79</v>
      </c>
      <c r="B510" t="s">
        <v>280</v>
      </c>
      <c r="C510" t="s">
        <v>189</v>
      </c>
      <c r="D510" t="s">
        <v>94</v>
      </c>
      <c r="E510">
        <v>2750</v>
      </c>
      <c r="F510" t="s">
        <v>95</v>
      </c>
      <c r="G510" t="s">
        <v>176</v>
      </c>
      <c r="H510" t="s">
        <v>49</v>
      </c>
      <c r="I510" t="s">
        <v>40</v>
      </c>
      <c r="J510" t="s">
        <v>50</v>
      </c>
      <c r="K510" t="s">
        <v>104</v>
      </c>
      <c r="L510" s="29" t="s">
        <v>120</v>
      </c>
      <c r="M510" s="29" t="s">
        <v>99</v>
      </c>
      <c r="N510" s="29" t="s">
        <v>100</v>
      </c>
      <c r="O510" s="29" t="s">
        <v>101</v>
      </c>
      <c r="P510" s="29">
        <v>2200</v>
      </c>
      <c r="Q510" s="29">
        <v>3400</v>
      </c>
      <c r="R510" t="s">
        <v>113</v>
      </c>
      <c r="S510" t="s">
        <v>171</v>
      </c>
      <c r="T510">
        <v>5</v>
      </c>
      <c r="U510">
        <v>280.61305710464001</v>
      </c>
      <c r="V510">
        <v>0.11278000000000001</v>
      </c>
      <c r="W510">
        <v>2.3810000000000001E-2</v>
      </c>
      <c r="X510">
        <v>4.7366652666946658</v>
      </c>
      <c r="Y510" t="s">
        <v>99</v>
      </c>
      <c r="Z510">
        <v>11.785512688141116</v>
      </c>
      <c r="AA510">
        <v>1.8</v>
      </c>
      <c r="AB510">
        <v>7.5</v>
      </c>
      <c r="AC510" s="10" t="s">
        <v>99</v>
      </c>
      <c r="AD510" s="10" t="s">
        <v>99</v>
      </c>
      <c r="AE510" s="10" t="s">
        <v>99</v>
      </c>
      <c r="AF510" s="10" t="s">
        <v>99</v>
      </c>
      <c r="AG510" s="10" t="s">
        <v>99</v>
      </c>
      <c r="AH510" s="10" t="s">
        <v>99</v>
      </c>
      <c r="AI510" s="10" t="s">
        <v>99</v>
      </c>
      <c r="AJ510" s="10" t="s">
        <v>99</v>
      </c>
      <c r="AK510" s="10" t="s">
        <v>99</v>
      </c>
      <c r="AL510" s="10" t="s">
        <v>99</v>
      </c>
    </row>
    <row r="511" spans="1:38">
      <c r="A511" s="36">
        <v>79</v>
      </c>
      <c r="B511" t="s">
        <v>280</v>
      </c>
      <c r="C511" t="s">
        <v>189</v>
      </c>
      <c r="D511" t="s">
        <v>94</v>
      </c>
      <c r="E511">
        <v>2750</v>
      </c>
      <c r="F511" t="s">
        <v>95</v>
      </c>
      <c r="G511" t="s">
        <v>153</v>
      </c>
      <c r="H511" t="s">
        <v>51</v>
      </c>
      <c r="I511" t="s">
        <v>52</v>
      </c>
      <c r="J511" s="29" t="s">
        <v>48</v>
      </c>
      <c r="K511" s="29" t="s">
        <v>104</v>
      </c>
      <c r="L511" s="29" t="s">
        <v>120</v>
      </c>
      <c r="M511" s="29" t="s">
        <v>99</v>
      </c>
      <c r="N511" s="29" t="s">
        <v>117</v>
      </c>
      <c r="O511" s="29" t="s">
        <v>108</v>
      </c>
      <c r="P511" s="29">
        <v>1800</v>
      </c>
      <c r="Q511" s="29">
        <v>3300</v>
      </c>
      <c r="R511" s="29" t="s">
        <v>94</v>
      </c>
      <c r="S511" s="29" t="s">
        <v>102</v>
      </c>
      <c r="T511">
        <v>1</v>
      </c>
      <c r="U511">
        <v>3.8171966429999999</v>
      </c>
      <c r="V511">
        <v>1.2099999999999999E-3</v>
      </c>
      <c r="W511">
        <v>3.8000000000000002E-4</v>
      </c>
      <c r="X511">
        <v>3.1842105263157889</v>
      </c>
      <c r="Y511" t="s">
        <v>99</v>
      </c>
      <c r="Z511">
        <v>10.04525432368421</v>
      </c>
      <c r="AA511">
        <v>2.9</v>
      </c>
      <c r="AB511">
        <v>0.8</v>
      </c>
      <c r="AC511" s="10" t="s">
        <v>99</v>
      </c>
      <c r="AD511" s="10" t="s">
        <v>99</v>
      </c>
      <c r="AE511" s="10" t="s">
        <v>99</v>
      </c>
      <c r="AF511" s="10" t="s">
        <v>99</v>
      </c>
      <c r="AG511" s="10" t="s">
        <v>99</v>
      </c>
      <c r="AH511" s="10" t="s">
        <v>99</v>
      </c>
      <c r="AI511" s="10" t="s">
        <v>99</v>
      </c>
      <c r="AJ511" s="10" t="s">
        <v>99</v>
      </c>
      <c r="AK511" s="10" t="s">
        <v>99</v>
      </c>
      <c r="AL511" s="10" t="s">
        <v>99</v>
      </c>
    </row>
    <row r="512" spans="1:38">
      <c r="A512" s="36">
        <v>79</v>
      </c>
      <c r="B512" t="s">
        <v>280</v>
      </c>
      <c r="C512" t="s">
        <v>189</v>
      </c>
      <c r="D512" t="s">
        <v>94</v>
      </c>
      <c r="E512">
        <v>2750</v>
      </c>
      <c r="F512" t="s">
        <v>95</v>
      </c>
      <c r="G512" t="s">
        <v>153</v>
      </c>
      <c r="H512" t="s">
        <v>51</v>
      </c>
      <c r="I512" t="s">
        <v>52</v>
      </c>
      <c r="J512" s="29" t="s">
        <v>48</v>
      </c>
      <c r="K512" s="29" t="s">
        <v>104</v>
      </c>
      <c r="L512" s="29" t="s">
        <v>120</v>
      </c>
      <c r="M512" s="29" t="s">
        <v>99</v>
      </c>
      <c r="N512" s="29" t="s">
        <v>117</v>
      </c>
      <c r="O512" s="29" t="s">
        <v>108</v>
      </c>
      <c r="P512" s="29">
        <v>1800</v>
      </c>
      <c r="Q512" s="29">
        <v>3300</v>
      </c>
      <c r="R512" s="29" t="s">
        <v>94</v>
      </c>
      <c r="S512" s="29" t="s">
        <v>102</v>
      </c>
      <c r="T512">
        <v>2</v>
      </c>
      <c r="U512">
        <v>8.4515959475999995</v>
      </c>
      <c r="V512">
        <v>2.98E-3</v>
      </c>
      <c r="W512">
        <v>6.8000000000000005E-4</v>
      </c>
      <c r="X512">
        <v>4.3823529411764701</v>
      </c>
      <c r="Y512" t="s">
        <v>99</v>
      </c>
      <c r="Z512">
        <v>12.42881757</v>
      </c>
      <c r="AA512">
        <v>2.8</v>
      </c>
      <c r="AB512">
        <v>2.6</v>
      </c>
      <c r="AC512" s="10" t="s">
        <v>99</v>
      </c>
      <c r="AD512" s="10" t="s">
        <v>99</v>
      </c>
      <c r="AE512" s="10" t="s">
        <v>99</v>
      </c>
      <c r="AF512" s="10" t="s">
        <v>99</v>
      </c>
      <c r="AG512" s="10" t="s">
        <v>99</v>
      </c>
      <c r="AH512" s="10" t="s">
        <v>99</v>
      </c>
      <c r="AI512" s="10" t="s">
        <v>99</v>
      </c>
      <c r="AJ512" s="10" t="s">
        <v>99</v>
      </c>
      <c r="AK512" s="10" t="s">
        <v>99</v>
      </c>
      <c r="AL512" s="10" t="s">
        <v>99</v>
      </c>
    </row>
    <row r="513" spans="1:38">
      <c r="A513" s="36">
        <v>79</v>
      </c>
      <c r="B513" t="s">
        <v>280</v>
      </c>
      <c r="C513" t="s">
        <v>189</v>
      </c>
      <c r="D513" t="s">
        <v>94</v>
      </c>
      <c r="E513">
        <v>2750</v>
      </c>
      <c r="F513" t="s">
        <v>95</v>
      </c>
      <c r="G513" t="s">
        <v>155</v>
      </c>
      <c r="H513" t="s">
        <v>53</v>
      </c>
      <c r="I513" t="s">
        <v>28</v>
      </c>
      <c r="J513" t="s">
        <v>23</v>
      </c>
      <c r="K513" t="s">
        <v>97</v>
      </c>
      <c r="L513" s="29" t="s">
        <v>105</v>
      </c>
      <c r="M513" s="29" t="s">
        <v>99</v>
      </c>
      <c r="N513" s="29" t="s">
        <v>100</v>
      </c>
      <c r="O513" s="29" t="s">
        <v>106</v>
      </c>
      <c r="P513" s="29">
        <v>1900</v>
      </c>
      <c r="Q513" s="29">
        <v>3200</v>
      </c>
      <c r="R513" t="s">
        <v>133</v>
      </c>
      <c r="S513" t="s">
        <v>102</v>
      </c>
      <c r="T513">
        <v>1</v>
      </c>
      <c r="U513">
        <v>41.300992410600003</v>
      </c>
      <c r="V513">
        <v>1.8620000000000001E-2</v>
      </c>
      <c r="W513">
        <v>6.8999999999999999E-3</v>
      </c>
      <c r="X513">
        <v>2.6985507246376814</v>
      </c>
      <c r="Y513" t="s">
        <v>99</v>
      </c>
      <c r="Z513">
        <v>5.9856510740000006</v>
      </c>
      <c r="AA513">
        <v>1</v>
      </c>
      <c r="AB513">
        <v>6.2</v>
      </c>
      <c r="AC513" s="10" t="s">
        <v>99</v>
      </c>
      <c r="AD513" s="10" t="s">
        <v>99</v>
      </c>
      <c r="AE513" s="10" t="s">
        <v>99</v>
      </c>
      <c r="AF513" s="10" t="s">
        <v>99</v>
      </c>
      <c r="AG513" s="10" t="s">
        <v>99</v>
      </c>
      <c r="AH513" s="10" t="s">
        <v>99</v>
      </c>
      <c r="AI513" s="10" t="s">
        <v>99</v>
      </c>
      <c r="AJ513" s="10" t="s">
        <v>99</v>
      </c>
      <c r="AK513" s="10" t="s">
        <v>99</v>
      </c>
      <c r="AL513" s="10" t="s">
        <v>99</v>
      </c>
    </row>
    <row r="514" spans="1:38">
      <c r="A514" s="36">
        <v>79</v>
      </c>
      <c r="B514" t="s">
        <v>280</v>
      </c>
      <c r="C514" t="s">
        <v>189</v>
      </c>
      <c r="D514" t="s">
        <v>94</v>
      </c>
      <c r="E514">
        <v>2750</v>
      </c>
      <c r="F514" t="s">
        <v>95</v>
      </c>
      <c r="G514" t="s">
        <v>155</v>
      </c>
      <c r="H514" t="s">
        <v>53</v>
      </c>
      <c r="I514" t="s">
        <v>28</v>
      </c>
      <c r="J514" t="s">
        <v>23</v>
      </c>
      <c r="K514" t="s">
        <v>97</v>
      </c>
      <c r="L514" s="29" t="s">
        <v>105</v>
      </c>
      <c r="M514" s="29" t="s">
        <v>99</v>
      </c>
      <c r="N514" s="29" t="s">
        <v>100</v>
      </c>
      <c r="O514" s="29" t="s">
        <v>106</v>
      </c>
      <c r="P514" s="29">
        <v>1900</v>
      </c>
      <c r="Q514" s="29">
        <v>3200</v>
      </c>
      <c r="R514" t="s">
        <v>133</v>
      </c>
      <c r="S514" t="s">
        <v>102</v>
      </c>
      <c r="T514">
        <v>2</v>
      </c>
      <c r="U514">
        <v>24.655864513800001</v>
      </c>
      <c r="V514">
        <v>1.136E-2</v>
      </c>
      <c r="W514">
        <v>4.7600000000000003E-3</v>
      </c>
      <c r="X514">
        <v>2.3865546218487395</v>
      </c>
      <c r="Y514" t="s">
        <v>99</v>
      </c>
      <c r="Z514">
        <v>5.179803469285714</v>
      </c>
      <c r="AA514">
        <v>1.2</v>
      </c>
      <c r="AB514">
        <v>3</v>
      </c>
      <c r="AC514" s="10" t="s">
        <v>99</v>
      </c>
      <c r="AD514" s="10" t="s">
        <v>99</v>
      </c>
      <c r="AE514" s="10" t="s">
        <v>99</v>
      </c>
      <c r="AF514" s="10" t="s">
        <v>99</v>
      </c>
      <c r="AG514" s="10" t="s">
        <v>99</v>
      </c>
      <c r="AH514" s="10" t="s">
        <v>99</v>
      </c>
      <c r="AI514" s="10" t="s">
        <v>99</v>
      </c>
      <c r="AJ514" s="10" t="s">
        <v>99</v>
      </c>
      <c r="AK514" s="10" t="s">
        <v>99</v>
      </c>
      <c r="AL514" s="10" t="s">
        <v>99</v>
      </c>
    </row>
    <row r="515" spans="1:38">
      <c r="A515" s="36">
        <v>79</v>
      </c>
      <c r="B515" t="s">
        <v>280</v>
      </c>
      <c r="C515" t="s">
        <v>189</v>
      </c>
      <c r="D515" t="s">
        <v>94</v>
      </c>
      <c r="E515">
        <v>2750</v>
      </c>
      <c r="F515" t="s">
        <v>95</v>
      </c>
      <c r="G515" t="s">
        <v>155</v>
      </c>
      <c r="H515" t="s">
        <v>53</v>
      </c>
      <c r="I515" t="s">
        <v>28</v>
      </c>
      <c r="J515" t="s">
        <v>23</v>
      </c>
      <c r="K515" t="s">
        <v>97</v>
      </c>
      <c r="L515" s="29" t="s">
        <v>105</v>
      </c>
      <c r="M515" s="29" t="s">
        <v>99</v>
      </c>
      <c r="N515" s="29" t="s">
        <v>100</v>
      </c>
      <c r="O515" s="29" t="s">
        <v>106</v>
      </c>
      <c r="P515" s="29">
        <v>1900</v>
      </c>
      <c r="Q515" s="29">
        <v>3200</v>
      </c>
      <c r="R515" t="s">
        <v>133</v>
      </c>
      <c r="S515" t="s">
        <v>102</v>
      </c>
      <c r="T515">
        <v>3</v>
      </c>
      <c r="U515">
        <v>32.032193801399998</v>
      </c>
      <c r="V515">
        <v>1.221E-2</v>
      </c>
      <c r="W515">
        <v>5.5300000000000002E-3</v>
      </c>
      <c r="X515">
        <v>2.2079566003616637</v>
      </c>
      <c r="Y515" t="s">
        <v>99</v>
      </c>
      <c r="Z515">
        <v>5.7924401087522597</v>
      </c>
      <c r="AA515">
        <v>1.6</v>
      </c>
      <c r="AB515">
        <v>5.2</v>
      </c>
      <c r="AC515" s="10" t="s">
        <v>99</v>
      </c>
      <c r="AD515" s="10" t="s">
        <v>99</v>
      </c>
      <c r="AE515" s="10" t="s">
        <v>99</v>
      </c>
      <c r="AF515" s="10" t="s">
        <v>99</v>
      </c>
      <c r="AG515" s="10" t="s">
        <v>99</v>
      </c>
      <c r="AH515" s="10" t="s">
        <v>99</v>
      </c>
      <c r="AI515" s="10" t="s">
        <v>99</v>
      </c>
      <c r="AJ515" s="10" t="s">
        <v>99</v>
      </c>
      <c r="AK515" s="10" t="s">
        <v>99</v>
      </c>
      <c r="AL515" s="10" t="s">
        <v>99</v>
      </c>
    </row>
    <row r="516" spans="1:38">
      <c r="A516" s="36">
        <v>79</v>
      </c>
      <c r="B516" t="s">
        <v>280</v>
      </c>
      <c r="C516" t="s">
        <v>189</v>
      </c>
      <c r="D516" t="s">
        <v>94</v>
      </c>
      <c r="E516">
        <v>2750</v>
      </c>
      <c r="F516" t="s">
        <v>95</v>
      </c>
      <c r="G516" t="s">
        <v>155</v>
      </c>
      <c r="H516" t="s">
        <v>53</v>
      </c>
      <c r="I516" t="s">
        <v>28</v>
      </c>
      <c r="J516" t="s">
        <v>23</v>
      </c>
      <c r="K516" t="s">
        <v>97</v>
      </c>
      <c r="L516" s="29" t="s">
        <v>105</v>
      </c>
      <c r="M516" s="29" t="s">
        <v>99</v>
      </c>
      <c r="N516" s="29" t="s">
        <v>100</v>
      </c>
      <c r="O516" s="29" t="s">
        <v>106</v>
      </c>
      <c r="P516" s="29">
        <v>1900</v>
      </c>
      <c r="Q516" s="29">
        <v>3200</v>
      </c>
      <c r="R516" t="s">
        <v>133</v>
      </c>
      <c r="S516" t="s">
        <v>102</v>
      </c>
      <c r="T516">
        <v>4</v>
      </c>
      <c r="U516">
        <v>23.766977408199999</v>
      </c>
      <c r="V516">
        <v>1.065E-2</v>
      </c>
      <c r="W516">
        <v>4.1700000000000001E-3</v>
      </c>
      <c r="X516">
        <v>2.5539568345323738</v>
      </c>
      <c r="Y516" t="s">
        <v>99</v>
      </c>
      <c r="Z516">
        <v>5.6995149659952036</v>
      </c>
      <c r="AA516">
        <v>1.3</v>
      </c>
      <c r="AB516">
        <v>3.5</v>
      </c>
      <c r="AC516" s="10" t="s">
        <v>99</v>
      </c>
      <c r="AD516" s="10" t="s">
        <v>99</v>
      </c>
      <c r="AE516" s="10" t="s">
        <v>99</v>
      </c>
      <c r="AF516" s="10" t="s">
        <v>99</v>
      </c>
      <c r="AG516" s="10" t="s">
        <v>99</v>
      </c>
      <c r="AH516" s="10" t="s">
        <v>99</v>
      </c>
      <c r="AI516" s="10" t="s">
        <v>99</v>
      </c>
      <c r="AJ516" s="10" t="s">
        <v>99</v>
      </c>
      <c r="AK516" s="10" t="s">
        <v>99</v>
      </c>
      <c r="AL516" s="10" t="s">
        <v>99</v>
      </c>
    </row>
    <row r="517" spans="1:38">
      <c r="A517" s="36">
        <v>79</v>
      </c>
      <c r="B517" t="s">
        <v>280</v>
      </c>
      <c r="C517" t="s">
        <v>189</v>
      </c>
      <c r="D517" t="s">
        <v>94</v>
      </c>
      <c r="E517">
        <v>2750</v>
      </c>
      <c r="F517" t="s">
        <v>95</v>
      </c>
      <c r="G517" t="s">
        <v>155</v>
      </c>
      <c r="H517" t="s">
        <v>53</v>
      </c>
      <c r="I517" t="s">
        <v>28</v>
      </c>
      <c r="J517" t="s">
        <v>23</v>
      </c>
      <c r="K517" t="s">
        <v>97</v>
      </c>
      <c r="L517" s="29" t="s">
        <v>105</v>
      </c>
      <c r="M517" s="29" t="s">
        <v>99</v>
      </c>
      <c r="N517" s="29" t="s">
        <v>100</v>
      </c>
      <c r="O517" s="29" t="s">
        <v>106</v>
      </c>
      <c r="P517" s="29">
        <v>1900</v>
      </c>
      <c r="Q517" s="29">
        <v>3200</v>
      </c>
      <c r="R517" t="s">
        <v>133</v>
      </c>
      <c r="S517" t="s">
        <v>102</v>
      </c>
      <c r="T517">
        <v>5</v>
      </c>
      <c r="U517">
        <v>20.745478093599999</v>
      </c>
      <c r="V517">
        <v>7.79E-3</v>
      </c>
      <c r="W517">
        <v>2.9299999999999999E-3</v>
      </c>
      <c r="X517">
        <v>2.6587030716723552</v>
      </c>
      <c r="Y517" t="s">
        <v>99</v>
      </c>
      <c r="Z517">
        <v>7.0803679500341303</v>
      </c>
      <c r="AA517">
        <v>1.2</v>
      </c>
      <c r="AB517">
        <v>4</v>
      </c>
      <c r="AC517" s="10" t="s">
        <v>99</v>
      </c>
      <c r="AD517" s="10" t="s">
        <v>99</v>
      </c>
      <c r="AE517" s="10" t="s">
        <v>99</v>
      </c>
      <c r="AF517" s="10" t="s">
        <v>99</v>
      </c>
      <c r="AG517" s="10" t="s">
        <v>99</v>
      </c>
      <c r="AH517" s="10" t="s">
        <v>99</v>
      </c>
      <c r="AI517" s="10" t="s">
        <v>99</v>
      </c>
      <c r="AJ517" s="10" t="s">
        <v>99</v>
      </c>
      <c r="AK517" s="10" t="s">
        <v>99</v>
      </c>
      <c r="AL517" s="10" t="s">
        <v>99</v>
      </c>
    </row>
    <row r="518" spans="1:38">
      <c r="A518" s="36">
        <v>79</v>
      </c>
      <c r="B518" t="s">
        <v>280</v>
      </c>
      <c r="C518" t="s">
        <v>189</v>
      </c>
      <c r="D518" t="s">
        <v>94</v>
      </c>
      <c r="E518">
        <v>2750</v>
      </c>
      <c r="F518" t="s">
        <v>95</v>
      </c>
      <c r="G518" t="s">
        <v>160</v>
      </c>
      <c r="H518" t="s">
        <v>54</v>
      </c>
      <c r="I518" t="s">
        <v>55</v>
      </c>
      <c r="J518" t="s">
        <v>56</v>
      </c>
      <c r="K518" t="s">
        <v>97</v>
      </c>
      <c r="L518" s="29" t="s">
        <v>136</v>
      </c>
      <c r="M518" s="29" t="s">
        <v>120</v>
      </c>
      <c r="N518" s="29" t="s">
        <v>132</v>
      </c>
      <c r="O518" s="29" t="s">
        <v>101</v>
      </c>
      <c r="P518" s="29">
        <v>2000</v>
      </c>
      <c r="Q518" s="29">
        <v>3400</v>
      </c>
      <c r="R518" t="s">
        <v>94</v>
      </c>
      <c r="S518" t="s">
        <v>134</v>
      </c>
      <c r="T518">
        <v>1</v>
      </c>
      <c r="U518">
        <v>4.5949728604000004</v>
      </c>
      <c r="V518">
        <v>1.4400000000000001E-3</v>
      </c>
      <c r="W518">
        <v>4.0999999999999999E-4</v>
      </c>
      <c r="X518">
        <v>3.51219512195122</v>
      </c>
      <c r="Y518" t="s">
        <v>99</v>
      </c>
      <c r="Z518">
        <v>11.207250879024391</v>
      </c>
      <c r="AA518">
        <v>3</v>
      </c>
      <c r="AB518">
        <v>12</v>
      </c>
      <c r="AC518" s="10" t="s">
        <v>99</v>
      </c>
      <c r="AD518" s="10" t="s">
        <v>99</v>
      </c>
      <c r="AE518" s="10" t="s">
        <v>99</v>
      </c>
      <c r="AF518" s="10" t="s">
        <v>99</v>
      </c>
      <c r="AG518" s="10" t="s">
        <v>99</v>
      </c>
      <c r="AH518" s="10" t="s">
        <v>99</v>
      </c>
      <c r="AI518" s="10" t="s">
        <v>99</v>
      </c>
      <c r="AJ518" s="10" t="s">
        <v>99</v>
      </c>
      <c r="AK518" s="10" t="s">
        <v>99</v>
      </c>
      <c r="AL518" s="10" t="s">
        <v>99</v>
      </c>
    </row>
    <row r="519" spans="1:38">
      <c r="A519" s="36">
        <v>79</v>
      </c>
      <c r="B519" t="s">
        <v>280</v>
      </c>
      <c r="C519" t="s">
        <v>189</v>
      </c>
      <c r="D519" t="s">
        <v>94</v>
      </c>
      <c r="E519">
        <v>2750</v>
      </c>
      <c r="F519" t="s">
        <v>95</v>
      </c>
      <c r="G519" t="s">
        <v>160</v>
      </c>
      <c r="H519" t="s">
        <v>54</v>
      </c>
      <c r="I519" t="s">
        <v>55</v>
      </c>
      <c r="J519" t="s">
        <v>56</v>
      </c>
      <c r="K519" t="s">
        <v>97</v>
      </c>
      <c r="L519" s="29" t="s">
        <v>136</v>
      </c>
      <c r="M519" s="29" t="s">
        <v>120</v>
      </c>
      <c r="N519" s="29" t="s">
        <v>132</v>
      </c>
      <c r="O519" s="29" t="s">
        <v>101</v>
      </c>
      <c r="P519" s="29">
        <v>2000</v>
      </c>
      <c r="Q519" s="29">
        <v>3400</v>
      </c>
      <c r="R519" t="s">
        <v>94</v>
      </c>
      <c r="S519" t="s">
        <v>134</v>
      </c>
      <c r="T519">
        <v>2</v>
      </c>
      <c r="U519">
        <v>4.7849366370000004</v>
      </c>
      <c r="V519">
        <v>1.14E-3</v>
      </c>
      <c r="W519">
        <v>3.8000000000000002E-4</v>
      </c>
      <c r="X519">
        <v>2.9999999999999996</v>
      </c>
      <c r="Y519" t="s">
        <v>99</v>
      </c>
      <c r="Z519">
        <v>12.591938518421053</v>
      </c>
      <c r="AA519">
        <v>2.2999999999999998</v>
      </c>
      <c r="AB519">
        <v>8</v>
      </c>
      <c r="AC519" s="10" t="s">
        <v>99</v>
      </c>
      <c r="AD519" s="10" t="s">
        <v>99</v>
      </c>
      <c r="AE519" s="10" t="s">
        <v>99</v>
      </c>
      <c r="AF519" s="10" t="s">
        <v>99</v>
      </c>
      <c r="AG519" s="10" t="s">
        <v>99</v>
      </c>
      <c r="AH519" s="10" t="s">
        <v>99</v>
      </c>
      <c r="AI519" s="10" t="s">
        <v>99</v>
      </c>
      <c r="AJ519" s="10" t="s">
        <v>99</v>
      </c>
      <c r="AK519" s="10" t="s">
        <v>99</v>
      </c>
      <c r="AL519" s="10" t="s">
        <v>99</v>
      </c>
    </row>
    <row r="520" spans="1:38">
      <c r="A520" s="36">
        <v>79</v>
      </c>
      <c r="B520" t="s">
        <v>280</v>
      </c>
      <c r="C520" t="s">
        <v>189</v>
      </c>
      <c r="D520" t="s">
        <v>94</v>
      </c>
      <c r="E520">
        <v>2750</v>
      </c>
      <c r="F520" t="s">
        <v>95</v>
      </c>
      <c r="G520" t="s">
        <v>160</v>
      </c>
      <c r="H520" t="s">
        <v>54</v>
      </c>
      <c r="I520" t="s">
        <v>55</v>
      </c>
      <c r="J520" t="s">
        <v>56</v>
      </c>
      <c r="K520" t="s">
        <v>97</v>
      </c>
      <c r="L520" s="29" t="s">
        <v>136</v>
      </c>
      <c r="M520" s="29" t="s">
        <v>120</v>
      </c>
      <c r="N520" s="29" t="s">
        <v>132</v>
      </c>
      <c r="O520" s="29" t="s">
        <v>101</v>
      </c>
      <c r="P520" s="29">
        <v>2000</v>
      </c>
      <c r="Q520" s="29">
        <v>3400</v>
      </c>
      <c r="R520" t="s">
        <v>94</v>
      </c>
      <c r="S520" t="s">
        <v>134</v>
      </c>
      <c r="T520">
        <v>3</v>
      </c>
      <c r="U520">
        <v>7.2257919552000001</v>
      </c>
      <c r="V520">
        <v>1.49E-3</v>
      </c>
      <c r="W520">
        <v>4.4000000000000002E-4</v>
      </c>
      <c r="X520">
        <v>3.3863636363636362</v>
      </c>
      <c r="Y520" t="s">
        <v>99</v>
      </c>
      <c r="Z520">
        <v>16.422254443636362</v>
      </c>
      <c r="AA520">
        <v>2</v>
      </c>
      <c r="AB520">
        <v>22</v>
      </c>
      <c r="AC520" s="10" t="s">
        <v>99</v>
      </c>
      <c r="AD520" s="10" t="s">
        <v>99</v>
      </c>
      <c r="AE520" s="10" t="s">
        <v>99</v>
      </c>
      <c r="AF520" s="10" t="s">
        <v>99</v>
      </c>
      <c r="AG520" s="10" t="s">
        <v>99</v>
      </c>
      <c r="AH520" s="10" t="s">
        <v>99</v>
      </c>
      <c r="AI520" s="10" t="s">
        <v>99</v>
      </c>
      <c r="AJ520" s="10" t="s">
        <v>99</v>
      </c>
      <c r="AK520" s="10" t="s">
        <v>99</v>
      </c>
      <c r="AL520" s="10" t="s">
        <v>99</v>
      </c>
    </row>
    <row r="521" spans="1:38">
      <c r="A521" s="36">
        <v>79</v>
      </c>
      <c r="B521" t="s">
        <v>280</v>
      </c>
      <c r="C521" t="s">
        <v>189</v>
      </c>
      <c r="D521" t="s">
        <v>94</v>
      </c>
      <c r="E521">
        <v>2750</v>
      </c>
      <c r="F521" t="s">
        <v>95</v>
      </c>
      <c r="G521" t="s">
        <v>160</v>
      </c>
      <c r="H521" t="s">
        <v>54</v>
      </c>
      <c r="I521" t="s">
        <v>55</v>
      </c>
      <c r="J521" t="s">
        <v>56</v>
      </c>
      <c r="K521" t="s">
        <v>97</v>
      </c>
      <c r="L521" s="29" t="s">
        <v>136</v>
      </c>
      <c r="M521" s="29" t="s">
        <v>120</v>
      </c>
      <c r="N521" s="29" t="s">
        <v>132</v>
      </c>
      <c r="O521" s="29" t="s">
        <v>101</v>
      </c>
      <c r="P521" s="29">
        <v>2000</v>
      </c>
      <c r="Q521" s="29">
        <v>3400</v>
      </c>
      <c r="R521" t="s">
        <v>94</v>
      </c>
      <c r="S521" t="s">
        <v>134</v>
      </c>
      <c r="T521">
        <v>4</v>
      </c>
      <c r="U521">
        <v>5.4587704105999997</v>
      </c>
      <c r="V521">
        <v>1.4300000000000001E-3</v>
      </c>
      <c r="W521">
        <v>4.2000000000000002E-4</v>
      </c>
      <c r="X521">
        <v>3.4047619047619047</v>
      </c>
      <c r="Y521" t="s">
        <v>99</v>
      </c>
      <c r="Z521">
        <v>12.997072406190474</v>
      </c>
      <c r="AA521">
        <v>5</v>
      </c>
      <c r="AB521">
        <v>5.3</v>
      </c>
      <c r="AC521" s="10" t="s">
        <v>99</v>
      </c>
      <c r="AD521" s="10" t="s">
        <v>99</v>
      </c>
      <c r="AE521" s="10" t="s">
        <v>99</v>
      </c>
      <c r="AF521" s="10" t="s">
        <v>99</v>
      </c>
      <c r="AG521" s="10" t="s">
        <v>99</v>
      </c>
      <c r="AH521" s="10" t="s">
        <v>99</v>
      </c>
      <c r="AI521" s="10" t="s">
        <v>99</v>
      </c>
      <c r="AJ521" s="10" t="s">
        <v>99</v>
      </c>
      <c r="AK521" s="10" t="s">
        <v>99</v>
      </c>
      <c r="AL521" s="10" t="s">
        <v>99</v>
      </c>
    </row>
    <row r="522" spans="1:38">
      <c r="A522" s="36">
        <v>79</v>
      </c>
      <c r="B522" t="s">
        <v>280</v>
      </c>
      <c r="C522" t="s">
        <v>189</v>
      </c>
      <c r="D522" t="s">
        <v>94</v>
      </c>
      <c r="E522">
        <v>2750</v>
      </c>
      <c r="F522" t="s">
        <v>95</v>
      </c>
      <c r="G522" t="s">
        <v>160</v>
      </c>
      <c r="H522" t="s">
        <v>54</v>
      </c>
      <c r="I522" t="s">
        <v>55</v>
      </c>
      <c r="J522" t="s">
        <v>56</v>
      </c>
      <c r="K522" t="s">
        <v>97</v>
      </c>
      <c r="L522" s="29" t="s">
        <v>136</v>
      </c>
      <c r="M522" s="29" t="s">
        <v>120</v>
      </c>
      <c r="N522" s="29" t="s">
        <v>132</v>
      </c>
      <c r="O522" s="29" t="s">
        <v>101</v>
      </c>
      <c r="P522" s="29">
        <v>2000</v>
      </c>
      <c r="Q522" s="29">
        <v>3400</v>
      </c>
      <c r="R522" t="s">
        <v>94</v>
      </c>
      <c r="S522" t="s">
        <v>134</v>
      </c>
      <c r="T522">
        <v>5</v>
      </c>
      <c r="U522">
        <v>6.4050050713999997</v>
      </c>
      <c r="V522">
        <v>1.74E-3</v>
      </c>
      <c r="W522">
        <v>5.5000000000000003E-4</v>
      </c>
      <c r="X522">
        <v>3.1636363636363636</v>
      </c>
      <c r="Y522" t="s">
        <v>99</v>
      </c>
      <c r="Z522">
        <v>11.645463766181816</v>
      </c>
      <c r="AA522">
        <v>1.8</v>
      </c>
      <c r="AB522">
        <v>7.5</v>
      </c>
      <c r="AC522" s="10" t="s">
        <v>99</v>
      </c>
      <c r="AD522" s="10" t="s">
        <v>99</v>
      </c>
      <c r="AE522" s="10" t="s">
        <v>99</v>
      </c>
      <c r="AF522" s="10" t="s">
        <v>99</v>
      </c>
      <c r="AG522" s="10" t="s">
        <v>99</v>
      </c>
      <c r="AH522" s="10" t="s">
        <v>99</v>
      </c>
      <c r="AI522" s="10" t="s">
        <v>99</v>
      </c>
      <c r="AJ522" s="10" t="s">
        <v>99</v>
      </c>
      <c r="AK522" s="10" t="s">
        <v>99</v>
      </c>
      <c r="AL522" s="10" t="s">
        <v>99</v>
      </c>
    </row>
    <row r="523" spans="1:38">
      <c r="A523" s="36">
        <v>79</v>
      </c>
      <c r="B523" t="s">
        <v>280</v>
      </c>
      <c r="C523" t="s">
        <v>189</v>
      </c>
      <c r="D523" t="s">
        <v>94</v>
      </c>
      <c r="E523">
        <v>2750</v>
      </c>
      <c r="F523" t="s">
        <v>95</v>
      </c>
      <c r="G523" t="s">
        <v>121</v>
      </c>
      <c r="H523" t="s">
        <v>57</v>
      </c>
      <c r="I523" t="s">
        <v>58</v>
      </c>
      <c r="J523" t="s">
        <v>26</v>
      </c>
      <c r="K523" t="s">
        <v>104</v>
      </c>
      <c r="L523" s="29" t="s">
        <v>105</v>
      </c>
      <c r="M523" s="29" t="s">
        <v>99</v>
      </c>
      <c r="N523" s="29" t="s">
        <v>100</v>
      </c>
      <c r="O523" s="29" t="s">
        <v>101</v>
      </c>
      <c r="P523" s="29">
        <v>2000</v>
      </c>
      <c r="Q523" s="29">
        <v>3450</v>
      </c>
      <c r="R523" t="s">
        <v>113</v>
      </c>
      <c r="S523" t="s">
        <v>102</v>
      </c>
      <c r="T523">
        <v>1</v>
      </c>
      <c r="U523">
        <v>2.6379875392000001</v>
      </c>
      <c r="V523">
        <v>3.5E-4</v>
      </c>
      <c r="W523">
        <v>1.9000000000000001E-4</v>
      </c>
      <c r="X523">
        <v>1.8421052631578947</v>
      </c>
      <c r="Y523" t="s">
        <v>99</v>
      </c>
      <c r="Z523">
        <v>13.884144943157894</v>
      </c>
      <c r="AA523">
        <v>1.1000000000000001</v>
      </c>
      <c r="AB523">
        <v>6</v>
      </c>
      <c r="AC523" s="10" t="s">
        <v>99</v>
      </c>
      <c r="AD523" s="10" t="s">
        <v>99</v>
      </c>
      <c r="AE523" s="10" t="s">
        <v>99</v>
      </c>
      <c r="AF523" s="10" t="s">
        <v>99</v>
      </c>
      <c r="AG523" s="10" t="s">
        <v>99</v>
      </c>
      <c r="AH523" s="10" t="s">
        <v>99</v>
      </c>
      <c r="AI523" s="10" t="s">
        <v>99</v>
      </c>
      <c r="AJ523" s="10" t="s">
        <v>99</v>
      </c>
      <c r="AK523" s="10" t="s">
        <v>99</v>
      </c>
      <c r="AL523" s="10" t="s">
        <v>99</v>
      </c>
    </row>
    <row r="524" spans="1:38">
      <c r="A524" s="36">
        <v>79</v>
      </c>
      <c r="B524" t="s">
        <v>280</v>
      </c>
      <c r="C524" t="s">
        <v>189</v>
      </c>
      <c r="D524" t="s">
        <v>94</v>
      </c>
      <c r="E524">
        <v>2750</v>
      </c>
      <c r="F524" t="s">
        <v>95</v>
      </c>
      <c r="G524" t="s">
        <v>121</v>
      </c>
      <c r="H524" t="s">
        <v>57</v>
      </c>
      <c r="I524" t="s">
        <v>58</v>
      </c>
      <c r="J524" t="s">
        <v>26</v>
      </c>
      <c r="K524" t="s">
        <v>104</v>
      </c>
      <c r="L524" s="29" t="s">
        <v>105</v>
      </c>
      <c r="M524" s="29" t="s">
        <v>99</v>
      </c>
      <c r="N524" s="29" t="s">
        <v>100</v>
      </c>
      <c r="O524" s="29" t="s">
        <v>101</v>
      </c>
      <c r="P524" s="29">
        <v>2000</v>
      </c>
      <c r="Q524" s="29">
        <v>3450</v>
      </c>
      <c r="R524" t="s">
        <v>113</v>
      </c>
      <c r="S524" t="s">
        <v>102</v>
      </c>
      <c r="T524">
        <v>2</v>
      </c>
      <c r="U524">
        <v>2.0465908761999998</v>
      </c>
      <c r="V524">
        <v>5.9000000000000003E-4</v>
      </c>
      <c r="W524">
        <v>1.9000000000000001E-4</v>
      </c>
      <c r="X524">
        <v>3.1052631578947367</v>
      </c>
      <c r="Y524" t="s">
        <v>99</v>
      </c>
      <c r="Z524">
        <v>10.771530927368419</v>
      </c>
      <c r="AA524">
        <v>2.4</v>
      </c>
      <c r="AB524">
        <v>2.9</v>
      </c>
      <c r="AC524" s="10" t="s">
        <v>99</v>
      </c>
      <c r="AD524" s="10" t="s">
        <v>99</v>
      </c>
      <c r="AE524" s="10" t="s">
        <v>99</v>
      </c>
      <c r="AF524" s="10" t="s">
        <v>99</v>
      </c>
      <c r="AG524" s="10" t="s">
        <v>99</v>
      </c>
      <c r="AH524" s="10" t="s">
        <v>99</v>
      </c>
      <c r="AI524" s="10" t="s">
        <v>99</v>
      </c>
      <c r="AJ524" s="10" t="s">
        <v>99</v>
      </c>
      <c r="AK524" s="10" t="s">
        <v>99</v>
      </c>
      <c r="AL524" s="10" t="s">
        <v>99</v>
      </c>
    </row>
    <row r="525" spans="1:38">
      <c r="A525" s="36">
        <v>79</v>
      </c>
      <c r="B525" t="s">
        <v>280</v>
      </c>
      <c r="C525" t="s">
        <v>189</v>
      </c>
      <c r="D525" t="s">
        <v>94</v>
      </c>
      <c r="E525">
        <v>2750</v>
      </c>
      <c r="F525" t="s">
        <v>95</v>
      </c>
      <c r="G525" t="s">
        <v>121</v>
      </c>
      <c r="H525" t="s">
        <v>57</v>
      </c>
      <c r="I525" t="s">
        <v>58</v>
      </c>
      <c r="J525" t="s">
        <v>26</v>
      </c>
      <c r="K525" t="s">
        <v>104</v>
      </c>
      <c r="L525" s="29" t="s">
        <v>105</v>
      </c>
      <c r="M525" s="29" t="s">
        <v>99</v>
      </c>
      <c r="N525" s="29" t="s">
        <v>100</v>
      </c>
      <c r="O525" s="29" t="s">
        <v>101</v>
      </c>
      <c r="P525" s="29">
        <v>2000</v>
      </c>
      <c r="Q525" s="29">
        <v>3450</v>
      </c>
      <c r="R525" t="s">
        <v>113</v>
      </c>
      <c r="S525" t="s">
        <v>102</v>
      </c>
      <c r="T525">
        <v>3</v>
      </c>
      <c r="U525">
        <v>1.6559106563999999</v>
      </c>
      <c r="V525">
        <v>3.5E-4</v>
      </c>
      <c r="W525">
        <v>1.2999999999999999E-4</v>
      </c>
      <c r="X525">
        <v>2.6923076923076925</v>
      </c>
      <c r="Y525" t="s">
        <v>99</v>
      </c>
      <c r="Z525">
        <v>12.73777428</v>
      </c>
      <c r="AA525">
        <v>1.2</v>
      </c>
      <c r="AB525">
        <v>3.7</v>
      </c>
      <c r="AC525" s="10" t="s">
        <v>99</v>
      </c>
      <c r="AD525" s="10" t="s">
        <v>99</v>
      </c>
      <c r="AE525" s="10" t="s">
        <v>99</v>
      </c>
      <c r="AF525" s="10" t="s">
        <v>99</v>
      </c>
      <c r="AG525" s="10" t="s">
        <v>99</v>
      </c>
      <c r="AH525" s="10" t="s">
        <v>99</v>
      </c>
      <c r="AI525" s="10" t="s">
        <v>99</v>
      </c>
      <c r="AJ525" s="10" t="s">
        <v>99</v>
      </c>
      <c r="AK525" s="10" t="s">
        <v>99</v>
      </c>
      <c r="AL525" s="10" t="s">
        <v>99</v>
      </c>
    </row>
    <row r="526" spans="1:38">
      <c r="A526" s="36">
        <v>79</v>
      </c>
      <c r="B526" t="s">
        <v>280</v>
      </c>
      <c r="C526" t="s">
        <v>189</v>
      </c>
      <c r="D526" t="s">
        <v>94</v>
      </c>
      <c r="E526">
        <v>2750</v>
      </c>
      <c r="F526" t="s">
        <v>95</v>
      </c>
      <c r="G526" t="s">
        <v>121</v>
      </c>
      <c r="H526" t="s">
        <v>57</v>
      </c>
      <c r="I526" t="s">
        <v>58</v>
      </c>
      <c r="J526" t="s">
        <v>26</v>
      </c>
      <c r="K526" t="s">
        <v>104</v>
      </c>
      <c r="L526" s="29" t="s">
        <v>105</v>
      </c>
      <c r="M526" s="29" t="s">
        <v>99</v>
      </c>
      <c r="N526" s="29" t="s">
        <v>100</v>
      </c>
      <c r="O526" s="29" t="s">
        <v>101</v>
      </c>
      <c r="P526" s="29">
        <v>2000</v>
      </c>
      <c r="Q526" s="29">
        <v>3450</v>
      </c>
      <c r="R526" t="s">
        <v>113</v>
      </c>
      <c r="S526" t="s">
        <v>102</v>
      </c>
      <c r="T526">
        <v>4</v>
      </c>
      <c r="U526">
        <v>1.1182773264000001</v>
      </c>
      <c r="V526">
        <v>1.1E-4</v>
      </c>
      <c r="W526">
        <v>8.0000000000000007E-5</v>
      </c>
      <c r="X526">
        <v>1.375</v>
      </c>
      <c r="Y526" t="s">
        <v>99</v>
      </c>
      <c r="Z526">
        <v>13.978466580000001</v>
      </c>
      <c r="AA526">
        <v>0.7</v>
      </c>
      <c r="AB526">
        <v>3.2</v>
      </c>
      <c r="AC526" s="10" t="s">
        <v>99</v>
      </c>
      <c r="AD526" s="10" t="s">
        <v>99</v>
      </c>
      <c r="AE526" s="10" t="s">
        <v>99</v>
      </c>
      <c r="AF526" s="10" t="s">
        <v>99</v>
      </c>
      <c r="AG526" s="10" t="s">
        <v>99</v>
      </c>
      <c r="AH526" s="10" t="s">
        <v>99</v>
      </c>
      <c r="AI526" s="10" t="s">
        <v>99</v>
      </c>
      <c r="AJ526" s="10" t="s">
        <v>99</v>
      </c>
      <c r="AK526" s="10" t="s">
        <v>99</v>
      </c>
      <c r="AL526" s="10" t="s">
        <v>99</v>
      </c>
    </row>
    <row r="527" spans="1:38">
      <c r="A527" s="36">
        <v>79</v>
      </c>
      <c r="B527" t="s">
        <v>280</v>
      </c>
      <c r="C527" t="s">
        <v>189</v>
      </c>
      <c r="D527" t="s">
        <v>94</v>
      </c>
      <c r="E527">
        <v>2750</v>
      </c>
      <c r="F527" t="s">
        <v>95</v>
      </c>
      <c r="G527" t="s">
        <v>121</v>
      </c>
      <c r="H527" t="s">
        <v>57</v>
      </c>
      <c r="I527" t="s">
        <v>58</v>
      </c>
      <c r="J527" t="s">
        <v>26</v>
      </c>
      <c r="K527" t="s">
        <v>104</v>
      </c>
      <c r="L527" s="29" t="s">
        <v>105</v>
      </c>
      <c r="M527" s="29" t="s">
        <v>99</v>
      </c>
      <c r="N527" s="29" t="s">
        <v>100</v>
      </c>
      <c r="O527" s="29" t="s">
        <v>101</v>
      </c>
      <c r="P527" s="29">
        <v>2000</v>
      </c>
      <c r="Q527" s="29">
        <v>3450</v>
      </c>
      <c r="R527" t="s">
        <v>113</v>
      </c>
      <c r="S527" t="s">
        <v>102</v>
      </c>
      <c r="T527">
        <v>5</v>
      </c>
      <c r="U527">
        <v>1.1541195484</v>
      </c>
      <c r="V527">
        <v>2.1000000000000001E-4</v>
      </c>
      <c r="W527">
        <v>1.2999999999999999E-4</v>
      </c>
      <c r="X527">
        <v>1.6153846153846156</v>
      </c>
      <c r="Y527" t="s">
        <v>99</v>
      </c>
      <c r="Z527">
        <v>8.8778426799999988</v>
      </c>
      <c r="AA527">
        <v>0.7</v>
      </c>
      <c r="AB527">
        <v>9</v>
      </c>
      <c r="AC527" s="10" t="s">
        <v>99</v>
      </c>
      <c r="AD527" s="10" t="s">
        <v>99</v>
      </c>
      <c r="AE527" s="10" t="s">
        <v>99</v>
      </c>
      <c r="AF527" s="10" t="s">
        <v>99</v>
      </c>
      <c r="AG527" s="10" t="s">
        <v>99</v>
      </c>
      <c r="AH527" s="10" t="s">
        <v>99</v>
      </c>
      <c r="AI527" s="10" t="s">
        <v>99</v>
      </c>
      <c r="AJ527" s="10" t="s">
        <v>99</v>
      </c>
      <c r="AK527" s="10" t="s">
        <v>99</v>
      </c>
      <c r="AL527" s="10" t="s">
        <v>99</v>
      </c>
    </row>
    <row r="528" spans="1:38">
      <c r="A528" s="36">
        <v>79</v>
      </c>
      <c r="B528" t="s">
        <v>280</v>
      </c>
      <c r="C528" t="s">
        <v>189</v>
      </c>
      <c r="D528" t="s">
        <v>94</v>
      </c>
      <c r="E528">
        <v>2750</v>
      </c>
      <c r="F528" t="s">
        <v>95</v>
      </c>
      <c r="G528" t="s">
        <v>162</v>
      </c>
      <c r="H528" t="s">
        <v>59</v>
      </c>
      <c r="I528" t="s">
        <v>55</v>
      </c>
      <c r="J528" t="s">
        <v>60</v>
      </c>
      <c r="K528" t="s">
        <v>97</v>
      </c>
      <c r="L528" s="29" t="s">
        <v>132</v>
      </c>
      <c r="M528" s="29" t="s">
        <v>99</v>
      </c>
      <c r="N528" s="29" t="s">
        <v>132</v>
      </c>
      <c r="O528" s="29" t="s">
        <v>101</v>
      </c>
      <c r="P528" s="29">
        <v>1900</v>
      </c>
      <c r="Q528" s="29">
        <v>3300</v>
      </c>
      <c r="R528" t="s">
        <v>94</v>
      </c>
      <c r="S528" t="s">
        <v>134</v>
      </c>
      <c r="T528">
        <v>1</v>
      </c>
      <c r="U528">
        <v>17.404983003200002</v>
      </c>
      <c r="V528">
        <v>4.1399999999999996E-3</v>
      </c>
      <c r="W528">
        <v>1.5100000000000001E-3</v>
      </c>
      <c r="X528">
        <v>2.7417218543046356</v>
      </c>
      <c r="Y528" t="s">
        <v>99</v>
      </c>
      <c r="Z528">
        <v>11.526478810066227</v>
      </c>
      <c r="AA528">
        <v>1.7</v>
      </c>
      <c r="AB528">
        <v>0.9</v>
      </c>
      <c r="AC528" s="10" t="s">
        <v>99</v>
      </c>
      <c r="AD528" s="10" t="s">
        <v>99</v>
      </c>
      <c r="AE528" s="10" t="s">
        <v>99</v>
      </c>
      <c r="AF528" s="10" t="s">
        <v>99</v>
      </c>
      <c r="AG528" s="10" t="s">
        <v>99</v>
      </c>
      <c r="AH528" s="10" t="s">
        <v>99</v>
      </c>
      <c r="AI528" s="10" t="s">
        <v>99</v>
      </c>
      <c r="AJ528" s="10" t="s">
        <v>99</v>
      </c>
      <c r="AK528" s="10" t="s">
        <v>99</v>
      </c>
      <c r="AL528" s="10" t="s">
        <v>99</v>
      </c>
    </row>
    <row r="529" spans="1:38">
      <c r="A529" s="36">
        <v>79</v>
      </c>
      <c r="B529" t="s">
        <v>280</v>
      </c>
      <c r="C529" t="s">
        <v>189</v>
      </c>
      <c r="D529" t="s">
        <v>94</v>
      </c>
      <c r="E529">
        <v>2750</v>
      </c>
      <c r="F529" t="s">
        <v>95</v>
      </c>
      <c r="G529" t="s">
        <v>162</v>
      </c>
      <c r="H529" t="s">
        <v>59</v>
      </c>
      <c r="I529" t="s">
        <v>55</v>
      </c>
      <c r="J529" t="s">
        <v>60</v>
      </c>
      <c r="K529" t="s">
        <v>97</v>
      </c>
      <c r="L529" s="29" t="s">
        <v>132</v>
      </c>
      <c r="M529" s="29" t="s">
        <v>99</v>
      </c>
      <c r="N529" s="29" t="s">
        <v>132</v>
      </c>
      <c r="O529" s="29" t="s">
        <v>101</v>
      </c>
      <c r="P529" s="29">
        <v>1900</v>
      </c>
      <c r="Q529" s="29">
        <v>3300</v>
      </c>
      <c r="R529" t="s">
        <v>94</v>
      </c>
      <c r="S529" t="s">
        <v>134</v>
      </c>
      <c r="T529">
        <v>2</v>
      </c>
      <c r="U529">
        <v>23.7741458526</v>
      </c>
      <c r="V529">
        <v>4.9800000000000001E-3</v>
      </c>
      <c r="W529">
        <v>2.0699999999999998E-3</v>
      </c>
      <c r="X529">
        <v>2.4057971014492758</v>
      </c>
      <c r="Y529" t="s">
        <v>99</v>
      </c>
      <c r="Z529">
        <v>11.485094614782611</v>
      </c>
      <c r="AA529">
        <v>6</v>
      </c>
      <c r="AB529">
        <v>9</v>
      </c>
      <c r="AC529" s="10" t="s">
        <v>99</v>
      </c>
      <c r="AD529" s="10" t="s">
        <v>99</v>
      </c>
      <c r="AE529" s="10" t="s">
        <v>99</v>
      </c>
      <c r="AF529" s="10" t="s">
        <v>99</v>
      </c>
      <c r="AG529" s="10" t="s">
        <v>99</v>
      </c>
      <c r="AH529" s="10" t="s">
        <v>99</v>
      </c>
      <c r="AI529" s="10" t="s">
        <v>99</v>
      </c>
      <c r="AJ529" s="10" t="s">
        <v>99</v>
      </c>
      <c r="AK529" s="10" t="s">
        <v>99</v>
      </c>
      <c r="AL529" s="10" t="s">
        <v>99</v>
      </c>
    </row>
    <row r="530" spans="1:38">
      <c r="A530" s="36">
        <v>79</v>
      </c>
      <c r="B530" t="s">
        <v>280</v>
      </c>
      <c r="C530" t="s">
        <v>189</v>
      </c>
      <c r="D530" t="s">
        <v>94</v>
      </c>
      <c r="E530">
        <v>2750</v>
      </c>
      <c r="F530" t="s">
        <v>95</v>
      </c>
      <c r="G530" t="s">
        <v>162</v>
      </c>
      <c r="H530" t="s">
        <v>59</v>
      </c>
      <c r="I530" t="s">
        <v>55</v>
      </c>
      <c r="J530" t="s">
        <v>60</v>
      </c>
      <c r="K530" t="s">
        <v>97</v>
      </c>
      <c r="L530" s="29" t="s">
        <v>132</v>
      </c>
      <c r="M530" s="29" t="s">
        <v>99</v>
      </c>
      <c r="N530" s="29" t="s">
        <v>132</v>
      </c>
      <c r="O530" s="29" t="s">
        <v>101</v>
      </c>
      <c r="P530" s="29">
        <v>1900</v>
      </c>
      <c r="Q530" s="29">
        <v>3300</v>
      </c>
      <c r="R530" t="s">
        <v>94</v>
      </c>
      <c r="S530" t="s">
        <v>134</v>
      </c>
      <c r="T530">
        <v>3</v>
      </c>
      <c r="U530">
        <v>8.9426343890000002</v>
      </c>
      <c r="V530">
        <v>1.6199999999999999E-3</v>
      </c>
      <c r="W530">
        <v>6.0999999999999997E-4</v>
      </c>
      <c r="X530">
        <v>2.6557377049180326</v>
      </c>
      <c r="Y530" t="s">
        <v>99</v>
      </c>
      <c r="Z530">
        <v>14.660056375409837</v>
      </c>
      <c r="AA530">
        <v>2</v>
      </c>
      <c r="AB530">
        <v>2.4</v>
      </c>
      <c r="AC530" s="10" t="s">
        <v>99</v>
      </c>
      <c r="AD530" s="10" t="s">
        <v>99</v>
      </c>
      <c r="AE530" s="10" t="s">
        <v>99</v>
      </c>
      <c r="AF530" s="10" t="s">
        <v>99</v>
      </c>
      <c r="AG530" s="10" t="s">
        <v>99</v>
      </c>
      <c r="AH530" s="10" t="s">
        <v>99</v>
      </c>
      <c r="AI530" s="10" t="s">
        <v>99</v>
      </c>
      <c r="AJ530" s="10" t="s">
        <v>99</v>
      </c>
      <c r="AK530" s="10" t="s">
        <v>99</v>
      </c>
      <c r="AL530" s="10" t="s">
        <v>99</v>
      </c>
    </row>
    <row r="531" spans="1:38">
      <c r="A531" s="36">
        <v>79</v>
      </c>
      <c r="B531" t="s">
        <v>280</v>
      </c>
      <c r="C531" t="s">
        <v>189</v>
      </c>
      <c r="D531" t="s">
        <v>94</v>
      </c>
      <c r="E531">
        <v>2750</v>
      </c>
      <c r="F531" t="s">
        <v>95</v>
      </c>
      <c r="G531" t="s">
        <v>162</v>
      </c>
      <c r="H531" t="s">
        <v>59</v>
      </c>
      <c r="I531" t="s">
        <v>55</v>
      </c>
      <c r="J531" t="s">
        <v>60</v>
      </c>
      <c r="K531" t="s">
        <v>97</v>
      </c>
      <c r="L531" s="29" t="s">
        <v>132</v>
      </c>
      <c r="M531" s="29" t="s">
        <v>99</v>
      </c>
      <c r="N531" s="29" t="s">
        <v>132</v>
      </c>
      <c r="O531" s="29" t="s">
        <v>101</v>
      </c>
      <c r="P531" s="29">
        <v>1900</v>
      </c>
      <c r="Q531" s="29">
        <v>3300</v>
      </c>
      <c r="R531" t="s">
        <v>94</v>
      </c>
      <c r="S531" t="s">
        <v>134</v>
      </c>
      <c r="T531">
        <v>4</v>
      </c>
      <c r="U531">
        <v>17.765555756520001</v>
      </c>
      <c r="V531">
        <v>2.3999999999999998E-3</v>
      </c>
      <c r="W531">
        <v>1.1199999999999999E-3</v>
      </c>
      <c r="X531">
        <v>2.1428571428571428</v>
      </c>
      <c r="Y531" t="s">
        <v>99</v>
      </c>
      <c r="Z531">
        <v>15.862103354035717</v>
      </c>
      <c r="AA531">
        <v>4</v>
      </c>
      <c r="AB531">
        <v>12.5</v>
      </c>
      <c r="AC531" s="10" t="s">
        <v>99</v>
      </c>
      <c r="AD531" s="10" t="s">
        <v>99</v>
      </c>
      <c r="AE531" s="10" t="s">
        <v>99</v>
      </c>
      <c r="AF531" s="10" t="s">
        <v>99</v>
      </c>
      <c r="AG531" s="10" t="s">
        <v>99</v>
      </c>
      <c r="AH531" s="10" t="s">
        <v>99</v>
      </c>
      <c r="AI531" s="10" t="s">
        <v>99</v>
      </c>
      <c r="AJ531" s="10" t="s">
        <v>99</v>
      </c>
      <c r="AK531" s="10" t="s">
        <v>99</v>
      </c>
      <c r="AL531" s="10" t="s">
        <v>99</v>
      </c>
    </row>
    <row r="532" spans="1:38">
      <c r="A532" s="36">
        <v>79</v>
      </c>
      <c r="B532" t="s">
        <v>280</v>
      </c>
      <c r="C532" t="s">
        <v>189</v>
      </c>
      <c r="D532" t="s">
        <v>94</v>
      </c>
      <c r="E532">
        <v>2750</v>
      </c>
      <c r="F532" t="s">
        <v>95</v>
      </c>
      <c r="G532" t="s">
        <v>162</v>
      </c>
      <c r="H532" t="s">
        <v>59</v>
      </c>
      <c r="I532" t="s">
        <v>55</v>
      </c>
      <c r="J532" t="s">
        <v>60</v>
      </c>
      <c r="K532" t="s">
        <v>97</v>
      </c>
      <c r="L532" s="29" t="s">
        <v>132</v>
      </c>
      <c r="M532" s="29" t="s">
        <v>99</v>
      </c>
      <c r="N532" s="29" t="s">
        <v>132</v>
      </c>
      <c r="O532" s="29" t="s">
        <v>101</v>
      </c>
      <c r="P532" s="29">
        <v>1900</v>
      </c>
      <c r="Q532" s="29">
        <v>3300</v>
      </c>
      <c r="R532" t="s">
        <v>94</v>
      </c>
      <c r="S532" t="s">
        <v>134</v>
      </c>
      <c r="T532">
        <v>5</v>
      </c>
      <c r="U532">
        <v>20.340460985</v>
      </c>
      <c r="V532">
        <v>3.5200000000000001E-3</v>
      </c>
      <c r="W532">
        <v>1.34E-3</v>
      </c>
      <c r="X532">
        <v>2.6268656716417911</v>
      </c>
      <c r="Y532" t="s">
        <v>99</v>
      </c>
      <c r="Z532">
        <v>15.179448496268657</v>
      </c>
      <c r="AA532">
        <v>1.5</v>
      </c>
      <c r="AB532">
        <v>3.2</v>
      </c>
      <c r="AC532" s="10" t="s">
        <v>99</v>
      </c>
      <c r="AD532" s="10" t="s">
        <v>99</v>
      </c>
      <c r="AE532" s="10" t="s">
        <v>99</v>
      </c>
      <c r="AF532" s="10" t="s">
        <v>99</v>
      </c>
      <c r="AG532" s="10" t="s">
        <v>99</v>
      </c>
      <c r="AH532" s="10" t="s">
        <v>99</v>
      </c>
      <c r="AI532" s="10" t="s">
        <v>99</v>
      </c>
      <c r="AJ532" s="10" t="s">
        <v>99</v>
      </c>
      <c r="AK532" s="10" t="s">
        <v>99</v>
      </c>
      <c r="AL532" s="10" t="s">
        <v>99</v>
      </c>
    </row>
    <row r="533" spans="1:38">
      <c r="A533" s="36">
        <v>79</v>
      </c>
      <c r="B533" t="s">
        <v>280</v>
      </c>
      <c r="C533" t="s">
        <v>189</v>
      </c>
      <c r="D533" t="s">
        <v>94</v>
      </c>
      <c r="E533">
        <v>2750</v>
      </c>
      <c r="F533" t="s">
        <v>95</v>
      </c>
      <c r="G533" t="s">
        <v>135</v>
      </c>
      <c r="H533" t="s">
        <v>61</v>
      </c>
      <c r="I533" t="s">
        <v>25</v>
      </c>
      <c r="J533" t="s">
        <v>50</v>
      </c>
      <c r="K533" t="s">
        <v>97</v>
      </c>
      <c r="L533" s="29" t="s">
        <v>136</v>
      </c>
      <c r="M533" s="29" t="s">
        <v>99</v>
      </c>
      <c r="N533" s="29" t="s">
        <v>100</v>
      </c>
      <c r="O533" s="29" t="s">
        <v>106</v>
      </c>
      <c r="P533" s="29">
        <v>2000</v>
      </c>
      <c r="Q533" s="29">
        <v>3400</v>
      </c>
      <c r="R533" t="s">
        <v>94</v>
      </c>
      <c r="S533" t="s">
        <v>102</v>
      </c>
      <c r="T533">
        <v>1</v>
      </c>
      <c r="U533">
        <v>22.304614750599999</v>
      </c>
      <c r="V533">
        <v>8.8100000000000001E-3</v>
      </c>
      <c r="W533">
        <v>2.6900000000000001E-3</v>
      </c>
      <c r="X533">
        <v>3.2750929368029738</v>
      </c>
      <c r="Y533" t="s">
        <v>99</v>
      </c>
      <c r="Z533">
        <v>8.2916783459479557</v>
      </c>
      <c r="AA533">
        <v>2.4</v>
      </c>
      <c r="AB533">
        <v>5</v>
      </c>
      <c r="AC533" s="10" t="s">
        <v>99</v>
      </c>
      <c r="AD533" s="10" t="s">
        <v>99</v>
      </c>
      <c r="AE533" s="10" t="s">
        <v>99</v>
      </c>
      <c r="AF533" s="10" t="s">
        <v>99</v>
      </c>
      <c r="AG533" s="10" t="s">
        <v>99</v>
      </c>
      <c r="AH533" s="10" t="s">
        <v>99</v>
      </c>
      <c r="AI533" s="10" t="s">
        <v>99</v>
      </c>
      <c r="AJ533" s="10" t="s">
        <v>99</v>
      </c>
      <c r="AK533" s="10" t="s">
        <v>99</v>
      </c>
      <c r="AL533" s="10" t="s">
        <v>99</v>
      </c>
    </row>
    <row r="534" spans="1:38">
      <c r="A534" s="36">
        <v>79</v>
      </c>
      <c r="B534" t="s">
        <v>280</v>
      </c>
      <c r="C534" t="s">
        <v>189</v>
      </c>
      <c r="D534" t="s">
        <v>94</v>
      </c>
      <c r="E534">
        <v>2750</v>
      </c>
      <c r="F534" t="s">
        <v>95</v>
      </c>
      <c r="G534" t="s">
        <v>135</v>
      </c>
      <c r="H534" t="s">
        <v>61</v>
      </c>
      <c r="I534" t="s">
        <v>25</v>
      </c>
      <c r="J534" t="s">
        <v>50</v>
      </c>
      <c r="K534" t="s">
        <v>97</v>
      </c>
      <c r="L534" s="29" t="s">
        <v>136</v>
      </c>
      <c r="M534" s="29" t="s">
        <v>99</v>
      </c>
      <c r="N534" s="29" t="s">
        <v>100</v>
      </c>
      <c r="O534" s="29" t="s">
        <v>106</v>
      </c>
      <c r="P534" s="29">
        <v>2000</v>
      </c>
      <c r="Q534" s="29">
        <v>3400</v>
      </c>
      <c r="R534" t="s">
        <v>94</v>
      </c>
      <c r="S534" t="s">
        <v>102</v>
      </c>
      <c r="T534">
        <v>2</v>
      </c>
      <c r="U534">
        <v>23.197086078400002</v>
      </c>
      <c r="V534">
        <v>6.2199999999999998E-3</v>
      </c>
      <c r="W534">
        <v>1.83E-3</v>
      </c>
      <c r="X534">
        <v>3.3989071038251364</v>
      </c>
      <c r="Y534" t="s">
        <v>99</v>
      </c>
      <c r="Z534">
        <v>12.676003321530056</v>
      </c>
      <c r="AA534">
        <v>1.7</v>
      </c>
      <c r="AB534">
        <v>1.3</v>
      </c>
      <c r="AC534" s="10" t="s">
        <v>99</v>
      </c>
      <c r="AD534" s="10" t="s">
        <v>99</v>
      </c>
      <c r="AE534" s="10" t="s">
        <v>99</v>
      </c>
      <c r="AF534" s="10" t="s">
        <v>99</v>
      </c>
      <c r="AG534" s="10" t="s">
        <v>99</v>
      </c>
      <c r="AH534" s="10" t="s">
        <v>99</v>
      </c>
      <c r="AI534" s="10" t="s">
        <v>99</v>
      </c>
      <c r="AJ534" s="10" t="s">
        <v>99</v>
      </c>
      <c r="AK534" s="10" t="s">
        <v>99</v>
      </c>
      <c r="AL534" s="10" t="s">
        <v>99</v>
      </c>
    </row>
    <row r="535" spans="1:38">
      <c r="A535" s="36">
        <v>79</v>
      </c>
      <c r="B535" t="s">
        <v>280</v>
      </c>
      <c r="C535" t="s">
        <v>189</v>
      </c>
      <c r="D535" t="s">
        <v>94</v>
      </c>
      <c r="E535">
        <v>2750</v>
      </c>
      <c r="F535" t="s">
        <v>95</v>
      </c>
      <c r="G535" t="s">
        <v>135</v>
      </c>
      <c r="H535" t="s">
        <v>61</v>
      </c>
      <c r="I535" t="s">
        <v>25</v>
      </c>
      <c r="J535" t="s">
        <v>50</v>
      </c>
      <c r="K535" t="s">
        <v>97</v>
      </c>
      <c r="L535" s="29" t="s">
        <v>136</v>
      </c>
      <c r="M535" s="29" t="s">
        <v>99</v>
      </c>
      <c r="N535" s="29" t="s">
        <v>100</v>
      </c>
      <c r="O535" s="29" t="s">
        <v>106</v>
      </c>
      <c r="P535" s="29">
        <v>2000</v>
      </c>
      <c r="Q535" s="29">
        <v>3400</v>
      </c>
      <c r="R535" t="s">
        <v>94</v>
      </c>
      <c r="S535" t="s">
        <v>102</v>
      </c>
      <c r="T535">
        <v>3</v>
      </c>
      <c r="U535">
        <v>21.809992087000001</v>
      </c>
      <c r="V535">
        <v>5.7400000000000003E-3</v>
      </c>
      <c r="W535">
        <v>1.8E-3</v>
      </c>
      <c r="X535">
        <v>3.1888888888888891</v>
      </c>
      <c r="Y535" t="s">
        <v>99</v>
      </c>
      <c r="Z535">
        <v>12.116662270555556</v>
      </c>
      <c r="AA535">
        <v>1.2</v>
      </c>
      <c r="AB535">
        <v>2.5</v>
      </c>
      <c r="AC535" s="10" t="s">
        <v>99</v>
      </c>
      <c r="AD535" s="10" t="s">
        <v>99</v>
      </c>
      <c r="AE535" s="10" t="s">
        <v>99</v>
      </c>
      <c r="AF535" s="10" t="s">
        <v>99</v>
      </c>
      <c r="AG535" s="10" t="s">
        <v>99</v>
      </c>
      <c r="AH535" s="10" t="s">
        <v>99</v>
      </c>
      <c r="AI535" s="10" t="s">
        <v>99</v>
      </c>
      <c r="AJ535" s="10" t="s">
        <v>99</v>
      </c>
      <c r="AK535" s="10" t="s">
        <v>99</v>
      </c>
      <c r="AL535" s="10" t="s">
        <v>99</v>
      </c>
    </row>
    <row r="536" spans="1:38">
      <c r="A536" s="36">
        <v>79</v>
      </c>
      <c r="B536" t="s">
        <v>280</v>
      </c>
      <c r="C536" t="s">
        <v>189</v>
      </c>
      <c r="D536" t="s">
        <v>94</v>
      </c>
      <c r="E536">
        <v>2750</v>
      </c>
      <c r="F536" t="s">
        <v>95</v>
      </c>
      <c r="G536" t="s">
        <v>135</v>
      </c>
      <c r="H536" t="s">
        <v>61</v>
      </c>
      <c r="I536" t="s">
        <v>25</v>
      </c>
      <c r="J536" t="s">
        <v>50</v>
      </c>
      <c r="K536" t="s">
        <v>97</v>
      </c>
      <c r="L536" s="29" t="s">
        <v>136</v>
      </c>
      <c r="M536" s="29" t="s">
        <v>99</v>
      </c>
      <c r="N536" s="29" t="s">
        <v>100</v>
      </c>
      <c r="O536" s="29" t="s">
        <v>106</v>
      </c>
      <c r="P536" s="29">
        <v>2000</v>
      </c>
      <c r="Q536" s="29">
        <v>3400</v>
      </c>
      <c r="R536" t="s">
        <v>94</v>
      </c>
      <c r="S536" t="s">
        <v>102</v>
      </c>
      <c r="T536">
        <v>4</v>
      </c>
      <c r="U536">
        <v>41.093107523</v>
      </c>
      <c r="V536">
        <v>1.6559999999999998E-2</v>
      </c>
      <c r="W536">
        <v>5.5100000000000001E-3</v>
      </c>
      <c r="X536">
        <v>3.0054446460980033</v>
      </c>
      <c r="Y536" t="s">
        <v>99</v>
      </c>
      <c r="Z536">
        <v>7.4579142509981855</v>
      </c>
      <c r="AA536">
        <v>2</v>
      </c>
      <c r="AB536">
        <v>2.1</v>
      </c>
      <c r="AC536" s="10" t="s">
        <v>99</v>
      </c>
      <c r="AD536" s="10" t="s">
        <v>99</v>
      </c>
      <c r="AE536" s="10" t="s">
        <v>99</v>
      </c>
      <c r="AF536" s="10" t="s">
        <v>99</v>
      </c>
      <c r="AG536" s="10" t="s">
        <v>99</v>
      </c>
      <c r="AH536" s="10" t="s">
        <v>99</v>
      </c>
      <c r="AI536" s="10" t="s">
        <v>99</v>
      </c>
      <c r="AJ536" s="10" t="s">
        <v>99</v>
      </c>
      <c r="AK536" s="10" t="s">
        <v>99</v>
      </c>
      <c r="AL536" s="10" t="s">
        <v>99</v>
      </c>
    </row>
    <row r="537" spans="1:38">
      <c r="A537" s="36">
        <v>79</v>
      </c>
      <c r="B537" t="s">
        <v>280</v>
      </c>
      <c r="C537" t="s">
        <v>189</v>
      </c>
      <c r="D537" t="s">
        <v>94</v>
      </c>
      <c r="E537">
        <v>2750</v>
      </c>
      <c r="F537" t="s">
        <v>95</v>
      </c>
      <c r="G537" t="s">
        <v>184</v>
      </c>
      <c r="H537" t="s">
        <v>62</v>
      </c>
      <c r="I537" t="s">
        <v>63</v>
      </c>
      <c r="J537" s="29" t="s">
        <v>19</v>
      </c>
      <c r="K537" s="29" t="s">
        <v>97</v>
      </c>
      <c r="L537" s="29" t="s">
        <v>136</v>
      </c>
      <c r="M537" s="29" t="s">
        <v>99</v>
      </c>
      <c r="N537" s="29" t="s">
        <v>140</v>
      </c>
      <c r="O537" s="29" t="s">
        <v>101</v>
      </c>
      <c r="P537" s="29">
        <v>700</v>
      </c>
      <c r="Q537" s="29">
        <v>3400</v>
      </c>
      <c r="R537" s="29" t="s">
        <v>113</v>
      </c>
      <c r="S537" s="29" t="s">
        <v>102</v>
      </c>
      <c r="T537">
        <v>1</v>
      </c>
      <c r="U537">
        <v>4.5232884163999998</v>
      </c>
      <c r="V537">
        <v>1.0300000000000001E-3</v>
      </c>
      <c r="W537">
        <v>3.8000000000000002E-4</v>
      </c>
      <c r="X537">
        <v>2.7105263157894739</v>
      </c>
      <c r="Y537" t="s">
        <v>99</v>
      </c>
      <c r="Z537">
        <v>11.903390569473684</v>
      </c>
      <c r="AA537">
        <v>2.1</v>
      </c>
      <c r="AB537">
        <v>7</v>
      </c>
      <c r="AC537" s="10" t="s">
        <v>99</v>
      </c>
      <c r="AD537" s="10" t="s">
        <v>99</v>
      </c>
      <c r="AE537" s="10" t="s">
        <v>99</v>
      </c>
      <c r="AF537" s="10" t="s">
        <v>99</v>
      </c>
      <c r="AG537" s="10" t="s">
        <v>99</v>
      </c>
      <c r="AH537" s="10" t="s">
        <v>99</v>
      </c>
      <c r="AI537" s="10" t="s">
        <v>99</v>
      </c>
      <c r="AJ537" s="10" t="s">
        <v>99</v>
      </c>
      <c r="AK537" s="10" t="s">
        <v>99</v>
      </c>
      <c r="AL537" s="10" t="s">
        <v>99</v>
      </c>
    </row>
    <row r="538" spans="1:38">
      <c r="A538" s="36">
        <v>79</v>
      </c>
      <c r="B538" t="s">
        <v>280</v>
      </c>
      <c r="C538" t="s">
        <v>189</v>
      </c>
      <c r="D538" t="s">
        <v>94</v>
      </c>
      <c r="E538">
        <v>2750</v>
      </c>
      <c r="F538" t="s">
        <v>95</v>
      </c>
      <c r="G538" t="s">
        <v>184</v>
      </c>
      <c r="H538" t="s">
        <v>62</v>
      </c>
      <c r="I538" t="s">
        <v>63</v>
      </c>
      <c r="J538" s="29" t="s">
        <v>19</v>
      </c>
      <c r="K538" s="29" t="s">
        <v>97</v>
      </c>
      <c r="L538" s="29" t="s">
        <v>136</v>
      </c>
      <c r="M538" s="29" t="s">
        <v>99</v>
      </c>
      <c r="N538" s="29" t="s">
        <v>140</v>
      </c>
      <c r="O538" s="29" t="s">
        <v>101</v>
      </c>
      <c r="P538" s="29">
        <v>700</v>
      </c>
      <c r="Q538" s="29">
        <v>3400</v>
      </c>
      <c r="R538" s="29" t="s">
        <v>113</v>
      </c>
      <c r="S538" s="29" t="s">
        <v>102</v>
      </c>
      <c r="T538">
        <v>2</v>
      </c>
      <c r="U538">
        <v>5.8100241861999997</v>
      </c>
      <c r="V538">
        <v>1.4400000000000001E-3</v>
      </c>
      <c r="W538">
        <v>5.1999999999999995E-4</v>
      </c>
      <c r="X538">
        <v>2.7692307692307696</v>
      </c>
      <c r="Y538" t="s">
        <v>99</v>
      </c>
      <c r="Z538">
        <v>11.173123434999999</v>
      </c>
      <c r="AA538">
        <v>3.6</v>
      </c>
      <c r="AB538">
        <v>3</v>
      </c>
      <c r="AC538" s="10" t="s">
        <v>99</v>
      </c>
      <c r="AD538" s="10" t="s">
        <v>99</v>
      </c>
      <c r="AE538" s="10" t="s">
        <v>99</v>
      </c>
      <c r="AF538" s="10" t="s">
        <v>99</v>
      </c>
      <c r="AG538" s="10" t="s">
        <v>99</v>
      </c>
      <c r="AH538" s="10" t="s">
        <v>99</v>
      </c>
      <c r="AI538" s="10" t="s">
        <v>99</v>
      </c>
      <c r="AJ538" s="10" t="s">
        <v>99</v>
      </c>
      <c r="AK538" s="10" t="s">
        <v>99</v>
      </c>
      <c r="AL538" s="10" t="s">
        <v>99</v>
      </c>
    </row>
    <row r="539" spans="1:38">
      <c r="A539" s="36">
        <v>79</v>
      </c>
      <c r="B539" t="s">
        <v>280</v>
      </c>
      <c r="C539" t="s">
        <v>189</v>
      </c>
      <c r="D539" t="s">
        <v>94</v>
      </c>
      <c r="E539">
        <v>2750</v>
      </c>
      <c r="F539" t="s">
        <v>95</v>
      </c>
      <c r="G539" t="s">
        <v>184</v>
      </c>
      <c r="H539" t="s">
        <v>62</v>
      </c>
      <c r="I539" t="s">
        <v>63</v>
      </c>
      <c r="J539" s="29" t="s">
        <v>19</v>
      </c>
      <c r="K539" s="29" t="s">
        <v>97</v>
      </c>
      <c r="L539" s="29" t="s">
        <v>136</v>
      </c>
      <c r="M539" s="29" t="s">
        <v>99</v>
      </c>
      <c r="N539" s="29" t="s">
        <v>140</v>
      </c>
      <c r="O539" s="29" t="s">
        <v>101</v>
      </c>
      <c r="P539" s="29">
        <v>700</v>
      </c>
      <c r="Q539" s="29">
        <v>3400</v>
      </c>
      <c r="R539" s="29" t="s">
        <v>113</v>
      </c>
      <c r="S539" s="29" t="s">
        <v>102</v>
      </c>
      <c r="T539">
        <v>3</v>
      </c>
      <c r="U539">
        <v>5.3476595223999999</v>
      </c>
      <c r="V539">
        <v>1.32E-3</v>
      </c>
      <c r="W539">
        <v>4.6999999999999999E-4</v>
      </c>
      <c r="X539">
        <v>2.8085106382978724</v>
      </c>
      <c r="Y539" t="s">
        <v>99</v>
      </c>
      <c r="Z539">
        <v>11.377998983829787</v>
      </c>
      <c r="AA539">
        <v>2.5</v>
      </c>
      <c r="AB539">
        <v>12.5</v>
      </c>
      <c r="AC539" s="10" t="s">
        <v>99</v>
      </c>
      <c r="AD539" s="10" t="s">
        <v>99</v>
      </c>
      <c r="AE539" s="10" t="s">
        <v>99</v>
      </c>
      <c r="AF539" s="10" t="s">
        <v>99</v>
      </c>
      <c r="AG539" s="10" t="s">
        <v>99</v>
      </c>
      <c r="AH539" s="10" t="s">
        <v>99</v>
      </c>
      <c r="AI539" s="10" t="s">
        <v>99</v>
      </c>
      <c r="AJ539" s="10" t="s">
        <v>99</v>
      </c>
      <c r="AK539" s="10" t="s">
        <v>99</v>
      </c>
      <c r="AL539" s="10" t="s">
        <v>99</v>
      </c>
    </row>
    <row r="540" spans="1:38">
      <c r="A540" s="36">
        <v>79</v>
      </c>
      <c r="B540" t="s">
        <v>280</v>
      </c>
      <c r="C540" t="s">
        <v>189</v>
      </c>
      <c r="D540" t="s">
        <v>94</v>
      </c>
      <c r="E540">
        <v>2750</v>
      </c>
      <c r="F540" t="s">
        <v>95</v>
      </c>
      <c r="G540" t="s">
        <v>184</v>
      </c>
      <c r="H540" t="s">
        <v>62</v>
      </c>
      <c r="I540" t="s">
        <v>63</v>
      </c>
      <c r="J540" s="29" t="s">
        <v>19</v>
      </c>
      <c r="K540" s="29" t="s">
        <v>97</v>
      </c>
      <c r="L540" s="29" t="s">
        <v>136</v>
      </c>
      <c r="M540" s="29" t="s">
        <v>99</v>
      </c>
      <c r="N540" s="29" t="s">
        <v>140</v>
      </c>
      <c r="O540" s="29" t="s">
        <v>101</v>
      </c>
      <c r="P540" s="29">
        <v>700</v>
      </c>
      <c r="Q540" s="29">
        <v>3400</v>
      </c>
      <c r="R540" s="29" t="s">
        <v>113</v>
      </c>
      <c r="S540" s="29" t="s">
        <v>102</v>
      </c>
      <c r="T540">
        <v>4</v>
      </c>
      <c r="U540">
        <v>9.6272208292000006</v>
      </c>
      <c r="V540">
        <v>2.5200000000000001E-3</v>
      </c>
      <c r="W540">
        <v>8.1999999999999998E-4</v>
      </c>
      <c r="X540">
        <v>3.0731707317073171</v>
      </c>
      <c r="Y540" t="s">
        <v>99</v>
      </c>
      <c r="Z540">
        <v>11.740513206341463</v>
      </c>
      <c r="AA540">
        <v>1.9</v>
      </c>
      <c r="AB540">
        <v>7</v>
      </c>
      <c r="AC540" s="10" t="s">
        <v>99</v>
      </c>
      <c r="AD540" s="10" t="s">
        <v>99</v>
      </c>
      <c r="AE540" s="10" t="s">
        <v>99</v>
      </c>
      <c r="AF540" s="10" t="s">
        <v>99</v>
      </c>
      <c r="AG540" s="10" t="s">
        <v>99</v>
      </c>
      <c r="AH540" s="10" t="s">
        <v>99</v>
      </c>
      <c r="AI540" s="10" t="s">
        <v>99</v>
      </c>
      <c r="AJ540" s="10" t="s">
        <v>99</v>
      </c>
      <c r="AK540" s="10" t="s">
        <v>99</v>
      </c>
      <c r="AL540" s="10" t="s">
        <v>99</v>
      </c>
    </row>
    <row r="541" spans="1:38">
      <c r="A541" s="36">
        <v>79</v>
      </c>
      <c r="B541" t="s">
        <v>280</v>
      </c>
      <c r="C541" t="s">
        <v>189</v>
      </c>
      <c r="D541" t="s">
        <v>94</v>
      </c>
      <c r="E541">
        <v>2750</v>
      </c>
      <c r="F541" t="s">
        <v>95</v>
      </c>
      <c r="G541" t="s">
        <v>184</v>
      </c>
      <c r="H541" t="s">
        <v>62</v>
      </c>
      <c r="I541" t="s">
        <v>63</v>
      </c>
      <c r="J541" s="29" t="s">
        <v>19</v>
      </c>
      <c r="K541" s="29" t="s">
        <v>97</v>
      </c>
      <c r="L541" s="29" t="s">
        <v>136</v>
      </c>
      <c r="M541" s="29" t="s">
        <v>99</v>
      </c>
      <c r="N541" s="29" t="s">
        <v>140</v>
      </c>
      <c r="O541" s="29" t="s">
        <v>101</v>
      </c>
      <c r="P541" s="29">
        <v>700</v>
      </c>
      <c r="Q541" s="29">
        <v>3400</v>
      </c>
      <c r="R541" s="29" t="s">
        <v>113</v>
      </c>
      <c r="S541" s="29" t="s">
        <v>102</v>
      </c>
      <c r="T541">
        <v>5</v>
      </c>
      <c r="U541">
        <v>7.1003441782000003</v>
      </c>
      <c r="V541">
        <v>1.42E-3</v>
      </c>
      <c r="W541">
        <v>5.0000000000000001E-4</v>
      </c>
      <c r="X541">
        <v>2.84</v>
      </c>
      <c r="Y541" t="s">
        <v>99</v>
      </c>
      <c r="Z541">
        <v>14.200688356400001</v>
      </c>
      <c r="AA541">
        <v>1.5</v>
      </c>
      <c r="AB541">
        <v>3.3</v>
      </c>
      <c r="AC541" s="10" t="s">
        <v>99</v>
      </c>
      <c r="AD541" s="10" t="s">
        <v>99</v>
      </c>
      <c r="AE541" s="10" t="s">
        <v>99</v>
      </c>
      <c r="AF541" s="10" t="s">
        <v>99</v>
      </c>
      <c r="AG541" s="10" t="s">
        <v>99</v>
      </c>
      <c r="AH541" s="10" t="s">
        <v>99</v>
      </c>
      <c r="AI541" s="10" t="s">
        <v>99</v>
      </c>
      <c r="AJ541" s="10" t="s">
        <v>99</v>
      </c>
      <c r="AK541" s="10" t="s">
        <v>99</v>
      </c>
      <c r="AL541" s="10" t="s">
        <v>99</v>
      </c>
    </row>
    <row r="542" spans="1:38">
      <c r="A542" s="36">
        <v>79</v>
      </c>
      <c r="B542" t="s">
        <v>280</v>
      </c>
      <c r="C542" t="s">
        <v>189</v>
      </c>
      <c r="D542" t="s">
        <v>94</v>
      </c>
      <c r="E542">
        <v>2750</v>
      </c>
      <c r="F542" t="s">
        <v>95</v>
      </c>
      <c r="G542" t="s">
        <v>154</v>
      </c>
      <c r="H542" t="s">
        <v>64</v>
      </c>
      <c r="I542" t="s">
        <v>65</v>
      </c>
      <c r="J542" t="s">
        <v>50</v>
      </c>
      <c r="K542" t="s">
        <v>104</v>
      </c>
      <c r="L542" s="29" t="s">
        <v>112</v>
      </c>
      <c r="M542" s="29" t="s">
        <v>99</v>
      </c>
      <c r="N542" s="29" t="s">
        <v>140</v>
      </c>
      <c r="O542" s="29" t="s">
        <v>101</v>
      </c>
      <c r="P542" s="29">
        <v>400</v>
      </c>
      <c r="Q542" s="29">
        <v>2500</v>
      </c>
      <c r="R542" t="s">
        <v>150</v>
      </c>
      <c r="S542" t="s">
        <v>102</v>
      </c>
      <c r="T542">
        <v>1</v>
      </c>
      <c r="U542">
        <v>27.189909609200001</v>
      </c>
      <c r="V542">
        <v>1.129E-2</v>
      </c>
      <c r="W542">
        <v>2.15E-3</v>
      </c>
      <c r="X542">
        <v>5.2511627906976743</v>
      </c>
      <c r="Y542" t="s">
        <v>99</v>
      </c>
      <c r="Z542">
        <v>12.646469585674417</v>
      </c>
      <c r="AA542">
        <v>2.7</v>
      </c>
      <c r="AB542">
        <v>1</v>
      </c>
      <c r="AC542" s="10" t="s">
        <v>99</v>
      </c>
      <c r="AD542" s="10" t="s">
        <v>99</v>
      </c>
      <c r="AE542" s="10" t="s">
        <v>99</v>
      </c>
      <c r="AF542" s="10" t="s">
        <v>99</v>
      </c>
      <c r="AG542" s="10" t="s">
        <v>99</v>
      </c>
      <c r="AH542" s="10" t="s">
        <v>99</v>
      </c>
      <c r="AI542" s="10" t="s">
        <v>99</v>
      </c>
      <c r="AJ542" s="10" t="s">
        <v>99</v>
      </c>
      <c r="AK542" s="10" t="s">
        <v>99</v>
      </c>
      <c r="AL542" s="10" t="s">
        <v>99</v>
      </c>
    </row>
    <row r="543" spans="1:38">
      <c r="A543" s="36">
        <v>79</v>
      </c>
      <c r="B543" t="s">
        <v>280</v>
      </c>
      <c r="C543" t="s">
        <v>189</v>
      </c>
      <c r="D543" t="s">
        <v>94</v>
      </c>
      <c r="E543">
        <v>2750</v>
      </c>
      <c r="F543" t="s">
        <v>95</v>
      </c>
      <c r="G543" t="s">
        <v>154</v>
      </c>
      <c r="H543" t="s">
        <v>64</v>
      </c>
      <c r="I543" t="s">
        <v>65</v>
      </c>
      <c r="J543" t="s">
        <v>50</v>
      </c>
      <c r="K543" t="s">
        <v>104</v>
      </c>
      <c r="L543" s="29" t="s">
        <v>112</v>
      </c>
      <c r="M543" s="29" t="s">
        <v>99</v>
      </c>
      <c r="N543" s="29" t="s">
        <v>140</v>
      </c>
      <c r="O543" s="29" t="s">
        <v>101</v>
      </c>
      <c r="P543" s="29">
        <v>400</v>
      </c>
      <c r="Q543" s="29">
        <v>2500</v>
      </c>
      <c r="R543" t="s">
        <v>150</v>
      </c>
      <c r="S543" t="s">
        <v>102</v>
      </c>
      <c r="T543">
        <v>2</v>
      </c>
      <c r="U543">
        <v>13.7204025816</v>
      </c>
      <c r="V543">
        <v>5.0299999999999997E-3</v>
      </c>
      <c r="W543">
        <v>1.0300000000000001E-3</v>
      </c>
      <c r="X543">
        <v>4.8834951456310671</v>
      </c>
      <c r="Y543" t="s">
        <v>99</v>
      </c>
      <c r="Z543">
        <v>13.320779205436892</v>
      </c>
      <c r="AA543">
        <v>1.9</v>
      </c>
      <c r="AB543">
        <v>1.3</v>
      </c>
      <c r="AC543" s="10" t="s">
        <v>99</v>
      </c>
      <c r="AD543" s="10" t="s">
        <v>99</v>
      </c>
      <c r="AE543" s="10" t="s">
        <v>99</v>
      </c>
      <c r="AF543" s="10" t="s">
        <v>99</v>
      </c>
      <c r="AG543" s="10" t="s">
        <v>99</v>
      </c>
      <c r="AH543" s="10" t="s">
        <v>99</v>
      </c>
      <c r="AI543" s="10" t="s">
        <v>99</v>
      </c>
      <c r="AJ543" s="10" t="s">
        <v>99</v>
      </c>
      <c r="AK543" s="10" t="s">
        <v>99</v>
      </c>
      <c r="AL543" s="10" t="s">
        <v>99</v>
      </c>
    </row>
    <row r="544" spans="1:38">
      <c r="A544" s="36">
        <v>79</v>
      </c>
      <c r="B544" t="s">
        <v>280</v>
      </c>
      <c r="C544" t="s">
        <v>189</v>
      </c>
      <c r="D544" t="s">
        <v>94</v>
      </c>
      <c r="E544">
        <v>2750</v>
      </c>
      <c r="F544" t="s">
        <v>95</v>
      </c>
      <c r="G544" t="s">
        <v>154</v>
      </c>
      <c r="H544" t="s">
        <v>64</v>
      </c>
      <c r="I544" t="s">
        <v>65</v>
      </c>
      <c r="J544" t="s">
        <v>50</v>
      </c>
      <c r="K544" t="s">
        <v>104</v>
      </c>
      <c r="L544" s="29" t="s">
        <v>112</v>
      </c>
      <c r="M544" s="29" t="s">
        <v>99</v>
      </c>
      <c r="N544" s="29" t="s">
        <v>140</v>
      </c>
      <c r="O544" s="29" t="s">
        <v>101</v>
      </c>
      <c r="P544" s="29">
        <v>400</v>
      </c>
      <c r="Q544" s="29">
        <v>2500</v>
      </c>
      <c r="R544" t="s">
        <v>150</v>
      </c>
      <c r="S544" t="s">
        <v>102</v>
      </c>
      <c r="T544">
        <v>3</v>
      </c>
      <c r="U544">
        <v>76.343932859999995</v>
      </c>
      <c r="V544">
        <v>4.333E-2</v>
      </c>
      <c r="W544">
        <v>1.093E-2</v>
      </c>
      <c r="X544">
        <v>3.9643183897529735</v>
      </c>
      <c r="Y544" t="s">
        <v>99</v>
      </c>
      <c r="Z544">
        <v>6.9848063000914902</v>
      </c>
      <c r="AA544">
        <v>4.0999999999999996</v>
      </c>
      <c r="AB544">
        <v>5.8</v>
      </c>
      <c r="AC544" s="10" t="s">
        <v>99</v>
      </c>
      <c r="AD544" s="10" t="s">
        <v>99</v>
      </c>
      <c r="AE544" s="10" t="s">
        <v>99</v>
      </c>
      <c r="AF544" s="10" t="s">
        <v>99</v>
      </c>
      <c r="AG544" s="10" t="s">
        <v>99</v>
      </c>
      <c r="AH544" s="10" t="s">
        <v>99</v>
      </c>
      <c r="AI544" s="10" t="s">
        <v>99</v>
      </c>
      <c r="AJ544" s="10" t="s">
        <v>99</v>
      </c>
      <c r="AK544" s="10" t="s">
        <v>99</v>
      </c>
      <c r="AL544" s="10" t="s">
        <v>99</v>
      </c>
    </row>
    <row r="545" spans="1:38">
      <c r="A545" s="36">
        <v>79</v>
      </c>
      <c r="B545" t="s">
        <v>280</v>
      </c>
      <c r="C545" t="s">
        <v>189</v>
      </c>
      <c r="D545" t="s">
        <v>94</v>
      </c>
      <c r="E545">
        <v>2750</v>
      </c>
      <c r="F545" t="s">
        <v>95</v>
      </c>
      <c r="G545" t="s">
        <v>154</v>
      </c>
      <c r="H545" t="s">
        <v>64</v>
      </c>
      <c r="I545" t="s">
        <v>65</v>
      </c>
      <c r="J545" t="s">
        <v>50</v>
      </c>
      <c r="K545" t="s">
        <v>104</v>
      </c>
      <c r="L545" s="29" t="s">
        <v>112</v>
      </c>
      <c r="M545" s="29" t="s">
        <v>99</v>
      </c>
      <c r="N545" s="29" t="s">
        <v>140</v>
      </c>
      <c r="O545" s="29" t="s">
        <v>101</v>
      </c>
      <c r="P545" s="29">
        <v>400</v>
      </c>
      <c r="Q545" s="29">
        <v>2500</v>
      </c>
      <c r="R545" t="s">
        <v>150</v>
      </c>
      <c r="S545" t="s">
        <v>102</v>
      </c>
      <c r="T545">
        <v>4</v>
      </c>
      <c r="U545">
        <v>46.028581492400001</v>
      </c>
      <c r="V545">
        <v>2.7900000000000001E-2</v>
      </c>
      <c r="W545">
        <v>4.9199999999999999E-3</v>
      </c>
      <c r="X545">
        <v>5.6707317073170733</v>
      </c>
      <c r="Y545" t="s">
        <v>99</v>
      </c>
      <c r="Z545">
        <v>9.3554027423577253</v>
      </c>
      <c r="AA545">
        <v>3.6</v>
      </c>
      <c r="AB545">
        <v>3.8</v>
      </c>
      <c r="AC545" s="10" t="s">
        <v>99</v>
      </c>
      <c r="AD545" s="10" t="s">
        <v>99</v>
      </c>
      <c r="AE545" s="10" t="s">
        <v>99</v>
      </c>
      <c r="AF545" s="10" t="s">
        <v>99</v>
      </c>
      <c r="AG545" s="10" t="s">
        <v>99</v>
      </c>
      <c r="AH545" s="10" t="s">
        <v>99</v>
      </c>
      <c r="AI545" s="10" t="s">
        <v>99</v>
      </c>
      <c r="AJ545" s="10" t="s">
        <v>99</v>
      </c>
      <c r="AK545" s="10" t="s">
        <v>99</v>
      </c>
      <c r="AL545" s="10" t="s">
        <v>99</v>
      </c>
    </row>
    <row r="546" spans="1:38">
      <c r="A546" s="36">
        <v>79</v>
      </c>
      <c r="B546" t="s">
        <v>280</v>
      </c>
      <c r="C546" t="s">
        <v>189</v>
      </c>
      <c r="D546" t="s">
        <v>94</v>
      </c>
      <c r="E546">
        <v>2750</v>
      </c>
      <c r="F546" t="s">
        <v>95</v>
      </c>
      <c r="G546" t="s">
        <v>154</v>
      </c>
      <c r="H546" t="s">
        <v>64</v>
      </c>
      <c r="I546" t="s">
        <v>65</v>
      </c>
      <c r="J546" t="s">
        <v>50</v>
      </c>
      <c r="K546" t="s">
        <v>104</v>
      </c>
      <c r="L546" s="29" t="s">
        <v>112</v>
      </c>
      <c r="M546" s="29" t="s">
        <v>99</v>
      </c>
      <c r="N546" s="29" t="s">
        <v>140</v>
      </c>
      <c r="O546" s="29" t="s">
        <v>101</v>
      </c>
      <c r="P546" s="29">
        <v>400</v>
      </c>
      <c r="Q546" s="29">
        <v>2500</v>
      </c>
      <c r="R546" t="s">
        <v>150</v>
      </c>
      <c r="S546" t="s">
        <v>102</v>
      </c>
      <c r="T546">
        <v>5</v>
      </c>
      <c r="U546">
        <v>27.602095162200001</v>
      </c>
      <c r="V546">
        <v>1.048E-2</v>
      </c>
      <c r="W546">
        <v>1.89E-3</v>
      </c>
      <c r="X546">
        <v>5.5449735449735451</v>
      </c>
      <c r="Y546" t="s">
        <v>99</v>
      </c>
      <c r="Z546">
        <v>14.604283154603175</v>
      </c>
      <c r="AA546">
        <v>1.5</v>
      </c>
      <c r="AB546">
        <v>0.4</v>
      </c>
      <c r="AC546" s="10" t="s">
        <v>99</v>
      </c>
      <c r="AD546" s="10" t="s">
        <v>99</v>
      </c>
      <c r="AE546" s="10" t="s">
        <v>99</v>
      </c>
      <c r="AF546" s="10" t="s">
        <v>99</v>
      </c>
      <c r="AG546" s="10" t="s">
        <v>99</v>
      </c>
      <c r="AH546" s="10" t="s">
        <v>99</v>
      </c>
      <c r="AI546" s="10" t="s">
        <v>99</v>
      </c>
      <c r="AJ546" s="10" t="s">
        <v>99</v>
      </c>
      <c r="AK546" s="10" t="s">
        <v>99</v>
      </c>
      <c r="AL546" s="10" t="s">
        <v>99</v>
      </c>
    </row>
    <row r="547" spans="1:38">
      <c r="A547" s="36">
        <v>79</v>
      </c>
      <c r="B547" t="s">
        <v>280</v>
      </c>
      <c r="C547" t="s">
        <v>189</v>
      </c>
      <c r="D547" t="s">
        <v>94</v>
      </c>
      <c r="E547">
        <v>2750</v>
      </c>
      <c r="F547" t="s">
        <v>95</v>
      </c>
      <c r="G547" t="s">
        <v>192</v>
      </c>
      <c r="H547" t="s">
        <v>66</v>
      </c>
      <c r="I547" t="s">
        <v>33</v>
      </c>
      <c r="J547" t="s">
        <v>37</v>
      </c>
      <c r="K547" t="s">
        <v>104</v>
      </c>
      <c r="L547" s="29" t="s">
        <v>105</v>
      </c>
      <c r="M547" s="29" t="s">
        <v>99</v>
      </c>
      <c r="N547" s="29" t="s">
        <v>100</v>
      </c>
      <c r="O547" s="29" t="s">
        <v>101</v>
      </c>
      <c r="P547" s="29">
        <v>1500</v>
      </c>
      <c r="Q547" s="29">
        <v>3000</v>
      </c>
      <c r="R547" t="s">
        <v>133</v>
      </c>
      <c r="S547" t="s">
        <v>115</v>
      </c>
      <c r="T547">
        <v>1</v>
      </c>
      <c r="U547">
        <v>81.567399083170002</v>
      </c>
      <c r="V547">
        <v>1.311E-2</v>
      </c>
      <c r="W547">
        <v>5.6800000000000002E-3</v>
      </c>
      <c r="X547">
        <v>2.3080985915492955</v>
      </c>
      <c r="Y547" t="s">
        <v>99</v>
      </c>
      <c r="Z547">
        <v>14.360457585065143</v>
      </c>
      <c r="AA547">
        <v>25</v>
      </c>
      <c r="AB547">
        <v>10</v>
      </c>
      <c r="AC547" s="10" t="s">
        <v>99</v>
      </c>
      <c r="AD547" s="10" t="s">
        <v>99</v>
      </c>
      <c r="AE547" s="10" t="s">
        <v>99</v>
      </c>
      <c r="AF547" s="10" t="s">
        <v>99</v>
      </c>
      <c r="AG547" s="10" t="s">
        <v>99</v>
      </c>
      <c r="AH547" s="10" t="s">
        <v>99</v>
      </c>
      <c r="AI547" s="10" t="s">
        <v>99</v>
      </c>
      <c r="AJ547" s="10" t="s">
        <v>99</v>
      </c>
      <c r="AK547" s="10" t="s">
        <v>99</v>
      </c>
      <c r="AL547" s="10" t="s">
        <v>99</v>
      </c>
    </row>
    <row r="548" spans="1:38">
      <c r="A548" s="36">
        <v>79</v>
      </c>
      <c r="B548" t="s">
        <v>280</v>
      </c>
      <c r="C548" t="s">
        <v>189</v>
      </c>
      <c r="D548" t="s">
        <v>94</v>
      </c>
      <c r="E548">
        <v>2750</v>
      </c>
      <c r="F548" t="s">
        <v>95</v>
      </c>
      <c r="G548" t="s">
        <v>192</v>
      </c>
      <c r="H548" t="s">
        <v>66</v>
      </c>
      <c r="I548" t="s">
        <v>33</v>
      </c>
      <c r="J548" t="s">
        <v>37</v>
      </c>
      <c r="K548" t="s">
        <v>104</v>
      </c>
      <c r="L548" s="29" t="s">
        <v>105</v>
      </c>
      <c r="M548" s="29" t="s">
        <v>99</v>
      </c>
      <c r="N548" s="29" t="s">
        <v>100</v>
      </c>
      <c r="O548" s="29" t="s">
        <v>101</v>
      </c>
      <c r="P548" s="29">
        <v>1500</v>
      </c>
      <c r="Q548" s="29">
        <v>3000</v>
      </c>
      <c r="R548" t="s">
        <v>133</v>
      </c>
      <c r="S548" t="s">
        <v>115</v>
      </c>
      <c r="T548">
        <v>2</v>
      </c>
      <c r="U548">
        <v>68.329612020799999</v>
      </c>
      <c r="V548">
        <v>1.251E-2</v>
      </c>
      <c r="W548">
        <v>4.7000000000000002E-3</v>
      </c>
      <c r="X548">
        <v>2.6617021276595745</v>
      </c>
      <c r="Y548" t="s">
        <v>99</v>
      </c>
      <c r="Z548">
        <v>14.538215323574468</v>
      </c>
      <c r="AA548">
        <v>27.2</v>
      </c>
      <c r="AB548">
        <v>8</v>
      </c>
      <c r="AC548" s="10" t="s">
        <v>99</v>
      </c>
      <c r="AD548" s="10" t="s">
        <v>99</v>
      </c>
      <c r="AE548" s="10" t="s">
        <v>99</v>
      </c>
      <c r="AF548" s="10" t="s">
        <v>99</v>
      </c>
      <c r="AG548" s="10" t="s">
        <v>99</v>
      </c>
      <c r="AH548" s="10" t="s">
        <v>99</v>
      </c>
      <c r="AI548" s="10" t="s">
        <v>99</v>
      </c>
      <c r="AJ548" s="10" t="s">
        <v>99</v>
      </c>
      <c r="AK548" s="10" t="s">
        <v>99</v>
      </c>
      <c r="AL548" s="10" t="s">
        <v>99</v>
      </c>
    </row>
    <row r="549" spans="1:38">
      <c r="A549" s="36">
        <v>79</v>
      </c>
      <c r="B549" t="s">
        <v>280</v>
      </c>
      <c r="C549" t="s">
        <v>189</v>
      </c>
      <c r="D549" t="s">
        <v>94</v>
      </c>
      <c r="E549">
        <v>2750</v>
      </c>
      <c r="F549" t="s">
        <v>95</v>
      </c>
      <c r="G549" t="s">
        <v>192</v>
      </c>
      <c r="H549" t="s">
        <v>66</v>
      </c>
      <c r="I549" t="s">
        <v>33</v>
      </c>
      <c r="J549" t="s">
        <v>37</v>
      </c>
      <c r="K549" t="s">
        <v>104</v>
      </c>
      <c r="L549" s="29" t="s">
        <v>105</v>
      </c>
      <c r="M549" s="29" t="s">
        <v>99</v>
      </c>
      <c r="N549" s="29" t="s">
        <v>100</v>
      </c>
      <c r="O549" s="29" t="s">
        <v>101</v>
      </c>
      <c r="P549" s="29">
        <v>1500</v>
      </c>
      <c r="Q549" s="29">
        <v>3000</v>
      </c>
      <c r="R549" t="s">
        <v>133</v>
      </c>
      <c r="S549" t="s">
        <v>115</v>
      </c>
      <c r="T549">
        <v>3</v>
      </c>
      <c r="U549">
        <v>210.90638691460001</v>
      </c>
      <c r="V549">
        <v>3.6880000000000003E-2</v>
      </c>
      <c r="W549">
        <v>1.102E-2</v>
      </c>
      <c r="X549">
        <v>3.3466424682395646</v>
      </c>
      <c r="Y549" t="s">
        <v>99</v>
      </c>
      <c r="Z549">
        <v>19.138510609310348</v>
      </c>
      <c r="AA549">
        <v>32.5</v>
      </c>
      <c r="AB549">
        <v>28</v>
      </c>
      <c r="AC549" s="10" t="s">
        <v>99</v>
      </c>
      <c r="AD549" s="10" t="s">
        <v>99</v>
      </c>
      <c r="AE549" s="10" t="s">
        <v>99</v>
      </c>
      <c r="AF549" s="10" t="s">
        <v>99</v>
      </c>
      <c r="AG549" s="10" t="s">
        <v>99</v>
      </c>
      <c r="AH549" s="10" t="s">
        <v>99</v>
      </c>
      <c r="AI549" s="10" t="s">
        <v>99</v>
      </c>
      <c r="AJ549" s="10" t="s">
        <v>99</v>
      </c>
      <c r="AK549" s="10" t="s">
        <v>99</v>
      </c>
      <c r="AL549" s="10" t="s">
        <v>99</v>
      </c>
    </row>
    <row r="550" spans="1:38">
      <c r="A550" s="36">
        <v>79</v>
      </c>
      <c r="B550" t="s">
        <v>280</v>
      </c>
      <c r="C550" t="s">
        <v>189</v>
      </c>
      <c r="D550" t="s">
        <v>94</v>
      </c>
      <c r="E550">
        <v>2750</v>
      </c>
      <c r="F550" t="s">
        <v>95</v>
      </c>
      <c r="G550" t="s">
        <v>192</v>
      </c>
      <c r="H550" t="s">
        <v>66</v>
      </c>
      <c r="I550" t="s">
        <v>33</v>
      </c>
      <c r="J550" t="s">
        <v>37</v>
      </c>
      <c r="K550" t="s">
        <v>104</v>
      </c>
      <c r="L550" s="29" t="s">
        <v>105</v>
      </c>
      <c r="M550" s="29" t="s">
        <v>99</v>
      </c>
      <c r="N550" s="29" t="s">
        <v>100</v>
      </c>
      <c r="O550" s="29" t="s">
        <v>101</v>
      </c>
      <c r="P550" s="29">
        <v>1500</v>
      </c>
      <c r="Q550" s="29">
        <v>3000</v>
      </c>
      <c r="R550" t="s">
        <v>133</v>
      </c>
      <c r="S550" t="s">
        <v>115</v>
      </c>
      <c r="T550">
        <v>4</v>
      </c>
      <c r="U550">
        <v>127.24526443330001</v>
      </c>
      <c r="V550">
        <v>2.0740000000000001E-2</v>
      </c>
      <c r="W550">
        <v>6.6899999999999998E-3</v>
      </c>
      <c r="X550">
        <v>3.1001494768310915</v>
      </c>
      <c r="Y550" t="s">
        <v>99</v>
      </c>
      <c r="Z550">
        <v>19.020218898849031</v>
      </c>
      <c r="AA550">
        <v>32</v>
      </c>
      <c r="AB550">
        <v>7.5</v>
      </c>
      <c r="AC550" s="10" t="s">
        <v>99</v>
      </c>
      <c r="AD550" s="10" t="s">
        <v>99</v>
      </c>
      <c r="AE550" s="10" t="s">
        <v>99</v>
      </c>
      <c r="AF550" s="10" t="s">
        <v>99</v>
      </c>
      <c r="AG550" s="10" t="s">
        <v>99</v>
      </c>
      <c r="AH550" s="10" t="s">
        <v>99</v>
      </c>
      <c r="AI550" s="10" t="s">
        <v>99</v>
      </c>
      <c r="AJ550" s="10" t="s">
        <v>99</v>
      </c>
      <c r="AK550" s="10" t="s">
        <v>99</v>
      </c>
      <c r="AL550" s="10" t="s">
        <v>99</v>
      </c>
    </row>
    <row r="551" spans="1:38">
      <c r="A551" s="36">
        <v>79</v>
      </c>
      <c r="B551" t="s">
        <v>280</v>
      </c>
      <c r="C551" t="s">
        <v>189</v>
      </c>
      <c r="D551" t="s">
        <v>94</v>
      </c>
      <c r="E551">
        <v>2750</v>
      </c>
      <c r="F551" t="s">
        <v>95</v>
      </c>
      <c r="G551" t="s">
        <v>192</v>
      </c>
      <c r="H551" t="s">
        <v>66</v>
      </c>
      <c r="I551" t="s">
        <v>33</v>
      </c>
      <c r="J551" t="s">
        <v>37</v>
      </c>
      <c r="K551" t="s">
        <v>104</v>
      </c>
      <c r="L551" s="29" t="s">
        <v>105</v>
      </c>
      <c r="M551" s="29" t="s">
        <v>99</v>
      </c>
      <c r="N551" s="29" t="s">
        <v>100</v>
      </c>
      <c r="O551" s="29" t="s">
        <v>101</v>
      </c>
      <c r="P551" s="29">
        <v>1500</v>
      </c>
      <c r="Q551" s="29">
        <v>3000</v>
      </c>
      <c r="R551" t="s">
        <v>133</v>
      </c>
      <c r="S551" t="s">
        <v>115</v>
      </c>
      <c r="T551">
        <v>5</v>
      </c>
      <c r="U551">
        <v>158.95165243672</v>
      </c>
      <c r="V551">
        <v>2.8629999999999999E-2</v>
      </c>
      <c r="W551">
        <v>9.1599999999999997E-3</v>
      </c>
      <c r="X551">
        <v>3.1255458515283845</v>
      </c>
      <c r="Y551" t="s">
        <v>99</v>
      </c>
      <c r="Z551">
        <v>17.352800484358077</v>
      </c>
      <c r="AA551">
        <v>22.7</v>
      </c>
      <c r="AB551">
        <v>5.5</v>
      </c>
      <c r="AC551" s="10" t="s">
        <v>99</v>
      </c>
      <c r="AD551" s="10" t="s">
        <v>99</v>
      </c>
      <c r="AE551" s="10" t="s">
        <v>99</v>
      </c>
      <c r="AF551" s="10" t="s">
        <v>99</v>
      </c>
      <c r="AG551" s="10" t="s">
        <v>99</v>
      </c>
      <c r="AH551" s="10" t="s">
        <v>99</v>
      </c>
      <c r="AI551" s="10" t="s">
        <v>99</v>
      </c>
      <c r="AJ551" s="10" t="s">
        <v>99</v>
      </c>
      <c r="AK551" s="10" t="s">
        <v>99</v>
      </c>
      <c r="AL551" s="10" t="s">
        <v>99</v>
      </c>
    </row>
    <row r="552" spans="1:38">
      <c r="A552" s="36">
        <v>79</v>
      </c>
      <c r="B552" t="s">
        <v>280</v>
      </c>
      <c r="C552" t="s">
        <v>189</v>
      </c>
      <c r="D552" t="s">
        <v>94</v>
      </c>
      <c r="E552">
        <v>2750</v>
      </c>
      <c r="F552" t="s">
        <v>95</v>
      </c>
      <c r="G552" t="s">
        <v>185</v>
      </c>
      <c r="H552" t="s">
        <v>67</v>
      </c>
      <c r="I552" t="s">
        <v>63</v>
      </c>
      <c r="J552" t="s">
        <v>41</v>
      </c>
      <c r="K552" t="s">
        <v>104</v>
      </c>
      <c r="L552" s="29" t="s">
        <v>105</v>
      </c>
      <c r="M552" s="29" t="s">
        <v>99</v>
      </c>
      <c r="N552" s="29" t="s">
        <v>140</v>
      </c>
      <c r="O552" s="29" t="s">
        <v>101</v>
      </c>
      <c r="P552" s="29">
        <v>1000</v>
      </c>
      <c r="Q552" s="29">
        <v>3300</v>
      </c>
      <c r="R552" t="s">
        <v>113</v>
      </c>
      <c r="S552" t="s">
        <v>102</v>
      </c>
      <c r="T552">
        <v>1</v>
      </c>
      <c r="U552">
        <v>22.4874100828</v>
      </c>
      <c r="V552">
        <v>7.5799999999999999E-3</v>
      </c>
      <c r="W552">
        <v>2.5799999999999998E-3</v>
      </c>
      <c r="X552">
        <v>2.9379844961240313</v>
      </c>
      <c r="Y552" t="s">
        <v>99</v>
      </c>
      <c r="Z552">
        <v>8.7160504196899229</v>
      </c>
      <c r="AA552">
        <v>7.6</v>
      </c>
      <c r="AB552">
        <v>2.5</v>
      </c>
      <c r="AC552" s="10" t="s">
        <v>99</v>
      </c>
      <c r="AD552" s="10" t="s">
        <v>99</v>
      </c>
      <c r="AE552" s="10" t="s">
        <v>99</v>
      </c>
      <c r="AF552" s="10" t="s">
        <v>99</v>
      </c>
      <c r="AG552" s="10" t="s">
        <v>99</v>
      </c>
      <c r="AH552" s="10" t="s">
        <v>99</v>
      </c>
      <c r="AI552" s="10" t="s">
        <v>99</v>
      </c>
      <c r="AJ552" s="10" t="s">
        <v>99</v>
      </c>
      <c r="AK552" s="10" t="s">
        <v>99</v>
      </c>
      <c r="AL552" s="10" t="s">
        <v>99</v>
      </c>
    </row>
    <row r="553" spans="1:38">
      <c r="A553" s="36">
        <v>79</v>
      </c>
      <c r="B553" t="s">
        <v>280</v>
      </c>
      <c r="C553" t="s">
        <v>189</v>
      </c>
      <c r="D553" t="s">
        <v>94</v>
      </c>
      <c r="E553">
        <v>2750</v>
      </c>
      <c r="F553" t="s">
        <v>95</v>
      </c>
      <c r="G553" t="s">
        <v>185</v>
      </c>
      <c r="H553" t="s">
        <v>67</v>
      </c>
      <c r="I553" t="s">
        <v>63</v>
      </c>
      <c r="J553" t="s">
        <v>41</v>
      </c>
      <c r="K553" t="s">
        <v>104</v>
      </c>
      <c r="L553" s="29" t="s">
        <v>105</v>
      </c>
      <c r="M553" s="29" t="s">
        <v>99</v>
      </c>
      <c r="N553" s="29" t="s">
        <v>140</v>
      </c>
      <c r="O553" s="29" t="s">
        <v>101</v>
      </c>
      <c r="P553" s="29">
        <v>1000</v>
      </c>
      <c r="Q553" s="29">
        <v>3300</v>
      </c>
      <c r="R553" t="s">
        <v>113</v>
      </c>
      <c r="S553" t="s">
        <v>102</v>
      </c>
      <c r="T553">
        <v>2</v>
      </c>
      <c r="U553">
        <v>20.663040982999998</v>
      </c>
      <c r="V553">
        <v>5.9699999999999996E-3</v>
      </c>
      <c r="W553">
        <v>2.0799999999999998E-3</v>
      </c>
      <c r="X553">
        <v>2.8701923076923079</v>
      </c>
      <c r="Y553" t="s">
        <v>99</v>
      </c>
      <c r="Z553">
        <v>9.9341543187500001</v>
      </c>
      <c r="AA553">
        <v>2.7</v>
      </c>
      <c r="AB553">
        <v>2.2000000000000002</v>
      </c>
      <c r="AC553" s="10" t="s">
        <v>99</v>
      </c>
      <c r="AD553" s="10" t="s">
        <v>99</v>
      </c>
      <c r="AE553" s="10" t="s">
        <v>99</v>
      </c>
      <c r="AF553" s="10" t="s">
        <v>99</v>
      </c>
      <c r="AG553" s="10" t="s">
        <v>99</v>
      </c>
      <c r="AH553" s="10" t="s">
        <v>99</v>
      </c>
      <c r="AI553" s="10" t="s">
        <v>99</v>
      </c>
      <c r="AJ553" s="10" t="s">
        <v>99</v>
      </c>
      <c r="AK553" s="10" t="s">
        <v>99</v>
      </c>
      <c r="AL553" s="10" t="s">
        <v>99</v>
      </c>
    </row>
    <row r="554" spans="1:38">
      <c r="A554" s="36">
        <v>79</v>
      </c>
      <c r="B554" t="s">
        <v>280</v>
      </c>
      <c r="C554" t="s">
        <v>189</v>
      </c>
      <c r="D554" t="s">
        <v>94</v>
      </c>
      <c r="E554">
        <v>2750</v>
      </c>
      <c r="F554" t="s">
        <v>95</v>
      </c>
      <c r="G554" t="s">
        <v>185</v>
      </c>
      <c r="H554" t="s">
        <v>67</v>
      </c>
      <c r="I554" t="s">
        <v>63</v>
      </c>
      <c r="J554" t="s">
        <v>41</v>
      </c>
      <c r="K554" t="s">
        <v>104</v>
      </c>
      <c r="L554" s="29" t="s">
        <v>105</v>
      </c>
      <c r="M554" s="29" t="s">
        <v>99</v>
      </c>
      <c r="N554" s="29" t="s">
        <v>140</v>
      </c>
      <c r="O554" s="29" t="s">
        <v>101</v>
      </c>
      <c r="P554" s="29">
        <v>1000</v>
      </c>
      <c r="Q554" s="29">
        <v>3300</v>
      </c>
      <c r="R554" t="s">
        <v>113</v>
      </c>
      <c r="S554" t="s">
        <v>102</v>
      </c>
      <c r="T554">
        <v>3</v>
      </c>
      <c r="U554">
        <v>33.372692904200001</v>
      </c>
      <c r="V554">
        <v>9.6900000000000007E-3</v>
      </c>
      <c r="W554">
        <v>3.14E-3</v>
      </c>
      <c r="X554">
        <v>3.0859872611464971</v>
      </c>
      <c r="Y554" t="s">
        <v>99</v>
      </c>
      <c r="Z554">
        <v>10.628246147834394</v>
      </c>
      <c r="AA554">
        <v>2.8</v>
      </c>
      <c r="AB554">
        <v>2.8</v>
      </c>
      <c r="AC554" s="10" t="s">
        <v>99</v>
      </c>
      <c r="AD554" s="10" t="s">
        <v>99</v>
      </c>
      <c r="AE554" s="10" t="s">
        <v>99</v>
      </c>
      <c r="AF554" s="10" t="s">
        <v>99</v>
      </c>
      <c r="AG554" s="10" t="s">
        <v>99</v>
      </c>
      <c r="AH554" s="10" t="s">
        <v>99</v>
      </c>
      <c r="AI554" s="10" t="s">
        <v>99</v>
      </c>
      <c r="AJ554" s="10" t="s">
        <v>99</v>
      </c>
      <c r="AK554" s="10" t="s">
        <v>99</v>
      </c>
      <c r="AL554" s="10" t="s">
        <v>99</v>
      </c>
    </row>
    <row r="555" spans="1:38">
      <c r="A555" s="36">
        <v>79</v>
      </c>
      <c r="B555" t="s">
        <v>280</v>
      </c>
      <c r="C555" t="s">
        <v>189</v>
      </c>
      <c r="D555" t="s">
        <v>94</v>
      </c>
      <c r="E555">
        <v>2750</v>
      </c>
      <c r="F555" t="s">
        <v>95</v>
      </c>
      <c r="G555" t="s">
        <v>185</v>
      </c>
      <c r="H555" t="s">
        <v>67</v>
      </c>
      <c r="I555" t="s">
        <v>63</v>
      </c>
      <c r="J555" t="s">
        <v>41</v>
      </c>
      <c r="K555" t="s">
        <v>104</v>
      </c>
      <c r="L555" s="29" t="s">
        <v>105</v>
      </c>
      <c r="M555" s="29" t="s">
        <v>99</v>
      </c>
      <c r="N555" s="29" t="s">
        <v>140</v>
      </c>
      <c r="O555" s="29" t="s">
        <v>101</v>
      </c>
      <c r="P555" s="29">
        <v>1000</v>
      </c>
      <c r="Q555" s="29">
        <v>3300</v>
      </c>
      <c r="R555" t="s">
        <v>113</v>
      </c>
      <c r="S555" t="s">
        <v>102</v>
      </c>
      <c r="T555">
        <v>4</v>
      </c>
      <c r="U555">
        <v>24.749054291</v>
      </c>
      <c r="V555">
        <v>7.6600000000000001E-3</v>
      </c>
      <c r="W555">
        <v>2.9099999999999998E-3</v>
      </c>
      <c r="X555">
        <v>2.6323024054982822</v>
      </c>
      <c r="Y555" t="s">
        <v>99</v>
      </c>
      <c r="Z555">
        <v>8.5048296532646059</v>
      </c>
      <c r="AA555">
        <v>1.5</v>
      </c>
      <c r="AB555">
        <v>1.6</v>
      </c>
      <c r="AC555" s="10" t="s">
        <v>99</v>
      </c>
      <c r="AD555" s="10" t="s">
        <v>99</v>
      </c>
      <c r="AE555" s="10" t="s">
        <v>99</v>
      </c>
      <c r="AF555" s="10" t="s">
        <v>99</v>
      </c>
      <c r="AG555" s="10" t="s">
        <v>99</v>
      </c>
      <c r="AH555" s="10" t="s">
        <v>99</v>
      </c>
      <c r="AI555" s="10" t="s">
        <v>99</v>
      </c>
      <c r="AJ555" s="10" t="s">
        <v>99</v>
      </c>
      <c r="AK555" s="10" t="s">
        <v>99</v>
      </c>
      <c r="AL555" s="10" t="s">
        <v>99</v>
      </c>
    </row>
    <row r="556" spans="1:38">
      <c r="A556" s="36">
        <v>79</v>
      </c>
      <c r="B556" t="s">
        <v>280</v>
      </c>
      <c r="C556" t="s">
        <v>189</v>
      </c>
      <c r="D556" t="s">
        <v>94</v>
      </c>
      <c r="E556">
        <v>2750</v>
      </c>
      <c r="F556" t="s">
        <v>95</v>
      </c>
      <c r="G556" t="s">
        <v>185</v>
      </c>
      <c r="H556" t="s">
        <v>67</v>
      </c>
      <c r="I556" t="s">
        <v>63</v>
      </c>
      <c r="J556" t="s">
        <v>41</v>
      </c>
      <c r="K556" t="s">
        <v>104</v>
      </c>
      <c r="L556" s="29" t="s">
        <v>105</v>
      </c>
      <c r="M556" s="29" t="s">
        <v>99</v>
      </c>
      <c r="N556" s="29" t="s">
        <v>140</v>
      </c>
      <c r="O556" s="29" t="s">
        <v>101</v>
      </c>
      <c r="P556" s="29">
        <v>1000</v>
      </c>
      <c r="Q556" s="29">
        <v>3300</v>
      </c>
      <c r="R556" t="s">
        <v>113</v>
      </c>
      <c r="S556" t="s">
        <v>102</v>
      </c>
      <c r="T556">
        <v>5</v>
      </c>
      <c r="U556">
        <v>29.827897148400002</v>
      </c>
      <c r="V556">
        <v>8.5100000000000002E-3</v>
      </c>
      <c r="W556">
        <v>2.8300000000000001E-3</v>
      </c>
      <c r="X556">
        <v>3.0070671378091873</v>
      </c>
      <c r="Y556" t="s">
        <v>99</v>
      </c>
      <c r="Z556">
        <v>10.539892985300353</v>
      </c>
      <c r="AA556">
        <v>1.7</v>
      </c>
      <c r="AB556">
        <v>3</v>
      </c>
      <c r="AC556" s="10" t="s">
        <v>99</v>
      </c>
      <c r="AD556" s="10" t="s">
        <v>99</v>
      </c>
      <c r="AE556" s="10" t="s">
        <v>99</v>
      </c>
      <c r="AF556" s="10" t="s">
        <v>99</v>
      </c>
      <c r="AG556" s="10" t="s">
        <v>99</v>
      </c>
      <c r="AH556" s="10" t="s">
        <v>99</v>
      </c>
      <c r="AI556" s="10" t="s">
        <v>99</v>
      </c>
      <c r="AJ556" s="10" t="s">
        <v>99</v>
      </c>
      <c r="AK556" s="10" t="s">
        <v>99</v>
      </c>
      <c r="AL556" s="10" t="s">
        <v>99</v>
      </c>
    </row>
    <row r="557" spans="1:38">
      <c r="A557" s="36">
        <v>79</v>
      </c>
      <c r="B557" t="s">
        <v>280</v>
      </c>
      <c r="C557" t="s">
        <v>189</v>
      </c>
      <c r="D557" t="s">
        <v>94</v>
      </c>
      <c r="E557">
        <v>2750</v>
      </c>
      <c r="F557" t="s">
        <v>95</v>
      </c>
      <c r="G557" t="s">
        <v>109</v>
      </c>
      <c r="H557" t="s">
        <v>110</v>
      </c>
      <c r="I557" t="s">
        <v>111</v>
      </c>
      <c r="J557" t="s">
        <v>50</v>
      </c>
      <c r="K557" t="s">
        <v>104</v>
      </c>
      <c r="L557" s="29" t="s">
        <v>112</v>
      </c>
      <c r="M557" s="29" t="s">
        <v>99</v>
      </c>
      <c r="N557" s="29" t="s">
        <v>100</v>
      </c>
      <c r="O557" s="29" t="s">
        <v>101</v>
      </c>
      <c r="P557" s="29">
        <v>2200</v>
      </c>
      <c r="Q557" s="29">
        <v>3400</v>
      </c>
      <c r="R557" t="s">
        <v>113</v>
      </c>
      <c r="S557" t="s">
        <v>102</v>
      </c>
      <c r="T557">
        <v>1</v>
      </c>
      <c r="U557">
        <v>41.329666188200001</v>
      </c>
      <c r="V557">
        <v>1.2189999999999999E-2</v>
      </c>
      <c r="W557">
        <v>3.8400000000000001E-3</v>
      </c>
      <c r="X557">
        <v>3.1744791666666665</v>
      </c>
      <c r="Y557" t="s">
        <v>99</v>
      </c>
      <c r="Z557">
        <v>10.762933903177082</v>
      </c>
      <c r="AA557">
        <v>3.8</v>
      </c>
      <c r="AB557">
        <v>2.7</v>
      </c>
      <c r="AC557" s="10" t="s">
        <v>99</v>
      </c>
      <c r="AD557" s="10" t="s">
        <v>99</v>
      </c>
      <c r="AE557" s="10" t="s">
        <v>99</v>
      </c>
      <c r="AF557" s="10" t="s">
        <v>99</v>
      </c>
      <c r="AG557" s="10" t="s">
        <v>99</v>
      </c>
      <c r="AH557" s="10" t="s">
        <v>99</v>
      </c>
      <c r="AI557" s="10" t="s">
        <v>99</v>
      </c>
      <c r="AJ557" s="10" t="s">
        <v>99</v>
      </c>
      <c r="AK557" s="10" t="s">
        <v>99</v>
      </c>
      <c r="AL557" s="10" t="s">
        <v>99</v>
      </c>
    </row>
    <row r="558" spans="1:38">
      <c r="A558" s="36">
        <v>79</v>
      </c>
      <c r="B558" t="s">
        <v>280</v>
      </c>
      <c r="C558" t="s">
        <v>189</v>
      </c>
      <c r="D558" t="s">
        <v>94</v>
      </c>
      <c r="E558">
        <v>2750</v>
      </c>
      <c r="F558" t="s">
        <v>95</v>
      </c>
      <c r="G558" t="s">
        <v>109</v>
      </c>
      <c r="H558" t="s">
        <v>110</v>
      </c>
      <c r="I558" t="s">
        <v>111</v>
      </c>
      <c r="J558" t="s">
        <v>50</v>
      </c>
      <c r="K558" t="s">
        <v>104</v>
      </c>
      <c r="L558" s="29" t="s">
        <v>112</v>
      </c>
      <c r="M558" s="29" t="s">
        <v>99</v>
      </c>
      <c r="N558" s="29" t="s">
        <v>100</v>
      </c>
      <c r="O558" s="29" t="s">
        <v>101</v>
      </c>
      <c r="P558" s="29">
        <v>2200</v>
      </c>
      <c r="Q558" s="29">
        <v>3400</v>
      </c>
      <c r="R558" t="s">
        <v>113</v>
      </c>
      <c r="S558" t="s">
        <v>102</v>
      </c>
      <c r="T558">
        <v>2</v>
      </c>
      <c r="U558">
        <v>161.33300966639999</v>
      </c>
      <c r="V558">
        <v>6.7879999999999996E-2</v>
      </c>
      <c r="W558">
        <v>2.1520000000000001E-2</v>
      </c>
      <c r="X558">
        <v>3.1542750929368029</v>
      </c>
      <c r="Y558" t="s">
        <v>99</v>
      </c>
      <c r="Z558">
        <v>7.496887066282528</v>
      </c>
      <c r="AA558">
        <v>3.7</v>
      </c>
      <c r="AB558">
        <v>3.4</v>
      </c>
      <c r="AC558" s="10" t="s">
        <v>99</v>
      </c>
      <c r="AD558" s="10" t="s">
        <v>99</v>
      </c>
      <c r="AE558" s="10" t="s">
        <v>99</v>
      </c>
      <c r="AF558" s="10" t="s">
        <v>99</v>
      </c>
      <c r="AG558" s="10" t="s">
        <v>99</v>
      </c>
      <c r="AH558" s="10" t="s">
        <v>99</v>
      </c>
      <c r="AI558" s="10" t="s">
        <v>99</v>
      </c>
      <c r="AJ558" s="10" t="s">
        <v>99</v>
      </c>
      <c r="AK558" s="10" t="s">
        <v>99</v>
      </c>
      <c r="AL558" s="10" t="s">
        <v>99</v>
      </c>
    </row>
    <row r="559" spans="1:38">
      <c r="A559" s="36">
        <v>79</v>
      </c>
      <c r="B559" t="s">
        <v>280</v>
      </c>
      <c r="C559" t="s">
        <v>189</v>
      </c>
      <c r="D559" t="s">
        <v>94</v>
      </c>
      <c r="E559">
        <v>2750</v>
      </c>
      <c r="F559" t="s">
        <v>95</v>
      </c>
      <c r="G559" t="s">
        <v>109</v>
      </c>
      <c r="H559" t="s">
        <v>110</v>
      </c>
      <c r="I559" t="s">
        <v>111</v>
      </c>
      <c r="J559" t="s">
        <v>50</v>
      </c>
      <c r="K559" t="s">
        <v>104</v>
      </c>
      <c r="L559" s="29" t="s">
        <v>112</v>
      </c>
      <c r="M559" s="29" t="s">
        <v>99</v>
      </c>
      <c r="N559" s="29" t="s">
        <v>100</v>
      </c>
      <c r="O559" s="29" t="s">
        <v>101</v>
      </c>
      <c r="P559" s="29">
        <v>2200</v>
      </c>
      <c r="Q559" s="29">
        <v>3400</v>
      </c>
      <c r="R559" t="s">
        <v>113</v>
      </c>
      <c r="S559" t="s">
        <v>102</v>
      </c>
      <c r="T559">
        <v>3</v>
      </c>
      <c r="U559">
        <v>151.3186928396</v>
      </c>
      <c r="V559">
        <v>6.1240000000000003E-2</v>
      </c>
      <c r="W559">
        <v>1.9E-2</v>
      </c>
      <c r="X559">
        <v>3.2231578947368424</v>
      </c>
      <c r="Y559" t="s">
        <v>99</v>
      </c>
      <c r="Z559">
        <v>7.9641417284000005</v>
      </c>
      <c r="AA559">
        <v>4.2</v>
      </c>
      <c r="AB559">
        <v>6.3</v>
      </c>
      <c r="AC559" s="10" t="s">
        <v>99</v>
      </c>
      <c r="AD559" s="10" t="s">
        <v>99</v>
      </c>
      <c r="AE559" s="10" t="s">
        <v>99</v>
      </c>
      <c r="AF559" s="10" t="s">
        <v>99</v>
      </c>
      <c r="AG559" s="10" t="s">
        <v>99</v>
      </c>
      <c r="AH559" s="10" t="s">
        <v>99</v>
      </c>
      <c r="AI559" s="10" t="s">
        <v>99</v>
      </c>
      <c r="AJ559" s="10" t="s">
        <v>99</v>
      </c>
      <c r="AK559" s="10" t="s">
        <v>99</v>
      </c>
      <c r="AL559" s="10" t="s">
        <v>99</v>
      </c>
    </row>
    <row r="560" spans="1:38">
      <c r="A560" s="36">
        <v>79</v>
      </c>
      <c r="B560" t="s">
        <v>280</v>
      </c>
      <c r="C560" t="s">
        <v>189</v>
      </c>
      <c r="D560" t="s">
        <v>94</v>
      </c>
      <c r="E560">
        <v>2750</v>
      </c>
      <c r="F560" t="s">
        <v>95</v>
      </c>
      <c r="G560" t="s">
        <v>109</v>
      </c>
      <c r="H560" t="s">
        <v>110</v>
      </c>
      <c r="I560" t="s">
        <v>111</v>
      </c>
      <c r="J560" t="s">
        <v>50</v>
      </c>
      <c r="K560" t="s">
        <v>104</v>
      </c>
      <c r="L560" s="29" t="s">
        <v>112</v>
      </c>
      <c r="M560" s="29" t="s">
        <v>99</v>
      </c>
      <c r="N560" s="29" t="s">
        <v>100</v>
      </c>
      <c r="O560" s="29" t="s">
        <v>101</v>
      </c>
      <c r="P560" s="29">
        <v>2200</v>
      </c>
      <c r="Q560" s="29">
        <v>3400</v>
      </c>
      <c r="R560" t="s">
        <v>113</v>
      </c>
      <c r="S560" t="s">
        <v>102</v>
      </c>
      <c r="T560">
        <v>4</v>
      </c>
      <c r="U560">
        <v>85.989074800200001</v>
      </c>
      <c r="V560">
        <v>3.3640000000000003E-2</v>
      </c>
      <c r="W560">
        <v>1.1679999999999999E-2</v>
      </c>
      <c r="X560">
        <v>2.8801369863013702</v>
      </c>
      <c r="Y560" t="s">
        <v>99</v>
      </c>
      <c r="Z560">
        <v>7.3620783219349315</v>
      </c>
      <c r="AA560">
        <v>3</v>
      </c>
      <c r="AB560">
        <v>4</v>
      </c>
      <c r="AC560" s="10" t="s">
        <v>99</v>
      </c>
      <c r="AD560" s="10" t="s">
        <v>99</v>
      </c>
      <c r="AE560" s="10" t="s">
        <v>99</v>
      </c>
      <c r="AF560" s="10" t="s">
        <v>99</v>
      </c>
      <c r="AG560" s="10" t="s">
        <v>99</v>
      </c>
      <c r="AH560" s="10" t="s">
        <v>99</v>
      </c>
      <c r="AI560" s="10" t="s">
        <v>99</v>
      </c>
      <c r="AJ560" s="10" t="s">
        <v>99</v>
      </c>
      <c r="AK560" s="10" t="s">
        <v>99</v>
      </c>
      <c r="AL560" s="10" t="s">
        <v>99</v>
      </c>
    </row>
    <row r="561" spans="1:38">
      <c r="A561" s="36">
        <v>79</v>
      </c>
      <c r="B561" t="s">
        <v>280</v>
      </c>
      <c r="C561" t="s">
        <v>189</v>
      </c>
      <c r="D561" t="s">
        <v>94</v>
      </c>
      <c r="E561">
        <v>2750</v>
      </c>
      <c r="F561" t="s">
        <v>95</v>
      </c>
      <c r="G561" t="s">
        <v>109</v>
      </c>
      <c r="H561" t="s">
        <v>110</v>
      </c>
      <c r="I561" t="s">
        <v>111</v>
      </c>
      <c r="J561" t="s">
        <v>50</v>
      </c>
      <c r="K561" t="s">
        <v>104</v>
      </c>
      <c r="L561" s="29" t="s">
        <v>112</v>
      </c>
      <c r="M561" s="29" t="s">
        <v>99</v>
      </c>
      <c r="N561" s="29" t="s">
        <v>100</v>
      </c>
      <c r="O561" s="29" t="s">
        <v>101</v>
      </c>
      <c r="P561" s="29">
        <v>2200</v>
      </c>
      <c r="Q561" s="29">
        <v>3400</v>
      </c>
      <c r="R561" t="s">
        <v>113</v>
      </c>
      <c r="S561" t="s">
        <v>102</v>
      </c>
      <c r="T561">
        <v>5</v>
      </c>
      <c r="U561">
        <v>206.63040982999999</v>
      </c>
      <c r="V561">
        <v>0.11</v>
      </c>
      <c r="W561">
        <v>3.5610000000000003E-2</v>
      </c>
      <c r="X561">
        <v>3.0890199382196011</v>
      </c>
      <c r="Y561" t="s">
        <v>99</v>
      </c>
      <c r="Z561">
        <v>5.8025950527941585</v>
      </c>
      <c r="AA561">
        <v>2.5</v>
      </c>
      <c r="AB561">
        <v>3.9</v>
      </c>
      <c r="AC561" s="10" t="s">
        <v>99</v>
      </c>
      <c r="AD561" s="10" t="s">
        <v>99</v>
      </c>
      <c r="AE561" s="10" t="s">
        <v>99</v>
      </c>
      <c r="AF561" s="10" t="s">
        <v>99</v>
      </c>
      <c r="AG561" s="10" t="s">
        <v>99</v>
      </c>
      <c r="AH561" s="10" t="s">
        <v>99</v>
      </c>
      <c r="AI561" s="10" t="s">
        <v>99</v>
      </c>
      <c r="AJ561" s="10" t="s">
        <v>99</v>
      </c>
      <c r="AK561" s="10" t="s">
        <v>99</v>
      </c>
      <c r="AL561" s="10" t="s">
        <v>99</v>
      </c>
    </row>
    <row r="562" spans="1:38">
      <c r="A562" s="36">
        <v>79</v>
      </c>
      <c r="B562" t="s">
        <v>280</v>
      </c>
      <c r="C562" t="s">
        <v>189</v>
      </c>
      <c r="D562" t="s">
        <v>94</v>
      </c>
      <c r="E562">
        <v>2750</v>
      </c>
      <c r="F562" t="s">
        <v>95</v>
      </c>
      <c r="G562" t="s">
        <v>109</v>
      </c>
      <c r="H562" t="s">
        <v>110</v>
      </c>
      <c r="I562" t="s">
        <v>111</v>
      </c>
      <c r="J562" t="s">
        <v>50</v>
      </c>
      <c r="K562" t="s">
        <v>104</v>
      </c>
      <c r="L562" s="29" t="s">
        <v>112</v>
      </c>
      <c r="M562" s="29" t="s">
        <v>99</v>
      </c>
      <c r="N562" s="29" t="s">
        <v>100</v>
      </c>
      <c r="O562" s="29" t="s">
        <v>101</v>
      </c>
      <c r="P562" s="29">
        <v>2200</v>
      </c>
      <c r="Q562" s="29">
        <v>3400</v>
      </c>
      <c r="R562" t="s">
        <v>113</v>
      </c>
      <c r="S562" t="s">
        <v>102</v>
      </c>
      <c r="T562">
        <v>6</v>
      </c>
      <c r="U562" t="s">
        <v>99</v>
      </c>
      <c r="V562" t="s">
        <v>99</v>
      </c>
      <c r="W562" t="s">
        <v>99</v>
      </c>
      <c r="X562" t="s">
        <v>99</v>
      </c>
      <c r="Y562" t="s">
        <v>99</v>
      </c>
      <c r="Z562" t="s">
        <v>99</v>
      </c>
      <c r="AA562">
        <v>1.9</v>
      </c>
      <c r="AB562">
        <v>2.1</v>
      </c>
      <c r="AC562" s="10" t="s">
        <v>99</v>
      </c>
      <c r="AD562" s="10" t="s">
        <v>99</v>
      </c>
      <c r="AE562" s="10" t="s">
        <v>99</v>
      </c>
      <c r="AF562" s="10" t="s">
        <v>99</v>
      </c>
      <c r="AG562" s="10" t="s">
        <v>99</v>
      </c>
      <c r="AH562" s="10" t="s">
        <v>99</v>
      </c>
      <c r="AI562" s="10" t="s">
        <v>99</v>
      </c>
      <c r="AJ562" s="10" t="s">
        <v>99</v>
      </c>
      <c r="AK562" s="10" t="s">
        <v>99</v>
      </c>
      <c r="AL562" s="10" t="s">
        <v>99</v>
      </c>
    </row>
    <row r="563" spans="1:38">
      <c r="A563" s="36">
        <v>79</v>
      </c>
      <c r="B563" t="s">
        <v>280</v>
      </c>
      <c r="C563" t="s">
        <v>189</v>
      </c>
      <c r="D563" t="s">
        <v>94</v>
      </c>
      <c r="E563">
        <v>2750</v>
      </c>
      <c r="F563" t="s">
        <v>95</v>
      </c>
      <c r="G563" t="s">
        <v>193</v>
      </c>
      <c r="H563" t="s">
        <v>68</v>
      </c>
      <c r="I563" t="s">
        <v>28</v>
      </c>
      <c r="J563" s="29" t="s">
        <v>50</v>
      </c>
      <c r="K563" s="29" t="s">
        <v>104</v>
      </c>
      <c r="L563" s="29" t="s">
        <v>123</v>
      </c>
      <c r="M563" s="29" t="s">
        <v>99</v>
      </c>
      <c r="N563" s="29" t="s">
        <v>117</v>
      </c>
      <c r="O563" s="29" t="s">
        <v>108</v>
      </c>
      <c r="P563" s="29">
        <v>2900</v>
      </c>
      <c r="Q563" s="29">
        <v>3460</v>
      </c>
      <c r="R563" s="29" t="s">
        <v>94</v>
      </c>
      <c r="S563" s="29" t="s">
        <v>102</v>
      </c>
      <c r="T563">
        <v>1</v>
      </c>
      <c r="U563">
        <v>137.6090429246</v>
      </c>
      <c r="V563">
        <v>3.7080000000000002E-2</v>
      </c>
      <c r="W563">
        <v>7.7600000000000004E-3</v>
      </c>
      <c r="X563">
        <v>4.7783505154639174</v>
      </c>
      <c r="Y563" t="s">
        <v>99</v>
      </c>
      <c r="Z563">
        <v>17.733124088221651</v>
      </c>
      <c r="AA563">
        <v>2.5</v>
      </c>
      <c r="AB563">
        <v>2.6</v>
      </c>
      <c r="AC563" s="10" t="s">
        <v>99</v>
      </c>
      <c r="AD563" s="10" t="s">
        <v>99</v>
      </c>
      <c r="AE563" s="10" t="s">
        <v>99</v>
      </c>
      <c r="AF563" s="10" t="s">
        <v>99</v>
      </c>
      <c r="AG563" s="10" t="s">
        <v>99</v>
      </c>
      <c r="AH563" s="10" t="s">
        <v>99</v>
      </c>
      <c r="AI563" s="10" t="s">
        <v>99</v>
      </c>
      <c r="AJ563" s="10" t="s">
        <v>99</v>
      </c>
      <c r="AK563" s="10" t="s">
        <v>99</v>
      </c>
      <c r="AL563" s="10" t="s">
        <v>99</v>
      </c>
    </row>
    <row r="564" spans="1:38">
      <c r="A564" s="36">
        <v>79</v>
      </c>
      <c r="B564" t="s">
        <v>280</v>
      </c>
      <c r="C564" t="s">
        <v>189</v>
      </c>
      <c r="D564" t="s">
        <v>94</v>
      </c>
      <c r="E564">
        <v>2750</v>
      </c>
      <c r="F564" t="s">
        <v>95</v>
      </c>
      <c r="G564" t="s">
        <v>143</v>
      </c>
      <c r="H564" t="s">
        <v>69</v>
      </c>
      <c r="I564" t="s">
        <v>28</v>
      </c>
      <c r="J564" t="s">
        <v>23</v>
      </c>
      <c r="K564" t="s">
        <v>104</v>
      </c>
      <c r="L564" s="29" t="s">
        <v>123</v>
      </c>
      <c r="M564" s="29" t="s">
        <v>99</v>
      </c>
      <c r="N564" s="29" t="s">
        <v>132</v>
      </c>
      <c r="O564" s="29" t="s">
        <v>101</v>
      </c>
      <c r="P564" s="29">
        <v>1200</v>
      </c>
      <c r="Q564" s="29">
        <v>3200</v>
      </c>
      <c r="R564" t="s">
        <v>144</v>
      </c>
      <c r="S564" t="s">
        <v>102</v>
      </c>
      <c r="T564">
        <v>1</v>
      </c>
      <c r="U564">
        <v>73.920998652799994</v>
      </c>
      <c r="V564">
        <v>1.9869999999999999E-2</v>
      </c>
      <c r="W564">
        <v>6.13E-3</v>
      </c>
      <c r="X564">
        <v>3.2414355628058726</v>
      </c>
      <c r="Y564" t="s">
        <v>99</v>
      </c>
      <c r="Z564">
        <v>12.058890481696574</v>
      </c>
      <c r="AA564">
        <v>1.2</v>
      </c>
      <c r="AB564">
        <v>5.5</v>
      </c>
      <c r="AC564" s="10" t="s">
        <v>99</v>
      </c>
      <c r="AD564" s="10" t="s">
        <v>99</v>
      </c>
      <c r="AE564" s="10" t="s">
        <v>99</v>
      </c>
      <c r="AF564" s="10" t="s">
        <v>99</v>
      </c>
      <c r="AG564" s="10" t="s">
        <v>99</v>
      </c>
      <c r="AH564" s="10" t="s">
        <v>99</v>
      </c>
      <c r="AI564" s="10" t="s">
        <v>99</v>
      </c>
      <c r="AJ564" s="10" t="s">
        <v>99</v>
      </c>
      <c r="AK564" s="10" t="s">
        <v>99</v>
      </c>
      <c r="AL564" s="10" t="s">
        <v>99</v>
      </c>
    </row>
    <row r="565" spans="1:38">
      <c r="A565" s="36">
        <v>79</v>
      </c>
      <c r="B565" t="s">
        <v>280</v>
      </c>
      <c r="C565" t="s">
        <v>189</v>
      </c>
      <c r="D565" t="s">
        <v>94</v>
      </c>
      <c r="E565">
        <v>2750</v>
      </c>
      <c r="F565" t="s">
        <v>95</v>
      </c>
      <c r="G565" t="s">
        <v>143</v>
      </c>
      <c r="H565" t="s">
        <v>69</v>
      </c>
      <c r="I565" t="s">
        <v>28</v>
      </c>
      <c r="J565" t="s">
        <v>23</v>
      </c>
      <c r="K565" t="s">
        <v>104</v>
      </c>
      <c r="L565" s="29" t="s">
        <v>123</v>
      </c>
      <c r="M565" s="29" t="s">
        <v>99</v>
      </c>
      <c r="N565" s="29" t="s">
        <v>132</v>
      </c>
      <c r="O565" s="29" t="s">
        <v>101</v>
      </c>
      <c r="P565" s="29">
        <v>1200</v>
      </c>
      <c r="Q565" s="29">
        <v>3200</v>
      </c>
      <c r="R565" t="s">
        <v>144</v>
      </c>
      <c r="S565" t="s">
        <v>102</v>
      </c>
      <c r="T565">
        <v>2</v>
      </c>
      <c r="U565">
        <v>60.042890294400003</v>
      </c>
      <c r="V565">
        <v>1.3220000000000001E-2</v>
      </c>
      <c r="W565">
        <v>4.9399999999999999E-3</v>
      </c>
      <c r="X565">
        <v>2.6761133603238867</v>
      </c>
      <c r="Y565" t="s">
        <v>99</v>
      </c>
      <c r="Z565">
        <v>12.15443123368421</v>
      </c>
      <c r="AA565">
        <v>1.7</v>
      </c>
      <c r="AB565">
        <v>5.3</v>
      </c>
      <c r="AC565" s="10" t="s">
        <v>99</v>
      </c>
      <c r="AD565" s="10" t="s">
        <v>99</v>
      </c>
      <c r="AE565" s="10" t="s">
        <v>99</v>
      </c>
      <c r="AF565" s="10" t="s">
        <v>99</v>
      </c>
      <c r="AG565" s="10" t="s">
        <v>99</v>
      </c>
      <c r="AH565" s="10" t="s">
        <v>99</v>
      </c>
      <c r="AI565" s="10" t="s">
        <v>99</v>
      </c>
      <c r="AJ565" s="10" t="s">
        <v>99</v>
      </c>
      <c r="AK565" s="10" t="s">
        <v>99</v>
      </c>
      <c r="AL565" s="10" t="s">
        <v>99</v>
      </c>
    </row>
    <row r="566" spans="1:38">
      <c r="A566" s="36">
        <v>79</v>
      </c>
      <c r="B566" t="s">
        <v>280</v>
      </c>
      <c r="C566" t="s">
        <v>189</v>
      </c>
      <c r="D566" t="s">
        <v>94</v>
      </c>
      <c r="E566">
        <v>2750</v>
      </c>
      <c r="F566" t="s">
        <v>95</v>
      </c>
      <c r="G566" t="s">
        <v>143</v>
      </c>
      <c r="H566" t="s">
        <v>69</v>
      </c>
      <c r="I566" t="s">
        <v>28</v>
      </c>
      <c r="J566" t="s">
        <v>23</v>
      </c>
      <c r="K566" t="s">
        <v>104</v>
      </c>
      <c r="L566" s="29" t="s">
        <v>123</v>
      </c>
      <c r="M566" s="29" t="s">
        <v>99</v>
      </c>
      <c r="N566" s="29" t="s">
        <v>132</v>
      </c>
      <c r="O566" s="29" t="s">
        <v>101</v>
      </c>
      <c r="P566" s="29">
        <v>1200</v>
      </c>
      <c r="Q566" s="29">
        <v>3200</v>
      </c>
      <c r="R566" t="s">
        <v>144</v>
      </c>
      <c r="S566" t="s">
        <v>102</v>
      </c>
      <c r="T566">
        <v>3</v>
      </c>
      <c r="U566">
        <v>56.648631870999999</v>
      </c>
      <c r="V566">
        <v>1.4279999999999999E-2</v>
      </c>
      <c r="W566">
        <v>4.6600000000000001E-3</v>
      </c>
      <c r="X566">
        <v>3.0643776824034332</v>
      </c>
      <c r="Y566" t="s">
        <v>99</v>
      </c>
      <c r="Z566">
        <v>12.156358770600857</v>
      </c>
      <c r="AA566">
        <v>0.7</v>
      </c>
      <c r="AB566">
        <v>2.8</v>
      </c>
      <c r="AC566" s="10" t="s">
        <v>99</v>
      </c>
      <c r="AD566" s="10" t="s">
        <v>99</v>
      </c>
      <c r="AE566" s="10" t="s">
        <v>99</v>
      </c>
      <c r="AF566" s="10" t="s">
        <v>99</v>
      </c>
      <c r="AG566" s="10" t="s">
        <v>99</v>
      </c>
      <c r="AH566" s="10" t="s">
        <v>99</v>
      </c>
      <c r="AI566" s="10" t="s">
        <v>99</v>
      </c>
      <c r="AJ566" s="10" t="s">
        <v>99</v>
      </c>
      <c r="AK566" s="10" t="s">
        <v>99</v>
      </c>
      <c r="AL566" s="10" t="s">
        <v>99</v>
      </c>
    </row>
    <row r="567" spans="1:38">
      <c r="A567" s="36">
        <v>79</v>
      </c>
      <c r="B567" t="s">
        <v>280</v>
      </c>
      <c r="C567" t="s">
        <v>189</v>
      </c>
      <c r="D567" t="s">
        <v>94</v>
      </c>
      <c r="E567">
        <v>2750</v>
      </c>
      <c r="F567" t="s">
        <v>95</v>
      </c>
      <c r="G567" t="s">
        <v>143</v>
      </c>
      <c r="H567" t="s">
        <v>69</v>
      </c>
      <c r="I567" t="s">
        <v>28</v>
      </c>
      <c r="J567" t="s">
        <v>23</v>
      </c>
      <c r="K567" t="s">
        <v>104</v>
      </c>
      <c r="L567" s="29" t="s">
        <v>123</v>
      </c>
      <c r="M567" s="29" t="s">
        <v>99</v>
      </c>
      <c r="N567" s="29" t="s">
        <v>132</v>
      </c>
      <c r="O567" s="29" t="s">
        <v>101</v>
      </c>
      <c r="P567" s="29">
        <v>1200</v>
      </c>
      <c r="Q567" s="29">
        <v>3200</v>
      </c>
      <c r="R567" t="s">
        <v>144</v>
      </c>
      <c r="S567" t="s">
        <v>102</v>
      </c>
      <c r="T567">
        <v>4</v>
      </c>
      <c r="U567">
        <v>75.530314420600007</v>
      </c>
      <c r="V567">
        <v>1.702E-2</v>
      </c>
      <c r="W567">
        <v>5.5799999999999999E-3</v>
      </c>
      <c r="X567">
        <v>3.0501792114695343</v>
      </c>
      <c r="Y567" t="s">
        <v>99</v>
      </c>
      <c r="Z567">
        <v>13.535898641684589</v>
      </c>
      <c r="AA567">
        <v>0.9</v>
      </c>
      <c r="AB567">
        <v>5.5</v>
      </c>
      <c r="AC567" s="10" t="s">
        <v>99</v>
      </c>
      <c r="AD567" s="10" t="s">
        <v>99</v>
      </c>
      <c r="AE567" s="10" t="s">
        <v>99</v>
      </c>
      <c r="AF567" s="10" t="s">
        <v>99</v>
      </c>
      <c r="AG567" s="10" t="s">
        <v>99</v>
      </c>
      <c r="AH567" s="10" t="s">
        <v>99</v>
      </c>
      <c r="AI567" s="10" t="s">
        <v>99</v>
      </c>
      <c r="AJ567" s="10" t="s">
        <v>99</v>
      </c>
      <c r="AK567" s="10" t="s">
        <v>99</v>
      </c>
      <c r="AL567" s="10" t="s">
        <v>99</v>
      </c>
    </row>
    <row r="568" spans="1:38">
      <c r="A568" s="36">
        <v>79</v>
      </c>
      <c r="B568" t="s">
        <v>280</v>
      </c>
      <c r="C568" t="s">
        <v>189</v>
      </c>
      <c r="D568" t="s">
        <v>94</v>
      </c>
      <c r="E568">
        <v>2750</v>
      </c>
      <c r="F568" t="s">
        <v>95</v>
      </c>
      <c r="G568" t="s">
        <v>143</v>
      </c>
      <c r="H568" t="s">
        <v>69</v>
      </c>
      <c r="I568" t="s">
        <v>28</v>
      </c>
      <c r="J568" t="s">
        <v>23</v>
      </c>
      <c r="K568" t="s">
        <v>104</v>
      </c>
      <c r="L568" s="29" t="s">
        <v>123</v>
      </c>
      <c r="M568" s="29" t="s">
        <v>99</v>
      </c>
      <c r="N568" s="29" t="s">
        <v>132</v>
      </c>
      <c r="O568" s="29" t="s">
        <v>101</v>
      </c>
      <c r="P568" s="29">
        <v>1200</v>
      </c>
      <c r="Q568" s="29">
        <v>3200</v>
      </c>
      <c r="R568" t="s">
        <v>144</v>
      </c>
      <c r="S568" t="s">
        <v>102</v>
      </c>
      <c r="T568">
        <v>5</v>
      </c>
      <c r="U568">
        <v>79.365432174600002</v>
      </c>
      <c r="V568">
        <v>1.8769999999999998E-2</v>
      </c>
      <c r="W568">
        <v>6.6E-3</v>
      </c>
      <c r="X568">
        <v>2.8439393939393938</v>
      </c>
      <c r="Y568" t="s">
        <v>99</v>
      </c>
      <c r="Z568">
        <v>12.025065481</v>
      </c>
      <c r="AA568">
        <v>1</v>
      </c>
      <c r="AB568">
        <v>3.2</v>
      </c>
      <c r="AC568" s="10" t="s">
        <v>99</v>
      </c>
      <c r="AD568" s="10" t="s">
        <v>99</v>
      </c>
      <c r="AE568" s="10" t="s">
        <v>99</v>
      </c>
      <c r="AF568" s="10" t="s">
        <v>99</v>
      </c>
      <c r="AG568" s="10" t="s">
        <v>99</v>
      </c>
      <c r="AH568" s="10" t="s">
        <v>99</v>
      </c>
      <c r="AI568" s="10" t="s">
        <v>99</v>
      </c>
      <c r="AJ568" s="10" t="s">
        <v>99</v>
      </c>
      <c r="AK568" s="10" t="s">
        <v>99</v>
      </c>
      <c r="AL568" s="10" t="s">
        <v>99</v>
      </c>
    </row>
    <row r="569" spans="1:38">
      <c r="A569" s="36">
        <v>79</v>
      </c>
      <c r="B569" t="s">
        <v>280</v>
      </c>
      <c r="C569" t="s">
        <v>189</v>
      </c>
      <c r="D569" t="s">
        <v>94</v>
      </c>
      <c r="E569">
        <v>2750</v>
      </c>
      <c r="F569" t="s">
        <v>95</v>
      </c>
      <c r="G569" t="s">
        <v>186</v>
      </c>
      <c r="H569" t="s">
        <v>17</v>
      </c>
      <c r="I569" t="s">
        <v>18</v>
      </c>
      <c r="J569" t="s">
        <v>19</v>
      </c>
      <c r="K569" t="s">
        <v>97</v>
      </c>
      <c r="L569" s="29" t="s">
        <v>98</v>
      </c>
      <c r="M569" s="29" t="s">
        <v>99</v>
      </c>
      <c r="N569" s="29" t="s">
        <v>100</v>
      </c>
      <c r="O569" s="29" t="s">
        <v>101</v>
      </c>
      <c r="P569" s="29">
        <v>1500</v>
      </c>
      <c r="Q569" s="29">
        <v>2800</v>
      </c>
      <c r="R569" t="s">
        <v>133</v>
      </c>
      <c r="S569" t="s">
        <v>102</v>
      </c>
      <c r="T569">
        <v>1</v>
      </c>
      <c r="U569">
        <v>11.5627008172</v>
      </c>
      <c r="V569">
        <v>4.7400000000000003E-3</v>
      </c>
      <c r="W569">
        <v>1.5399999999999999E-3</v>
      </c>
      <c r="X569">
        <v>3.0779220779220782</v>
      </c>
      <c r="Y569" t="s">
        <v>99</v>
      </c>
      <c r="Z569">
        <v>7.5082472838961047</v>
      </c>
      <c r="AA569">
        <v>3.7</v>
      </c>
      <c r="AB569">
        <v>5.5</v>
      </c>
      <c r="AC569" s="10" t="s">
        <v>99</v>
      </c>
      <c r="AD569" s="10" t="s">
        <v>99</v>
      </c>
      <c r="AE569" s="10" t="s">
        <v>99</v>
      </c>
      <c r="AF569" s="10" t="s">
        <v>99</v>
      </c>
      <c r="AG569" s="10" t="s">
        <v>99</v>
      </c>
      <c r="AH569" s="10" t="s">
        <v>99</v>
      </c>
      <c r="AI569" s="10" t="s">
        <v>99</v>
      </c>
      <c r="AJ569" s="10" t="s">
        <v>99</v>
      </c>
      <c r="AK569" s="10" t="s">
        <v>99</v>
      </c>
      <c r="AL569" s="10" t="s">
        <v>99</v>
      </c>
    </row>
    <row r="570" spans="1:38">
      <c r="A570" s="36">
        <v>79</v>
      </c>
      <c r="B570" t="s">
        <v>280</v>
      </c>
      <c r="C570" t="s">
        <v>189</v>
      </c>
      <c r="D570" t="s">
        <v>94</v>
      </c>
      <c r="E570">
        <v>2750</v>
      </c>
      <c r="F570" t="s">
        <v>95</v>
      </c>
      <c r="G570" t="s">
        <v>186</v>
      </c>
      <c r="H570" t="s">
        <v>17</v>
      </c>
      <c r="I570" t="s">
        <v>18</v>
      </c>
      <c r="J570" t="s">
        <v>19</v>
      </c>
      <c r="K570" t="s">
        <v>97</v>
      </c>
      <c r="L570" s="29" t="s">
        <v>98</v>
      </c>
      <c r="M570" s="29" t="s">
        <v>99</v>
      </c>
      <c r="N570" s="29" t="s">
        <v>100</v>
      </c>
      <c r="O570" s="29" t="s">
        <v>101</v>
      </c>
      <c r="P570" s="29">
        <v>1500</v>
      </c>
      <c r="Q570" s="29">
        <v>2800</v>
      </c>
      <c r="R570" t="s">
        <v>133</v>
      </c>
      <c r="S570" t="s">
        <v>102</v>
      </c>
      <c r="T570">
        <v>2</v>
      </c>
      <c r="U570">
        <v>16.250863454800001</v>
      </c>
      <c r="V570">
        <v>4.7600000000000003E-3</v>
      </c>
      <c r="W570">
        <v>1.7799999999999999E-3</v>
      </c>
      <c r="X570">
        <v>2.6741573033707868</v>
      </c>
      <c r="Y570" t="s">
        <v>99</v>
      </c>
      <c r="Z570">
        <v>9.1296985701123603</v>
      </c>
      <c r="AA570">
        <v>2</v>
      </c>
      <c r="AB570">
        <v>4.5</v>
      </c>
      <c r="AC570" s="10" t="s">
        <v>99</v>
      </c>
      <c r="AD570" s="10" t="s">
        <v>99</v>
      </c>
      <c r="AE570" s="10" t="s">
        <v>99</v>
      </c>
      <c r="AF570" s="10" t="s">
        <v>99</v>
      </c>
      <c r="AG570" s="10" t="s">
        <v>99</v>
      </c>
      <c r="AH570" s="10" t="s">
        <v>99</v>
      </c>
      <c r="AI570" s="10" t="s">
        <v>99</v>
      </c>
      <c r="AJ570" s="10" t="s">
        <v>99</v>
      </c>
      <c r="AK570" s="10" t="s">
        <v>99</v>
      </c>
      <c r="AL570" s="10" t="s">
        <v>99</v>
      </c>
    </row>
    <row r="571" spans="1:38">
      <c r="A571" s="36">
        <v>79</v>
      </c>
      <c r="B571" t="s">
        <v>280</v>
      </c>
      <c r="C571" t="s">
        <v>189</v>
      </c>
      <c r="D571" t="s">
        <v>94</v>
      </c>
      <c r="E571">
        <v>2750</v>
      </c>
      <c r="F571" t="s">
        <v>95</v>
      </c>
      <c r="G571" t="s">
        <v>186</v>
      </c>
      <c r="H571" t="s">
        <v>17</v>
      </c>
      <c r="I571" t="s">
        <v>18</v>
      </c>
      <c r="J571" t="s">
        <v>19</v>
      </c>
      <c r="K571" t="s">
        <v>97</v>
      </c>
      <c r="L571" s="29" t="s">
        <v>98</v>
      </c>
      <c r="M571" s="29" t="s">
        <v>99</v>
      </c>
      <c r="N571" s="29" t="s">
        <v>100</v>
      </c>
      <c r="O571" s="29" t="s">
        <v>101</v>
      </c>
      <c r="P571" s="29">
        <v>1500</v>
      </c>
      <c r="Q571" s="29">
        <v>2800</v>
      </c>
      <c r="R571" t="s">
        <v>133</v>
      </c>
      <c r="S571" t="s">
        <v>102</v>
      </c>
      <c r="T571">
        <v>3</v>
      </c>
      <c r="U571">
        <v>13.9031979138</v>
      </c>
      <c r="V571">
        <v>4.4299999999999999E-3</v>
      </c>
      <c r="W571">
        <v>1.3799999999999999E-3</v>
      </c>
      <c r="X571">
        <v>3.2101449275362319</v>
      </c>
      <c r="Y571" t="s">
        <v>99</v>
      </c>
      <c r="Z571">
        <v>10.074781096956523</v>
      </c>
      <c r="AA571">
        <v>1.2</v>
      </c>
      <c r="AB571">
        <v>8</v>
      </c>
      <c r="AC571" s="10" t="s">
        <v>99</v>
      </c>
      <c r="AD571" s="10" t="s">
        <v>99</v>
      </c>
      <c r="AE571" s="10" t="s">
        <v>99</v>
      </c>
      <c r="AF571" s="10" t="s">
        <v>99</v>
      </c>
      <c r="AG571" s="10" t="s">
        <v>99</v>
      </c>
      <c r="AH571" s="10" t="s">
        <v>99</v>
      </c>
      <c r="AI571" s="10" t="s">
        <v>99</v>
      </c>
      <c r="AJ571" s="10" t="s">
        <v>99</v>
      </c>
      <c r="AK571" s="10" t="s">
        <v>99</v>
      </c>
      <c r="AL571" s="10" t="s">
        <v>99</v>
      </c>
    </row>
    <row r="572" spans="1:38">
      <c r="A572" s="36">
        <v>79</v>
      </c>
      <c r="B572" t="s">
        <v>280</v>
      </c>
      <c r="C572" t="s">
        <v>189</v>
      </c>
      <c r="D572" t="s">
        <v>94</v>
      </c>
      <c r="E572">
        <v>2750</v>
      </c>
      <c r="F572" t="s">
        <v>95</v>
      </c>
      <c r="G572" t="s">
        <v>186</v>
      </c>
      <c r="H572" t="s">
        <v>17</v>
      </c>
      <c r="I572" t="s">
        <v>18</v>
      </c>
      <c r="J572" t="s">
        <v>19</v>
      </c>
      <c r="K572" t="s">
        <v>97</v>
      </c>
      <c r="L572" s="29" t="s">
        <v>98</v>
      </c>
      <c r="M572" s="29" t="s">
        <v>99</v>
      </c>
      <c r="N572" s="29" t="s">
        <v>100</v>
      </c>
      <c r="O572" s="29" t="s">
        <v>101</v>
      </c>
      <c r="P572" s="29">
        <v>1500</v>
      </c>
      <c r="Q572" s="29">
        <v>2800</v>
      </c>
      <c r="R572" t="s">
        <v>133</v>
      </c>
      <c r="S572" t="s">
        <v>102</v>
      </c>
      <c r="T572">
        <v>4</v>
      </c>
      <c r="U572">
        <v>10.534029045800001</v>
      </c>
      <c r="V572">
        <v>3.3700000000000002E-3</v>
      </c>
      <c r="W572">
        <v>1.4400000000000001E-3</v>
      </c>
      <c r="X572">
        <v>2.3402777777777777</v>
      </c>
      <c r="Y572" t="s">
        <v>99</v>
      </c>
      <c r="Z572">
        <v>7.3152979484722218</v>
      </c>
      <c r="AA572">
        <v>0.8</v>
      </c>
      <c r="AB572">
        <v>4.7</v>
      </c>
      <c r="AC572" s="10" t="s">
        <v>99</v>
      </c>
      <c r="AD572" s="10" t="s">
        <v>99</v>
      </c>
      <c r="AE572" s="10" t="s">
        <v>99</v>
      </c>
      <c r="AF572" s="10" t="s">
        <v>99</v>
      </c>
      <c r="AG572" s="10" t="s">
        <v>99</v>
      </c>
      <c r="AH572" s="10" t="s">
        <v>99</v>
      </c>
      <c r="AI572" s="10" t="s">
        <v>99</v>
      </c>
      <c r="AJ572" s="10" t="s">
        <v>99</v>
      </c>
      <c r="AK572" s="10" t="s">
        <v>99</v>
      </c>
      <c r="AL572" s="10" t="s">
        <v>99</v>
      </c>
    </row>
    <row r="573" spans="1:38">
      <c r="A573" s="36">
        <v>79</v>
      </c>
      <c r="B573" t="s">
        <v>280</v>
      </c>
      <c r="C573" t="s">
        <v>189</v>
      </c>
      <c r="D573" t="s">
        <v>94</v>
      </c>
      <c r="E573">
        <v>2750</v>
      </c>
      <c r="F573" t="s">
        <v>95</v>
      </c>
      <c r="G573" t="s">
        <v>186</v>
      </c>
      <c r="H573" t="s">
        <v>17</v>
      </c>
      <c r="I573" t="s">
        <v>18</v>
      </c>
      <c r="J573" t="s">
        <v>19</v>
      </c>
      <c r="K573" t="s">
        <v>97</v>
      </c>
      <c r="L573" s="29" t="s">
        <v>98</v>
      </c>
      <c r="M573" s="29" t="s">
        <v>99</v>
      </c>
      <c r="N573" s="29" t="s">
        <v>100</v>
      </c>
      <c r="O573" s="29" t="s">
        <v>101</v>
      </c>
      <c r="P573" s="29">
        <v>1500</v>
      </c>
      <c r="Q573" s="29">
        <v>2800</v>
      </c>
      <c r="R573" t="s">
        <v>133</v>
      </c>
      <c r="S573" t="s">
        <v>102</v>
      </c>
      <c r="T573">
        <v>5</v>
      </c>
      <c r="U573">
        <v>8.0788368387999991</v>
      </c>
      <c r="V573">
        <v>1.82E-3</v>
      </c>
      <c r="W573">
        <v>8.0000000000000004E-4</v>
      </c>
      <c r="X573">
        <v>2.2749999999999999</v>
      </c>
      <c r="Y573" t="s">
        <v>99</v>
      </c>
      <c r="Z573">
        <v>10.098546048499998</v>
      </c>
      <c r="AA573">
        <v>2</v>
      </c>
      <c r="AB573">
        <v>10</v>
      </c>
      <c r="AC573" s="10" t="s">
        <v>99</v>
      </c>
      <c r="AD573" s="10" t="s">
        <v>99</v>
      </c>
      <c r="AE573" s="10" t="s">
        <v>99</v>
      </c>
      <c r="AF573" s="10" t="s">
        <v>99</v>
      </c>
      <c r="AG573" s="10" t="s">
        <v>99</v>
      </c>
      <c r="AH573" s="10" t="s">
        <v>99</v>
      </c>
      <c r="AI573" s="10" t="s">
        <v>99</v>
      </c>
      <c r="AJ573" s="10" t="s">
        <v>99</v>
      </c>
      <c r="AK573" s="10" t="s">
        <v>99</v>
      </c>
      <c r="AL573" s="10" t="s">
        <v>99</v>
      </c>
    </row>
    <row r="574" spans="1:38">
      <c r="A574" s="36">
        <v>78</v>
      </c>
      <c r="B574" t="s">
        <v>281</v>
      </c>
      <c r="C574" t="s">
        <v>194</v>
      </c>
      <c r="D574" t="s">
        <v>195</v>
      </c>
      <c r="E574">
        <v>3100</v>
      </c>
      <c r="F574" t="s">
        <v>179</v>
      </c>
      <c r="G574" s="29" t="s">
        <v>107</v>
      </c>
      <c r="H574" s="29" t="s">
        <v>24</v>
      </c>
      <c r="I574" s="29" t="s">
        <v>25</v>
      </c>
      <c r="J574" t="s">
        <v>26</v>
      </c>
      <c r="K574" t="s">
        <v>97</v>
      </c>
      <c r="L574" s="29" t="s">
        <v>98</v>
      </c>
      <c r="M574" s="29" t="s">
        <v>99</v>
      </c>
      <c r="N574" s="29" t="s">
        <v>100</v>
      </c>
      <c r="O574" s="29" t="s">
        <v>108</v>
      </c>
      <c r="P574" s="29">
        <v>2500</v>
      </c>
      <c r="Q574" s="29">
        <v>3400</v>
      </c>
      <c r="R574" t="s">
        <v>94</v>
      </c>
      <c r="S574" t="s">
        <v>102</v>
      </c>
      <c r="T574">
        <v>1</v>
      </c>
      <c r="U574">
        <v>3.4766955340000001</v>
      </c>
      <c r="V574" s="6">
        <v>1.1100000000000001E-3</v>
      </c>
      <c r="W574" s="6">
        <v>5.0000000000000001E-4</v>
      </c>
      <c r="X574" s="7">
        <f t="shared" ref="X574:X637" si="104">V574/W574</f>
        <v>2.2200000000000002</v>
      </c>
      <c r="Y574" t="s">
        <v>99</v>
      </c>
      <c r="Z574" s="7">
        <f>(U574/1000000)/(W574/1000)</f>
        <v>6.9533910680000011</v>
      </c>
      <c r="AA574">
        <v>2</v>
      </c>
      <c r="AB574">
        <v>2</v>
      </c>
      <c r="AC574" s="10" t="s">
        <v>99</v>
      </c>
      <c r="AD574" s="10" t="s">
        <v>99</v>
      </c>
      <c r="AE574" s="10" t="s">
        <v>99</v>
      </c>
      <c r="AF574" s="10" t="s">
        <v>99</v>
      </c>
      <c r="AG574" s="10" t="s">
        <v>99</v>
      </c>
      <c r="AH574" s="10" t="s">
        <v>99</v>
      </c>
      <c r="AI574" s="10" t="s">
        <v>99</v>
      </c>
      <c r="AJ574" s="10" t="s">
        <v>99</v>
      </c>
      <c r="AK574" s="10" t="s">
        <v>99</v>
      </c>
      <c r="AL574" s="10" t="s">
        <v>99</v>
      </c>
    </row>
    <row r="575" spans="1:38">
      <c r="A575" s="36">
        <v>78</v>
      </c>
      <c r="B575" t="s">
        <v>281</v>
      </c>
      <c r="C575" t="s">
        <v>194</v>
      </c>
      <c r="D575" t="s">
        <v>195</v>
      </c>
      <c r="E575">
        <v>3100</v>
      </c>
      <c r="F575" t="s">
        <v>179</v>
      </c>
      <c r="G575" s="29" t="s">
        <v>107</v>
      </c>
      <c r="H575" s="29" t="s">
        <v>24</v>
      </c>
      <c r="I575" s="29" t="s">
        <v>25</v>
      </c>
      <c r="J575" t="s">
        <v>26</v>
      </c>
      <c r="K575" t="s">
        <v>97</v>
      </c>
      <c r="L575" s="29" t="s">
        <v>98</v>
      </c>
      <c r="M575" s="29" t="s">
        <v>99</v>
      </c>
      <c r="N575" s="29" t="s">
        <v>100</v>
      </c>
      <c r="O575" s="29" t="s">
        <v>108</v>
      </c>
      <c r="P575" s="29">
        <v>2500</v>
      </c>
      <c r="Q575" s="29">
        <v>3400</v>
      </c>
      <c r="R575" t="s">
        <v>94</v>
      </c>
      <c r="S575" t="s">
        <v>102</v>
      </c>
      <c r="T575">
        <v>2</v>
      </c>
      <c r="U575">
        <v>3.6057275332000001</v>
      </c>
      <c r="V575" s="6">
        <v>1.1900000000000001E-3</v>
      </c>
      <c r="W575" s="6">
        <v>4.8000000000000001E-4</v>
      </c>
      <c r="X575" s="7">
        <f t="shared" si="104"/>
        <v>2.479166666666667</v>
      </c>
      <c r="Y575" t="s">
        <v>99</v>
      </c>
      <c r="Z575" s="7">
        <f t="shared" ref="Z575:Z638" si="105">(U575/1000000)/(W575/1000)</f>
        <v>7.5119323608333328</v>
      </c>
      <c r="AA575">
        <v>2</v>
      </c>
      <c r="AB575">
        <v>3.8</v>
      </c>
      <c r="AC575" s="10" t="s">
        <v>99</v>
      </c>
      <c r="AD575" s="10" t="s">
        <v>99</v>
      </c>
      <c r="AE575" s="10" t="s">
        <v>99</v>
      </c>
      <c r="AF575" s="10" t="s">
        <v>99</v>
      </c>
      <c r="AG575" s="10" t="s">
        <v>99</v>
      </c>
      <c r="AH575" s="10" t="s">
        <v>99</v>
      </c>
      <c r="AI575" s="10" t="s">
        <v>99</v>
      </c>
      <c r="AJ575" s="10" t="s">
        <v>99</v>
      </c>
      <c r="AK575" s="10" t="s">
        <v>99</v>
      </c>
      <c r="AL575" s="10" t="s">
        <v>99</v>
      </c>
    </row>
    <row r="576" spans="1:38">
      <c r="A576" s="36">
        <v>78</v>
      </c>
      <c r="B576" t="s">
        <v>281</v>
      </c>
      <c r="C576" t="s">
        <v>194</v>
      </c>
      <c r="D576" t="s">
        <v>195</v>
      </c>
      <c r="E576">
        <v>3100</v>
      </c>
      <c r="F576" t="s">
        <v>179</v>
      </c>
      <c r="G576" s="29" t="s">
        <v>107</v>
      </c>
      <c r="H576" s="29" t="s">
        <v>24</v>
      </c>
      <c r="I576" s="29" t="s">
        <v>25</v>
      </c>
      <c r="J576" t="s">
        <v>26</v>
      </c>
      <c r="K576" t="s">
        <v>97</v>
      </c>
      <c r="L576" s="29" t="s">
        <v>98</v>
      </c>
      <c r="M576" s="29" t="s">
        <v>99</v>
      </c>
      <c r="N576" s="29" t="s">
        <v>100</v>
      </c>
      <c r="O576" s="29" t="s">
        <v>108</v>
      </c>
      <c r="P576" s="29">
        <v>2500</v>
      </c>
      <c r="Q576" s="29">
        <v>3400</v>
      </c>
      <c r="R576" t="s">
        <v>94</v>
      </c>
      <c r="S576" t="s">
        <v>102</v>
      </c>
      <c r="T576">
        <v>3</v>
      </c>
      <c r="U576">
        <v>2.9677359816000002</v>
      </c>
      <c r="V576" s="6">
        <v>9.3999999999999997E-4</v>
      </c>
      <c r="W576" s="6">
        <v>4.6000000000000001E-4</v>
      </c>
      <c r="X576" s="7">
        <f t="shared" si="104"/>
        <v>2.043478260869565</v>
      </c>
      <c r="Y576" t="s">
        <v>99</v>
      </c>
      <c r="Z576" s="7">
        <f t="shared" si="105"/>
        <v>6.4515999600000002</v>
      </c>
      <c r="AA576">
        <v>1.6</v>
      </c>
      <c r="AB576">
        <v>5.2</v>
      </c>
      <c r="AC576" s="10" t="s">
        <v>99</v>
      </c>
      <c r="AD576" s="10" t="s">
        <v>99</v>
      </c>
      <c r="AE576" s="10" t="s">
        <v>99</v>
      </c>
      <c r="AF576" s="10" t="s">
        <v>99</v>
      </c>
      <c r="AG576" s="10" t="s">
        <v>99</v>
      </c>
      <c r="AH576" s="10" t="s">
        <v>99</v>
      </c>
      <c r="AI576" s="10" t="s">
        <v>99</v>
      </c>
      <c r="AJ576" s="10" t="s">
        <v>99</v>
      </c>
      <c r="AK576" s="10" t="s">
        <v>99</v>
      </c>
      <c r="AL576" s="10" t="s">
        <v>99</v>
      </c>
    </row>
    <row r="577" spans="1:38">
      <c r="A577" s="36">
        <v>78</v>
      </c>
      <c r="B577" t="s">
        <v>281</v>
      </c>
      <c r="C577" t="s">
        <v>194</v>
      </c>
      <c r="D577" t="s">
        <v>195</v>
      </c>
      <c r="E577">
        <v>3100</v>
      </c>
      <c r="F577" t="s">
        <v>179</v>
      </c>
      <c r="G577" s="29" t="s">
        <v>107</v>
      </c>
      <c r="H577" s="29" t="s">
        <v>24</v>
      </c>
      <c r="I577" s="29" t="s">
        <v>25</v>
      </c>
      <c r="J577" t="s">
        <v>26</v>
      </c>
      <c r="K577" t="s">
        <v>97</v>
      </c>
      <c r="L577" s="29" t="s">
        <v>98</v>
      </c>
      <c r="M577" s="29" t="s">
        <v>99</v>
      </c>
      <c r="N577" s="29" t="s">
        <v>100</v>
      </c>
      <c r="O577" s="29" t="s">
        <v>108</v>
      </c>
      <c r="P577" s="29">
        <v>2500</v>
      </c>
      <c r="Q577" s="29">
        <v>3400</v>
      </c>
      <c r="R577" t="s">
        <v>94</v>
      </c>
      <c r="S577" t="s">
        <v>102</v>
      </c>
      <c r="T577">
        <v>4</v>
      </c>
      <c r="U577">
        <v>3.6379855330000002</v>
      </c>
      <c r="V577" s="6">
        <v>1.0499999999999999E-3</v>
      </c>
      <c r="W577" s="6">
        <v>4.6000000000000001E-4</v>
      </c>
      <c r="X577" s="7">
        <f t="shared" si="104"/>
        <v>2.2826086956521738</v>
      </c>
      <c r="Y577" t="s">
        <v>99</v>
      </c>
      <c r="Z577" s="7">
        <f t="shared" si="105"/>
        <v>7.9086642021739131</v>
      </c>
      <c r="AA577">
        <v>2.4</v>
      </c>
      <c r="AB577">
        <v>5.4</v>
      </c>
      <c r="AC577" s="10" t="s">
        <v>99</v>
      </c>
      <c r="AD577" s="10" t="s">
        <v>99</v>
      </c>
      <c r="AE577" s="10" t="s">
        <v>99</v>
      </c>
      <c r="AF577" s="10" t="s">
        <v>99</v>
      </c>
      <c r="AG577" s="10" t="s">
        <v>99</v>
      </c>
      <c r="AH577" s="10" t="s">
        <v>99</v>
      </c>
      <c r="AI577" s="10" t="s">
        <v>99</v>
      </c>
      <c r="AJ577" s="10" t="s">
        <v>99</v>
      </c>
      <c r="AK577" s="10" t="s">
        <v>99</v>
      </c>
      <c r="AL577" s="10" t="s">
        <v>99</v>
      </c>
    </row>
    <row r="578" spans="1:38">
      <c r="A578" s="36">
        <v>78</v>
      </c>
      <c r="B578" t="s">
        <v>281</v>
      </c>
      <c r="C578" t="s">
        <v>194</v>
      </c>
      <c r="D578" t="s">
        <v>195</v>
      </c>
      <c r="E578">
        <v>3100</v>
      </c>
      <c r="F578" t="s">
        <v>179</v>
      </c>
      <c r="G578" s="29" t="s">
        <v>107</v>
      </c>
      <c r="H578" s="29" t="s">
        <v>24</v>
      </c>
      <c r="I578" s="29" t="s">
        <v>25</v>
      </c>
      <c r="J578" t="s">
        <v>26</v>
      </c>
      <c r="K578" t="s">
        <v>97</v>
      </c>
      <c r="L578" s="29" t="s">
        <v>98</v>
      </c>
      <c r="M578" s="29" t="s">
        <v>99</v>
      </c>
      <c r="N578" s="29" t="s">
        <v>100</v>
      </c>
      <c r="O578" s="29" t="s">
        <v>108</v>
      </c>
      <c r="P578" s="29">
        <v>2500</v>
      </c>
      <c r="Q578" s="29">
        <v>3400</v>
      </c>
      <c r="R578" t="s">
        <v>94</v>
      </c>
      <c r="S578" t="s">
        <v>102</v>
      </c>
      <c r="T578">
        <v>5</v>
      </c>
      <c r="U578">
        <v>3.9462286421999999</v>
      </c>
      <c r="V578" s="6">
        <v>1.23E-3</v>
      </c>
      <c r="W578" s="6">
        <v>5.6999999999999998E-4</v>
      </c>
      <c r="X578" s="7">
        <f t="shared" si="104"/>
        <v>2.1578947368421053</v>
      </c>
      <c r="Y578" t="s">
        <v>99</v>
      </c>
      <c r="Z578" s="7">
        <f t="shared" si="105"/>
        <v>6.923208144210526</v>
      </c>
      <c r="AA578">
        <v>1.8</v>
      </c>
      <c r="AB578">
        <v>5.4</v>
      </c>
      <c r="AC578" s="10" t="s">
        <v>99</v>
      </c>
      <c r="AD578" s="10" t="s">
        <v>99</v>
      </c>
      <c r="AE578" s="10" t="s">
        <v>99</v>
      </c>
      <c r="AF578" s="10" t="s">
        <v>99</v>
      </c>
      <c r="AG578" s="10" t="s">
        <v>99</v>
      </c>
      <c r="AH578" s="10" t="s">
        <v>99</v>
      </c>
      <c r="AI578" s="10" t="s">
        <v>99</v>
      </c>
      <c r="AJ578" s="10" t="s">
        <v>99</v>
      </c>
      <c r="AK578" s="10" t="s">
        <v>99</v>
      </c>
      <c r="AL578" s="10" t="s">
        <v>99</v>
      </c>
    </row>
    <row r="579" spans="1:38">
      <c r="A579" s="36">
        <v>78</v>
      </c>
      <c r="B579" t="s">
        <v>281</v>
      </c>
      <c r="C579" t="s">
        <v>194</v>
      </c>
      <c r="D579" t="s">
        <v>195</v>
      </c>
      <c r="E579">
        <v>3100</v>
      </c>
      <c r="F579" t="s">
        <v>179</v>
      </c>
      <c r="G579" s="29" t="s">
        <v>103</v>
      </c>
      <c r="H579" s="29" t="s">
        <v>21</v>
      </c>
      <c r="I579" s="29" t="s">
        <v>22</v>
      </c>
      <c r="J579" t="s">
        <v>23</v>
      </c>
      <c r="K579" t="s">
        <v>104</v>
      </c>
      <c r="L579" s="29" t="s">
        <v>105</v>
      </c>
      <c r="M579" s="29" t="s">
        <v>99</v>
      </c>
      <c r="N579" s="29" t="s">
        <v>100</v>
      </c>
      <c r="O579" s="29" t="s">
        <v>106</v>
      </c>
      <c r="P579" s="29">
        <v>1700</v>
      </c>
      <c r="Q579" s="29">
        <v>3470</v>
      </c>
      <c r="R579" t="s">
        <v>94</v>
      </c>
      <c r="S579" t="s">
        <v>102</v>
      </c>
      <c r="T579">
        <v>1</v>
      </c>
      <c r="U579">
        <v>5.2042906344000004</v>
      </c>
      <c r="V579" s="6">
        <v>1.2600000000000001E-3</v>
      </c>
      <c r="W579" s="6">
        <v>4.2000000000000002E-4</v>
      </c>
      <c r="X579" s="7">
        <f t="shared" si="104"/>
        <v>3</v>
      </c>
      <c r="Y579" t="s">
        <v>99</v>
      </c>
      <c r="Z579" s="7">
        <f t="shared" si="105"/>
        <v>12.391168177142857</v>
      </c>
      <c r="AA579">
        <v>1</v>
      </c>
      <c r="AB579">
        <v>5.5</v>
      </c>
      <c r="AC579" s="10" t="s">
        <v>99</v>
      </c>
      <c r="AD579" s="10" t="s">
        <v>99</v>
      </c>
      <c r="AE579" s="10" t="s">
        <v>99</v>
      </c>
      <c r="AF579" s="10" t="s">
        <v>99</v>
      </c>
      <c r="AG579" s="10" t="s">
        <v>99</v>
      </c>
      <c r="AH579" s="10" t="s">
        <v>99</v>
      </c>
      <c r="AI579" s="10" t="s">
        <v>99</v>
      </c>
      <c r="AJ579" s="10" t="s">
        <v>99</v>
      </c>
      <c r="AK579" s="10" t="s">
        <v>99</v>
      </c>
      <c r="AL579" s="10" t="s">
        <v>99</v>
      </c>
    </row>
    <row r="580" spans="1:38">
      <c r="A580" s="36">
        <v>78</v>
      </c>
      <c r="B580" t="s">
        <v>281</v>
      </c>
      <c r="C580" t="s">
        <v>194</v>
      </c>
      <c r="D580" t="s">
        <v>195</v>
      </c>
      <c r="E580">
        <v>3100</v>
      </c>
      <c r="F580" t="s">
        <v>179</v>
      </c>
      <c r="G580" s="29" t="s">
        <v>103</v>
      </c>
      <c r="H580" s="29" t="s">
        <v>21</v>
      </c>
      <c r="I580" s="29" t="s">
        <v>22</v>
      </c>
      <c r="J580" t="s">
        <v>23</v>
      </c>
      <c r="K580" t="s">
        <v>104</v>
      </c>
      <c r="L580" s="29" t="s">
        <v>105</v>
      </c>
      <c r="M580" s="29" t="s">
        <v>99</v>
      </c>
      <c r="N580" s="29" t="s">
        <v>100</v>
      </c>
      <c r="O580" s="29" t="s">
        <v>106</v>
      </c>
      <c r="P580" s="29">
        <v>1700</v>
      </c>
      <c r="Q580" s="29">
        <v>3470</v>
      </c>
      <c r="R580" t="s">
        <v>94</v>
      </c>
      <c r="S580" t="s">
        <v>102</v>
      </c>
      <c r="T580">
        <v>2</v>
      </c>
      <c r="U580">
        <v>3.7706017543999999</v>
      </c>
      <c r="V580" s="6">
        <v>9.3000000000000005E-4</v>
      </c>
      <c r="W580" s="6">
        <v>3.2000000000000003E-4</v>
      </c>
      <c r="X580" s="7">
        <f t="shared" si="104"/>
        <v>2.90625</v>
      </c>
      <c r="Y580" t="s">
        <v>99</v>
      </c>
      <c r="Z580" s="7">
        <f t="shared" si="105"/>
        <v>11.783130482500001</v>
      </c>
      <c r="AA580">
        <v>1.5</v>
      </c>
      <c r="AB580">
        <v>5.2</v>
      </c>
      <c r="AC580" s="10" t="s">
        <v>99</v>
      </c>
      <c r="AD580" s="10" t="s">
        <v>99</v>
      </c>
      <c r="AE580" s="10" t="s">
        <v>99</v>
      </c>
      <c r="AF580" s="10" t="s">
        <v>99</v>
      </c>
      <c r="AG580" s="10" t="s">
        <v>99</v>
      </c>
      <c r="AH580" s="10" t="s">
        <v>99</v>
      </c>
      <c r="AI580" s="10" t="s">
        <v>99</v>
      </c>
      <c r="AJ580" s="10" t="s">
        <v>99</v>
      </c>
      <c r="AK580" s="10" t="s">
        <v>99</v>
      </c>
      <c r="AL580" s="10" t="s">
        <v>99</v>
      </c>
    </row>
    <row r="581" spans="1:38">
      <c r="A581" s="36">
        <v>78</v>
      </c>
      <c r="B581" t="s">
        <v>281</v>
      </c>
      <c r="C581" t="s">
        <v>194</v>
      </c>
      <c r="D581" t="s">
        <v>195</v>
      </c>
      <c r="E581">
        <v>3100</v>
      </c>
      <c r="F581" t="s">
        <v>179</v>
      </c>
      <c r="G581" s="29" t="s">
        <v>103</v>
      </c>
      <c r="H581" s="29" t="s">
        <v>21</v>
      </c>
      <c r="I581" s="29" t="s">
        <v>22</v>
      </c>
      <c r="J581" t="s">
        <v>23</v>
      </c>
      <c r="K581" t="s">
        <v>104</v>
      </c>
      <c r="L581" s="29" t="s">
        <v>105</v>
      </c>
      <c r="M581" s="29" t="s">
        <v>99</v>
      </c>
      <c r="N581" s="29" t="s">
        <v>100</v>
      </c>
      <c r="O581" s="29" t="s">
        <v>106</v>
      </c>
      <c r="P581" s="29">
        <v>1700</v>
      </c>
      <c r="Q581" s="29">
        <v>3470</v>
      </c>
      <c r="R581" t="s">
        <v>94</v>
      </c>
      <c r="S581" t="s">
        <v>102</v>
      </c>
      <c r="T581">
        <v>3</v>
      </c>
      <c r="U581">
        <v>4.3942564172000003</v>
      </c>
      <c r="V581" s="6">
        <v>9.3000000000000005E-4</v>
      </c>
      <c r="W581" s="6">
        <v>4.2000000000000002E-4</v>
      </c>
      <c r="X581" s="7">
        <f t="shared" si="104"/>
        <v>2.2142857142857144</v>
      </c>
      <c r="Y581" t="s">
        <v>99</v>
      </c>
      <c r="Z581" s="7">
        <f t="shared" si="105"/>
        <v>10.462515279047619</v>
      </c>
      <c r="AA581">
        <v>1.5</v>
      </c>
      <c r="AB581">
        <v>3.4</v>
      </c>
      <c r="AC581" s="10" t="s">
        <v>99</v>
      </c>
      <c r="AD581" s="10" t="s">
        <v>99</v>
      </c>
      <c r="AE581" s="10" t="s">
        <v>99</v>
      </c>
      <c r="AF581" s="10" t="s">
        <v>99</v>
      </c>
      <c r="AG581" s="10" t="s">
        <v>99</v>
      </c>
      <c r="AH581" s="10" t="s">
        <v>99</v>
      </c>
      <c r="AI581" s="10" t="s">
        <v>99</v>
      </c>
      <c r="AJ581" s="10" t="s">
        <v>99</v>
      </c>
      <c r="AK581" s="10" t="s">
        <v>99</v>
      </c>
      <c r="AL581" s="10" t="s">
        <v>99</v>
      </c>
    </row>
    <row r="582" spans="1:38">
      <c r="A582" s="36">
        <v>78</v>
      </c>
      <c r="B582" t="s">
        <v>281</v>
      </c>
      <c r="C582" t="s">
        <v>194</v>
      </c>
      <c r="D582" t="s">
        <v>195</v>
      </c>
      <c r="E582">
        <v>3100</v>
      </c>
      <c r="F582" t="s">
        <v>179</v>
      </c>
      <c r="G582" s="29" t="s">
        <v>103</v>
      </c>
      <c r="H582" s="29" t="s">
        <v>21</v>
      </c>
      <c r="I582" s="29" t="s">
        <v>22</v>
      </c>
      <c r="J582" t="s">
        <v>23</v>
      </c>
      <c r="K582" t="s">
        <v>104</v>
      </c>
      <c r="L582" s="29" t="s">
        <v>105</v>
      </c>
      <c r="M582" s="29" t="s">
        <v>99</v>
      </c>
      <c r="N582" s="29" t="s">
        <v>100</v>
      </c>
      <c r="O582" s="29" t="s">
        <v>106</v>
      </c>
      <c r="P582" s="29">
        <v>1700</v>
      </c>
      <c r="Q582" s="29">
        <v>3470</v>
      </c>
      <c r="R582" t="s">
        <v>94</v>
      </c>
      <c r="S582" t="s">
        <v>102</v>
      </c>
      <c r="T582">
        <v>4</v>
      </c>
      <c r="U582">
        <v>10.9426303766</v>
      </c>
      <c r="V582" s="6">
        <v>2.48E-3</v>
      </c>
      <c r="W582" s="6">
        <v>7.5000000000000002E-4</v>
      </c>
      <c r="X582" s="7">
        <f t="shared" si="104"/>
        <v>3.3066666666666666</v>
      </c>
      <c r="Y582" t="s">
        <v>99</v>
      </c>
      <c r="Z582" s="7">
        <f t="shared" si="105"/>
        <v>14.590173835466668</v>
      </c>
      <c r="AA582">
        <v>1.5</v>
      </c>
      <c r="AB582">
        <v>6.5</v>
      </c>
      <c r="AC582" s="10" t="s">
        <v>99</v>
      </c>
      <c r="AD582" s="10" t="s">
        <v>99</v>
      </c>
      <c r="AE582" s="10" t="s">
        <v>99</v>
      </c>
      <c r="AF582" s="10" t="s">
        <v>99</v>
      </c>
      <c r="AG582" s="10" t="s">
        <v>99</v>
      </c>
      <c r="AH582" s="10" t="s">
        <v>99</v>
      </c>
      <c r="AI582" s="10" t="s">
        <v>99</v>
      </c>
      <c r="AJ582" s="10" t="s">
        <v>99</v>
      </c>
      <c r="AK582" s="10" t="s">
        <v>99</v>
      </c>
      <c r="AL582" s="10" t="s">
        <v>99</v>
      </c>
    </row>
    <row r="583" spans="1:38">
      <c r="A583" s="36">
        <v>78</v>
      </c>
      <c r="B583" t="s">
        <v>281</v>
      </c>
      <c r="C583" t="s">
        <v>194</v>
      </c>
      <c r="D583" t="s">
        <v>195</v>
      </c>
      <c r="E583">
        <v>3100</v>
      </c>
      <c r="F583" t="s">
        <v>179</v>
      </c>
      <c r="G583" s="29" t="s">
        <v>103</v>
      </c>
      <c r="H583" s="29" t="s">
        <v>21</v>
      </c>
      <c r="I583" s="29" t="s">
        <v>22</v>
      </c>
      <c r="J583" t="s">
        <v>23</v>
      </c>
      <c r="K583" t="s">
        <v>104</v>
      </c>
      <c r="L583" s="29" t="s">
        <v>105</v>
      </c>
      <c r="M583" s="29" t="s">
        <v>99</v>
      </c>
      <c r="N583" s="29" t="s">
        <v>100</v>
      </c>
      <c r="O583" s="29" t="s">
        <v>106</v>
      </c>
      <c r="P583" s="29">
        <v>1700</v>
      </c>
      <c r="Q583" s="29">
        <v>3470</v>
      </c>
      <c r="R583" t="s">
        <v>94</v>
      </c>
      <c r="S583" t="s">
        <v>102</v>
      </c>
      <c r="T583">
        <v>5</v>
      </c>
      <c r="U583">
        <v>8.9641397222000005</v>
      </c>
      <c r="V583" s="6">
        <v>2.0400000000000001E-3</v>
      </c>
      <c r="W583" s="6">
        <v>6.8999999999999997E-4</v>
      </c>
      <c r="X583" s="7">
        <f t="shared" si="104"/>
        <v>2.956521739130435</v>
      </c>
      <c r="Y583" t="s">
        <v>99</v>
      </c>
      <c r="Z583" s="7">
        <f t="shared" si="105"/>
        <v>12.991506843768118</v>
      </c>
      <c r="AA583">
        <v>1.2</v>
      </c>
      <c r="AB583">
        <v>4.5</v>
      </c>
      <c r="AC583" s="10" t="s">
        <v>99</v>
      </c>
      <c r="AD583" s="10" t="s">
        <v>99</v>
      </c>
      <c r="AE583" s="10" t="s">
        <v>99</v>
      </c>
      <c r="AF583" s="10" t="s">
        <v>99</v>
      </c>
      <c r="AG583" s="10" t="s">
        <v>99</v>
      </c>
      <c r="AH583" s="10" t="s">
        <v>99</v>
      </c>
      <c r="AI583" s="10" t="s">
        <v>99</v>
      </c>
      <c r="AJ583" s="10" t="s">
        <v>99</v>
      </c>
      <c r="AK583" s="10" t="s">
        <v>99</v>
      </c>
      <c r="AL583" s="10" t="s">
        <v>99</v>
      </c>
    </row>
    <row r="584" spans="1:38">
      <c r="A584" s="36">
        <v>78</v>
      </c>
      <c r="B584" t="s">
        <v>281</v>
      </c>
      <c r="C584" t="s">
        <v>194</v>
      </c>
      <c r="D584" t="s">
        <v>195</v>
      </c>
      <c r="E584">
        <v>3100</v>
      </c>
      <c r="F584" t="s">
        <v>179</v>
      </c>
      <c r="G584" t="s">
        <v>196</v>
      </c>
      <c r="H584" s="29" t="s">
        <v>57</v>
      </c>
      <c r="I584" s="29" t="s">
        <v>58</v>
      </c>
      <c r="J584" t="s">
        <v>26</v>
      </c>
      <c r="K584" t="s">
        <v>104</v>
      </c>
      <c r="L584" s="29" t="s">
        <v>105</v>
      </c>
      <c r="M584" s="29" t="s">
        <v>99</v>
      </c>
      <c r="N584" s="29" t="s">
        <v>100</v>
      </c>
      <c r="O584" s="29" t="s">
        <v>101</v>
      </c>
      <c r="P584" s="29">
        <v>2000</v>
      </c>
      <c r="Q584" s="29">
        <v>3450</v>
      </c>
      <c r="R584" t="s">
        <v>113</v>
      </c>
      <c r="S584" t="s">
        <v>102</v>
      </c>
      <c r="T584">
        <v>1</v>
      </c>
      <c r="U584">
        <v>2.4480237626000001</v>
      </c>
      <c r="V584" s="6">
        <v>5.5999999999999995E-4</v>
      </c>
      <c r="W584" s="6">
        <v>1.9000000000000001E-4</v>
      </c>
      <c r="X584" s="7">
        <f t="shared" si="104"/>
        <v>2.947368421052631</v>
      </c>
      <c r="Y584" t="s">
        <v>99</v>
      </c>
      <c r="Z584" s="7">
        <f t="shared" si="105"/>
        <v>12.884335592631579</v>
      </c>
      <c r="AA584">
        <v>2</v>
      </c>
      <c r="AB584">
        <v>5.3</v>
      </c>
      <c r="AC584" s="10" t="s">
        <v>99</v>
      </c>
      <c r="AD584" s="10" t="s">
        <v>99</v>
      </c>
      <c r="AE584" s="10" t="s">
        <v>99</v>
      </c>
      <c r="AF584" s="10" t="s">
        <v>99</v>
      </c>
      <c r="AG584" s="10" t="s">
        <v>99</v>
      </c>
      <c r="AH584" s="10" t="s">
        <v>99</v>
      </c>
      <c r="AI584" s="10" t="s">
        <v>99</v>
      </c>
      <c r="AJ584" s="10" t="s">
        <v>99</v>
      </c>
      <c r="AK584" s="10" t="s">
        <v>99</v>
      </c>
      <c r="AL584" s="10" t="s">
        <v>99</v>
      </c>
    </row>
    <row r="585" spans="1:38">
      <c r="A585" s="36">
        <v>78</v>
      </c>
      <c r="B585" t="s">
        <v>281</v>
      </c>
      <c r="C585" t="s">
        <v>194</v>
      </c>
      <c r="D585" t="s">
        <v>195</v>
      </c>
      <c r="E585">
        <v>3100</v>
      </c>
      <c r="F585" t="s">
        <v>179</v>
      </c>
      <c r="G585" t="s">
        <v>196</v>
      </c>
      <c r="H585" s="29" t="s">
        <v>57</v>
      </c>
      <c r="I585" s="29" t="s">
        <v>58</v>
      </c>
      <c r="J585" t="s">
        <v>26</v>
      </c>
      <c r="K585" t="s">
        <v>104</v>
      </c>
      <c r="L585" s="29" t="s">
        <v>105</v>
      </c>
      <c r="M585" s="29" t="s">
        <v>99</v>
      </c>
      <c r="N585" s="29" t="s">
        <v>100</v>
      </c>
      <c r="O585" s="29" t="s">
        <v>101</v>
      </c>
      <c r="P585" s="29">
        <v>2000</v>
      </c>
      <c r="Q585" s="29">
        <v>3450</v>
      </c>
      <c r="R585" t="s">
        <v>113</v>
      </c>
      <c r="S585" t="s">
        <v>102</v>
      </c>
      <c r="T585">
        <v>2</v>
      </c>
      <c r="U585">
        <v>2.1039384314</v>
      </c>
      <c r="V585" s="6">
        <v>4.4000000000000002E-4</v>
      </c>
      <c r="W585" s="6">
        <v>1.6000000000000001E-4</v>
      </c>
      <c r="X585" s="7">
        <f t="shared" si="104"/>
        <v>2.75</v>
      </c>
      <c r="Y585" t="s">
        <v>99</v>
      </c>
      <c r="Z585" s="7">
        <f t="shared" si="105"/>
        <v>13.14961519625</v>
      </c>
      <c r="AA585">
        <v>0.8</v>
      </c>
      <c r="AB585">
        <v>2.2999999999999998</v>
      </c>
      <c r="AC585" s="10" t="s">
        <v>99</v>
      </c>
      <c r="AD585" s="10" t="s">
        <v>99</v>
      </c>
      <c r="AE585" s="10" t="s">
        <v>99</v>
      </c>
      <c r="AF585" s="10" t="s">
        <v>99</v>
      </c>
      <c r="AG585" s="10" t="s">
        <v>99</v>
      </c>
      <c r="AH585" s="10" t="s">
        <v>99</v>
      </c>
      <c r="AI585" s="10" t="s">
        <v>99</v>
      </c>
      <c r="AJ585" s="10" t="s">
        <v>99</v>
      </c>
      <c r="AK585" s="10" t="s">
        <v>99</v>
      </c>
      <c r="AL585" s="10" t="s">
        <v>99</v>
      </c>
    </row>
    <row r="586" spans="1:38">
      <c r="A586" s="36">
        <v>78</v>
      </c>
      <c r="B586" t="s">
        <v>281</v>
      </c>
      <c r="C586" t="s">
        <v>194</v>
      </c>
      <c r="D586" t="s">
        <v>195</v>
      </c>
      <c r="E586">
        <v>3100</v>
      </c>
      <c r="F586" t="s">
        <v>179</v>
      </c>
      <c r="G586" t="s">
        <v>196</v>
      </c>
      <c r="H586" s="29" t="s">
        <v>57</v>
      </c>
      <c r="I586" s="29" t="s">
        <v>58</v>
      </c>
      <c r="J586" t="s">
        <v>26</v>
      </c>
      <c r="K586" t="s">
        <v>104</v>
      </c>
      <c r="L586" s="29" t="s">
        <v>105</v>
      </c>
      <c r="M586" s="29" t="s">
        <v>99</v>
      </c>
      <c r="N586" s="29" t="s">
        <v>100</v>
      </c>
      <c r="O586" s="29" t="s">
        <v>101</v>
      </c>
      <c r="P586" s="29">
        <v>2000</v>
      </c>
      <c r="Q586" s="29">
        <v>3450</v>
      </c>
      <c r="R586" t="s">
        <v>113</v>
      </c>
      <c r="S586" t="s">
        <v>102</v>
      </c>
      <c r="T586">
        <v>3</v>
      </c>
      <c r="U586">
        <v>3.1433628694000002</v>
      </c>
      <c r="V586" s="6">
        <v>7.2999999999999996E-4</v>
      </c>
      <c r="W586" s="6">
        <v>2.5000000000000001E-4</v>
      </c>
      <c r="X586" s="7">
        <f t="shared" si="104"/>
        <v>2.92</v>
      </c>
      <c r="Y586" t="s">
        <v>99</v>
      </c>
      <c r="Z586" s="7">
        <f t="shared" si="105"/>
        <v>12.573451477600001</v>
      </c>
      <c r="AA586">
        <v>1</v>
      </c>
      <c r="AB586">
        <v>2.5</v>
      </c>
      <c r="AC586" s="10" t="s">
        <v>99</v>
      </c>
      <c r="AD586" s="10" t="s">
        <v>99</v>
      </c>
      <c r="AE586" s="10" t="s">
        <v>99</v>
      </c>
      <c r="AF586" s="10" t="s">
        <v>99</v>
      </c>
      <c r="AG586" s="10" t="s">
        <v>99</v>
      </c>
      <c r="AH586" s="10" t="s">
        <v>99</v>
      </c>
      <c r="AI586" s="10" t="s">
        <v>99</v>
      </c>
      <c r="AJ586" s="10" t="s">
        <v>99</v>
      </c>
      <c r="AK586" s="10" t="s">
        <v>99</v>
      </c>
      <c r="AL586" s="10" t="s">
        <v>99</v>
      </c>
    </row>
    <row r="587" spans="1:38">
      <c r="A587" s="36">
        <v>78</v>
      </c>
      <c r="B587" t="s">
        <v>281</v>
      </c>
      <c r="C587" t="s">
        <v>194</v>
      </c>
      <c r="D587" t="s">
        <v>195</v>
      </c>
      <c r="E587">
        <v>3100</v>
      </c>
      <c r="F587" t="s">
        <v>179</v>
      </c>
      <c r="G587" t="s">
        <v>196</v>
      </c>
      <c r="H587" s="29" t="s">
        <v>57</v>
      </c>
      <c r="I587" s="29" t="s">
        <v>58</v>
      </c>
      <c r="J587" t="s">
        <v>26</v>
      </c>
      <c r="K587" t="s">
        <v>104</v>
      </c>
      <c r="L587" s="29" t="s">
        <v>105</v>
      </c>
      <c r="M587" s="29" t="s">
        <v>99</v>
      </c>
      <c r="N587" s="29" t="s">
        <v>100</v>
      </c>
      <c r="O587" s="29" t="s">
        <v>101</v>
      </c>
      <c r="P587" s="29">
        <v>2000</v>
      </c>
      <c r="Q587" s="29">
        <v>3450</v>
      </c>
      <c r="R587" t="s">
        <v>113</v>
      </c>
      <c r="S587" t="s">
        <v>102</v>
      </c>
      <c r="T587">
        <v>4</v>
      </c>
      <c r="U587">
        <v>2.5340450953999998</v>
      </c>
      <c r="V587" s="6">
        <v>6.8000000000000005E-4</v>
      </c>
      <c r="W587" s="6">
        <v>2.4000000000000001E-4</v>
      </c>
      <c r="X587" s="7">
        <f t="shared" si="104"/>
        <v>2.8333333333333335</v>
      </c>
      <c r="Y587" t="s">
        <v>99</v>
      </c>
      <c r="Z587" s="7">
        <f t="shared" si="105"/>
        <v>10.558521230833332</v>
      </c>
      <c r="AA587">
        <v>1.2</v>
      </c>
      <c r="AB587">
        <v>2</v>
      </c>
      <c r="AC587" s="10" t="s">
        <v>99</v>
      </c>
      <c r="AD587" s="10" t="s">
        <v>99</v>
      </c>
      <c r="AE587" s="10" t="s">
        <v>99</v>
      </c>
      <c r="AF587" s="10" t="s">
        <v>99</v>
      </c>
      <c r="AG587" s="10" t="s">
        <v>99</v>
      </c>
      <c r="AH587" s="10" t="s">
        <v>99</v>
      </c>
      <c r="AI587" s="10" t="s">
        <v>99</v>
      </c>
      <c r="AJ587" s="10" t="s">
        <v>99</v>
      </c>
      <c r="AK587" s="10" t="s">
        <v>99</v>
      </c>
      <c r="AL587" s="10" t="s">
        <v>99</v>
      </c>
    </row>
    <row r="588" spans="1:38">
      <c r="A588" s="36">
        <v>78</v>
      </c>
      <c r="B588" t="s">
        <v>281</v>
      </c>
      <c r="C588" t="s">
        <v>194</v>
      </c>
      <c r="D588" t="s">
        <v>195</v>
      </c>
      <c r="E588">
        <v>3100</v>
      </c>
      <c r="F588" t="s">
        <v>179</v>
      </c>
      <c r="G588" t="s">
        <v>196</v>
      </c>
      <c r="H588" s="29" t="s">
        <v>57</v>
      </c>
      <c r="I588" s="29" t="s">
        <v>58</v>
      </c>
      <c r="J588" t="s">
        <v>26</v>
      </c>
      <c r="K588" t="s">
        <v>104</v>
      </c>
      <c r="L588" s="29" t="s">
        <v>105</v>
      </c>
      <c r="M588" s="29" t="s">
        <v>99</v>
      </c>
      <c r="N588" s="29" t="s">
        <v>100</v>
      </c>
      <c r="O588" s="29" t="s">
        <v>101</v>
      </c>
      <c r="P588" s="29">
        <v>2000</v>
      </c>
      <c r="Q588" s="29">
        <v>3450</v>
      </c>
      <c r="R588" t="s">
        <v>113</v>
      </c>
      <c r="S588" t="s">
        <v>102</v>
      </c>
      <c r="T588">
        <v>5</v>
      </c>
      <c r="U588">
        <v>2.2007124307999999</v>
      </c>
      <c r="V588" s="6">
        <v>6.2E-4</v>
      </c>
      <c r="W588" s="6">
        <v>2.5999999999999998E-4</v>
      </c>
      <c r="X588" s="7">
        <f t="shared" si="104"/>
        <v>2.384615384615385</v>
      </c>
      <c r="Y588" t="s">
        <v>99</v>
      </c>
      <c r="Z588" s="7">
        <f t="shared" si="105"/>
        <v>8.4642785799999984</v>
      </c>
      <c r="AA588">
        <v>1</v>
      </c>
      <c r="AB588">
        <v>8</v>
      </c>
      <c r="AC588" s="10" t="s">
        <v>99</v>
      </c>
      <c r="AD588" s="10" t="s">
        <v>99</v>
      </c>
      <c r="AE588" s="10" t="s">
        <v>99</v>
      </c>
      <c r="AF588" s="10" t="s">
        <v>99</v>
      </c>
      <c r="AG588" s="10" t="s">
        <v>99</v>
      </c>
      <c r="AH588" s="10" t="s">
        <v>99</v>
      </c>
      <c r="AI588" s="10" t="s">
        <v>99</v>
      </c>
      <c r="AJ588" s="10" t="s">
        <v>99</v>
      </c>
      <c r="AK588" s="10" t="s">
        <v>99</v>
      </c>
      <c r="AL588" s="10" t="s">
        <v>99</v>
      </c>
    </row>
    <row r="589" spans="1:38">
      <c r="A589" s="36">
        <v>78</v>
      </c>
      <c r="B589" t="s">
        <v>281</v>
      </c>
      <c r="C589" t="s">
        <v>194</v>
      </c>
      <c r="D589" t="s">
        <v>195</v>
      </c>
      <c r="E589">
        <v>3100</v>
      </c>
      <c r="F589" t="s">
        <v>179</v>
      </c>
      <c r="G589" s="29" t="s">
        <v>130</v>
      </c>
      <c r="H589" s="29" t="s">
        <v>131</v>
      </c>
      <c r="I589" s="29" t="s">
        <v>25</v>
      </c>
      <c r="J589" t="s">
        <v>60</v>
      </c>
      <c r="K589" t="s">
        <v>97</v>
      </c>
      <c r="L589" s="29" t="s">
        <v>98</v>
      </c>
      <c r="M589" s="29" t="s">
        <v>99</v>
      </c>
      <c r="N589" s="29" t="s">
        <v>132</v>
      </c>
      <c r="O589" s="29" t="s">
        <v>101</v>
      </c>
      <c r="P589" s="29">
        <v>900</v>
      </c>
      <c r="Q589" s="29">
        <v>3400</v>
      </c>
      <c r="R589" t="s">
        <v>133</v>
      </c>
      <c r="S589" t="s">
        <v>134</v>
      </c>
      <c r="T589">
        <v>1</v>
      </c>
      <c r="U589">
        <v>9.6200523847999992</v>
      </c>
      <c r="V589" s="6">
        <v>4.64E-3</v>
      </c>
      <c r="W589" s="6">
        <v>1.1900000000000001E-3</v>
      </c>
      <c r="X589" s="7">
        <f t="shared" si="104"/>
        <v>3.8991596638655461</v>
      </c>
      <c r="Y589" t="s">
        <v>99</v>
      </c>
      <c r="Z589" s="7">
        <f t="shared" si="105"/>
        <v>8.0840776342857126</v>
      </c>
      <c r="AA589">
        <v>5.5</v>
      </c>
      <c r="AB589">
        <v>17</v>
      </c>
      <c r="AC589" s="10" t="s">
        <v>99</v>
      </c>
      <c r="AD589" s="10" t="s">
        <v>99</v>
      </c>
      <c r="AE589" s="10" t="s">
        <v>99</v>
      </c>
      <c r="AF589" s="10" t="s">
        <v>99</v>
      </c>
      <c r="AG589" s="10" t="s">
        <v>99</v>
      </c>
      <c r="AH589" s="10" t="s">
        <v>99</v>
      </c>
      <c r="AI589" s="10" t="s">
        <v>99</v>
      </c>
      <c r="AJ589" s="10" t="s">
        <v>99</v>
      </c>
      <c r="AK589" s="10" t="s">
        <v>99</v>
      </c>
      <c r="AL589" s="10" t="s">
        <v>99</v>
      </c>
    </row>
    <row r="590" spans="1:38">
      <c r="A590" s="36">
        <v>78</v>
      </c>
      <c r="B590" t="s">
        <v>281</v>
      </c>
      <c r="C590" t="s">
        <v>194</v>
      </c>
      <c r="D590" t="s">
        <v>195</v>
      </c>
      <c r="E590">
        <v>3100</v>
      </c>
      <c r="F590" t="s">
        <v>179</v>
      </c>
      <c r="G590" s="29" t="s">
        <v>130</v>
      </c>
      <c r="H590" s="29" t="s">
        <v>131</v>
      </c>
      <c r="I590" s="29" t="s">
        <v>25</v>
      </c>
      <c r="J590" t="s">
        <v>60</v>
      </c>
      <c r="K590" t="s">
        <v>97</v>
      </c>
      <c r="L590" s="29" t="s">
        <v>98</v>
      </c>
      <c r="M590" s="29" t="s">
        <v>99</v>
      </c>
      <c r="N590" s="29" t="s">
        <v>132</v>
      </c>
      <c r="O590" s="29" t="s">
        <v>101</v>
      </c>
      <c r="P590" s="29">
        <v>900</v>
      </c>
      <c r="Q590" s="29">
        <v>3400</v>
      </c>
      <c r="R590" t="s">
        <v>133</v>
      </c>
      <c r="S590" t="s">
        <v>134</v>
      </c>
      <c r="T590">
        <v>2</v>
      </c>
      <c r="U590">
        <v>16.175594788600002</v>
      </c>
      <c r="V590" s="6">
        <v>1.1140000000000001E-2</v>
      </c>
      <c r="W590" s="6">
        <v>3.4299999999999999E-3</v>
      </c>
      <c r="X590" s="7">
        <f t="shared" si="104"/>
        <v>3.2478134110787176</v>
      </c>
      <c r="Y590" t="s">
        <v>99</v>
      </c>
      <c r="Z590" s="7">
        <f t="shared" si="105"/>
        <v>4.7159168479883391</v>
      </c>
      <c r="AA590">
        <v>15</v>
      </c>
      <c r="AB590">
        <v>50</v>
      </c>
      <c r="AC590" s="10" t="s">
        <v>99</v>
      </c>
      <c r="AD590" s="10" t="s">
        <v>99</v>
      </c>
      <c r="AE590" s="10" t="s">
        <v>99</v>
      </c>
      <c r="AF590" s="10" t="s">
        <v>99</v>
      </c>
      <c r="AG590" s="10" t="s">
        <v>99</v>
      </c>
      <c r="AH590" s="10" t="s">
        <v>99</v>
      </c>
      <c r="AI590" s="10" t="s">
        <v>99</v>
      </c>
      <c r="AJ590" s="10" t="s">
        <v>99</v>
      </c>
      <c r="AK590" s="10" t="s">
        <v>99</v>
      </c>
      <c r="AL590" s="10" t="s">
        <v>99</v>
      </c>
    </row>
    <row r="591" spans="1:38">
      <c r="A591" s="36">
        <v>78</v>
      </c>
      <c r="B591" t="s">
        <v>281</v>
      </c>
      <c r="C591" t="s">
        <v>194</v>
      </c>
      <c r="D591" t="s">
        <v>195</v>
      </c>
      <c r="E591">
        <v>3100</v>
      </c>
      <c r="F591" t="s">
        <v>179</v>
      </c>
      <c r="G591" s="29" t="s">
        <v>130</v>
      </c>
      <c r="H591" s="29" t="s">
        <v>131</v>
      </c>
      <c r="I591" s="29" t="s">
        <v>25</v>
      </c>
      <c r="J591" t="s">
        <v>60</v>
      </c>
      <c r="K591" t="s">
        <v>97</v>
      </c>
      <c r="L591" s="29" t="s">
        <v>98</v>
      </c>
      <c r="M591" s="29" t="s">
        <v>99</v>
      </c>
      <c r="N591" s="29" t="s">
        <v>132</v>
      </c>
      <c r="O591" s="29" t="s">
        <v>101</v>
      </c>
      <c r="P591" s="29">
        <v>900</v>
      </c>
      <c r="Q591" s="29">
        <v>3400</v>
      </c>
      <c r="R591" t="s">
        <v>133</v>
      </c>
      <c r="S591" t="s">
        <v>134</v>
      </c>
      <c r="T591">
        <v>3</v>
      </c>
      <c r="U591">
        <v>15.7669934578</v>
      </c>
      <c r="V591" s="6">
        <v>7.5799999999999999E-3</v>
      </c>
      <c r="W591" s="6">
        <v>1.98E-3</v>
      </c>
      <c r="X591" s="7">
        <f t="shared" si="104"/>
        <v>3.8282828282828283</v>
      </c>
      <c r="Y591" t="s">
        <v>99</v>
      </c>
      <c r="Z591" s="7">
        <f t="shared" si="105"/>
        <v>7.9631280089898988</v>
      </c>
      <c r="AA591">
        <v>8</v>
      </c>
      <c r="AB591">
        <v>40</v>
      </c>
      <c r="AC591" s="10" t="s">
        <v>99</v>
      </c>
      <c r="AD591" s="10" t="s">
        <v>99</v>
      </c>
      <c r="AE591" s="10" t="s">
        <v>99</v>
      </c>
      <c r="AF591" s="10" t="s">
        <v>99</v>
      </c>
      <c r="AG591" s="10" t="s">
        <v>99</v>
      </c>
      <c r="AH591" s="10" t="s">
        <v>99</v>
      </c>
      <c r="AI591" s="10" t="s">
        <v>99</v>
      </c>
      <c r="AJ591" s="10" t="s">
        <v>99</v>
      </c>
      <c r="AK591" s="10" t="s">
        <v>99</v>
      </c>
      <c r="AL591" s="10" t="s">
        <v>99</v>
      </c>
    </row>
    <row r="592" spans="1:38">
      <c r="A592" s="36">
        <v>78</v>
      </c>
      <c r="B592" t="s">
        <v>281</v>
      </c>
      <c r="C592" t="s">
        <v>194</v>
      </c>
      <c r="D592" t="s">
        <v>195</v>
      </c>
      <c r="E592">
        <v>3100</v>
      </c>
      <c r="F592" t="s">
        <v>179</v>
      </c>
      <c r="G592" s="29" t="s">
        <v>130</v>
      </c>
      <c r="H592" s="29" t="s">
        <v>131</v>
      </c>
      <c r="I592" s="29" t="s">
        <v>25</v>
      </c>
      <c r="J592" t="s">
        <v>60</v>
      </c>
      <c r="K592" t="s">
        <v>97</v>
      </c>
      <c r="L592" s="29" t="s">
        <v>98</v>
      </c>
      <c r="M592" s="29" t="s">
        <v>99</v>
      </c>
      <c r="N592" s="29" t="s">
        <v>132</v>
      </c>
      <c r="O592" s="29" t="s">
        <v>101</v>
      </c>
      <c r="P592" s="29">
        <v>900</v>
      </c>
      <c r="Q592" s="29">
        <v>3400</v>
      </c>
      <c r="R592" t="s">
        <v>133</v>
      </c>
      <c r="S592" t="s">
        <v>134</v>
      </c>
      <c r="T592">
        <v>4</v>
      </c>
      <c r="U592">
        <v>31.3583600278</v>
      </c>
      <c r="V592" s="6">
        <v>1.7299999999999999E-2</v>
      </c>
      <c r="W592" s="6">
        <v>4.7999999999999996E-3</v>
      </c>
      <c r="X592" s="7">
        <f t="shared" si="104"/>
        <v>3.604166666666667</v>
      </c>
      <c r="Y592" t="s">
        <v>99</v>
      </c>
      <c r="Z592" s="7">
        <f t="shared" si="105"/>
        <v>6.5329916724583335</v>
      </c>
      <c r="AA592">
        <v>10</v>
      </c>
      <c r="AB592">
        <v>21</v>
      </c>
      <c r="AC592" s="10" t="s">
        <v>99</v>
      </c>
      <c r="AD592" s="10" t="s">
        <v>99</v>
      </c>
      <c r="AE592" s="10" t="s">
        <v>99</v>
      </c>
      <c r="AF592" s="10" t="s">
        <v>99</v>
      </c>
      <c r="AG592" s="10" t="s">
        <v>99</v>
      </c>
      <c r="AH592" s="10" t="s">
        <v>99</v>
      </c>
      <c r="AI592" s="10" t="s">
        <v>99</v>
      </c>
      <c r="AJ592" s="10" t="s">
        <v>99</v>
      </c>
      <c r="AK592" s="10" t="s">
        <v>99</v>
      </c>
      <c r="AL592" s="10" t="s">
        <v>99</v>
      </c>
    </row>
    <row r="593" spans="1:38">
      <c r="A593" s="36">
        <v>78</v>
      </c>
      <c r="B593" t="s">
        <v>281</v>
      </c>
      <c r="C593" t="s">
        <v>194</v>
      </c>
      <c r="D593" t="s">
        <v>195</v>
      </c>
      <c r="E593">
        <v>3100</v>
      </c>
      <c r="F593" t="s">
        <v>179</v>
      </c>
      <c r="G593" s="29" t="s">
        <v>130</v>
      </c>
      <c r="H593" s="29" t="s">
        <v>131</v>
      </c>
      <c r="I593" s="29" t="s">
        <v>25</v>
      </c>
      <c r="J593" t="s">
        <v>60</v>
      </c>
      <c r="K593" t="s">
        <v>97</v>
      </c>
      <c r="L593" s="29" t="s">
        <v>98</v>
      </c>
      <c r="M593" s="29" t="s">
        <v>99</v>
      </c>
      <c r="N593" s="29" t="s">
        <v>132</v>
      </c>
      <c r="O593" s="29" t="s">
        <v>101</v>
      </c>
      <c r="P593" s="29">
        <v>900</v>
      </c>
      <c r="Q593" s="29">
        <v>3400</v>
      </c>
      <c r="R593" t="s">
        <v>133</v>
      </c>
      <c r="S593" t="s">
        <v>134</v>
      </c>
      <c r="T593">
        <v>5</v>
      </c>
      <c r="U593">
        <v>13.655886582000001</v>
      </c>
      <c r="V593" s="6">
        <v>9.1699999999999993E-3</v>
      </c>
      <c r="W593" s="6">
        <v>3.0300000000000001E-3</v>
      </c>
      <c r="X593" s="7">
        <f t="shared" si="104"/>
        <v>3.0264026402640258</v>
      </c>
      <c r="Y593" t="s">
        <v>99</v>
      </c>
      <c r="Z593" s="7">
        <f t="shared" si="105"/>
        <v>4.5068932613861392</v>
      </c>
      <c r="AA593">
        <v>7.5</v>
      </c>
      <c r="AB593">
        <v>18</v>
      </c>
      <c r="AC593" s="10" t="s">
        <v>99</v>
      </c>
      <c r="AD593" s="10" t="s">
        <v>99</v>
      </c>
      <c r="AE593" s="10" t="s">
        <v>99</v>
      </c>
      <c r="AF593" s="10" t="s">
        <v>99</v>
      </c>
      <c r="AG593" s="10" t="s">
        <v>99</v>
      </c>
      <c r="AH593" s="10" t="s">
        <v>99</v>
      </c>
      <c r="AI593" s="10" t="s">
        <v>99</v>
      </c>
      <c r="AJ593" s="10" t="s">
        <v>99</v>
      </c>
      <c r="AK593" s="10" t="s">
        <v>99</v>
      </c>
      <c r="AL593" s="10" t="s">
        <v>99</v>
      </c>
    </row>
    <row r="594" spans="1:38">
      <c r="A594" s="36">
        <v>78</v>
      </c>
      <c r="B594" t="s">
        <v>281</v>
      </c>
      <c r="C594" t="s">
        <v>194</v>
      </c>
      <c r="D594" t="s">
        <v>195</v>
      </c>
      <c r="E594">
        <v>3100</v>
      </c>
      <c r="F594" t="s">
        <v>179</v>
      </c>
      <c r="G594" s="29" t="s">
        <v>160</v>
      </c>
      <c r="H594" s="29" t="s">
        <v>54</v>
      </c>
      <c r="I594" s="29" t="s">
        <v>55</v>
      </c>
      <c r="J594" t="s">
        <v>56</v>
      </c>
      <c r="K594" t="s">
        <v>97</v>
      </c>
      <c r="L594" s="29" t="s">
        <v>136</v>
      </c>
      <c r="M594" s="29" t="s">
        <v>120</v>
      </c>
      <c r="N594" s="29" t="s">
        <v>132</v>
      </c>
      <c r="O594" s="29" t="s">
        <v>101</v>
      </c>
      <c r="P594" s="29">
        <v>2000</v>
      </c>
      <c r="Q594" s="29">
        <v>3400</v>
      </c>
      <c r="R594" t="s">
        <v>94</v>
      </c>
      <c r="S594" t="s">
        <v>134</v>
      </c>
      <c r="T594">
        <v>1</v>
      </c>
      <c r="U594">
        <v>3.2042946468000002</v>
      </c>
      <c r="V594" s="6">
        <v>7.5000000000000002E-4</v>
      </c>
      <c r="W594" s="6">
        <v>2.1000000000000001E-4</v>
      </c>
      <c r="X594" s="7">
        <f t="shared" si="104"/>
        <v>3.5714285714285712</v>
      </c>
      <c r="Y594" t="s">
        <v>99</v>
      </c>
      <c r="Z594" s="7">
        <f t="shared" si="105"/>
        <v>15.258545937142859</v>
      </c>
      <c r="AA594">
        <v>3</v>
      </c>
      <c r="AB594">
        <v>23</v>
      </c>
      <c r="AC594" s="10" t="s">
        <v>99</v>
      </c>
      <c r="AD594" s="10" t="s">
        <v>99</v>
      </c>
      <c r="AE594" s="10" t="s">
        <v>99</v>
      </c>
      <c r="AF594" s="10" t="s">
        <v>99</v>
      </c>
      <c r="AG594" s="10" t="s">
        <v>99</v>
      </c>
      <c r="AH594" s="10" t="s">
        <v>99</v>
      </c>
      <c r="AI594" s="10" t="s">
        <v>99</v>
      </c>
      <c r="AJ594" s="10" t="s">
        <v>99</v>
      </c>
      <c r="AK594" s="10" t="s">
        <v>99</v>
      </c>
      <c r="AL594" s="10" t="s">
        <v>99</v>
      </c>
    </row>
    <row r="595" spans="1:38">
      <c r="A595" s="36">
        <v>78</v>
      </c>
      <c r="B595" t="s">
        <v>281</v>
      </c>
      <c r="C595" t="s">
        <v>194</v>
      </c>
      <c r="D595" t="s">
        <v>195</v>
      </c>
      <c r="E595">
        <v>3100</v>
      </c>
      <c r="F595" t="s">
        <v>179</v>
      </c>
      <c r="G595" s="29" t="s">
        <v>160</v>
      </c>
      <c r="H595" s="29" t="s">
        <v>54</v>
      </c>
      <c r="I595" s="29" t="s">
        <v>55</v>
      </c>
      <c r="J595" t="s">
        <v>56</v>
      </c>
      <c r="K595" t="s">
        <v>97</v>
      </c>
      <c r="L595" s="29" t="s">
        <v>136</v>
      </c>
      <c r="M595" s="29" t="s">
        <v>120</v>
      </c>
      <c r="N595" s="29" t="s">
        <v>132</v>
      </c>
      <c r="O595" s="29" t="s">
        <v>101</v>
      </c>
      <c r="P595" s="29">
        <v>2000</v>
      </c>
      <c r="Q595" s="29">
        <v>3400</v>
      </c>
      <c r="R595" t="s">
        <v>94</v>
      </c>
      <c r="S595" t="s">
        <v>134</v>
      </c>
      <c r="T595">
        <v>2</v>
      </c>
      <c r="U595">
        <v>3.8745441982000002</v>
      </c>
      <c r="V595" s="6">
        <v>9.8999999999999999E-4</v>
      </c>
      <c r="W595" s="6">
        <v>2.7E-4</v>
      </c>
      <c r="X595" s="7">
        <f t="shared" si="104"/>
        <v>3.6666666666666665</v>
      </c>
      <c r="Y595" t="s">
        <v>99</v>
      </c>
      <c r="Z595" s="7">
        <f t="shared" si="105"/>
        <v>14.350163697037036</v>
      </c>
      <c r="AA595">
        <v>2</v>
      </c>
      <c r="AB595">
        <v>32</v>
      </c>
      <c r="AC595" s="10" t="s">
        <v>99</v>
      </c>
      <c r="AD595" s="10" t="s">
        <v>99</v>
      </c>
      <c r="AE595" s="10" t="s">
        <v>99</v>
      </c>
      <c r="AF595" s="10" t="s">
        <v>99</v>
      </c>
      <c r="AG595" s="10" t="s">
        <v>99</v>
      </c>
      <c r="AH595" s="10" t="s">
        <v>99</v>
      </c>
      <c r="AI595" s="10" t="s">
        <v>99</v>
      </c>
      <c r="AJ595" s="10" t="s">
        <v>99</v>
      </c>
      <c r="AK595" s="10" t="s">
        <v>99</v>
      </c>
      <c r="AL595" s="10" t="s">
        <v>99</v>
      </c>
    </row>
    <row r="596" spans="1:38">
      <c r="A596" s="36">
        <v>78</v>
      </c>
      <c r="B596" t="s">
        <v>281</v>
      </c>
      <c r="C596" t="s">
        <v>194</v>
      </c>
      <c r="D596" t="s">
        <v>195</v>
      </c>
      <c r="E596">
        <v>3100</v>
      </c>
      <c r="F596" t="s">
        <v>179</v>
      </c>
      <c r="G596" s="29" t="s">
        <v>160</v>
      </c>
      <c r="H596" s="29" t="s">
        <v>54</v>
      </c>
      <c r="I596" s="29" t="s">
        <v>55</v>
      </c>
      <c r="J596" t="s">
        <v>56</v>
      </c>
      <c r="K596" t="s">
        <v>97</v>
      </c>
      <c r="L596" s="29" t="s">
        <v>136</v>
      </c>
      <c r="M596" s="29" t="s">
        <v>120</v>
      </c>
      <c r="N596" s="29" t="s">
        <v>132</v>
      </c>
      <c r="O596" s="29" t="s">
        <v>101</v>
      </c>
      <c r="P596" s="29">
        <v>2000</v>
      </c>
      <c r="Q596" s="29">
        <v>3400</v>
      </c>
      <c r="R596" t="s">
        <v>94</v>
      </c>
      <c r="S596" t="s">
        <v>134</v>
      </c>
      <c r="T596">
        <v>3</v>
      </c>
      <c r="U596">
        <v>3.5842222000000001</v>
      </c>
      <c r="V596" s="6">
        <v>1.16E-3</v>
      </c>
      <c r="W596" s="6">
        <v>3.2000000000000003E-4</v>
      </c>
      <c r="X596" s="7">
        <f t="shared" si="104"/>
        <v>3.6249999999999996</v>
      </c>
      <c r="Y596" t="s">
        <v>99</v>
      </c>
      <c r="Z596" s="7">
        <f t="shared" si="105"/>
        <v>11.200694374999999</v>
      </c>
      <c r="AA596">
        <v>2.5</v>
      </c>
      <c r="AB596">
        <v>43</v>
      </c>
      <c r="AC596" s="10" t="s">
        <v>99</v>
      </c>
      <c r="AD596" s="10" t="s">
        <v>99</v>
      </c>
      <c r="AE596" s="10" t="s">
        <v>99</v>
      </c>
      <c r="AF596" s="10" t="s">
        <v>99</v>
      </c>
      <c r="AG596" s="10" t="s">
        <v>99</v>
      </c>
      <c r="AH596" s="10" t="s">
        <v>99</v>
      </c>
      <c r="AI596" s="10" t="s">
        <v>99</v>
      </c>
      <c r="AJ596" s="10" t="s">
        <v>99</v>
      </c>
      <c r="AK596" s="10" t="s">
        <v>99</v>
      </c>
      <c r="AL596" s="10" t="s">
        <v>99</v>
      </c>
    </row>
    <row r="597" spans="1:38">
      <c r="A597" s="36">
        <v>78</v>
      </c>
      <c r="B597" t="s">
        <v>281</v>
      </c>
      <c r="C597" t="s">
        <v>194</v>
      </c>
      <c r="D597" t="s">
        <v>195</v>
      </c>
      <c r="E597">
        <v>3100</v>
      </c>
      <c r="F597" t="s">
        <v>179</v>
      </c>
      <c r="G597" s="29" t="s">
        <v>160</v>
      </c>
      <c r="H597" s="29" t="s">
        <v>54</v>
      </c>
      <c r="I597" s="29" t="s">
        <v>55</v>
      </c>
      <c r="J597" t="s">
        <v>56</v>
      </c>
      <c r="K597" t="s">
        <v>97</v>
      </c>
      <c r="L597" s="29" t="s">
        <v>136</v>
      </c>
      <c r="M597" s="29" t="s">
        <v>120</v>
      </c>
      <c r="N597" s="29" t="s">
        <v>132</v>
      </c>
      <c r="O597" s="29" t="s">
        <v>101</v>
      </c>
      <c r="P597" s="29">
        <v>2000</v>
      </c>
      <c r="Q597" s="29">
        <v>3400</v>
      </c>
      <c r="R597" t="s">
        <v>94</v>
      </c>
      <c r="S597" t="s">
        <v>134</v>
      </c>
      <c r="T597">
        <v>4</v>
      </c>
      <c r="U597">
        <v>2.6344033169999999</v>
      </c>
      <c r="V597" s="6">
        <v>6.2E-4</v>
      </c>
      <c r="W597" s="6">
        <v>1.7000000000000001E-4</v>
      </c>
      <c r="X597" s="7">
        <f t="shared" si="104"/>
        <v>3.6470588235294117</v>
      </c>
      <c r="Y597" t="s">
        <v>99</v>
      </c>
      <c r="Z597" s="7">
        <f t="shared" si="105"/>
        <v>15.496490099999997</v>
      </c>
      <c r="AA597">
        <v>3</v>
      </c>
      <c r="AB597">
        <v>36.5</v>
      </c>
      <c r="AC597" s="10" t="s">
        <v>99</v>
      </c>
      <c r="AD597" s="10" t="s">
        <v>99</v>
      </c>
      <c r="AE597" s="10" t="s">
        <v>99</v>
      </c>
      <c r="AF597" s="10" t="s">
        <v>99</v>
      </c>
      <c r="AG597" s="10" t="s">
        <v>99</v>
      </c>
      <c r="AH597" s="10" t="s">
        <v>99</v>
      </c>
      <c r="AI597" s="10" t="s">
        <v>99</v>
      </c>
      <c r="AJ597" s="10" t="s">
        <v>99</v>
      </c>
      <c r="AK597" s="10" t="s">
        <v>99</v>
      </c>
      <c r="AL597" s="10" t="s">
        <v>99</v>
      </c>
    </row>
    <row r="598" spans="1:38">
      <c r="A598" s="36">
        <v>78</v>
      </c>
      <c r="B598" t="s">
        <v>281</v>
      </c>
      <c r="C598" t="s">
        <v>194</v>
      </c>
      <c r="D598" t="s">
        <v>195</v>
      </c>
      <c r="E598">
        <v>3100</v>
      </c>
      <c r="F598" t="s">
        <v>179</v>
      </c>
      <c r="G598" s="29" t="s">
        <v>160</v>
      </c>
      <c r="H598" s="29" t="s">
        <v>54</v>
      </c>
      <c r="I598" s="29" t="s">
        <v>55</v>
      </c>
      <c r="J598" t="s">
        <v>56</v>
      </c>
      <c r="K598" t="s">
        <v>97</v>
      </c>
      <c r="L598" s="29" t="s">
        <v>136</v>
      </c>
      <c r="M598" s="29" t="s">
        <v>120</v>
      </c>
      <c r="N598" s="29" t="s">
        <v>132</v>
      </c>
      <c r="O598" s="29" t="s">
        <v>101</v>
      </c>
      <c r="P598" s="29">
        <v>2000</v>
      </c>
      <c r="Q598" s="29">
        <v>3400</v>
      </c>
      <c r="R598" t="s">
        <v>94</v>
      </c>
      <c r="S598" t="s">
        <v>134</v>
      </c>
      <c r="T598">
        <v>5</v>
      </c>
      <c r="U598">
        <v>5.0250795243999997</v>
      </c>
      <c r="V598" s="6">
        <v>1.24E-3</v>
      </c>
      <c r="W598" s="6">
        <v>3.4000000000000002E-4</v>
      </c>
      <c r="X598" s="7">
        <f t="shared" si="104"/>
        <v>3.6470588235294117</v>
      </c>
      <c r="Y598" t="s">
        <v>99</v>
      </c>
      <c r="Z598" s="7">
        <f t="shared" si="105"/>
        <v>14.779645659999998</v>
      </c>
      <c r="AA598">
        <v>1</v>
      </c>
      <c r="AB598">
        <v>10</v>
      </c>
      <c r="AC598" s="10" t="s">
        <v>99</v>
      </c>
      <c r="AD598" s="10" t="s">
        <v>99</v>
      </c>
      <c r="AE598" s="10" t="s">
        <v>99</v>
      </c>
      <c r="AF598" s="10" t="s">
        <v>99</v>
      </c>
      <c r="AG598" s="10" t="s">
        <v>99</v>
      </c>
      <c r="AH598" s="10" t="s">
        <v>99</v>
      </c>
      <c r="AI598" s="10" t="s">
        <v>99</v>
      </c>
      <c r="AJ598" s="10" t="s">
        <v>99</v>
      </c>
      <c r="AK598" s="10" t="s">
        <v>99</v>
      </c>
      <c r="AL598" s="10" t="s">
        <v>99</v>
      </c>
    </row>
    <row r="599" spans="1:38">
      <c r="A599" s="36">
        <v>78</v>
      </c>
      <c r="B599" t="s">
        <v>281</v>
      </c>
      <c r="C599" t="s">
        <v>194</v>
      </c>
      <c r="D599" t="s">
        <v>195</v>
      </c>
      <c r="E599">
        <v>3100</v>
      </c>
      <c r="F599" t="s">
        <v>179</v>
      </c>
      <c r="G599" s="29" t="s">
        <v>162</v>
      </c>
      <c r="H599" s="29" t="s">
        <v>59</v>
      </c>
      <c r="I599" s="29" t="s">
        <v>55</v>
      </c>
      <c r="J599" t="s">
        <v>60</v>
      </c>
      <c r="K599" t="s">
        <v>97</v>
      </c>
      <c r="L599" s="29" t="s">
        <v>132</v>
      </c>
      <c r="M599" s="29" t="s">
        <v>99</v>
      </c>
      <c r="N599" s="29" t="s">
        <v>132</v>
      </c>
      <c r="O599" s="29" t="s">
        <v>101</v>
      </c>
      <c r="P599" s="29">
        <v>1900</v>
      </c>
      <c r="Q599" s="29">
        <v>3300</v>
      </c>
      <c r="R599" t="s">
        <v>94</v>
      </c>
      <c r="S599" t="s">
        <v>134</v>
      </c>
      <c r="T599">
        <v>1</v>
      </c>
      <c r="U599">
        <v>25.415719620200001</v>
      </c>
      <c r="V599" s="6">
        <v>5.2199999999999998E-3</v>
      </c>
      <c r="W599" s="6">
        <v>1.8799999999999999E-3</v>
      </c>
      <c r="X599" s="7">
        <f t="shared" si="104"/>
        <v>2.7765957446808511</v>
      </c>
      <c r="Y599" t="s">
        <v>99</v>
      </c>
      <c r="Z599" s="7">
        <f t="shared" si="105"/>
        <v>13.518999797978724</v>
      </c>
      <c r="AA599">
        <v>14</v>
      </c>
      <c r="AB599">
        <v>53</v>
      </c>
      <c r="AC599" s="10" t="s">
        <v>99</v>
      </c>
      <c r="AD599" s="10" t="s">
        <v>99</v>
      </c>
      <c r="AE599" s="10" t="s">
        <v>99</v>
      </c>
      <c r="AF599" s="10" t="s">
        <v>99</v>
      </c>
      <c r="AG599" s="10" t="s">
        <v>99</v>
      </c>
      <c r="AH599" s="10" t="s">
        <v>99</v>
      </c>
      <c r="AI599" s="10" t="s">
        <v>99</v>
      </c>
      <c r="AJ599" s="10" t="s">
        <v>99</v>
      </c>
      <c r="AK599" s="10" t="s">
        <v>99</v>
      </c>
      <c r="AL599" s="10" t="s">
        <v>99</v>
      </c>
    </row>
    <row r="600" spans="1:38">
      <c r="A600" s="36">
        <v>78</v>
      </c>
      <c r="B600" t="s">
        <v>281</v>
      </c>
      <c r="C600" t="s">
        <v>194</v>
      </c>
      <c r="D600" t="s">
        <v>195</v>
      </c>
      <c r="E600">
        <v>3100</v>
      </c>
      <c r="F600" t="s">
        <v>179</v>
      </c>
      <c r="G600" s="29" t="s">
        <v>162</v>
      </c>
      <c r="H600" s="29" t="s">
        <v>59</v>
      </c>
      <c r="I600" s="29" t="s">
        <v>55</v>
      </c>
      <c r="J600" t="s">
        <v>60</v>
      </c>
      <c r="K600" t="s">
        <v>97</v>
      </c>
      <c r="L600" s="29" t="s">
        <v>132</v>
      </c>
      <c r="M600" s="29" t="s">
        <v>99</v>
      </c>
      <c r="N600" s="29" t="s">
        <v>132</v>
      </c>
      <c r="O600" s="29" t="s">
        <v>101</v>
      </c>
      <c r="P600" s="29">
        <v>1900</v>
      </c>
      <c r="Q600" s="29">
        <v>3300</v>
      </c>
      <c r="R600" t="s">
        <v>94</v>
      </c>
      <c r="S600" t="s">
        <v>134</v>
      </c>
      <c r="T600">
        <v>2</v>
      </c>
      <c r="U600">
        <v>16.9067761174</v>
      </c>
      <c r="V600" s="6">
        <v>2.81E-3</v>
      </c>
      <c r="W600" s="6">
        <v>1.2199999999999999E-3</v>
      </c>
      <c r="X600" s="7">
        <f t="shared" si="104"/>
        <v>2.3032786885245904</v>
      </c>
      <c r="Y600" t="s">
        <v>99</v>
      </c>
      <c r="Z600" s="7">
        <f t="shared" si="105"/>
        <v>13.858013210983607</v>
      </c>
      <c r="AA600">
        <v>9</v>
      </c>
      <c r="AB600">
        <v>38</v>
      </c>
      <c r="AC600" s="10" t="s">
        <v>99</v>
      </c>
      <c r="AD600" s="10" t="s">
        <v>99</v>
      </c>
      <c r="AE600" s="10" t="s">
        <v>99</v>
      </c>
      <c r="AF600" s="10" t="s">
        <v>99</v>
      </c>
      <c r="AG600" s="10" t="s">
        <v>99</v>
      </c>
      <c r="AH600" s="10" t="s">
        <v>99</v>
      </c>
      <c r="AI600" s="10" t="s">
        <v>99</v>
      </c>
      <c r="AJ600" s="10" t="s">
        <v>99</v>
      </c>
      <c r="AK600" s="10" t="s">
        <v>99</v>
      </c>
      <c r="AL600" s="10" t="s">
        <v>99</v>
      </c>
    </row>
    <row r="601" spans="1:38">
      <c r="A601" s="36">
        <v>78</v>
      </c>
      <c r="B601" t="s">
        <v>281</v>
      </c>
      <c r="C601" t="s">
        <v>194</v>
      </c>
      <c r="D601" t="s">
        <v>195</v>
      </c>
      <c r="E601">
        <v>3100</v>
      </c>
      <c r="F601" t="s">
        <v>179</v>
      </c>
      <c r="G601" s="29" t="s">
        <v>162</v>
      </c>
      <c r="H601" s="29" t="s">
        <v>59</v>
      </c>
      <c r="I601" s="29" t="s">
        <v>55</v>
      </c>
      <c r="J601" t="s">
        <v>60</v>
      </c>
      <c r="K601" t="s">
        <v>97</v>
      </c>
      <c r="L601" s="29" t="s">
        <v>132</v>
      </c>
      <c r="M601" s="29" t="s">
        <v>99</v>
      </c>
      <c r="N601" s="29" t="s">
        <v>132</v>
      </c>
      <c r="O601" s="29" t="s">
        <v>101</v>
      </c>
      <c r="P601" s="29">
        <v>1900</v>
      </c>
      <c r="Q601" s="29">
        <v>3300</v>
      </c>
      <c r="R601" t="s">
        <v>94</v>
      </c>
      <c r="S601" t="s">
        <v>134</v>
      </c>
      <c r="T601">
        <v>3</v>
      </c>
      <c r="U601">
        <v>20.250855430000001</v>
      </c>
      <c r="V601" s="6">
        <v>3.8700000000000002E-3</v>
      </c>
      <c r="W601" s="6">
        <v>1.4499999999999999E-3</v>
      </c>
      <c r="X601" s="7">
        <f t="shared" si="104"/>
        <v>2.6689655172413795</v>
      </c>
      <c r="Y601" t="s">
        <v>99</v>
      </c>
      <c r="Z601" s="7">
        <f t="shared" si="105"/>
        <v>13.966107193103451</v>
      </c>
      <c r="AA601">
        <v>7.5</v>
      </c>
      <c r="AB601">
        <v>15.5</v>
      </c>
      <c r="AC601" s="10" t="s">
        <v>99</v>
      </c>
      <c r="AD601" s="10" t="s">
        <v>99</v>
      </c>
      <c r="AE601" s="10" t="s">
        <v>99</v>
      </c>
      <c r="AF601" s="10" t="s">
        <v>99</v>
      </c>
      <c r="AG601" s="10" t="s">
        <v>99</v>
      </c>
      <c r="AH601" s="10" t="s">
        <v>99</v>
      </c>
      <c r="AI601" s="10" t="s">
        <v>99</v>
      </c>
      <c r="AJ601" s="10" t="s">
        <v>99</v>
      </c>
      <c r="AK601" s="10" t="s">
        <v>99</v>
      </c>
      <c r="AL601" s="10" t="s">
        <v>99</v>
      </c>
    </row>
    <row r="602" spans="1:38">
      <c r="A602" s="36">
        <v>78</v>
      </c>
      <c r="B602" t="s">
        <v>281</v>
      </c>
      <c r="C602" t="s">
        <v>194</v>
      </c>
      <c r="D602" t="s">
        <v>195</v>
      </c>
      <c r="E602">
        <v>3100</v>
      </c>
      <c r="F602" t="s">
        <v>179</v>
      </c>
      <c r="G602" s="29" t="s">
        <v>162</v>
      </c>
      <c r="H602" s="29" t="s">
        <v>59</v>
      </c>
      <c r="I602" s="29" t="s">
        <v>55</v>
      </c>
      <c r="J602" t="s">
        <v>60</v>
      </c>
      <c r="K602" t="s">
        <v>97</v>
      </c>
      <c r="L602" s="29" t="s">
        <v>132</v>
      </c>
      <c r="M602" s="29" t="s">
        <v>99</v>
      </c>
      <c r="N602" s="29" t="s">
        <v>132</v>
      </c>
      <c r="O602" s="29" t="s">
        <v>101</v>
      </c>
      <c r="P602" s="29">
        <v>1900</v>
      </c>
      <c r="Q602" s="29">
        <v>3300</v>
      </c>
      <c r="R602" t="s">
        <v>94</v>
      </c>
      <c r="S602" t="s">
        <v>134</v>
      </c>
      <c r="T602">
        <v>4</v>
      </c>
      <c r="U602">
        <v>15.713230124800001</v>
      </c>
      <c r="V602" s="6">
        <v>2.4299999999999999E-3</v>
      </c>
      <c r="W602" s="6">
        <v>1.06E-3</v>
      </c>
      <c r="X602" s="7">
        <f t="shared" si="104"/>
        <v>2.2924528301886791</v>
      </c>
      <c r="Y602" t="s">
        <v>99</v>
      </c>
      <c r="Z602" s="7">
        <f t="shared" si="105"/>
        <v>14.823802004528302</v>
      </c>
      <c r="AA602">
        <v>10</v>
      </c>
      <c r="AB602">
        <v>45</v>
      </c>
      <c r="AC602" s="10" t="s">
        <v>99</v>
      </c>
      <c r="AD602" s="10" t="s">
        <v>99</v>
      </c>
      <c r="AE602" s="10" t="s">
        <v>99</v>
      </c>
      <c r="AF602" s="10" t="s">
        <v>99</v>
      </c>
      <c r="AG602" s="10" t="s">
        <v>99</v>
      </c>
      <c r="AH602" s="10" t="s">
        <v>99</v>
      </c>
      <c r="AI602" s="10" t="s">
        <v>99</v>
      </c>
      <c r="AJ602" s="10" t="s">
        <v>99</v>
      </c>
      <c r="AK602" s="10" t="s">
        <v>99</v>
      </c>
      <c r="AL602" s="10" t="s">
        <v>99</v>
      </c>
    </row>
    <row r="603" spans="1:38">
      <c r="A603" s="36">
        <v>78</v>
      </c>
      <c r="B603" t="s">
        <v>281</v>
      </c>
      <c r="C603" t="s">
        <v>194</v>
      </c>
      <c r="D603" t="s">
        <v>195</v>
      </c>
      <c r="E603">
        <v>3100</v>
      </c>
      <c r="F603" t="s">
        <v>179</v>
      </c>
      <c r="G603" s="29" t="s">
        <v>162</v>
      </c>
      <c r="H603" s="29" t="s">
        <v>59</v>
      </c>
      <c r="I603" s="29" t="s">
        <v>55</v>
      </c>
      <c r="J603" t="s">
        <v>60</v>
      </c>
      <c r="K603" t="s">
        <v>97</v>
      </c>
      <c r="L603" s="29" t="s">
        <v>132</v>
      </c>
      <c r="M603" s="29" t="s">
        <v>99</v>
      </c>
      <c r="N603" s="29" t="s">
        <v>132</v>
      </c>
      <c r="O603" s="29" t="s">
        <v>101</v>
      </c>
      <c r="P603" s="29">
        <v>1900</v>
      </c>
      <c r="Q603" s="29">
        <v>3300</v>
      </c>
      <c r="R603" t="s">
        <v>94</v>
      </c>
      <c r="S603" t="s">
        <v>134</v>
      </c>
      <c r="T603">
        <v>5</v>
      </c>
      <c r="U603">
        <v>21.2974483124</v>
      </c>
      <c r="V603" s="6">
        <v>3.5999999999999999E-3</v>
      </c>
      <c r="W603" s="6">
        <v>1.39E-3</v>
      </c>
      <c r="X603" s="7">
        <f t="shared" si="104"/>
        <v>2.5899280575539567</v>
      </c>
      <c r="Y603" t="s">
        <v>99</v>
      </c>
      <c r="Z603" s="7">
        <f t="shared" si="105"/>
        <v>15.321905260719424</v>
      </c>
      <c r="AA603">
        <v>1.5</v>
      </c>
      <c r="AB603">
        <v>7</v>
      </c>
      <c r="AC603" s="10" t="s">
        <v>99</v>
      </c>
      <c r="AD603" s="10" t="s">
        <v>99</v>
      </c>
      <c r="AE603" s="10" t="s">
        <v>99</v>
      </c>
      <c r="AF603" s="10" t="s">
        <v>99</v>
      </c>
      <c r="AG603" s="10" t="s">
        <v>99</v>
      </c>
      <c r="AH603" s="10" t="s">
        <v>99</v>
      </c>
      <c r="AI603" s="10" t="s">
        <v>99</v>
      </c>
      <c r="AJ603" s="10" t="s">
        <v>99</v>
      </c>
      <c r="AK603" s="10" t="s">
        <v>99</v>
      </c>
      <c r="AL603" s="10" t="s">
        <v>99</v>
      </c>
    </row>
    <row r="604" spans="1:38">
      <c r="A604" s="36">
        <v>78</v>
      </c>
      <c r="B604" t="s">
        <v>281</v>
      </c>
      <c r="C604" t="s">
        <v>194</v>
      </c>
      <c r="D604" t="s">
        <v>195</v>
      </c>
      <c r="E604">
        <v>3100</v>
      </c>
      <c r="F604" t="s">
        <v>179</v>
      </c>
      <c r="G604" s="29" t="s">
        <v>126</v>
      </c>
      <c r="H604" s="29" t="s">
        <v>27</v>
      </c>
      <c r="I604" s="29" t="s">
        <v>28</v>
      </c>
      <c r="J604" t="s">
        <v>23</v>
      </c>
      <c r="K604" t="s">
        <v>104</v>
      </c>
      <c r="L604" s="29" t="s">
        <v>105</v>
      </c>
      <c r="M604" s="29" t="s">
        <v>99</v>
      </c>
      <c r="N604" s="29" t="s">
        <v>100</v>
      </c>
      <c r="O604" s="29" t="s">
        <v>106</v>
      </c>
      <c r="P604" s="29">
        <v>2000</v>
      </c>
      <c r="Q604" s="29">
        <v>3300</v>
      </c>
      <c r="R604" t="s">
        <v>94</v>
      </c>
      <c r="S604" t="s">
        <v>102</v>
      </c>
      <c r="T604">
        <v>1</v>
      </c>
      <c r="U604">
        <v>128.4979500922</v>
      </c>
      <c r="V604">
        <v>5.697E-2</v>
      </c>
      <c r="W604" s="6">
        <v>8.6300000000000005E-3</v>
      </c>
      <c r="X604" s="7">
        <f t="shared" si="104"/>
        <v>6.6013904982618765</v>
      </c>
      <c r="Y604" t="s">
        <v>99</v>
      </c>
      <c r="Z604" s="7">
        <f t="shared" si="105"/>
        <v>14.88968135483198</v>
      </c>
      <c r="AA604">
        <v>2.2000000000000002</v>
      </c>
      <c r="AB604">
        <v>5.8</v>
      </c>
      <c r="AC604" s="10" t="s">
        <v>99</v>
      </c>
      <c r="AD604" s="10" t="s">
        <v>99</v>
      </c>
      <c r="AE604" s="10" t="s">
        <v>99</v>
      </c>
      <c r="AF604" s="10" t="s">
        <v>99</v>
      </c>
      <c r="AG604" s="10" t="s">
        <v>99</v>
      </c>
      <c r="AH604" s="10" t="s">
        <v>99</v>
      </c>
      <c r="AI604" s="10" t="s">
        <v>99</v>
      </c>
      <c r="AJ604" s="10" t="s">
        <v>99</v>
      </c>
      <c r="AK604" s="10" t="s">
        <v>99</v>
      </c>
      <c r="AL604" s="10" t="s">
        <v>99</v>
      </c>
    </row>
    <row r="605" spans="1:38">
      <c r="A605" s="36">
        <v>78</v>
      </c>
      <c r="B605" t="s">
        <v>281</v>
      </c>
      <c r="C605" t="s">
        <v>194</v>
      </c>
      <c r="D605" t="s">
        <v>195</v>
      </c>
      <c r="E605">
        <v>3100</v>
      </c>
      <c r="F605" t="s">
        <v>179</v>
      </c>
      <c r="G605" s="29" t="s">
        <v>126</v>
      </c>
      <c r="H605" s="29" t="s">
        <v>27</v>
      </c>
      <c r="I605" s="29" t="s">
        <v>28</v>
      </c>
      <c r="J605" t="s">
        <v>23</v>
      </c>
      <c r="K605" t="s">
        <v>104</v>
      </c>
      <c r="L605" s="29" t="s">
        <v>105</v>
      </c>
      <c r="M605" s="29" t="s">
        <v>99</v>
      </c>
      <c r="N605" s="29" t="s">
        <v>100</v>
      </c>
      <c r="O605" s="29" t="s">
        <v>106</v>
      </c>
      <c r="P605" s="29">
        <v>2000</v>
      </c>
      <c r="Q605" s="29">
        <v>3300</v>
      </c>
      <c r="R605" t="s">
        <v>94</v>
      </c>
      <c r="S605" t="s">
        <v>102</v>
      </c>
      <c r="T605">
        <v>2</v>
      </c>
      <c r="U605">
        <v>141.5516873446</v>
      </c>
      <c r="V605" s="6">
        <v>6.2399999999999997E-2</v>
      </c>
      <c r="W605" s="6">
        <v>1.0120000000000001E-2</v>
      </c>
      <c r="X605" s="7">
        <f t="shared" si="104"/>
        <v>6.166007905138339</v>
      </c>
      <c r="Y605" t="s">
        <v>99</v>
      </c>
      <c r="Z605" s="7">
        <f t="shared" si="105"/>
        <v>13.987320883853753</v>
      </c>
      <c r="AA605">
        <v>1.2</v>
      </c>
      <c r="AB605">
        <v>4</v>
      </c>
      <c r="AC605" s="10" t="s">
        <v>99</v>
      </c>
      <c r="AD605" s="10" t="s">
        <v>99</v>
      </c>
      <c r="AE605" s="10" t="s">
        <v>99</v>
      </c>
      <c r="AF605" s="10" t="s">
        <v>99</v>
      </c>
      <c r="AG605" s="10" t="s">
        <v>99</v>
      </c>
      <c r="AH605" s="10" t="s">
        <v>99</v>
      </c>
      <c r="AI605" s="10" t="s">
        <v>99</v>
      </c>
      <c r="AJ605" s="10" t="s">
        <v>99</v>
      </c>
      <c r="AK605" s="10" t="s">
        <v>99</v>
      </c>
      <c r="AL605" s="10" t="s">
        <v>99</v>
      </c>
    </row>
    <row r="606" spans="1:38">
      <c r="A606" s="36">
        <v>78</v>
      </c>
      <c r="B606" t="s">
        <v>281</v>
      </c>
      <c r="C606" t="s">
        <v>194</v>
      </c>
      <c r="D606" t="s">
        <v>195</v>
      </c>
      <c r="E606">
        <v>3100</v>
      </c>
      <c r="F606" t="s">
        <v>179</v>
      </c>
      <c r="G606" s="29" t="s">
        <v>126</v>
      </c>
      <c r="H606" s="29" t="s">
        <v>27</v>
      </c>
      <c r="I606" s="29" t="s">
        <v>28</v>
      </c>
      <c r="J606" t="s">
        <v>23</v>
      </c>
      <c r="K606" t="s">
        <v>104</v>
      </c>
      <c r="L606" s="29" t="s">
        <v>105</v>
      </c>
      <c r="M606" s="29" t="s">
        <v>99</v>
      </c>
      <c r="N606" s="29" t="s">
        <v>100</v>
      </c>
      <c r="O606" s="29" t="s">
        <v>106</v>
      </c>
      <c r="P606" s="29">
        <v>2000</v>
      </c>
      <c r="Q606" s="29">
        <v>3300</v>
      </c>
      <c r="R606" t="s">
        <v>94</v>
      </c>
      <c r="S606" t="s">
        <v>102</v>
      </c>
      <c r="T606">
        <v>3</v>
      </c>
      <c r="U606">
        <v>45.673743494599996</v>
      </c>
      <c r="V606" s="6">
        <v>1.823E-2</v>
      </c>
      <c r="W606" s="6">
        <v>3.8999999999999998E-3</v>
      </c>
      <c r="X606" s="7">
        <f t="shared" si="104"/>
        <v>4.6743589743589746</v>
      </c>
      <c r="Y606" t="s">
        <v>99</v>
      </c>
      <c r="Z606" s="7">
        <f t="shared" si="105"/>
        <v>11.711216280666665</v>
      </c>
      <c r="AA606">
        <v>2</v>
      </c>
      <c r="AB606">
        <v>4</v>
      </c>
      <c r="AC606" s="10" t="s">
        <v>99</v>
      </c>
      <c r="AD606" s="10" t="s">
        <v>99</v>
      </c>
      <c r="AE606" s="10" t="s">
        <v>99</v>
      </c>
      <c r="AF606" s="10" t="s">
        <v>99</v>
      </c>
      <c r="AG606" s="10" t="s">
        <v>99</v>
      </c>
      <c r="AH606" s="10" t="s">
        <v>99</v>
      </c>
      <c r="AI606" s="10" t="s">
        <v>99</v>
      </c>
      <c r="AJ606" s="10" t="s">
        <v>99</v>
      </c>
      <c r="AK606" s="10" t="s">
        <v>99</v>
      </c>
      <c r="AL606" s="10" t="s">
        <v>99</v>
      </c>
    </row>
    <row r="607" spans="1:38">
      <c r="A607" s="36">
        <v>78</v>
      </c>
      <c r="B607" t="s">
        <v>281</v>
      </c>
      <c r="C607" t="s">
        <v>194</v>
      </c>
      <c r="D607" t="s">
        <v>195</v>
      </c>
      <c r="E607">
        <v>3100</v>
      </c>
      <c r="F607" t="s">
        <v>179</v>
      </c>
      <c r="G607" s="29" t="s">
        <v>126</v>
      </c>
      <c r="H607" s="29" t="s">
        <v>27</v>
      </c>
      <c r="I607" s="29" t="s">
        <v>28</v>
      </c>
      <c r="J607" t="s">
        <v>23</v>
      </c>
      <c r="K607" t="s">
        <v>104</v>
      </c>
      <c r="L607" s="29" t="s">
        <v>105</v>
      </c>
      <c r="M607" s="29" t="s">
        <v>99</v>
      </c>
      <c r="N607" s="29" t="s">
        <v>100</v>
      </c>
      <c r="O607" s="29" t="s">
        <v>106</v>
      </c>
      <c r="P607" s="29">
        <v>2000</v>
      </c>
      <c r="Q607" s="29">
        <v>3300</v>
      </c>
      <c r="R607" t="s">
        <v>94</v>
      </c>
      <c r="S607" t="s">
        <v>102</v>
      </c>
      <c r="T607">
        <v>4</v>
      </c>
      <c r="U607">
        <v>148.36529374680001</v>
      </c>
      <c r="V607" s="6">
        <v>7.0290000000000005E-2</v>
      </c>
      <c r="W607" s="6">
        <v>9.5399999999999999E-3</v>
      </c>
      <c r="X607" s="7">
        <f t="shared" si="104"/>
        <v>7.367924528301887</v>
      </c>
      <c r="Y607" t="s">
        <v>99</v>
      </c>
      <c r="Z607" s="7">
        <f t="shared" si="105"/>
        <v>15.551917583522014</v>
      </c>
      <c r="AA607">
        <v>1.4</v>
      </c>
      <c r="AB607">
        <v>5.2</v>
      </c>
      <c r="AC607" s="10" t="s">
        <v>99</v>
      </c>
      <c r="AD607" s="10" t="s">
        <v>99</v>
      </c>
      <c r="AE607" s="10" t="s">
        <v>99</v>
      </c>
      <c r="AF607" s="10" t="s">
        <v>99</v>
      </c>
      <c r="AG607" s="10" t="s">
        <v>99</v>
      </c>
      <c r="AH607" s="10" t="s">
        <v>99</v>
      </c>
      <c r="AI607" s="10" t="s">
        <v>99</v>
      </c>
      <c r="AJ607" s="10" t="s">
        <v>99</v>
      </c>
      <c r="AK607" s="10" t="s">
        <v>99</v>
      </c>
      <c r="AL607" s="10" t="s">
        <v>99</v>
      </c>
    </row>
    <row r="608" spans="1:38">
      <c r="A608" s="36">
        <v>78</v>
      </c>
      <c r="B608" t="s">
        <v>281</v>
      </c>
      <c r="C608" t="s">
        <v>194</v>
      </c>
      <c r="D608" t="s">
        <v>195</v>
      </c>
      <c r="E608">
        <v>3100</v>
      </c>
      <c r="F608" t="s">
        <v>179</v>
      </c>
      <c r="G608" s="29" t="s">
        <v>126</v>
      </c>
      <c r="H608" s="29" t="s">
        <v>27</v>
      </c>
      <c r="I608" s="29" t="s">
        <v>28</v>
      </c>
      <c r="J608" t="s">
        <v>23</v>
      </c>
      <c r="K608" t="s">
        <v>104</v>
      </c>
      <c r="L608" s="29" t="s">
        <v>105</v>
      </c>
      <c r="M608" s="29" t="s">
        <v>99</v>
      </c>
      <c r="N608" s="29" t="s">
        <v>100</v>
      </c>
      <c r="O608" s="29" t="s">
        <v>106</v>
      </c>
      <c r="P608" s="29">
        <v>2000</v>
      </c>
      <c r="Q608" s="29">
        <v>3300</v>
      </c>
      <c r="R608" t="s">
        <v>94</v>
      </c>
      <c r="S608" t="s">
        <v>102</v>
      </c>
      <c r="T608">
        <v>5</v>
      </c>
      <c r="U608">
        <v>98.584031611</v>
      </c>
      <c r="V608" s="6">
        <v>3.7039999999999997E-2</v>
      </c>
      <c r="W608" s="6">
        <v>6.4400000000000004E-3</v>
      </c>
      <c r="X608" s="7">
        <f t="shared" si="104"/>
        <v>5.7515527950310554</v>
      </c>
      <c r="Y608" t="s">
        <v>99</v>
      </c>
      <c r="Z608" s="7">
        <f t="shared" si="105"/>
        <v>15.308079442701862</v>
      </c>
      <c r="AA608">
        <v>2</v>
      </c>
      <c r="AB608">
        <v>7</v>
      </c>
      <c r="AC608" s="10" t="s">
        <v>99</v>
      </c>
      <c r="AD608" s="10" t="s">
        <v>99</v>
      </c>
      <c r="AE608" s="10" t="s">
        <v>99</v>
      </c>
      <c r="AF608" s="10" t="s">
        <v>99</v>
      </c>
      <c r="AG608" s="10" t="s">
        <v>99</v>
      </c>
      <c r="AH608" s="10" t="s">
        <v>99</v>
      </c>
      <c r="AI608" s="10" t="s">
        <v>99</v>
      </c>
      <c r="AJ608" s="10" t="s">
        <v>99</v>
      </c>
      <c r="AK608" s="10" t="s">
        <v>99</v>
      </c>
      <c r="AL608" s="10" t="s">
        <v>99</v>
      </c>
    </row>
    <row r="609" spans="1:38">
      <c r="A609" s="36">
        <v>78</v>
      </c>
      <c r="B609" t="s">
        <v>281</v>
      </c>
      <c r="C609" t="s">
        <v>194</v>
      </c>
      <c r="D609" t="s">
        <v>195</v>
      </c>
      <c r="E609">
        <v>3100</v>
      </c>
      <c r="F609" t="s">
        <v>179</v>
      </c>
      <c r="G609" s="29" t="s">
        <v>163</v>
      </c>
      <c r="H609" s="29" t="s">
        <v>164</v>
      </c>
      <c r="I609" s="29" t="s">
        <v>197</v>
      </c>
      <c r="J609" t="s">
        <v>37</v>
      </c>
      <c r="K609" t="s">
        <v>104</v>
      </c>
      <c r="L609" s="29" t="s">
        <v>105</v>
      </c>
      <c r="M609" s="29" t="s">
        <v>99</v>
      </c>
      <c r="N609" s="29" t="s">
        <v>140</v>
      </c>
      <c r="O609" s="29" t="s">
        <v>106</v>
      </c>
      <c r="P609" s="29">
        <v>1700</v>
      </c>
      <c r="Q609" s="29">
        <v>3000</v>
      </c>
      <c r="R609" t="s">
        <v>113</v>
      </c>
      <c r="S609" t="s">
        <v>115</v>
      </c>
      <c r="T609">
        <v>1</v>
      </c>
      <c r="U609">
        <v>10.1684383814</v>
      </c>
      <c r="V609" s="6">
        <v>3.5300000000000002E-3</v>
      </c>
      <c r="W609" s="6">
        <v>1.42E-3</v>
      </c>
      <c r="X609" s="7">
        <f t="shared" si="104"/>
        <v>2.4859154929577465</v>
      </c>
      <c r="Y609" t="s">
        <v>99</v>
      </c>
      <c r="Z609" s="7">
        <f t="shared" si="105"/>
        <v>7.1608720995774648</v>
      </c>
      <c r="AA609">
        <v>2</v>
      </c>
      <c r="AB609">
        <v>4</v>
      </c>
      <c r="AC609" s="10" t="s">
        <v>99</v>
      </c>
      <c r="AD609" s="10" t="s">
        <v>99</v>
      </c>
      <c r="AE609" s="10" t="s">
        <v>99</v>
      </c>
      <c r="AF609" s="10" t="s">
        <v>99</v>
      </c>
      <c r="AG609" s="10" t="s">
        <v>99</v>
      </c>
      <c r="AH609" s="10" t="s">
        <v>99</v>
      </c>
      <c r="AI609" s="10" t="s">
        <v>99</v>
      </c>
      <c r="AJ609" s="10" t="s">
        <v>99</v>
      </c>
      <c r="AK609" s="10" t="s">
        <v>99</v>
      </c>
      <c r="AL609" s="10" t="s">
        <v>99</v>
      </c>
    </row>
    <row r="610" spans="1:38">
      <c r="A610" s="36">
        <v>78</v>
      </c>
      <c r="B610" t="s">
        <v>281</v>
      </c>
      <c r="C610" t="s">
        <v>194</v>
      </c>
      <c r="D610" t="s">
        <v>195</v>
      </c>
      <c r="E610">
        <v>3100</v>
      </c>
      <c r="F610" t="s">
        <v>179</v>
      </c>
      <c r="G610" s="29" t="s">
        <v>163</v>
      </c>
      <c r="H610" s="29" t="s">
        <v>164</v>
      </c>
      <c r="I610" s="29" t="s">
        <v>197</v>
      </c>
      <c r="J610" t="s">
        <v>37</v>
      </c>
      <c r="K610" t="s">
        <v>104</v>
      </c>
      <c r="L610" s="29" t="s">
        <v>105</v>
      </c>
      <c r="M610" s="29" t="s">
        <v>99</v>
      </c>
      <c r="N610" s="29" t="s">
        <v>140</v>
      </c>
      <c r="O610" s="29" t="s">
        <v>106</v>
      </c>
      <c r="P610" s="29">
        <v>1700</v>
      </c>
      <c r="Q610" s="29">
        <v>3000</v>
      </c>
      <c r="R610" t="s">
        <v>113</v>
      </c>
      <c r="S610" t="s">
        <v>115</v>
      </c>
      <c r="T610">
        <v>2</v>
      </c>
      <c r="U610">
        <v>7.2580499549999997</v>
      </c>
      <c r="V610" s="6">
        <v>2.6099999999999999E-3</v>
      </c>
      <c r="W610" s="6">
        <v>1.06E-3</v>
      </c>
      <c r="X610" s="7">
        <f t="shared" si="104"/>
        <v>2.4622641509433962</v>
      </c>
      <c r="Y610" t="s">
        <v>99</v>
      </c>
      <c r="Z610" s="7">
        <f t="shared" si="105"/>
        <v>6.847216938679245</v>
      </c>
      <c r="AA610">
        <v>1.2</v>
      </c>
      <c r="AB610">
        <v>3.3</v>
      </c>
      <c r="AC610" s="10" t="s">
        <v>99</v>
      </c>
      <c r="AD610" s="10" t="s">
        <v>99</v>
      </c>
      <c r="AE610" s="10" t="s">
        <v>99</v>
      </c>
      <c r="AF610" s="10" t="s">
        <v>99</v>
      </c>
      <c r="AG610" s="10" t="s">
        <v>99</v>
      </c>
      <c r="AH610" s="10" t="s">
        <v>99</v>
      </c>
      <c r="AI610" s="10" t="s">
        <v>99</v>
      </c>
      <c r="AJ610" s="10" t="s">
        <v>99</v>
      </c>
      <c r="AK610" s="10" t="s">
        <v>99</v>
      </c>
      <c r="AL610" s="10" t="s">
        <v>99</v>
      </c>
    </row>
    <row r="611" spans="1:38">
      <c r="A611" s="36">
        <v>78</v>
      </c>
      <c r="B611" t="s">
        <v>281</v>
      </c>
      <c r="C611" t="s">
        <v>194</v>
      </c>
      <c r="D611" t="s">
        <v>195</v>
      </c>
      <c r="E611">
        <v>3100</v>
      </c>
      <c r="F611" t="s">
        <v>179</v>
      </c>
      <c r="G611" s="29" t="s">
        <v>163</v>
      </c>
      <c r="H611" s="29" t="s">
        <v>164</v>
      </c>
      <c r="I611" s="29" t="s">
        <v>197</v>
      </c>
      <c r="J611" t="s">
        <v>37</v>
      </c>
      <c r="K611" t="s">
        <v>104</v>
      </c>
      <c r="L611" s="29" t="s">
        <v>105</v>
      </c>
      <c r="M611" s="29" t="s">
        <v>99</v>
      </c>
      <c r="N611" s="29" t="s">
        <v>140</v>
      </c>
      <c r="O611" s="29" t="s">
        <v>106</v>
      </c>
      <c r="P611" s="29">
        <v>1700</v>
      </c>
      <c r="Q611" s="29">
        <v>3000</v>
      </c>
      <c r="R611" t="s">
        <v>113</v>
      </c>
      <c r="S611" t="s">
        <v>115</v>
      </c>
      <c r="T611">
        <v>3</v>
      </c>
      <c r="U611">
        <v>6.4551841822</v>
      </c>
      <c r="V611" s="6">
        <v>2.82E-3</v>
      </c>
      <c r="W611" s="6">
        <v>1.1900000000000001E-3</v>
      </c>
      <c r="X611" s="7">
        <f t="shared" si="104"/>
        <v>2.3697478991596639</v>
      </c>
      <c r="Y611" t="s">
        <v>99</v>
      </c>
      <c r="Z611" s="7">
        <f t="shared" si="105"/>
        <v>5.4245245228571424</v>
      </c>
      <c r="AA611">
        <v>5.5</v>
      </c>
      <c r="AB611">
        <v>9.5</v>
      </c>
      <c r="AC611" s="10" t="s">
        <v>99</v>
      </c>
      <c r="AD611" s="10" t="s">
        <v>99</v>
      </c>
      <c r="AE611" s="10" t="s">
        <v>99</v>
      </c>
      <c r="AF611" s="10" t="s">
        <v>99</v>
      </c>
      <c r="AG611" s="10" t="s">
        <v>99</v>
      </c>
      <c r="AH611" s="10" t="s">
        <v>99</v>
      </c>
      <c r="AI611" s="10" t="s">
        <v>99</v>
      </c>
      <c r="AJ611" s="10" t="s">
        <v>99</v>
      </c>
      <c r="AK611" s="10" t="s">
        <v>99</v>
      </c>
      <c r="AL611" s="10" t="s">
        <v>99</v>
      </c>
    </row>
    <row r="612" spans="1:38">
      <c r="A612" s="36">
        <v>78</v>
      </c>
      <c r="B612" t="s">
        <v>281</v>
      </c>
      <c r="C612" t="s">
        <v>194</v>
      </c>
      <c r="D612" t="s">
        <v>195</v>
      </c>
      <c r="E612">
        <v>3100</v>
      </c>
      <c r="F612" t="s">
        <v>179</v>
      </c>
      <c r="G612" s="29" t="s">
        <v>163</v>
      </c>
      <c r="H612" s="29" t="s">
        <v>164</v>
      </c>
      <c r="I612" s="29" t="s">
        <v>197</v>
      </c>
      <c r="J612" t="s">
        <v>37</v>
      </c>
      <c r="K612" t="s">
        <v>104</v>
      </c>
      <c r="L612" s="29" t="s">
        <v>105</v>
      </c>
      <c r="M612" s="29" t="s">
        <v>99</v>
      </c>
      <c r="N612" s="29" t="s">
        <v>140</v>
      </c>
      <c r="O612" s="29" t="s">
        <v>106</v>
      </c>
      <c r="P612" s="29">
        <v>1700</v>
      </c>
      <c r="Q612" s="29">
        <v>3000</v>
      </c>
      <c r="R612" t="s">
        <v>113</v>
      </c>
      <c r="S612" t="s">
        <v>115</v>
      </c>
      <c r="T612">
        <v>4</v>
      </c>
      <c r="U612">
        <v>4.7526786371999998</v>
      </c>
      <c r="V612" s="6">
        <v>1.7600000000000001E-3</v>
      </c>
      <c r="W612" s="6">
        <v>8.5999999999999998E-4</v>
      </c>
      <c r="X612" s="7">
        <f t="shared" si="104"/>
        <v>2.0465116279069768</v>
      </c>
      <c r="Y612" t="s">
        <v>99</v>
      </c>
      <c r="Z612" s="7">
        <f t="shared" si="105"/>
        <v>5.526370508372092</v>
      </c>
      <c r="AA612">
        <v>1.2</v>
      </c>
      <c r="AB612">
        <v>3.5</v>
      </c>
      <c r="AC612" s="10" t="s">
        <v>99</v>
      </c>
      <c r="AD612" s="10" t="s">
        <v>99</v>
      </c>
      <c r="AE612" s="10" t="s">
        <v>99</v>
      </c>
      <c r="AF612" s="10" t="s">
        <v>99</v>
      </c>
      <c r="AG612" s="10" t="s">
        <v>99</v>
      </c>
      <c r="AH612" s="10" t="s">
        <v>99</v>
      </c>
      <c r="AI612" s="10" t="s">
        <v>99</v>
      </c>
      <c r="AJ612" s="10" t="s">
        <v>99</v>
      </c>
      <c r="AK612" s="10" t="s">
        <v>99</v>
      </c>
      <c r="AL612" s="10" t="s">
        <v>99</v>
      </c>
    </row>
    <row r="613" spans="1:38">
      <c r="A613" s="36">
        <v>78</v>
      </c>
      <c r="B613" t="s">
        <v>281</v>
      </c>
      <c r="C613" t="s">
        <v>194</v>
      </c>
      <c r="D613" t="s">
        <v>195</v>
      </c>
      <c r="E613">
        <v>3100</v>
      </c>
      <c r="F613" t="s">
        <v>179</v>
      </c>
      <c r="G613" s="29" t="s">
        <v>163</v>
      </c>
      <c r="H613" s="29" t="s">
        <v>164</v>
      </c>
      <c r="I613" s="29" t="s">
        <v>197</v>
      </c>
      <c r="J613" t="s">
        <v>37</v>
      </c>
      <c r="K613" t="s">
        <v>104</v>
      </c>
      <c r="L613" s="29" t="s">
        <v>105</v>
      </c>
      <c r="M613" s="29" t="s">
        <v>99</v>
      </c>
      <c r="N613" s="29" t="s">
        <v>140</v>
      </c>
      <c r="O613" s="29" t="s">
        <v>106</v>
      </c>
      <c r="P613" s="29">
        <v>1700</v>
      </c>
      <c r="Q613" s="29">
        <v>3000</v>
      </c>
      <c r="R613" t="s">
        <v>113</v>
      </c>
      <c r="S613" t="s">
        <v>115</v>
      </c>
      <c r="T613">
        <v>5</v>
      </c>
      <c r="U613">
        <v>4.5125357497999996</v>
      </c>
      <c r="V613" s="6">
        <v>1.8400000000000001E-3</v>
      </c>
      <c r="W613" s="6">
        <v>7.6999999999999996E-4</v>
      </c>
      <c r="X613" s="7">
        <f t="shared" si="104"/>
        <v>2.38961038961039</v>
      </c>
      <c r="Y613" t="s">
        <v>99</v>
      </c>
      <c r="Z613" s="7">
        <f t="shared" si="105"/>
        <v>5.8604360387012981</v>
      </c>
      <c r="AA613">
        <v>2.7</v>
      </c>
      <c r="AB613">
        <v>5.5</v>
      </c>
      <c r="AC613" s="10" t="s">
        <v>99</v>
      </c>
      <c r="AD613" s="10" t="s">
        <v>99</v>
      </c>
      <c r="AE613" s="10" t="s">
        <v>99</v>
      </c>
      <c r="AF613" s="10" t="s">
        <v>99</v>
      </c>
      <c r="AG613" s="10" t="s">
        <v>99</v>
      </c>
      <c r="AH613" s="10" t="s">
        <v>99</v>
      </c>
      <c r="AI613" s="10" t="s">
        <v>99</v>
      </c>
      <c r="AJ613" s="10" t="s">
        <v>99</v>
      </c>
      <c r="AK613" s="10" t="s">
        <v>99</v>
      </c>
      <c r="AL613" s="10" t="s">
        <v>99</v>
      </c>
    </row>
    <row r="614" spans="1:38">
      <c r="A614" s="36">
        <v>78</v>
      </c>
      <c r="B614" t="s">
        <v>281</v>
      </c>
      <c r="C614" t="s">
        <v>194</v>
      </c>
      <c r="D614" t="s">
        <v>195</v>
      </c>
      <c r="E614">
        <v>3100</v>
      </c>
      <c r="F614" t="s">
        <v>179</v>
      </c>
      <c r="G614" s="29" t="s">
        <v>156</v>
      </c>
      <c r="H614" s="29" t="s">
        <v>165</v>
      </c>
      <c r="I614" s="29" t="s">
        <v>158</v>
      </c>
      <c r="J614" t="s">
        <v>50</v>
      </c>
      <c r="K614" t="s">
        <v>150</v>
      </c>
      <c r="L614" s="29" t="s">
        <v>159</v>
      </c>
      <c r="M614" s="29" t="s">
        <v>99</v>
      </c>
      <c r="N614" s="29" t="s">
        <v>100</v>
      </c>
      <c r="O614" s="29" t="s">
        <v>101</v>
      </c>
      <c r="P614" s="29">
        <v>1900</v>
      </c>
      <c r="Q614" s="29">
        <v>3100</v>
      </c>
      <c r="R614" t="s">
        <v>166</v>
      </c>
      <c r="S614" t="s">
        <v>102</v>
      </c>
      <c r="T614">
        <v>1</v>
      </c>
      <c r="U614">
        <v>99.817004047799998</v>
      </c>
      <c r="V614" s="6">
        <v>2.7E-2</v>
      </c>
      <c r="W614" s="6">
        <v>5.1599999999999997E-3</v>
      </c>
      <c r="X614" s="7">
        <f t="shared" si="104"/>
        <v>5.2325581395348841</v>
      </c>
      <c r="Y614" t="s">
        <v>99</v>
      </c>
      <c r="Z614" s="7">
        <f t="shared" si="105"/>
        <v>19.344380629418605</v>
      </c>
      <c r="AA614">
        <v>0.7</v>
      </c>
      <c r="AB614">
        <v>5.4</v>
      </c>
      <c r="AC614" s="10" t="s">
        <v>99</v>
      </c>
      <c r="AD614" s="10" t="s">
        <v>99</v>
      </c>
      <c r="AE614" s="10" t="s">
        <v>99</v>
      </c>
      <c r="AF614" s="10" t="s">
        <v>99</v>
      </c>
      <c r="AG614" s="10" t="s">
        <v>99</v>
      </c>
      <c r="AH614" s="10" t="s">
        <v>99</v>
      </c>
      <c r="AI614" s="10" t="s">
        <v>99</v>
      </c>
      <c r="AJ614" s="10" t="s">
        <v>99</v>
      </c>
      <c r="AK614" s="10" t="s">
        <v>99</v>
      </c>
      <c r="AL614" s="10" t="s">
        <v>99</v>
      </c>
    </row>
    <row r="615" spans="1:38">
      <c r="A615" s="36">
        <v>78</v>
      </c>
      <c r="B615" t="s">
        <v>281</v>
      </c>
      <c r="C615" t="s">
        <v>194</v>
      </c>
      <c r="D615" t="s">
        <v>195</v>
      </c>
      <c r="E615">
        <v>3100</v>
      </c>
      <c r="F615" t="s">
        <v>179</v>
      </c>
      <c r="G615" s="29" t="s">
        <v>156</v>
      </c>
      <c r="H615" s="29" t="s">
        <v>165</v>
      </c>
      <c r="I615" s="29" t="s">
        <v>158</v>
      </c>
      <c r="J615" t="s">
        <v>50</v>
      </c>
      <c r="K615" t="s">
        <v>150</v>
      </c>
      <c r="L615" s="29" t="s">
        <v>159</v>
      </c>
      <c r="M615" s="29" t="s">
        <v>99</v>
      </c>
      <c r="N615" s="29" t="s">
        <v>100</v>
      </c>
      <c r="O615" s="29" t="s">
        <v>101</v>
      </c>
      <c r="P615" s="29">
        <v>1900</v>
      </c>
      <c r="Q615" s="29">
        <v>3100</v>
      </c>
      <c r="R615" t="s">
        <v>166</v>
      </c>
      <c r="S615" t="s">
        <v>102</v>
      </c>
      <c r="T615">
        <v>2</v>
      </c>
      <c r="U615">
        <v>82.290157489799995</v>
      </c>
      <c r="V615" s="6">
        <v>2.6280000000000001E-2</v>
      </c>
      <c r="W615" s="6">
        <v>5.7299999999999999E-3</v>
      </c>
      <c r="X615" s="7">
        <f t="shared" si="104"/>
        <v>4.5863874345549744</v>
      </c>
      <c r="Y615" t="s">
        <v>99</v>
      </c>
      <c r="Z615" s="7">
        <f t="shared" si="105"/>
        <v>14.361284029633506</v>
      </c>
      <c r="AA615">
        <v>0.6</v>
      </c>
      <c r="AB615">
        <v>4.5</v>
      </c>
      <c r="AC615" s="10" t="s">
        <v>99</v>
      </c>
      <c r="AD615" s="10" t="s">
        <v>99</v>
      </c>
      <c r="AE615" s="10" t="s">
        <v>99</v>
      </c>
      <c r="AF615" s="10" t="s">
        <v>99</v>
      </c>
      <c r="AG615" s="10" t="s">
        <v>99</v>
      </c>
      <c r="AH615" s="10" t="s">
        <v>99</v>
      </c>
      <c r="AI615" s="10" t="s">
        <v>99</v>
      </c>
      <c r="AJ615" s="10" t="s">
        <v>99</v>
      </c>
      <c r="AK615" s="10" t="s">
        <v>99</v>
      </c>
      <c r="AL615" s="10" t="s">
        <v>99</v>
      </c>
    </row>
    <row r="616" spans="1:38">
      <c r="A616" s="36">
        <v>78</v>
      </c>
      <c r="B616" t="s">
        <v>281</v>
      </c>
      <c r="C616" t="s">
        <v>194</v>
      </c>
      <c r="D616" t="s">
        <v>195</v>
      </c>
      <c r="E616">
        <v>3100</v>
      </c>
      <c r="F616" t="s">
        <v>179</v>
      </c>
      <c r="G616" s="29" t="s">
        <v>156</v>
      </c>
      <c r="H616" s="29" t="s">
        <v>165</v>
      </c>
      <c r="I616" s="29" t="s">
        <v>158</v>
      </c>
      <c r="J616" t="s">
        <v>50</v>
      </c>
      <c r="K616" t="s">
        <v>150</v>
      </c>
      <c r="L616" s="29" t="s">
        <v>159</v>
      </c>
      <c r="M616" s="29" t="s">
        <v>99</v>
      </c>
      <c r="N616" s="29" t="s">
        <v>100</v>
      </c>
      <c r="O616" s="29" t="s">
        <v>101</v>
      </c>
      <c r="P616" s="29">
        <v>1900</v>
      </c>
      <c r="Q616" s="29">
        <v>3100</v>
      </c>
      <c r="R616" t="s">
        <v>166</v>
      </c>
      <c r="S616" t="s">
        <v>102</v>
      </c>
      <c r="T616">
        <v>3</v>
      </c>
      <c r="U616">
        <v>74.232825984200005</v>
      </c>
      <c r="V616" s="6">
        <v>1.7219999999999999E-2</v>
      </c>
      <c r="W616" s="6">
        <v>4.1799999999999997E-3</v>
      </c>
      <c r="X616" s="7">
        <f t="shared" si="104"/>
        <v>4.1196172248803826</v>
      </c>
      <c r="Y616" t="s">
        <v>99</v>
      </c>
      <c r="Z616" s="7">
        <f t="shared" si="105"/>
        <v>17.759049278516748</v>
      </c>
      <c r="AA616">
        <v>1.4</v>
      </c>
      <c r="AB616">
        <v>5</v>
      </c>
      <c r="AC616" s="10" t="s">
        <v>99</v>
      </c>
      <c r="AD616" s="10" t="s">
        <v>99</v>
      </c>
      <c r="AE616" s="10" t="s">
        <v>99</v>
      </c>
      <c r="AF616" s="10" t="s">
        <v>99</v>
      </c>
      <c r="AG616" s="10" t="s">
        <v>99</v>
      </c>
      <c r="AH616" s="10" t="s">
        <v>99</v>
      </c>
      <c r="AI616" s="10" t="s">
        <v>99</v>
      </c>
      <c r="AJ616" s="10" t="s">
        <v>99</v>
      </c>
      <c r="AK616" s="10" t="s">
        <v>99</v>
      </c>
      <c r="AL616" s="10" t="s">
        <v>99</v>
      </c>
    </row>
    <row r="617" spans="1:38">
      <c r="A617" s="36">
        <v>78</v>
      </c>
      <c r="B617" t="s">
        <v>281</v>
      </c>
      <c r="C617" t="s">
        <v>194</v>
      </c>
      <c r="D617" t="s">
        <v>195</v>
      </c>
      <c r="E617">
        <v>3100</v>
      </c>
      <c r="F617" t="s">
        <v>179</v>
      </c>
      <c r="G617" s="29" t="s">
        <v>156</v>
      </c>
      <c r="H617" s="29" t="s">
        <v>165</v>
      </c>
      <c r="I617" s="29" t="s">
        <v>158</v>
      </c>
      <c r="J617" t="s">
        <v>50</v>
      </c>
      <c r="K617" t="s">
        <v>150</v>
      </c>
      <c r="L617" s="29" t="s">
        <v>159</v>
      </c>
      <c r="M617" s="29" t="s">
        <v>99</v>
      </c>
      <c r="N617" s="29" t="s">
        <v>100</v>
      </c>
      <c r="O617" s="29" t="s">
        <v>101</v>
      </c>
      <c r="P617" s="29">
        <v>1900</v>
      </c>
      <c r="Q617" s="29">
        <v>3100</v>
      </c>
      <c r="R617" t="s">
        <v>166</v>
      </c>
      <c r="S617" t="s">
        <v>102</v>
      </c>
      <c r="T617">
        <v>4</v>
      </c>
      <c r="U617">
        <v>117.0499443854</v>
      </c>
      <c r="V617" s="6">
        <v>3.4160000000000003E-2</v>
      </c>
      <c r="W617" s="6">
        <v>8.0300000000000007E-3</v>
      </c>
      <c r="X617" s="7">
        <f t="shared" si="104"/>
        <v>4.2540473225404734</v>
      </c>
      <c r="Y617" t="s">
        <v>99</v>
      </c>
      <c r="Z617" s="7">
        <f t="shared" si="105"/>
        <v>14.576580869912824</v>
      </c>
      <c r="AA617">
        <v>0.6</v>
      </c>
      <c r="AB617">
        <v>6</v>
      </c>
      <c r="AC617" s="10" t="s">
        <v>99</v>
      </c>
      <c r="AD617" s="10" t="s">
        <v>99</v>
      </c>
      <c r="AE617" s="10" t="s">
        <v>99</v>
      </c>
      <c r="AF617" s="10" t="s">
        <v>99</v>
      </c>
      <c r="AG617" s="10" t="s">
        <v>99</v>
      </c>
      <c r="AH617" s="10" t="s">
        <v>99</v>
      </c>
      <c r="AI617" s="10" t="s">
        <v>99</v>
      </c>
      <c r="AJ617" s="10" t="s">
        <v>99</v>
      </c>
      <c r="AK617" s="10" t="s">
        <v>99</v>
      </c>
      <c r="AL617" s="10" t="s">
        <v>99</v>
      </c>
    </row>
    <row r="618" spans="1:38">
      <c r="A618" s="36">
        <v>78</v>
      </c>
      <c r="B618" t="s">
        <v>281</v>
      </c>
      <c r="C618" t="s">
        <v>194</v>
      </c>
      <c r="D618" t="s">
        <v>195</v>
      </c>
      <c r="E618">
        <v>3100</v>
      </c>
      <c r="F618" t="s">
        <v>179</v>
      </c>
      <c r="G618" s="29" t="s">
        <v>156</v>
      </c>
      <c r="H618" s="29" t="s">
        <v>165</v>
      </c>
      <c r="I618" s="29" t="s">
        <v>158</v>
      </c>
      <c r="J618" t="s">
        <v>50</v>
      </c>
      <c r="K618" t="s">
        <v>150</v>
      </c>
      <c r="L618" s="29" t="s">
        <v>159</v>
      </c>
      <c r="M618" s="29" t="s">
        <v>99</v>
      </c>
      <c r="N618" s="29" t="s">
        <v>100</v>
      </c>
      <c r="O618" s="29" t="s">
        <v>101</v>
      </c>
      <c r="P618" s="29">
        <v>1900</v>
      </c>
      <c r="Q618" s="29">
        <v>3100</v>
      </c>
      <c r="R618" t="s">
        <v>166</v>
      </c>
      <c r="S618" t="s">
        <v>102</v>
      </c>
      <c r="T618">
        <v>5</v>
      </c>
      <c r="U618">
        <v>74.806301536199996</v>
      </c>
      <c r="V618" s="6">
        <v>2.3259999999999999E-2</v>
      </c>
      <c r="W618" s="6">
        <v>5.6499999999999996E-3</v>
      </c>
      <c r="X618" s="7">
        <f t="shared" si="104"/>
        <v>4.1168141592920353</v>
      </c>
      <c r="Y618" t="s">
        <v>99</v>
      </c>
      <c r="Z618" s="7">
        <f t="shared" si="105"/>
        <v>13.240053369238939</v>
      </c>
      <c r="AA618">
        <v>1.8</v>
      </c>
      <c r="AB618">
        <v>7.5</v>
      </c>
      <c r="AC618" s="10" t="s">
        <v>99</v>
      </c>
      <c r="AD618" s="10" t="s">
        <v>99</v>
      </c>
      <c r="AE618" s="10" t="s">
        <v>99</v>
      </c>
      <c r="AF618" s="10" t="s">
        <v>99</v>
      </c>
      <c r="AG618" s="10" t="s">
        <v>99</v>
      </c>
      <c r="AH618" s="10" t="s">
        <v>99</v>
      </c>
      <c r="AI618" s="10" t="s">
        <v>99</v>
      </c>
      <c r="AJ618" s="10" t="s">
        <v>99</v>
      </c>
      <c r="AK618" s="10" t="s">
        <v>99</v>
      </c>
      <c r="AL618" s="10" t="s">
        <v>99</v>
      </c>
    </row>
    <row r="619" spans="1:38">
      <c r="A619" s="36">
        <v>78</v>
      </c>
      <c r="B619" t="s">
        <v>281</v>
      </c>
      <c r="C619" t="s">
        <v>194</v>
      </c>
      <c r="D619" t="s">
        <v>195</v>
      </c>
      <c r="E619">
        <v>3100</v>
      </c>
      <c r="F619" t="s">
        <v>179</v>
      </c>
      <c r="G619" s="30" t="s">
        <v>109</v>
      </c>
      <c r="H619" s="30" t="s">
        <v>110</v>
      </c>
      <c r="I619" s="30" t="s">
        <v>111</v>
      </c>
      <c r="J619" t="s">
        <v>50</v>
      </c>
      <c r="K619" t="s">
        <v>104</v>
      </c>
      <c r="L619" s="29" t="s">
        <v>112</v>
      </c>
      <c r="M619" s="29" t="s">
        <v>99</v>
      </c>
      <c r="N619" s="29" t="s">
        <v>100</v>
      </c>
      <c r="O619" s="29" t="s">
        <v>101</v>
      </c>
      <c r="P619" s="29">
        <v>2200</v>
      </c>
      <c r="Q619" s="29">
        <v>3400</v>
      </c>
      <c r="R619" t="s">
        <v>113</v>
      </c>
      <c r="S619" t="s">
        <v>102</v>
      </c>
      <c r="T619">
        <v>1</v>
      </c>
      <c r="U619">
        <v>158.1466361306</v>
      </c>
      <c r="V619" s="6">
        <v>0.10538</v>
      </c>
      <c r="W619" s="6">
        <v>2.971E-2</v>
      </c>
      <c r="X619" s="7">
        <f t="shared" si="104"/>
        <v>3.5469538875799396</v>
      </c>
      <c r="Y619" t="s">
        <v>99</v>
      </c>
      <c r="Z619" s="7">
        <f t="shared" si="105"/>
        <v>5.323010303958263</v>
      </c>
      <c r="AA619">
        <v>4</v>
      </c>
      <c r="AB619">
        <v>7</v>
      </c>
      <c r="AC619" s="10" t="s">
        <v>99</v>
      </c>
      <c r="AD619" s="10" t="s">
        <v>99</v>
      </c>
      <c r="AE619" s="10" t="s">
        <v>99</v>
      </c>
      <c r="AF619" s="10" t="s">
        <v>99</v>
      </c>
      <c r="AG619" s="10" t="s">
        <v>99</v>
      </c>
      <c r="AH619" s="10" t="s">
        <v>99</v>
      </c>
      <c r="AI619" s="10" t="s">
        <v>99</v>
      </c>
      <c r="AJ619" s="10" t="s">
        <v>99</v>
      </c>
      <c r="AK619" s="10" t="s">
        <v>99</v>
      </c>
      <c r="AL619" s="10" t="s">
        <v>99</v>
      </c>
    </row>
    <row r="620" spans="1:38">
      <c r="A620" s="36">
        <v>78</v>
      </c>
      <c r="B620" t="s">
        <v>281</v>
      </c>
      <c r="C620" t="s">
        <v>194</v>
      </c>
      <c r="D620" t="s">
        <v>195</v>
      </c>
      <c r="E620">
        <v>3100</v>
      </c>
      <c r="F620" t="s">
        <v>179</v>
      </c>
      <c r="G620" s="30" t="s">
        <v>109</v>
      </c>
      <c r="H620" s="30" t="s">
        <v>110</v>
      </c>
      <c r="I620" s="30" t="s">
        <v>111</v>
      </c>
      <c r="J620" t="s">
        <v>50</v>
      </c>
      <c r="K620" t="s">
        <v>104</v>
      </c>
      <c r="L620" s="29" t="s">
        <v>112</v>
      </c>
      <c r="M620" s="29" t="s">
        <v>99</v>
      </c>
      <c r="N620" s="29" t="s">
        <v>100</v>
      </c>
      <c r="O620" s="29" t="s">
        <v>101</v>
      </c>
      <c r="P620" s="29">
        <v>2200</v>
      </c>
      <c r="Q620" s="29">
        <v>3400</v>
      </c>
      <c r="R620" t="s">
        <v>113</v>
      </c>
      <c r="S620" t="s">
        <v>102</v>
      </c>
      <c r="T620">
        <v>2</v>
      </c>
      <c r="U620">
        <v>183.07490153160001</v>
      </c>
      <c r="V620" s="6">
        <v>0.11917</v>
      </c>
      <c r="W620" s="6">
        <v>2.7869999999999999E-2</v>
      </c>
      <c r="X620" s="7">
        <f t="shared" si="104"/>
        <v>4.2759239325439538</v>
      </c>
      <c r="Y620" t="s">
        <v>99</v>
      </c>
      <c r="Z620" s="7">
        <f t="shared" si="105"/>
        <v>6.5688877478148546</v>
      </c>
      <c r="AA620">
        <v>2.7</v>
      </c>
      <c r="AB620">
        <v>3</v>
      </c>
      <c r="AC620" s="10" t="s">
        <v>99</v>
      </c>
      <c r="AD620" s="10" t="s">
        <v>99</v>
      </c>
      <c r="AE620" s="10" t="s">
        <v>99</v>
      </c>
      <c r="AF620" s="10" t="s">
        <v>99</v>
      </c>
      <c r="AG620" s="10" t="s">
        <v>99</v>
      </c>
      <c r="AH620" s="10" t="s">
        <v>99</v>
      </c>
      <c r="AI620" s="10" t="s">
        <v>99</v>
      </c>
      <c r="AJ620" s="10" t="s">
        <v>99</v>
      </c>
      <c r="AK620" s="10" t="s">
        <v>99</v>
      </c>
      <c r="AL620" s="10" t="s">
        <v>99</v>
      </c>
    </row>
    <row r="621" spans="1:38">
      <c r="A621" s="36">
        <v>78</v>
      </c>
      <c r="B621" t="s">
        <v>281</v>
      </c>
      <c r="C621" t="s">
        <v>194</v>
      </c>
      <c r="D621" t="s">
        <v>195</v>
      </c>
      <c r="E621">
        <v>3100</v>
      </c>
      <c r="F621" t="s">
        <v>179</v>
      </c>
      <c r="G621" s="30" t="s">
        <v>109</v>
      </c>
      <c r="H621" s="30" t="s">
        <v>110</v>
      </c>
      <c r="I621" s="30" t="s">
        <v>111</v>
      </c>
      <c r="J621" t="s">
        <v>50</v>
      </c>
      <c r="K621" t="s">
        <v>104</v>
      </c>
      <c r="L621" s="29" t="s">
        <v>112</v>
      </c>
      <c r="M621" s="29" t="s">
        <v>99</v>
      </c>
      <c r="N621" s="29" t="s">
        <v>100</v>
      </c>
      <c r="O621" s="29" t="s">
        <v>101</v>
      </c>
      <c r="P621" s="29">
        <v>2200</v>
      </c>
      <c r="Q621" s="29">
        <v>3400</v>
      </c>
      <c r="R621" t="s">
        <v>113</v>
      </c>
      <c r="S621" t="s">
        <v>102</v>
      </c>
      <c r="T621">
        <v>3</v>
      </c>
      <c r="U621">
        <v>159.65559367680001</v>
      </c>
      <c r="V621" s="6">
        <v>8.8840000000000002E-2</v>
      </c>
      <c r="W621" s="6">
        <v>1.6250000000000001E-2</v>
      </c>
      <c r="X621" s="7">
        <f t="shared" si="104"/>
        <v>5.4670769230769229</v>
      </c>
      <c r="Y621" t="s">
        <v>99</v>
      </c>
      <c r="Z621" s="7">
        <f t="shared" si="105"/>
        <v>9.8249596108799988</v>
      </c>
      <c r="AA621">
        <v>2</v>
      </c>
      <c r="AB621">
        <v>1.8</v>
      </c>
      <c r="AC621" s="10" t="s">
        <v>99</v>
      </c>
      <c r="AD621" s="10" t="s">
        <v>99</v>
      </c>
      <c r="AE621" s="10" t="s">
        <v>99</v>
      </c>
      <c r="AF621" s="10" t="s">
        <v>99</v>
      </c>
      <c r="AG621" s="10" t="s">
        <v>99</v>
      </c>
      <c r="AH621" s="10" t="s">
        <v>99</v>
      </c>
      <c r="AI621" s="10" t="s">
        <v>99</v>
      </c>
      <c r="AJ621" s="10" t="s">
        <v>99</v>
      </c>
      <c r="AK621" s="10" t="s">
        <v>99</v>
      </c>
      <c r="AL621" s="10" t="s">
        <v>99</v>
      </c>
    </row>
    <row r="622" spans="1:38">
      <c r="A622" s="36">
        <v>78</v>
      </c>
      <c r="B622" t="s">
        <v>281</v>
      </c>
      <c r="C622" t="s">
        <v>194</v>
      </c>
      <c r="D622" t="s">
        <v>195</v>
      </c>
      <c r="E622">
        <v>3100</v>
      </c>
      <c r="F622" t="s">
        <v>179</v>
      </c>
      <c r="G622" s="30" t="s">
        <v>109</v>
      </c>
      <c r="H622" s="30" t="s">
        <v>110</v>
      </c>
      <c r="I622" s="30" t="s">
        <v>111</v>
      </c>
      <c r="J622" t="s">
        <v>50</v>
      </c>
      <c r="K622" t="s">
        <v>104</v>
      </c>
      <c r="L622" s="29" t="s">
        <v>112</v>
      </c>
      <c r="M622" s="29" t="s">
        <v>99</v>
      </c>
      <c r="N622" s="29" t="s">
        <v>100</v>
      </c>
      <c r="O622" s="29" t="s">
        <v>101</v>
      </c>
      <c r="P622" s="29">
        <v>2200</v>
      </c>
      <c r="Q622" s="29">
        <v>3400</v>
      </c>
      <c r="R622" t="s">
        <v>113</v>
      </c>
      <c r="S622" t="s">
        <v>102</v>
      </c>
      <c r="T622">
        <v>4</v>
      </c>
      <c r="U622">
        <v>214.1501080056</v>
      </c>
      <c r="V622" s="6">
        <v>9.7220000000000001E-2</v>
      </c>
      <c r="W622" s="6">
        <v>1.77E-2</v>
      </c>
      <c r="X622" s="7">
        <f t="shared" si="104"/>
        <v>5.4926553672316381</v>
      </c>
      <c r="Y622" t="s">
        <v>99</v>
      </c>
      <c r="Z622" s="7">
        <f t="shared" si="105"/>
        <v>12.098876158508476</v>
      </c>
      <c r="AA622">
        <v>3</v>
      </c>
      <c r="AB622">
        <v>5.5</v>
      </c>
      <c r="AC622" s="10" t="s">
        <v>99</v>
      </c>
      <c r="AD622" s="10" t="s">
        <v>99</v>
      </c>
      <c r="AE622" s="10" t="s">
        <v>99</v>
      </c>
      <c r="AF622" s="10" t="s">
        <v>99</v>
      </c>
      <c r="AG622" s="10" t="s">
        <v>99</v>
      </c>
      <c r="AH622" s="10" t="s">
        <v>99</v>
      </c>
      <c r="AI622" s="10" t="s">
        <v>99</v>
      </c>
      <c r="AJ622" s="10" t="s">
        <v>99</v>
      </c>
      <c r="AK622" s="10" t="s">
        <v>99</v>
      </c>
      <c r="AL622" s="10" t="s">
        <v>99</v>
      </c>
    </row>
    <row r="623" spans="1:38">
      <c r="A623" s="36">
        <v>78</v>
      </c>
      <c r="B623" t="s">
        <v>281</v>
      </c>
      <c r="C623" t="s">
        <v>194</v>
      </c>
      <c r="D623" t="s">
        <v>195</v>
      </c>
      <c r="E623">
        <v>3100</v>
      </c>
      <c r="F623" t="s">
        <v>179</v>
      </c>
      <c r="G623" s="30" t="s">
        <v>109</v>
      </c>
      <c r="H623" s="30" t="s">
        <v>110</v>
      </c>
      <c r="I623" s="30" t="s">
        <v>111</v>
      </c>
      <c r="J623" t="s">
        <v>50</v>
      </c>
      <c r="K623" t="s">
        <v>104</v>
      </c>
      <c r="L623" s="29" t="s">
        <v>112</v>
      </c>
      <c r="M623" s="29" t="s">
        <v>99</v>
      </c>
      <c r="N623" s="29" t="s">
        <v>100</v>
      </c>
      <c r="O623" s="29" t="s">
        <v>101</v>
      </c>
      <c r="P623" s="29">
        <v>2200</v>
      </c>
      <c r="Q623" s="29">
        <v>3400</v>
      </c>
      <c r="R623" t="s">
        <v>113</v>
      </c>
      <c r="S623" t="s">
        <v>102</v>
      </c>
      <c r="T623">
        <v>5</v>
      </c>
      <c r="U623">
        <v>139.82767646639999</v>
      </c>
      <c r="V623" s="6">
        <v>9.1920000000000002E-2</v>
      </c>
      <c r="W623" s="6">
        <v>2.3230000000000001E-2</v>
      </c>
      <c r="X623" s="7">
        <f t="shared" si="104"/>
        <v>3.9569522169608264</v>
      </c>
      <c r="Y623" t="s">
        <v>99</v>
      </c>
      <c r="Z623" s="7">
        <f t="shared" si="105"/>
        <v>6.0192714793973305</v>
      </c>
      <c r="AA623">
        <v>2.1</v>
      </c>
      <c r="AB623">
        <v>2.5</v>
      </c>
      <c r="AC623" s="10" t="s">
        <v>99</v>
      </c>
      <c r="AD623" s="10" t="s">
        <v>99</v>
      </c>
      <c r="AE623" s="10" t="s">
        <v>99</v>
      </c>
      <c r="AF623" s="10" t="s">
        <v>99</v>
      </c>
      <c r="AG623" s="10" t="s">
        <v>99</v>
      </c>
      <c r="AH623" s="10" t="s">
        <v>99</v>
      </c>
      <c r="AI623" s="10" t="s">
        <v>99</v>
      </c>
      <c r="AJ623" s="10" t="s">
        <v>99</v>
      </c>
      <c r="AK623" s="10" t="s">
        <v>99</v>
      </c>
      <c r="AL623" s="10" t="s">
        <v>99</v>
      </c>
    </row>
    <row r="624" spans="1:38">
      <c r="A624" s="36">
        <v>78</v>
      </c>
      <c r="B624" t="s">
        <v>281</v>
      </c>
      <c r="C624" t="s">
        <v>194</v>
      </c>
      <c r="D624" t="s">
        <v>195</v>
      </c>
      <c r="E624">
        <v>3100</v>
      </c>
      <c r="F624" t="s">
        <v>179</v>
      </c>
      <c r="G624" t="s">
        <v>198</v>
      </c>
      <c r="H624" s="29" t="s">
        <v>168</v>
      </c>
      <c r="I624" s="29" t="s">
        <v>169</v>
      </c>
      <c r="J624" t="s">
        <v>50</v>
      </c>
      <c r="K624" t="s">
        <v>104</v>
      </c>
      <c r="L624" s="29" t="s">
        <v>120</v>
      </c>
      <c r="M624" s="29" t="s">
        <v>99</v>
      </c>
      <c r="N624" s="29" t="s">
        <v>140</v>
      </c>
      <c r="O624" s="29" t="s">
        <v>106</v>
      </c>
      <c r="P624" s="29">
        <v>2000</v>
      </c>
      <c r="Q624" s="29">
        <v>3470</v>
      </c>
      <c r="R624" t="s">
        <v>94</v>
      </c>
      <c r="S624" t="s">
        <v>102</v>
      </c>
      <c r="T624">
        <v>1</v>
      </c>
      <c r="U624">
        <v>19.863759432399998</v>
      </c>
      <c r="V624" s="6">
        <v>6.4000000000000003E-3</v>
      </c>
      <c r="W624" s="6">
        <v>1.7799999999999999E-3</v>
      </c>
      <c r="X624" s="7">
        <f t="shared" si="104"/>
        <v>3.5955056179775284</v>
      </c>
      <c r="Y624" t="s">
        <v>99</v>
      </c>
      <c r="Z624" s="7">
        <f t="shared" si="105"/>
        <v>11.159415411460675</v>
      </c>
      <c r="AA624">
        <v>0.7</v>
      </c>
      <c r="AB624">
        <v>3.8</v>
      </c>
      <c r="AC624" s="10" t="s">
        <v>99</v>
      </c>
      <c r="AD624" s="10" t="s">
        <v>99</v>
      </c>
      <c r="AE624" s="10" t="s">
        <v>99</v>
      </c>
      <c r="AF624" s="10" t="s">
        <v>99</v>
      </c>
      <c r="AG624" s="10" t="s">
        <v>99</v>
      </c>
      <c r="AH624" s="10" t="s">
        <v>99</v>
      </c>
      <c r="AI624" s="10" t="s">
        <v>99</v>
      </c>
      <c r="AJ624" s="10" t="s">
        <v>99</v>
      </c>
      <c r="AK624" s="10" t="s">
        <v>99</v>
      </c>
      <c r="AL624" s="10" t="s">
        <v>99</v>
      </c>
    </row>
    <row r="625" spans="1:38">
      <c r="A625" s="36">
        <v>78</v>
      </c>
      <c r="B625" t="s">
        <v>281</v>
      </c>
      <c r="C625" t="s">
        <v>194</v>
      </c>
      <c r="D625" t="s">
        <v>195</v>
      </c>
      <c r="E625">
        <v>3100</v>
      </c>
      <c r="F625" t="s">
        <v>179</v>
      </c>
      <c r="G625" t="s">
        <v>198</v>
      </c>
      <c r="H625" s="29" t="s">
        <v>168</v>
      </c>
      <c r="I625" s="29" t="s">
        <v>169</v>
      </c>
      <c r="J625" t="s">
        <v>50</v>
      </c>
      <c r="K625" t="s">
        <v>104</v>
      </c>
      <c r="L625" s="29" t="s">
        <v>120</v>
      </c>
      <c r="M625" s="29" t="s">
        <v>99</v>
      </c>
      <c r="N625" s="29" t="s">
        <v>140</v>
      </c>
      <c r="O625" s="29" t="s">
        <v>106</v>
      </c>
      <c r="P625" s="29">
        <v>2000</v>
      </c>
      <c r="Q625" s="29">
        <v>3470</v>
      </c>
      <c r="R625" t="s">
        <v>94</v>
      </c>
      <c r="S625" t="s">
        <v>102</v>
      </c>
      <c r="T625">
        <v>2</v>
      </c>
      <c r="U625">
        <v>63.250769163400001</v>
      </c>
      <c r="V625" s="6">
        <v>2.5780000000000001E-2</v>
      </c>
      <c r="W625" s="6">
        <v>4.8199999999999996E-3</v>
      </c>
      <c r="X625" s="7">
        <f t="shared" si="104"/>
        <v>5.3485477178423242</v>
      </c>
      <c r="Y625" t="s">
        <v>99</v>
      </c>
      <c r="Z625" s="7">
        <f t="shared" si="105"/>
        <v>13.122566216473029</v>
      </c>
      <c r="AA625">
        <v>2.2000000000000002</v>
      </c>
      <c r="AB625">
        <v>5</v>
      </c>
      <c r="AC625" s="10" t="s">
        <v>99</v>
      </c>
      <c r="AD625" s="10" t="s">
        <v>99</v>
      </c>
      <c r="AE625" s="10" t="s">
        <v>99</v>
      </c>
      <c r="AF625" s="10" t="s">
        <v>99</v>
      </c>
      <c r="AG625" s="10" t="s">
        <v>99</v>
      </c>
      <c r="AH625" s="10" t="s">
        <v>99</v>
      </c>
      <c r="AI625" s="10" t="s">
        <v>99</v>
      </c>
      <c r="AJ625" s="10" t="s">
        <v>99</v>
      </c>
      <c r="AK625" s="10" t="s">
        <v>99</v>
      </c>
      <c r="AL625" s="10" t="s">
        <v>99</v>
      </c>
    </row>
    <row r="626" spans="1:38">
      <c r="A626" s="36">
        <v>78</v>
      </c>
      <c r="B626" t="s">
        <v>281</v>
      </c>
      <c r="C626" t="s">
        <v>194</v>
      </c>
      <c r="D626" t="s">
        <v>195</v>
      </c>
      <c r="E626">
        <v>3100</v>
      </c>
      <c r="F626" t="s">
        <v>179</v>
      </c>
      <c r="G626" t="s">
        <v>198</v>
      </c>
      <c r="H626" s="29" t="s">
        <v>168</v>
      </c>
      <c r="I626" s="29" t="s">
        <v>169</v>
      </c>
      <c r="J626" t="s">
        <v>50</v>
      </c>
      <c r="K626" t="s">
        <v>104</v>
      </c>
      <c r="L626" s="29" t="s">
        <v>120</v>
      </c>
      <c r="M626" s="29" t="s">
        <v>99</v>
      </c>
      <c r="N626" s="29" t="s">
        <v>140</v>
      </c>
      <c r="O626" s="29" t="s">
        <v>106</v>
      </c>
      <c r="P626" s="29">
        <v>2000</v>
      </c>
      <c r="Q626" s="29">
        <v>3470</v>
      </c>
      <c r="R626" t="s">
        <v>94</v>
      </c>
      <c r="S626" t="s">
        <v>102</v>
      </c>
      <c r="T626">
        <v>3</v>
      </c>
      <c r="U626">
        <v>40.848305146740003</v>
      </c>
      <c r="V626" s="6">
        <v>1.3939999999999999E-2</v>
      </c>
      <c r="W626" s="6">
        <v>2.7100000000000002E-3</v>
      </c>
      <c r="X626" s="7">
        <f t="shared" si="104"/>
        <v>5.1439114391143903</v>
      </c>
      <c r="Y626" t="s">
        <v>99</v>
      </c>
      <c r="Z626" s="7">
        <f t="shared" si="105"/>
        <v>15.073175330900368</v>
      </c>
      <c r="AA626">
        <v>1.2</v>
      </c>
      <c r="AB626">
        <v>3</v>
      </c>
      <c r="AC626" s="10" t="s">
        <v>99</v>
      </c>
      <c r="AD626" s="10" t="s">
        <v>99</v>
      </c>
      <c r="AE626" s="10" t="s">
        <v>99</v>
      </c>
      <c r="AF626" s="10" t="s">
        <v>99</v>
      </c>
      <c r="AG626" s="10" t="s">
        <v>99</v>
      </c>
      <c r="AH626" s="10" t="s">
        <v>99</v>
      </c>
      <c r="AI626" s="10" t="s">
        <v>99</v>
      </c>
      <c r="AJ626" s="10" t="s">
        <v>99</v>
      </c>
      <c r="AK626" s="10" t="s">
        <v>99</v>
      </c>
      <c r="AL626" s="10" t="s">
        <v>99</v>
      </c>
    </row>
    <row r="627" spans="1:38">
      <c r="A627" s="36">
        <v>78</v>
      </c>
      <c r="B627" t="s">
        <v>281</v>
      </c>
      <c r="C627" t="s">
        <v>194</v>
      </c>
      <c r="D627" t="s">
        <v>195</v>
      </c>
      <c r="E627">
        <v>3100</v>
      </c>
      <c r="F627" t="s">
        <v>179</v>
      </c>
      <c r="G627" t="s">
        <v>198</v>
      </c>
      <c r="H627" s="29" t="s">
        <v>168</v>
      </c>
      <c r="I627" s="29" t="s">
        <v>169</v>
      </c>
      <c r="J627" t="s">
        <v>50</v>
      </c>
      <c r="K627" t="s">
        <v>104</v>
      </c>
      <c r="L627" s="29" t="s">
        <v>120</v>
      </c>
      <c r="M627" s="29" t="s">
        <v>99</v>
      </c>
      <c r="N627" s="29" t="s">
        <v>140</v>
      </c>
      <c r="O627" s="29" t="s">
        <v>106</v>
      </c>
      <c r="P627" s="29">
        <v>2000</v>
      </c>
      <c r="Q627" s="29">
        <v>3470</v>
      </c>
      <c r="R627" t="s">
        <v>94</v>
      </c>
      <c r="S627" t="s">
        <v>102</v>
      </c>
      <c r="T627">
        <v>4</v>
      </c>
      <c r="U627">
        <v>49.487355915400002</v>
      </c>
      <c r="V627" s="6">
        <v>2.214E-2</v>
      </c>
      <c r="W627" s="6">
        <v>5.1799999999999997E-3</v>
      </c>
      <c r="X627" s="7">
        <f t="shared" si="104"/>
        <v>4.2741312741312747</v>
      </c>
      <c r="Y627" t="s">
        <v>99</v>
      </c>
      <c r="Z627" s="7">
        <f t="shared" si="105"/>
        <v>9.5535436130115841</v>
      </c>
      <c r="AA627">
        <v>2.2000000000000002</v>
      </c>
      <c r="AB627">
        <v>3.5</v>
      </c>
      <c r="AC627" s="10" t="s">
        <v>99</v>
      </c>
      <c r="AD627" s="10" t="s">
        <v>99</v>
      </c>
      <c r="AE627" s="10" t="s">
        <v>99</v>
      </c>
      <c r="AF627" s="10" t="s">
        <v>99</v>
      </c>
      <c r="AG627" s="10" t="s">
        <v>99</v>
      </c>
      <c r="AH627" s="10" t="s">
        <v>99</v>
      </c>
      <c r="AI627" s="10" t="s">
        <v>99</v>
      </c>
      <c r="AJ627" s="10" t="s">
        <v>99</v>
      </c>
      <c r="AK627" s="10" t="s">
        <v>99</v>
      </c>
      <c r="AL627" s="10" t="s">
        <v>99</v>
      </c>
    </row>
    <row r="628" spans="1:38">
      <c r="A628" s="36">
        <v>78</v>
      </c>
      <c r="B628" t="s">
        <v>281</v>
      </c>
      <c r="C628" t="s">
        <v>194</v>
      </c>
      <c r="D628" t="s">
        <v>195</v>
      </c>
      <c r="E628">
        <v>3100</v>
      </c>
      <c r="F628" t="s">
        <v>179</v>
      </c>
      <c r="G628" t="s">
        <v>198</v>
      </c>
      <c r="H628" s="29" t="s">
        <v>168</v>
      </c>
      <c r="I628" s="29" t="s">
        <v>169</v>
      </c>
      <c r="J628" t="s">
        <v>50</v>
      </c>
      <c r="K628" t="s">
        <v>104</v>
      </c>
      <c r="L628" s="29" t="s">
        <v>120</v>
      </c>
      <c r="M628" s="29" t="s">
        <v>99</v>
      </c>
      <c r="N628" s="29" t="s">
        <v>140</v>
      </c>
      <c r="O628" s="29" t="s">
        <v>106</v>
      </c>
      <c r="P628" s="29">
        <v>2000</v>
      </c>
      <c r="Q628" s="29">
        <v>3470</v>
      </c>
      <c r="R628" t="s">
        <v>94</v>
      </c>
      <c r="S628" t="s">
        <v>102</v>
      </c>
      <c r="T628">
        <v>5</v>
      </c>
      <c r="U628">
        <v>19.999959875999998</v>
      </c>
      <c r="V628" s="6">
        <v>7.3499999999999998E-3</v>
      </c>
      <c r="W628" s="6">
        <v>1.6999999999999999E-3</v>
      </c>
      <c r="X628" s="7">
        <f t="shared" si="104"/>
        <v>4.3235294117647056</v>
      </c>
      <c r="Y628" t="s">
        <v>99</v>
      </c>
      <c r="Z628" s="7">
        <f t="shared" si="105"/>
        <v>11.764682280000001</v>
      </c>
      <c r="AA628">
        <v>1.5</v>
      </c>
      <c r="AB628">
        <v>2</v>
      </c>
      <c r="AC628" s="10" t="s">
        <v>99</v>
      </c>
      <c r="AD628" s="10" t="s">
        <v>99</v>
      </c>
      <c r="AE628" s="10" t="s">
        <v>99</v>
      </c>
      <c r="AF628" s="10" t="s">
        <v>99</v>
      </c>
      <c r="AG628" s="10" t="s">
        <v>99</v>
      </c>
      <c r="AH628" s="10" t="s">
        <v>99</v>
      </c>
      <c r="AI628" s="10" t="s">
        <v>99</v>
      </c>
      <c r="AJ628" s="10" t="s">
        <v>99</v>
      </c>
      <c r="AK628" s="10" t="s">
        <v>99</v>
      </c>
      <c r="AL628" s="10" t="s">
        <v>99</v>
      </c>
    </row>
    <row r="629" spans="1:38">
      <c r="A629" s="36">
        <v>78</v>
      </c>
      <c r="B629" t="s">
        <v>281</v>
      </c>
      <c r="C629" t="s">
        <v>194</v>
      </c>
      <c r="D629" t="s">
        <v>195</v>
      </c>
      <c r="E629">
        <v>3100</v>
      </c>
      <c r="F629" t="s">
        <v>179</v>
      </c>
      <c r="G629" t="s">
        <v>199</v>
      </c>
      <c r="H629" s="29" t="s">
        <v>49</v>
      </c>
      <c r="I629" s="29" t="s">
        <v>40</v>
      </c>
      <c r="J629" t="s">
        <v>50</v>
      </c>
      <c r="K629" t="s">
        <v>104</v>
      </c>
      <c r="L629" s="29" t="s">
        <v>120</v>
      </c>
      <c r="M629" s="29" t="s">
        <v>99</v>
      </c>
      <c r="N629" s="29" t="s">
        <v>100</v>
      </c>
      <c r="O629" s="29" t="s">
        <v>101</v>
      </c>
      <c r="P629" s="29">
        <v>2200</v>
      </c>
      <c r="Q629" s="29">
        <v>3400</v>
      </c>
      <c r="R629" t="s">
        <v>113</v>
      </c>
      <c r="S629" t="s">
        <v>171</v>
      </c>
      <c r="T629">
        <v>1</v>
      </c>
      <c r="U629">
        <v>219.71181727778401</v>
      </c>
      <c r="V629" s="6">
        <v>9.2380000000000004E-2</v>
      </c>
      <c r="W629" s="6">
        <v>1.6250000000000001E-2</v>
      </c>
      <c r="X629" s="7">
        <f t="shared" si="104"/>
        <v>5.6849230769230772</v>
      </c>
      <c r="Y629" t="s">
        <v>99</v>
      </c>
      <c r="Z629" s="7">
        <f t="shared" si="105"/>
        <v>13.520727217094398</v>
      </c>
      <c r="AA629">
        <v>3.5</v>
      </c>
      <c r="AB629">
        <v>8.1999999999999993</v>
      </c>
      <c r="AC629" s="10" t="s">
        <v>99</v>
      </c>
      <c r="AD629" s="10" t="s">
        <v>99</v>
      </c>
      <c r="AE629" s="10" t="s">
        <v>99</v>
      </c>
      <c r="AF629" s="10" t="s">
        <v>99</v>
      </c>
      <c r="AG629" s="10" t="s">
        <v>99</v>
      </c>
      <c r="AH629" s="10" t="s">
        <v>99</v>
      </c>
      <c r="AI629" s="10" t="s">
        <v>99</v>
      </c>
      <c r="AJ629" s="10" t="s">
        <v>99</v>
      </c>
      <c r="AK629" s="10" t="s">
        <v>99</v>
      </c>
      <c r="AL629" s="10" t="s">
        <v>99</v>
      </c>
    </row>
    <row r="630" spans="1:38">
      <c r="A630" s="36">
        <v>78</v>
      </c>
      <c r="B630" t="s">
        <v>281</v>
      </c>
      <c r="C630" t="s">
        <v>194</v>
      </c>
      <c r="D630" t="s">
        <v>195</v>
      </c>
      <c r="E630">
        <v>3100</v>
      </c>
      <c r="F630" t="s">
        <v>179</v>
      </c>
      <c r="G630" t="s">
        <v>199</v>
      </c>
      <c r="H630" s="29" t="s">
        <v>49</v>
      </c>
      <c r="I630" s="29" t="s">
        <v>40</v>
      </c>
      <c r="J630" t="s">
        <v>50</v>
      </c>
      <c r="K630" t="s">
        <v>104</v>
      </c>
      <c r="L630" s="29" t="s">
        <v>120</v>
      </c>
      <c r="M630" s="29" t="s">
        <v>99</v>
      </c>
      <c r="N630" s="29" t="s">
        <v>100</v>
      </c>
      <c r="O630" s="29" t="s">
        <v>101</v>
      </c>
      <c r="P630" s="29">
        <v>2200</v>
      </c>
      <c r="Q630" s="29">
        <v>3400</v>
      </c>
      <c r="R630" t="s">
        <v>113</v>
      </c>
      <c r="S630" t="s">
        <v>171</v>
      </c>
      <c r="T630">
        <v>2</v>
      </c>
      <c r="U630">
        <v>83.854383742324003</v>
      </c>
      <c r="V630" s="6">
        <v>3.184E-2</v>
      </c>
      <c r="W630" s="6">
        <v>6.4799999999999996E-3</v>
      </c>
      <c r="X630" s="7">
        <f t="shared" si="104"/>
        <v>4.9135802469135808</v>
      </c>
      <c r="Y630" t="s">
        <v>99</v>
      </c>
      <c r="Z630" s="7">
        <f t="shared" si="105"/>
        <v>12.940491318259879</v>
      </c>
      <c r="AA630">
        <v>3.5</v>
      </c>
      <c r="AB630">
        <v>8.3000000000000007</v>
      </c>
      <c r="AC630" s="10" t="s">
        <v>99</v>
      </c>
      <c r="AD630" s="10" t="s">
        <v>99</v>
      </c>
      <c r="AE630" s="10" t="s">
        <v>99</v>
      </c>
      <c r="AF630" s="10" t="s">
        <v>99</v>
      </c>
      <c r="AG630" s="10" t="s">
        <v>99</v>
      </c>
      <c r="AH630" s="10" t="s">
        <v>99</v>
      </c>
      <c r="AI630" s="10" t="s">
        <v>99</v>
      </c>
      <c r="AJ630" s="10" t="s">
        <v>99</v>
      </c>
      <c r="AK630" s="10" t="s">
        <v>99</v>
      </c>
      <c r="AL630" s="10" t="s">
        <v>99</v>
      </c>
    </row>
    <row r="631" spans="1:38">
      <c r="A631" s="36">
        <v>78</v>
      </c>
      <c r="B631" t="s">
        <v>281</v>
      </c>
      <c r="C631" t="s">
        <v>194</v>
      </c>
      <c r="D631" t="s">
        <v>195</v>
      </c>
      <c r="E631">
        <v>3100</v>
      </c>
      <c r="F631" t="s">
        <v>179</v>
      </c>
      <c r="G631" t="s">
        <v>199</v>
      </c>
      <c r="H631" s="29" t="s">
        <v>49</v>
      </c>
      <c r="I631" s="29" t="s">
        <v>40</v>
      </c>
      <c r="J631" t="s">
        <v>50</v>
      </c>
      <c r="K631" t="s">
        <v>104</v>
      </c>
      <c r="L631" s="29" t="s">
        <v>120</v>
      </c>
      <c r="M631" s="29" t="s">
        <v>99</v>
      </c>
      <c r="N631" s="29" t="s">
        <v>100</v>
      </c>
      <c r="O631" s="29" t="s">
        <v>101</v>
      </c>
      <c r="P631" s="29">
        <v>2200</v>
      </c>
      <c r="Q631" s="29">
        <v>3400</v>
      </c>
      <c r="R631" t="s">
        <v>113</v>
      </c>
      <c r="S631" t="s">
        <v>171</v>
      </c>
      <c r="T631">
        <v>3</v>
      </c>
      <c r="U631">
        <v>107.48526823359001</v>
      </c>
      <c r="V631" s="6">
        <v>3.1859999999999999E-2</v>
      </c>
      <c r="W631" s="6">
        <v>6.5300000000000002E-3</v>
      </c>
      <c r="X631" s="7">
        <f t="shared" si="104"/>
        <v>4.8790199081163861</v>
      </c>
      <c r="Y631" t="s">
        <v>99</v>
      </c>
      <c r="Z631" s="7">
        <f t="shared" si="105"/>
        <v>16.460224844347628</v>
      </c>
      <c r="AA631">
        <v>3.5</v>
      </c>
      <c r="AB631">
        <v>14.2</v>
      </c>
      <c r="AC631" s="10" t="s">
        <v>99</v>
      </c>
      <c r="AD631" s="10" t="s">
        <v>99</v>
      </c>
      <c r="AE631" s="10" t="s">
        <v>99</v>
      </c>
      <c r="AF631" s="10" t="s">
        <v>99</v>
      </c>
      <c r="AG631" s="10" t="s">
        <v>99</v>
      </c>
      <c r="AH631" s="10" t="s">
        <v>99</v>
      </c>
      <c r="AI631" s="10" t="s">
        <v>99</v>
      </c>
      <c r="AJ631" s="10" t="s">
        <v>99</v>
      </c>
      <c r="AK631" s="10" t="s">
        <v>99</v>
      </c>
      <c r="AL631" s="10" t="s">
        <v>99</v>
      </c>
    </row>
    <row r="632" spans="1:38">
      <c r="A632" s="36">
        <v>78</v>
      </c>
      <c r="B632" t="s">
        <v>281</v>
      </c>
      <c r="C632" t="s">
        <v>194</v>
      </c>
      <c r="D632" t="s">
        <v>195</v>
      </c>
      <c r="E632">
        <v>3100</v>
      </c>
      <c r="F632" t="s">
        <v>179</v>
      </c>
      <c r="G632" t="s">
        <v>199</v>
      </c>
      <c r="H632" s="29" t="s">
        <v>49</v>
      </c>
      <c r="I632" s="29" t="s">
        <v>40</v>
      </c>
      <c r="J632" t="s">
        <v>50</v>
      </c>
      <c r="K632" t="s">
        <v>104</v>
      </c>
      <c r="L632" s="29" t="s">
        <v>120</v>
      </c>
      <c r="M632" s="29" t="s">
        <v>99</v>
      </c>
      <c r="N632" s="29" t="s">
        <v>100</v>
      </c>
      <c r="O632" s="29" t="s">
        <v>101</v>
      </c>
      <c r="P632" s="29">
        <v>2200</v>
      </c>
      <c r="Q632" s="29">
        <v>3400</v>
      </c>
      <c r="R632" t="s">
        <v>113</v>
      </c>
      <c r="S632" t="s">
        <v>171</v>
      </c>
      <c r="T632">
        <v>4</v>
      </c>
      <c r="U632">
        <v>204.51919542753399</v>
      </c>
      <c r="V632" s="6">
        <v>8.7559999999999999E-2</v>
      </c>
      <c r="W632" s="6">
        <v>1.5699999999999999E-2</v>
      </c>
      <c r="X632" s="7">
        <f t="shared" si="104"/>
        <v>5.5770700636942676</v>
      </c>
      <c r="Y632" t="s">
        <v>99</v>
      </c>
      <c r="Z632" s="7">
        <f t="shared" si="105"/>
        <v>13.026700345702801</v>
      </c>
      <c r="AA632">
        <v>1.5</v>
      </c>
      <c r="AB632">
        <v>11</v>
      </c>
      <c r="AC632" s="10" t="s">
        <v>99</v>
      </c>
      <c r="AD632" s="10" t="s">
        <v>99</v>
      </c>
      <c r="AE632" s="10" t="s">
        <v>99</v>
      </c>
      <c r="AF632" s="10" t="s">
        <v>99</v>
      </c>
      <c r="AG632" s="10" t="s">
        <v>99</v>
      </c>
      <c r="AH632" s="10" t="s">
        <v>99</v>
      </c>
      <c r="AI632" s="10" t="s">
        <v>99</v>
      </c>
      <c r="AJ632" s="10" t="s">
        <v>99</v>
      </c>
      <c r="AK632" s="10" t="s">
        <v>99</v>
      </c>
      <c r="AL632" s="10" t="s">
        <v>99</v>
      </c>
    </row>
    <row r="633" spans="1:38">
      <c r="A633" s="36">
        <v>78</v>
      </c>
      <c r="B633" t="s">
        <v>281</v>
      </c>
      <c r="C633" t="s">
        <v>194</v>
      </c>
      <c r="D633" t="s">
        <v>195</v>
      </c>
      <c r="E633">
        <v>3100</v>
      </c>
      <c r="F633" t="s">
        <v>179</v>
      </c>
      <c r="G633" t="s">
        <v>199</v>
      </c>
      <c r="H633" s="29" t="s">
        <v>49</v>
      </c>
      <c r="I633" s="29" t="s">
        <v>40</v>
      </c>
      <c r="J633" t="s">
        <v>50</v>
      </c>
      <c r="K633" t="s">
        <v>104</v>
      </c>
      <c r="L633" s="29" t="s">
        <v>120</v>
      </c>
      <c r="M633" s="29" t="s">
        <v>99</v>
      </c>
      <c r="N633" s="29" t="s">
        <v>100</v>
      </c>
      <c r="O633" s="29" t="s">
        <v>101</v>
      </c>
      <c r="P633" s="29">
        <v>2200</v>
      </c>
      <c r="Q633" s="29">
        <v>3400</v>
      </c>
      <c r="R633" t="s">
        <v>113</v>
      </c>
      <c r="S633" t="s">
        <v>171</v>
      </c>
      <c r="T633">
        <v>5</v>
      </c>
      <c r="U633">
        <v>212.23882151745002</v>
      </c>
      <c r="V633" s="6">
        <v>7.0499999999999993E-2</v>
      </c>
      <c r="W633" s="6">
        <v>1.2370000000000001E-2</v>
      </c>
      <c r="X633" s="7">
        <f t="shared" si="104"/>
        <v>5.6992724333063851</v>
      </c>
      <c r="Y633" t="s">
        <v>99</v>
      </c>
      <c r="Z633" s="7">
        <f t="shared" si="105"/>
        <v>17.157544180877125</v>
      </c>
      <c r="AA633">
        <v>1.5</v>
      </c>
      <c r="AB633">
        <v>7</v>
      </c>
      <c r="AC633" s="10" t="s">
        <v>99</v>
      </c>
      <c r="AD633" s="10" t="s">
        <v>99</v>
      </c>
      <c r="AE633" s="10" t="s">
        <v>99</v>
      </c>
      <c r="AF633" s="10" t="s">
        <v>99</v>
      </c>
      <c r="AG633" s="10" t="s">
        <v>99</v>
      </c>
      <c r="AH633" s="10" t="s">
        <v>99</v>
      </c>
      <c r="AI633" s="10" t="s">
        <v>99</v>
      </c>
      <c r="AJ633" s="10" t="s">
        <v>99</v>
      </c>
      <c r="AK633" s="10" t="s">
        <v>99</v>
      </c>
      <c r="AL633" s="10" t="s">
        <v>99</v>
      </c>
    </row>
    <row r="634" spans="1:38">
      <c r="A634" s="36">
        <v>77</v>
      </c>
      <c r="B634" t="s">
        <v>282</v>
      </c>
      <c r="C634" t="s">
        <v>200</v>
      </c>
      <c r="D634" t="s">
        <v>195</v>
      </c>
      <c r="E634">
        <v>2600</v>
      </c>
      <c r="F634" t="s">
        <v>179</v>
      </c>
      <c r="G634" s="29" t="s">
        <v>126</v>
      </c>
      <c r="H634" s="29" t="s">
        <v>27</v>
      </c>
      <c r="I634" s="29" t="s">
        <v>28</v>
      </c>
      <c r="J634" t="s">
        <v>23</v>
      </c>
      <c r="K634" t="s">
        <v>104</v>
      </c>
      <c r="L634" s="29" t="s">
        <v>105</v>
      </c>
      <c r="M634" s="29" t="s">
        <v>99</v>
      </c>
      <c r="N634" s="29" t="s">
        <v>100</v>
      </c>
      <c r="O634" s="29" t="s">
        <v>106</v>
      </c>
      <c r="P634" s="29">
        <v>2000</v>
      </c>
      <c r="Q634" s="29">
        <v>3300</v>
      </c>
      <c r="R634" t="s">
        <v>94</v>
      </c>
      <c r="S634" t="s">
        <v>102</v>
      </c>
      <c r="T634">
        <v>1</v>
      </c>
      <c r="U634">
        <v>93.845689862599997</v>
      </c>
      <c r="V634" s="6">
        <v>3.4360000000000002E-2</v>
      </c>
      <c r="W634" s="6">
        <v>9.1999999999999998E-3</v>
      </c>
      <c r="X634" s="7">
        <f t="shared" si="104"/>
        <v>3.7347826086956526</v>
      </c>
      <c r="Y634" t="s">
        <v>99</v>
      </c>
      <c r="Z634" s="7">
        <f t="shared" si="105"/>
        <v>10.200618463326087</v>
      </c>
      <c r="AA634">
        <v>2</v>
      </c>
      <c r="AB634">
        <v>9.4</v>
      </c>
      <c r="AC634" s="10" t="s">
        <v>99</v>
      </c>
      <c r="AD634" s="10" t="s">
        <v>99</v>
      </c>
      <c r="AE634" s="10" t="s">
        <v>99</v>
      </c>
      <c r="AF634" s="10" t="s">
        <v>99</v>
      </c>
      <c r="AG634" s="10" t="s">
        <v>99</v>
      </c>
      <c r="AH634" s="10" t="s">
        <v>99</v>
      </c>
      <c r="AI634" s="10" t="s">
        <v>99</v>
      </c>
      <c r="AJ634" s="10" t="s">
        <v>99</v>
      </c>
      <c r="AK634" s="10" t="s">
        <v>99</v>
      </c>
      <c r="AL634" s="10" t="s">
        <v>99</v>
      </c>
    </row>
    <row r="635" spans="1:38">
      <c r="A635" s="36">
        <v>77</v>
      </c>
      <c r="B635" t="s">
        <v>282</v>
      </c>
      <c r="C635" t="s">
        <v>200</v>
      </c>
      <c r="D635" t="s">
        <v>195</v>
      </c>
      <c r="E635">
        <v>2600</v>
      </c>
      <c r="F635" t="s">
        <v>179</v>
      </c>
      <c r="G635" s="29" t="s">
        <v>126</v>
      </c>
      <c r="H635" s="29" t="s">
        <v>27</v>
      </c>
      <c r="I635" s="29" t="s">
        <v>28</v>
      </c>
      <c r="J635" t="s">
        <v>23</v>
      </c>
      <c r="K635" t="s">
        <v>104</v>
      </c>
      <c r="L635" s="29" t="s">
        <v>105</v>
      </c>
      <c r="M635" s="29" t="s">
        <v>99</v>
      </c>
      <c r="N635" s="29" t="s">
        <v>100</v>
      </c>
      <c r="O635" s="29" t="s">
        <v>106</v>
      </c>
      <c r="P635" s="29">
        <v>2000</v>
      </c>
      <c r="Q635" s="29">
        <v>3300</v>
      </c>
      <c r="R635" t="s">
        <v>94</v>
      </c>
      <c r="S635" t="s">
        <v>102</v>
      </c>
      <c r="T635">
        <v>2</v>
      </c>
      <c r="U635">
        <v>62.924604943200002</v>
      </c>
      <c r="V635" s="6">
        <v>2.3210000000000001E-2</v>
      </c>
      <c r="W635" s="6">
        <v>6.1999999999999998E-3</v>
      </c>
      <c r="X635" s="7">
        <f t="shared" si="104"/>
        <v>3.7435483870967747</v>
      </c>
      <c r="Y635" t="s">
        <v>99</v>
      </c>
      <c r="Z635" s="7">
        <f t="shared" si="105"/>
        <v>10.149129829548388</v>
      </c>
      <c r="AA635">
        <v>2</v>
      </c>
      <c r="AB635">
        <v>12</v>
      </c>
      <c r="AC635" s="10" t="s">
        <v>99</v>
      </c>
      <c r="AD635" s="10" t="s">
        <v>99</v>
      </c>
      <c r="AE635" s="10" t="s">
        <v>99</v>
      </c>
      <c r="AF635" s="10" t="s">
        <v>99</v>
      </c>
      <c r="AG635" s="10" t="s">
        <v>99</v>
      </c>
      <c r="AH635" s="10" t="s">
        <v>99</v>
      </c>
      <c r="AI635" s="10" t="s">
        <v>99</v>
      </c>
      <c r="AJ635" s="10" t="s">
        <v>99</v>
      </c>
      <c r="AK635" s="10" t="s">
        <v>99</v>
      </c>
      <c r="AL635" s="10" t="s">
        <v>99</v>
      </c>
    </row>
    <row r="636" spans="1:38">
      <c r="A636" s="36">
        <v>77</v>
      </c>
      <c r="B636" t="s">
        <v>282</v>
      </c>
      <c r="C636" t="s">
        <v>200</v>
      </c>
      <c r="D636" t="s">
        <v>195</v>
      </c>
      <c r="E636">
        <v>2600</v>
      </c>
      <c r="F636" t="s">
        <v>179</v>
      </c>
      <c r="G636" s="29" t="s">
        <v>126</v>
      </c>
      <c r="H636" s="29" t="s">
        <v>27</v>
      </c>
      <c r="I636" s="29" t="s">
        <v>28</v>
      </c>
      <c r="J636" t="s">
        <v>23</v>
      </c>
      <c r="K636" t="s">
        <v>104</v>
      </c>
      <c r="L636" s="29" t="s">
        <v>105</v>
      </c>
      <c r="M636" s="29" t="s">
        <v>99</v>
      </c>
      <c r="N636" s="29" t="s">
        <v>100</v>
      </c>
      <c r="O636" s="29" t="s">
        <v>106</v>
      </c>
      <c r="P636" s="29">
        <v>2000</v>
      </c>
      <c r="Q636" s="29">
        <v>3300</v>
      </c>
      <c r="R636" t="s">
        <v>94</v>
      </c>
      <c r="S636" t="s">
        <v>102</v>
      </c>
      <c r="T636">
        <v>3</v>
      </c>
      <c r="U636">
        <v>86.591224129799997</v>
      </c>
      <c r="V636" s="6">
        <v>4.4949999999999997E-2</v>
      </c>
      <c r="W636" s="6">
        <v>8.6700000000000006E-3</v>
      </c>
      <c r="X636" s="7">
        <f t="shared" si="104"/>
        <v>5.1845444059976922</v>
      </c>
      <c r="Y636" t="s">
        <v>99</v>
      </c>
      <c r="Z636" s="7">
        <f t="shared" si="105"/>
        <v>9.9874537635294107</v>
      </c>
      <c r="AA636">
        <v>2.5</v>
      </c>
      <c r="AB636">
        <v>6.3</v>
      </c>
      <c r="AC636" s="10" t="s">
        <v>99</v>
      </c>
      <c r="AD636" s="10" t="s">
        <v>99</v>
      </c>
      <c r="AE636" s="10" t="s">
        <v>99</v>
      </c>
      <c r="AF636" s="10" t="s">
        <v>99</v>
      </c>
      <c r="AG636" s="10" t="s">
        <v>99</v>
      </c>
      <c r="AH636" s="10" t="s">
        <v>99</v>
      </c>
      <c r="AI636" s="10" t="s">
        <v>99</v>
      </c>
      <c r="AJ636" s="10" t="s">
        <v>99</v>
      </c>
      <c r="AK636" s="10" t="s">
        <v>99</v>
      </c>
      <c r="AL636" s="10" t="s">
        <v>99</v>
      </c>
    </row>
    <row r="637" spans="1:38">
      <c r="A637" s="36">
        <v>77</v>
      </c>
      <c r="B637" t="s">
        <v>282</v>
      </c>
      <c r="C637" t="s">
        <v>200</v>
      </c>
      <c r="D637" t="s">
        <v>195</v>
      </c>
      <c r="E637">
        <v>2600</v>
      </c>
      <c r="F637" t="s">
        <v>179</v>
      </c>
      <c r="G637" s="29" t="s">
        <v>126</v>
      </c>
      <c r="H637" s="29" t="s">
        <v>27</v>
      </c>
      <c r="I637" s="29" t="s">
        <v>28</v>
      </c>
      <c r="J637" t="s">
        <v>23</v>
      </c>
      <c r="K637" t="s">
        <v>104</v>
      </c>
      <c r="L637" s="29" t="s">
        <v>105</v>
      </c>
      <c r="M637" s="29" t="s">
        <v>99</v>
      </c>
      <c r="N637" s="29" t="s">
        <v>100</v>
      </c>
      <c r="O637" s="29" t="s">
        <v>106</v>
      </c>
      <c r="P637" s="29">
        <v>2000</v>
      </c>
      <c r="Q637" s="29">
        <v>3300</v>
      </c>
      <c r="R637" t="s">
        <v>94</v>
      </c>
      <c r="S637" t="s">
        <v>102</v>
      </c>
      <c r="T637">
        <v>4</v>
      </c>
      <c r="U637">
        <v>76.924576856399995</v>
      </c>
      <c r="V637" s="6">
        <v>3.7159999999999999E-2</v>
      </c>
      <c r="W637" s="6">
        <v>7.0400000000000003E-3</v>
      </c>
      <c r="X637" s="7">
        <f t="shared" si="104"/>
        <v>5.2784090909090908</v>
      </c>
      <c r="Y637" t="s">
        <v>99</v>
      </c>
      <c r="Z637" s="7">
        <f t="shared" si="105"/>
        <v>10.92678648528409</v>
      </c>
      <c r="AA637">
        <v>1.4</v>
      </c>
      <c r="AB637">
        <v>10</v>
      </c>
      <c r="AC637" s="10" t="s">
        <v>99</v>
      </c>
      <c r="AD637" s="10" t="s">
        <v>99</v>
      </c>
      <c r="AE637" s="10" t="s">
        <v>99</v>
      </c>
      <c r="AF637" s="10" t="s">
        <v>99</v>
      </c>
      <c r="AG637" s="10" t="s">
        <v>99</v>
      </c>
      <c r="AH637" s="10" t="s">
        <v>99</v>
      </c>
      <c r="AI637" s="10" t="s">
        <v>99</v>
      </c>
      <c r="AJ637" s="10" t="s">
        <v>99</v>
      </c>
      <c r="AK637" s="10" t="s">
        <v>99</v>
      </c>
      <c r="AL637" s="10" t="s">
        <v>99</v>
      </c>
    </row>
    <row r="638" spans="1:38">
      <c r="A638" s="36">
        <v>77</v>
      </c>
      <c r="B638" t="s">
        <v>282</v>
      </c>
      <c r="C638" t="s">
        <v>200</v>
      </c>
      <c r="D638" t="s">
        <v>195</v>
      </c>
      <c r="E638">
        <v>2600</v>
      </c>
      <c r="F638" t="s">
        <v>179</v>
      </c>
      <c r="G638" s="29" t="s">
        <v>126</v>
      </c>
      <c r="H638" s="29" t="s">
        <v>27</v>
      </c>
      <c r="I638" s="29" t="s">
        <v>28</v>
      </c>
      <c r="J638" t="s">
        <v>23</v>
      </c>
      <c r="K638" t="s">
        <v>104</v>
      </c>
      <c r="L638" s="29" t="s">
        <v>105</v>
      </c>
      <c r="M638" s="29" t="s">
        <v>99</v>
      </c>
      <c r="N638" s="29" t="s">
        <v>100</v>
      </c>
      <c r="O638" s="29" t="s">
        <v>106</v>
      </c>
      <c r="P638" s="29">
        <v>2000</v>
      </c>
      <c r="Q638" s="29">
        <v>3300</v>
      </c>
      <c r="R638" t="s">
        <v>94</v>
      </c>
      <c r="S638" t="s">
        <v>102</v>
      </c>
      <c r="T638">
        <v>5</v>
      </c>
      <c r="U638">
        <v>62.352563080079996</v>
      </c>
      <c r="V638" s="6">
        <v>2.3300000000000001E-2</v>
      </c>
      <c r="W638" s="6">
        <v>4.3400000000000001E-3</v>
      </c>
      <c r="X638" s="7">
        <f t="shared" ref="X638:X701" si="106">V638/W638</f>
        <v>5.3686635944700463</v>
      </c>
      <c r="Y638" t="s">
        <v>99</v>
      </c>
      <c r="Z638" s="7">
        <f t="shared" si="105"/>
        <v>14.366950018451613</v>
      </c>
      <c r="AA638">
        <v>2.6</v>
      </c>
      <c r="AB638">
        <v>4.7</v>
      </c>
      <c r="AC638" s="10" t="s">
        <v>99</v>
      </c>
      <c r="AD638" s="10" t="s">
        <v>99</v>
      </c>
      <c r="AE638" s="10" t="s">
        <v>99</v>
      </c>
      <c r="AF638" s="10" t="s">
        <v>99</v>
      </c>
      <c r="AG638" s="10" t="s">
        <v>99</v>
      </c>
      <c r="AH638" s="10" t="s">
        <v>99</v>
      </c>
      <c r="AI638" s="10" t="s">
        <v>99</v>
      </c>
      <c r="AJ638" s="10" t="s">
        <v>99</v>
      </c>
      <c r="AK638" s="10" t="s">
        <v>99</v>
      </c>
      <c r="AL638" s="10" t="s">
        <v>99</v>
      </c>
    </row>
    <row r="639" spans="1:38">
      <c r="A639" s="36">
        <v>77</v>
      </c>
      <c r="B639" t="s">
        <v>282</v>
      </c>
      <c r="C639" t="s">
        <v>200</v>
      </c>
      <c r="D639" t="s">
        <v>195</v>
      </c>
      <c r="E639">
        <v>2600</v>
      </c>
      <c r="F639" t="s">
        <v>179</v>
      </c>
      <c r="G639" s="29" t="s">
        <v>103</v>
      </c>
      <c r="H639" s="29" t="s">
        <v>21</v>
      </c>
      <c r="I639" s="29" t="s">
        <v>22</v>
      </c>
      <c r="J639" t="s">
        <v>23</v>
      </c>
      <c r="K639" t="s">
        <v>104</v>
      </c>
      <c r="L639" s="29" t="s">
        <v>105</v>
      </c>
      <c r="M639" s="29" t="s">
        <v>99</v>
      </c>
      <c r="N639" s="29" t="s">
        <v>100</v>
      </c>
      <c r="O639" s="29" t="s">
        <v>106</v>
      </c>
      <c r="P639" s="29">
        <v>1700</v>
      </c>
      <c r="Q639" s="29">
        <v>3470</v>
      </c>
      <c r="R639" t="s">
        <v>94</v>
      </c>
      <c r="S639" t="s">
        <v>102</v>
      </c>
      <c r="T639">
        <v>1</v>
      </c>
      <c r="U639">
        <v>14.5304367988</v>
      </c>
      <c r="V639" s="6">
        <v>3.4399999999999999E-3</v>
      </c>
      <c r="W639" s="6">
        <v>9.6000000000000002E-4</v>
      </c>
      <c r="X639" s="7">
        <f t="shared" si="106"/>
        <v>3.583333333333333</v>
      </c>
      <c r="Y639" t="s">
        <v>99</v>
      </c>
      <c r="Z639" s="7">
        <f t="shared" ref="Z639:Z702" si="107">(U639/1000000)/(W639/1000)</f>
        <v>15.135871665416666</v>
      </c>
      <c r="AA639">
        <v>1.8</v>
      </c>
      <c r="AB639">
        <v>5</v>
      </c>
      <c r="AC639" s="10" t="s">
        <v>99</v>
      </c>
      <c r="AD639" s="10" t="s">
        <v>99</v>
      </c>
      <c r="AE639" s="10" t="s">
        <v>99</v>
      </c>
      <c r="AF639" s="10" t="s">
        <v>99</v>
      </c>
      <c r="AG639" s="10" t="s">
        <v>99</v>
      </c>
      <c r="AH639" s="10" t="s">
        <v>99</v>
      </c>
      <c r="AI639" s="10" t="s">
        <v>99</v>
      </c>
      <c r="AJ639" s="10" t="s">
        <v>99</v>
      </c>
      <c r="AK639" s="10" t="s">
        <v>99</v>
      </c>
      <c r="AL639" s="10" t="s">
        <v>99</v>
      </c>
    </row>
    <row r="640" spans="1:38">
      <c r="A640" s="36">
        <v>77</v>
      </c>
      <c r="B640" t="s">
        <v>282</v>
      </c>
      <c r="C640" t="s">
        <v>200</v>
      </c>
      <c r="D640" t="s">
        <v>195</v>
      </c>
      <c r="E640">
        <v>2600</v>
      </c>
      <c r="F640" t="s">
        <v>179</v>
      </c>
      <c r="G640" s="29" t="s">
        <v>103</v>
      </c>
      <c r="H640" s="29" t="s">
        <v>21</v>
      </c>
      <c r="I640" s="29" t="s">
        <v>22</v>
      </c>
      <c r="J640" t="s">
        <v>23</v>
      </c>
      <c r="K640" t="s">
        <v>104</v>
      </c>
      <c r="L640" s="29" t="s">
        <v>105</v>
      </c>
      <c r="M640" s="29" t="s">
        <v>99</v>
      </c>
      <c r="N640" s="29" t="s">
        <v>100</v>
      </c>
      <c r="O640" s="29" t="s">
        <v>106</v>
      </c>
      <c r="P640" s="29">
        <v>1700</v>
      </c>
      <c r="Q640" s="29">
        <v>3470</v>
      </c>
      <c r="R640" t="s">
        <v>94</v>
      </c>
      <c r="S640" t="s">
        <v>102</v>
      </c>
      <c r="T640">
        <v>2</v>
      </c>
      <c r="U640">
        <v>12.688146588</v>
      </c>
      <c r="V640" s="6">
        <v>3.14E-3</v>
      </c>
      <c r="W640" s="6">
        <v>8.1999999999999998E-4</v>
      </c>
      <c r="X640" s="7">
        <f t="shared" si="106"/>
        <v>3.8292682926829271</v>
      </c>
      <c r="Y640" t="s">
        <v>99</v>
      </c>
      <c r="Z640" s="7">
        <f t="shared" si="107"/>
        <v>15.473349497560976</v>
      </c>
      <c r="AA640">
        <v>1.6</v>
      </c>
      <c r="AB640">
        <v>8</v>
      </c>
      <c r="AC640" s="10" t="s">
        <v>99</v>
      </c>
      <c r="AD640" s="10" t="s">
        <v>99</v>
      </c>
      <c r="AE640" s="10" t="s">
        <v>99</v>
      </c>
      <c r="AF640" s="10" t="s">
        <v>99</v>
      </c>
      <c r="AG640" s="10" t="s">
        <v>99</v>
      </c>
      <c r="AH640" s="10" t="s">
        <v>99</v>
      </c>
      <c r="AI640" s="10" t="s">
        <v>99</v>
      </c>
      <c r="AJ640" s="10" t="s">
        <v>99</v>
      </c>
      <c r="AK640" s="10" t="s">
        <v>99</v>
      </c>
      <c r="AL640" s="10" t="s">
        <v>99</v>
      </c>
    </row>
    <row r="641" spans="1:38">
      <c r="A641" s="36">
        <v>77</v>
      </c>
      <c r="B641" t="s">
        <v>282</v>
      </c>
      <c r="C641" t="s">
        <v>200</v>
      </c>
      <c r="D641" t="s">
        <v>195</v>
      </c>
      <c r="E641">
        <v>2600</v>
      </c>
      <c r="F641" t="s">
        <v>179</v>
      </c>
      <c r="G641" s="29" t="s">
        <v>103</v>
      </c>
      <c r="H641" s="29" t="s">
        <v>21</v>
      </c>
      <c r="I641" s="29" t="s">
        <v>22</v>
      </c>
      <c r="J641" t="s">
        <v>23</v>
      </c>
      <c r="K641" t="s">
        <v>104</v>
      </c>
      <c r="L641" s="29" t="s">
        <v>105</v>
      </c>
      <c r="M641" s="29" t="s">
        <v>99</v>
      </c>
      <c r="N641" s="29" t="s">
        <v>100</v>
      </c>
      <c r="O641" s="29" t="s">
        <v>106</v>
      </c>
      <c r="P641" s="29">
        <v>1700</v>
      </c>
      <c r="Q641" s="29">
        <v>3470</v>
      </c>
      <c r="R641" t="s">
        <v>94</v>
      </c>
      <c r="S641" t="s">
        <v>102</v>
      </c>
      <c r="T641">
        <v>3</v>
      </c>
      <c r="U641">
        <v>12.0895814806</v>
      </c>
      <c r="V641" s="6">
        <v>2.5000000000000001E-3</v>
      </c>
      <c r="W641" s="6">
        <v>6.9999999999999999E-4</v>
      </c>
      <c r="X641" s="7">
        <f t="shared" si="106"/>
        <v>3.5714285714285716</v>
      </c>
      <c r="Y641" t="s">
        <v>99</v>
      </c>
      <c r="Z641" s="7">
        <f t="shared" si="107"/>
        <v>17.270830686571429</v>
      </c>
      <c r="AA641">
        <v>1.2</v>
      </c>
      <c r="AB641">
        <v>7</v>
      </c>
      <c r="AC641" s="10" t="s">
        <v>99</v>
      </c>
      <c r="AD641" s="10" t="s">
        <v>99</v>
      </c>
      <c r="AE641" s="10" t="s">
        <v>99</v>
      </c>
      <c r="AF641" s="10" t="s">
        <v>99</v>
      </c>
      <c r="AG641" s="10" t="s">
        <v>99</v>
      </c>
      <c r="AH641" s="10" t="s">
        <v>99</v>
      </c>
      <c r="AI641" s="10" t="s">
        <v>99</v>
      </c>
      <c r="AJ641" s="10" t="s">
        <v>99</v>
      </c>
      <c r="AK641" s="10" t="s">
        <v>99</v>
      </c>
      <c r="AL641" s="10" t="s">
        <v>99</v>
      </c>
    </row>
    <row r="642" spans="1:38">
      <c r="A642" s="36">
        <v>77</v>
      </c>
      <c r="B642" t="s">
        <v>282</v>
      </c>
      <c r="C642" t="s">
        <v>200</v>
      </c>
      <c r="D642" t="s">
        <v>195</v>
      </c>
      <c r="E642">
        <v>2600</v>
      </c>
      <c r="F642" t="s">
        <v>179</v>
      </c>
      <c r="G642" s="29" t="s">
        <v>103</v>
      </c>
      <c r="H642" s="29" t="s">
        <v>21</v>
      </c>
      <c r="I642" s="29" t="s">
        <v>22</v>
      </c>
      <c r="J642" t="s">
        <v>23</v>
      </c>
      <c r="K642" t="s">
        <v>104</v>
      </c>
      <c r="L642" s="29" t="s">
        <v>105</v>
      </c>
      <c r="M642" s="29" t="s">
        <v>99</v>
      </c>
      <c r="N642" s="29" t="s">
        <v>100</v>
      </c>
      <c r="O642" s="29" t="s">
        <v>106</v>
      </c>
      <c r="P642" s="29">
        <v>1700</v>
      </c>
      <c r="Q642" s="29">
        <v>3470</v>
      </c>
      <c r="R642" t="s">
        <v>94</v>
      </c>
      <c r="S642" t="s">
        <v>102</v>
      </c>
      <c r="T642">
        <v>4</v>
      </c>
      <c r="U642">
        <v>12.3046348126</v>
      </c>
      <c r="V642" s="6">
        <v>3.2799999999999999E-3</v>
      </c>
      <c r="W642" s="6">
        <v>8.4999999999999995E-4</v>
      </c>
      <c r="X642" s="7">
        <f t="shared" si="106"/>
        <v>3.8588235294117648</v>
      </c>
      <c r="Y642" t="s">
        <v>99</v>
      </c>
      <c r="Z642" s="7">
        <f t="shared" si="107"/>
        <v>14.476040956</v>
      </c>
      <c r="AA642">
        <v>1.6</v>
      </c>
      <c r="AB642">
        <v>7</v>
      </c>
      <c r="AC642" s="10" t="s">
        <v>99</v>
      </c>
      <c r="AD642" s="10" t="s">
        <v>99</v>
      </c>
      <c r="AE642" s="10" t="s">
        <v>99</v>
      </c>
      <c r="AF642" s="10" t="s">
        <v>99</v>
      </c>
      <c r="AG642" s="10" t="s">
        <v>99</v>
      </c>
      <c r="AH642" s="10" t="s">
        <v>99</v>
      </c>
      <c r="AI642" s="10" t="s">
        <v>99</v>
      </c>
      <c r="AJ642" s="10" t="s">
        <v>99</v>
      </c>
      <c r="AK642" s="10" t="s">
        <v>99</v>
      </c>
      <c r="AL642" s="10" t="s">
        <v>99</v>
      </c>
    </row>
    <row r="643" spans="1:38">
      <c r="A643" s="36">
        <v>77</v>
      </c>
      <c r="B643" t="s">
        <v>282</v>
      </c>
      <c r="C643" t="s">
        <v>200</v>
      </c>
      <c r="D643" t="s">
        <v>195</v>
      </c>
      <c r="E643">
        <v>2600</v>
      </c>
      <c r="F643" t="s">
        <v>179</v>
      </c>
      <c r="G643" s="29" t="s">
        <v>103</v>
      </c>
      <c r="H643" s="29" t="s">
        <v>21</v>
      </c>
      <c r="I643" s="29" t="s">
        <v>22</v>
      </c>
      <c r="J643" t="s">
        <v>23</v>
      </c>
      <c r="K643" t="s">
        <v>104</v>
      </c>
      <c r="L643" s="29" t="s">
        <v>105</v>
      </c>
      <c r="M643" s="29" t="s">
        <v>99</v>
      </c>
      <c r="N643" s="29" t="s">
        <v>100</v>
      </c>
      <c r="O643" s="29" t="s">
        <v>106</v>
      </c>
      <c r="P643" s="29">
        <v>1700</v>
      </c>
      <c r="Q643" s="29">
        <v>3470</v>
      </c>
      <c r="R643" t="s">
        <v>94</v>
      </c>
      <c r="S643" t="s">
        <v>102</v>
      </c>
      <c r="T643">
        <v>5</v>
      </c>
      <c r="U643">
        <v>6.1612779617999998</v>
      </c>
      <c r="V643" s="6">
        <v>1.5E-3</v>
      </c>
      <c r="W643" s="6">
        <v>3.6999999999999999E-4</v>
      </c>
      <c r="X643" s="7">
        <f t="shared" si="106"/>
        <v>4.0540540540540544</v>
      </c>
      <c r="Y643" t="s">
        <v>99</v>
      </c>
      <c r="Z643" s="7">
        <f t="shared" si="107"/>
        <v>16.652102599459457</v>
      </c>
      <c r="AA643">
        <v>2</v>
      </c>
      <c r="AB643">
        <v>7.3</v>
      </c>
      <c r="AC643" s="10" t="s">
        <v>99</v>
      </c>
      <c r="AD643" s="10" t="s">
        <v>99</v>
      </c>
      <c r="AE643" s="10" t="s">
        <v>99</v>
      </c>
      <c r="AF643" s="10" t="s">
        <v>99</v>
      </c>
      <c r="AG643" s="10" t="s">
        <v>99</v>
      </c>
      <c r="AH643" s="10" t="s">
        <v>99</v>
      </c>
      <c r="AI643" s="10" t="s">
        <v>99</v>
      </c>
      <c r="AJ643" s="10" t="s">
        <v>99</v>
      </c>
      <c r="AK643" s="10" t="s">
        <v>99</v>
      </c>
      <c r="AL643" s="10" t="s">
        <v>99</v>
      </c>
    </row>
    <row r="644" spans="1:38">
      <c r="A644" s="36">
        <v>77</v>
      </c>
      <c r="B644" t="s">
        <v>282</v>
      </c>
      <c r="C644" t="s">
        <v>200</v>
      </c>
      <c r="D644" t="s">
        <v>195</v>
      </c>
      <c r="E644">
        <v>2600</v>
      </c>
      <c r="F644" t="s">
        <v>179</v>
      </c>
      <c r="G644" t="s">
        <v>201</v>
      </c>
      <c r="H644" s="29" t="s">
        <v>46</v>
      </c>
      <c r="I644" s="29" t="s">
        <v>47</v>
      </c>
      <c r="J644" t="s">
        <v>48</v>
      </c>
      <c r="K644" t="s">
        <v>104</v>
      </c>
      <c r="L644" s="29" t="s">
        <v>112</v>
      </c>
      <c r="M644" s="29" t="s">
        <v>99</v>
      </c>
      <c r="N644" s="29" t="s">
        <v>140</v>
      </c>
      <c r="O644" s="29" t="s">
        <v>106</v>
      </c>
      <c r="P644" s="29">
        <v>1600</v>
      </c>
      <c r="Q644" s="29">
        <v>3300</v>
      </c>
      <c r="R644" t="s">
        <v>133</v>
      </c>
      <c r="S644" t="s">
        <v>102</v>
      </c>
      <c r="T644">
        <v>1</v>
      </c>
      <c r="U644">
        <v>47.240048596000001</v>
      </c>
      <c r="V644" s="6">
        <v>7.3600000000000002E-3</v>
      </c>
      <c r="W644" s="6">
        <v>2.66E-3</v>
      </c>
      <c r="X644" s="7">
        <f t="shared" si="106"/>
        <v>2.7669172932330826</v>
      </c>
      <c r="Y644" t="s">
        <v>99</v>
      </c>
      <c r="Z644" s="7">
        <f t="shared" si="107"/>
        <v>17.759416765413533</v>
      </c>
      <c r="AA644">
        <v>1</v>
      </c>
      <c r="AB644">
        <v>4.5</v>
      </c>
      <c r="AC644" s="10" t="s">
        <v>99</v>
      </c>
      <c r="AD644" s="10" t="s">
        <v>99</v>
      </c>
      <c r="AE644" s="10" t="s">
        <v>99</v>
      </c>
      <c r="AF644" s="10" t="s">
        <v>99</v>
      </c>
      <c r="AG644" s="10" t="s">
        <v>99</v>
      </c>
      <c r="AH644" s="10" t="s">
        <v>99</v>
      </c>
      <c r="AI644" s="10" t="s">
        <v>99</v>
      </c>
      <c r="AJ644" s="10" t="s">
        <v>99</v>
      </c>
      <c r="AK644" s="10" t="s">
        <v>99</v>
      </c>
      <c r="AL644" s="10" t="s">
        <v>99</v>
      </c>
    </row>
    <row r="645" spans="1:38">
      <c r="A645" s="36">
        <v>77</v>
      </c>
      <c r="B645" t="s">
        <v>282</v>
      </c>
      <c r="C645" t="s">
        <v>200</v>
      </c>
      <c r="D645" t="s">
        <v>195</v>
      </c>
      <c r="E645">
        <v>2600</v>
      </c>
      <c r="F645" t="s">
        <v>179</v>
      </c>
      <c r="G645" t="s">
        <v>201</v>
      </c>
      <c r="H645" s="29" t="s">
        <v>46</v>
      </c>
      <c r="I645" s="29" t="s">
        <v>47</v>
      </c>
      <c r="J645" t="s">
        <v>48</v>
      </c>
      <c r="K645" t="s">
        <v>104</v>
      </c>
      <c r="L645" s="29" t="s">
        <v>112</v>
      </c>
      <c r="M645" s="29" t="s">
        <v>99</v>
      </c>
      <c r="N645" s="29" t="s">
        <v>140</v>
      </c>
      <c r="O645" s="29" t="s">
        <v>106</v>
      </c>
      <c r="P645" s="29">
        <v>1600</v>
      </c>
      <c r="Q645" s="29">
        <v>3300</v>
      </c>
      <c r="R645" t="s">
        <v>133</v>
      </c>
      <c r="S645" t="s">
        <v>102</v>
      </c>
      <c r="T645">
        <v>2</v>
      </c>
      <c r="U645">
        <v>23.487408076600001</v>
      </c>
      <c r="V645" s="6">
        <v>4.2100000000000002E-3</v>
      </c>
      <c r="W645" s="6">
        <v>1.6199999999999999E-3</v>
      </c>
      <c r="X645" s="7">
        <f t="shared" si="106"/>
        <v>2.5987654320987659</v>
      </c>
      <c r="Y645" t="s">
        <v>99</v>
      </c>
      <c r="Z645" s="7">
        <f t="shared" si="107"/>
        <v>14.498400047283953</v>
      </c>
      <c r="AA645">
        <v>1.5</v>
      </c>
      <c r="AB645">
        <v>4</v>
      </c>
      <c r="AC645" s="10" t="s">
        <v>99</v>
      </c>
      <c r="AD645" s="10" t="s">
        <v>99</v>
      </c>
      <c r="AE645" s="10" t="s">
        <v>99</v>
      </c>
      <c r="AF645" s="10" t="s">
        <v>99</v>
      </c>
      <c r="AG645" s="10" t="s">
        <v>99</v>
      </c>
      <c r="AH645" s="10" t="s">
        <v>99</v>
      </c>
      <c r="AI645" s="10" t="s">
        <v>99</v>
      </c>
      <c r="AJ645" s="10" t="s">
        <v>99</v>
      </c>
      <c r="AK645" s="10" t="s">
        <v>99</v>
      </c>
      <c r="AL645" s="10" t="s">
        <v>99</v>
      </c>
    </row>
    <row r="646" spans="1:38">
      <c r="A646" s="36">
        <v>77</v>
      </c>
      <c r="B646" t="s">
        <v>282</v>
      </c>
      <c r="C646" t="s">
        <v>200</v>
      </c>
      <c r="D646" t="s">
        <v>195</v>
      </c>
      <c r="E646">
        <v>2600</v>
      </c>
      <c r="F646" t="s">
        <v>179</v>
      </c>
      <c r="G646" t="s">
        <v>201</v>
      </c>
      <c r="H646" s="29" t="s">
        <v>46</v>
      </c>
      <c r="I646" s="29" t="s">
        <v>47</v>
      </c>
      <c r="J646" t="s">
        <v>48</v>
      </c>
      <c r="K646" t="s">
        <v>104</v>
      </c>
      <c r="L646" s="29" t="s">
        <v>112</v>
      </c>
      <c r="M646" s="29" t="s">
        <v>99</v>
      </c>
      <c r="N646" s="29" t="s">
        <v>140</v>
      </c>
      <c r="O646" s="29" t="s">
        <v>106</v>
      </c>
      <c r="P646" s="29">
        <v>1600</v>
      </c>
      <c r="Q646" s="29">
        <v>3300</v>
      </c>
      <c r="R646" t="s">
        <v>133</v>
      </c>
      <c r="S646" t="s">
        <v>102</v>
      </c>
      <c r="T646">
        <v>3</v>
      </c>
      <c r="U646">
        <v>46.4945303784</v>
      </c>
      <c r="V646" s="6">
        <v>1.208E-2</v>
      </c>
      <c r="W646" s="6">
        <v>3.5599999999999998E-3</v>
      </c>
      <c r="X646" s="7">
        <f t="shared" si="106"/>
        <v>3.3932584269662924</v>
      </c>
      <c r="Y646" t="s">
        <v>99</v>
      </c>
      <c r="Z646" s="7">
        <f t="shared" si="107"/>
        <v>13.060261342247191</v>
      </c>
      <c r="AA646">
        <v>1.4</v>
      </c>
      <c r="AB646">
        <v>3.2</v>
      </c>
      <c r="AC646" s="10" t="s">
        <v>99</v>
      </c>
      <c r="AD646" s="10" t="s">
        <v>99</v>
      </c>
      <c r="AE646" s="10" t="s">
        <v>99</v>
      </c>
      <c r="AF646" s="10" t="s">
        <v>99</v>
      </c>
      <c r="AG646" s="10" t="s">
        <v>99</v>
      </c>
      <c r="AH646" s="10" t="s">
        <v>99</v>
      </c>
      <c r="AI646" s="10" t="s">
        <v>99</v>
      </c>
      <c r="AJ646" s="10" t="s">
        <v>99</v>
      </c>
      <c r="AK646" s="10" t="s">
        <v>99</v>
      </c>
      <c r="AL646" s="10" t="s">
        <v>99</v>
      </c>
    </row>
    <row r="647" spans="1:38">
      <c r="A647" s="36">
        <v>77</v>
      </c>
      <c r="B647" t="s">
        <v>282</v>
      </c>
      <c r="C647" t="s">
        <v>200</v>
      </c>
      <c r="D647" t="s">
        <v>195</v>
      </c>
      <c r="E647">
        <v>2600</v>
      </c>
      <c r="F647" t="s">
        <v>179</v>
      </c>
      <c r="G647" t="s">
        <v>201</v>
      </c>
      <c r="H647" s="29" t="s">
        <v>46</v>
      </c>
      <c r="I647" s="29" t="s">
        <v>47</v>
      </c>
      <c r="J647" t="s">
        <v>48</v>
      </c>
      <c r="K647" t="s">
        <v>104</v>
      </c>
      <c r="L647" s="29" t="s">
        <v>112</v>
      </c>
      <c r="M647" s="29" t="s">
        <v>99</v>
      </c>
      <c r="N647" s="29" t="s">
        <v>140</v>
      </c>
      <c r="O647" s="29" t="s">
        <v>106</v>
      </c>
      <c r="P647" s="29">
        <v>1600</v>
      </c>
      <c r="Q647" s="29">
        <v>3300</v>
      </c>
      <c r="R647" t="s">
        <v>133</v>
      </c>
      <c r="S647" t="s">
        <v>102</v>
      </c>
      <c r="T647">
        <v>4</v>
      </c>
      <c r="U647">
        <v>54.304550552199998</v>
      </c>
      <c r="V647" s="6">
        <v>1.1259999999999999E-2</v>
      </c>
      <c r="W647" s="6">
        <v>2.4399999999999999E-3</v>
      </c>
      <c r="X647" s="7">
        <f t="shared" si="106"/>
        <v>4.6147540983606552</v>
      </c>
      <c r="Y647" t="s">
        <v>99</v>
      </c>
      <c r="Z647" s="7">
        <f t="shared" si="107"/>
        <v>22.255963341065574</v>
      </c>
      <c r="AA647">
        <v>1.4</v>
      </c>
      <c r="AB647">
        <v>3.6</v>
      </c>
      <c r="AC647" s="10" t="s">
        <v>99</v>
      </c>
      <c r="AD647" s="10" t="s">
        <v>99</v>
      </c>
      <c r="AE647" s="10" t="s">
        <v>99</v>
      </c>
      <c r="AF647" s="10" t="s">
        <v>99</v>
      </c>
      <c r="AG647" s="10" t="s">
        <v>99</v>
      </c>
      <c r="AH647" s="10" t="s">
        <v>99</v>
      </c>
      <c r="AI647" s="10" t="s">
        <v>99</v>
      </c>
      <c r="AJ647" s="10" t="s">
        <v>99</v>
      </c>
      <c r="AK647" s="10" t="s">
        <v>99</v>
      </c>
      <c r="AL647" s="10" t="s">
        <v>99</v>
      </c>
    </row>
    <row r="648" spans="1:38">
      <c r="A648" s="36">
        <v>77</v>
      </c>
      <c r="B648" t="s">
        <v>282</v>
      </c>
      <c r="C648" t="s">
        <v>200</v>
      </c>
      <c r="D648" t="s">
        <v>195</v>
      </c>
      <c r="E648">
        <v>2600</v>
      </c>
      <c r="F648" t="s">
        <v>179</v>
      </c>
      <c r="G648" t="s">
        <v>201</v>
      </c>
      <c r="H648" s="29" t="s">
        <v>46</v>
      </c>
      <c r="I648" s="29" t="s">
        <v>47</v>
      </c>
      <c r="J648" t="s">
        <v>48</v>
      </c>
      <c r="K648" t="s">
        <v>104</v>
      </c>
      <c r="L648" s="29" t="s">
        <v>112</v>
      </c>
      <c r="M648" s="29" t="s">
        <v>99</v>
      </c>
      <c r="N648" s="29" t="s">
        <v>140</v>
      </c>
      <c r="O648" s="29" t="s">
        <v>106</v>
      </c>
      <c r="P648" s="29">
        <v>1600</v>
      </c>
      <c r="Q648" s="29">
        <v>3300</v>
      </c>
      <c r="R648" t="s">
        <v>133</v>
      </c>
      <c r="S648" t="s">
        <v>102</v>
      </c>
      <c r="T648">
        <v>5</v>
      </c>
      <c r="U648">
        <v>26.939014055200001</v>
      </c>
      <c r="V648" s="6">
        <v>6.9899999999999997E-3</v>
      </c>
      <c r="W648" s="6">
        <v>2.2200000000000002E-3</v>
      </c>
      <c r="X648" s="7">
        <f t="shared" si="106"/>
        <v>3.1486486486486482</v>
      </c>
      <c r="Y648" t="s">
        <v>99</v>
      </c>
      <c r="Z648" s="7">
        <f t="shared" si="107"/>
        <v>12.134691015855854</v>
      </c>
      <c r="AA648">
        <v>2</v>
      </c>
      <c r="AB648">
        <v>2.6</v>
      </c>
      <c r="AC648" s="10" t="s">
        <v>99</v>
      </c>
      <c r="AD648" s="10" t="s">
        <v>99</v>
      </c>
      <c r="AE648" s="10" t="s">
        <v>99</v>
      </c>
      <c r="AF648" s="10" t="s">
        <v>99</v>
      </c>
      <c r="AG648" s="10" t="s">
        <v>99</v>
      </c>
      <c r="AH648" s="10" t="s">
        <v>99</v>
      </c>
      <c r="AI648" s="10" t="s">
        <v>99</v>
      </c>
      <c r="AJ648" s="10" t="s">
        <v>99</v>
      </c>
      <c r="AK648" s="10" t="s">
        <v>99</v>
      </c>
      <c r="AL648" s="10" t="s">
        <v>99</v>
      </c>
    </row>
    <row r="649" spans="1:38">
      <c r="A649" s="36">
        <v>77</v>
      </c>
      <c r="B649" t="s">
        <v>282</v>
      </c>
      <c r="C649" t="s">
        <v>200</v>
      </c>
      <c r="D649" t="s">
        <v>195</v>
      </c>
      <c r="E649">
        <v>2600</v>
      </c>
      <c r="F649" t="s">
        <v>179</v>
      </c>
      <c r="G649" t="s">
        <v>202</v>
      </c>
      <c r="H649" s="29" t="s">
        <v>32</v>
      </c>
      <c r="I649" s="29" t="s">
        <v>33</v>
      </c>
      <c r="J649" t="s">
        <v>34</v>
      </c>
      <c r="K649" t="s">
        <v>104</v>
      </c>
      <c r="L649" s="29" t="s">
        <v>105</v>
      </c>
      <c r="M649" s="29" t="s">
        <v>99</v>
      </c>
      <c r="N649" s="29" t="s">
        <v>140</v>
      </c>
      <c r="O649" s="29" t="s">
        <v>101</v>
      </c>
      <c r="P649" s="29">
        <v>700</v>
      </c>
      <c r="Q649" s="29">
        <v>2700</v>
      </c>
      <c r="R649" t="s">
        <v>113</v>
      </c>
      <c r="S649" t="s">
        <v>115</v>
      </c>
      <c r="T649">
        <v>1</v>
      </c>
      <c r="U649">
        <v>8.8745341672000002</v>
      </c>
      <c r="V649" s="6">
        <v>1.23E-3</v>
      </c>
      <c r="W649" s="6">
        <v>5.1999999999999995E-4</v>
      </c>
      <c r="X649" s="7">
        <f t="shared" si="106"/>
        <v>2.3653846153846154</v>
      </c>
      <c r="Y649" t="s">
        <v>99</v>
      </c>
      <c r="Z649" s="7">
        <f t="shared" si="107"/>
        <v>17.066411859999999</v>
      </c>
      <c r="AA649">
        <v>7</v>
      </c>
      <c r="AB649">
        <v>1.4</v>
      </c>
      <c r="AC649" s="10" t="s">
        <v>99</v>
      </c>
      <c r="AD649" s="10" t="s">
        <v>99</v>
      </c>
      <c r="AE649" s="10" t="s">
        <v>99</v>
      </c>
      <c r="AF649" s="10" t="s">
        <v>99</v>
      </c>
      <c r="AG649" s="10" t="s">
        <v>99</v>
      </c>
      <c r="AH649" s="10" t="s">
        <v>99</v>
      </c>
      <c r="AI649" s="10" t="s">
        <v>99</v>
      </c>
      <c r="AJ649" s="10" t="s">
        <v>99</v>
      </c>
      <c r="AK649" s="10" t="s">
        <v>99</v>
      </c>
      <c r="AL649" s="10" t="s">
        <v>99</v>
      </c>
    </row>
    <row r="650" spans="1:38">
      <c r="A650" s="36">
        <v>77</v>
      </c>
      <c r="B650" t="s">
        <v>282</v>
      </c>
      <c r="C650" t="s">
        <v>200</v>
      </c>
      <c r="D650" t="s">
        <v>195</v>
      </c>
      <c r="E650">
        <v>2600</v>
      </c>
      <c r="F650" t="s">
        <v>179</v>
      </c>
      <c r="G650" t="s">
        <v>202</v>
      </c>
      <c r="H650" s="29" t="s">
        <v>32</v>
      </c>
      <c r="I650" s="29" t="s">
        <v>33</v>
      </c>
      <c r="J650" t="s">
        <v>34</v>
      </c>
      <c r="K650" t="s">
        <v>104</v>
      </c>
      <c r="L650" s="29" t="s">
        <v>105</v>
      </c>
      <c r="M650" s="29" t="s">
        <v>99</v>
      </c>
      <c r="N650" s="29" t="s">
        <v>140</v>
      </c>
      <c r="O650" s="29" t="s">
        <v>101</v>
      </c>
      <c r="P650" s="29">
        <v>700</v>
      </c>
      <c r="Q650" s="29">
        <v>2700</v>
      </c>
      <c r="R650" t="s">
        <v>113</v>
      </c>
      <c r="S650" t="s">
        <v>115</v>
      </c>
      <c r="T650">
        <v>2</v>
      </c>
      <c r="U650">
        <v>25.3332825096</v>
      </c>
      <c r="V650" s="6">
        <v>3.46E-3</v>
      </c>
      <c r="W650" s="6">
        <v>1.3699999999999999E-3</v>
      </c>
      <c r="X650" s="7">
        <f t="shared" si="106"/>
        <v>2.5255474452554747</v>
      </c>
      <c r="Y650" t="s">
        <v>99</v>
      </c>
      <c r="Z650" s="7">
        <f t="shared" si="107"/>
        <v>18.491447087299271</v>
      </c>
      <c r="AA650">
        <v>9.6999999999999993</v>
      </c>
      <c r="AB650">
        <v>3.3</v>
      </c>
      <c r="AC650" s="10" t="s">
        <v>99</v>
      </c>
      <c r="AD650" s="10" t="s">
        <v>99</v>
      </c>
      <c r="AE650" s="10" t="s">
        <v>99</v>
      </c>
      <c r="AF650" s="10" t="s">
        <v>99</v>
      </c>
      <c r="AG650" s="10" t="s">
        <v>99</v>
      </c>
      <c r="AH650" s="10" t="s">
        <v>99</v>
      </c>
      <c r="AI650" s="10" t="s">
        <v>99</v>
      </c>
      <c r="AJ650" s="10" t="s">
        <v>99</v>
      </c>
      <c r="AK650" s="10" t="s">
        <v>99</v>
      </c>
      <c r="AL650" s="10" t="s">
        <v>99</v>
      </c>
    </row>
    <row r="651" spans="1:38">
      <c r="A651" s="36">
        <v>77</v>
      </c>
      <c r="B651" t="s">
        <v>282</v>
      </c>
      <c r="C651" t="s">
        <v>200</v>
      </c>
      <c r="D651" t="s">
        <v>195</v>
      </c>
      <c r="E651">
        <v>2600</v>
      </c>
      <c r="F651" t="s">
        <v>179</v>
      </c>
      <c r="G651" t="s">
        <v>202</v>
      </c>
      <c r="H651" s="29" t="s">
        <v>32</v>
      </c>
      <c r="I651" s="29" t="s">
        <v>33</v>
      </c>
      <c r="J651" t="s">
        <v>34</v>
      </c>
      <c r="K651" t="s">
        <v>104</v>
      </c>
      <c r="L651" s="29" t="s">
        <v>105</v>
      </c>
      <c r="M651" s="29" t="s">
        <v>99</v>
      </c>
      <c r="N651" s="29" t="s">
        <v>140</v>
      </c>
      <c r="O651" s="29" t="s">
        <v>101</v>
      </c>
      <c r="P651" s="29">
        <v>700</v>
      </c>
      <c r="Q651" s="29">
        <v>2700</v>
      </c>
      <c r="R651" t="s">
        <v>113</v>
      </c>
      <c r="S651" t="s">
        <v>115</v>
      </c>
      <c r="T651">
        <v>3</v>
      </c>
      <c r="U651">
        <v>27.8709118272</v>
      </c>
      <c r="V651" s="6">
        <v>4.1999999999999997E-3</v>
      </c>
      <c r="W651" s="6">
        <v>1.56E-3</v>
      </c>
      <c r="X651" s="7">
        <f t="shared" si="106"/>
        <v>2.6923076923076921</v>
      </c>
      <c r="Y651" t="s">
        <v>99</v>
      </c>
      <c r="Z651" s="7">
        <f t="shared" si="107"/>
        <v>17.865969120000003</v>
      </c>
      <c r="AA651">
        <v>7.9</v>
      </c>
      <c r="AB651">
        <v>2.4</v>
      </c>
      <c r="AC651" s="10" t="s">
        <v>99</v>
      </c>
      <c r="AD651" s="10" t="s">
        <v>99</v>
      </c>
      <c r="AE651" s="10" t="s">
        <v>99</v>
      </c>
      <c r="AF651" s="10" t="s">
        <v>99</v>
      </c>
      <c r="AG651" s="10" t="s">
        <v>99</v>
      </c>
      <c r="AH651" s="10" t="s">
        <v>99</v>
      </c>
      <c r="AI651" s="10" t="s">
        <v>99</v>
      </c>
      <c r="AJ651" s="10" t="s">
        <v>99</v>
      </c>
      <c r="AK651" s="10" t="s">
        <v>99</v>
      </c>
      <c r="AL651" s="10" t="s">
        <v>99</v>
      </c>
    </row>
    <row r="652" spans="1:38">
      <c r="A652" s="36">
        <v>77</v>
      </c>
      <c r="B652" t="s">
        <v>282</v>
      </c>
      <c r="C652" t="s">
        <v>200</v>
      </c>
      <c r="D652" t="s">
        <v>195</v>
      </c>
      <c r="E652">
        <v>2600</v>
      </c>
      <c r="F652" t="s">
        <v>179</v>
      </c>
      <c r="G652" t="s">
        <v>202</v>
      </c>
      <c r="H652" s="29" t="s">
        <v>32</v>
      </c>
      <c r="I652" s="29" t="s">
        <v>33</v>
      </c>
      <c r="J652" t="s">
        <v>34</v>
      </c>
      <c r="K652" t="s">
        <v>104</v>
      </c>
      <c r="L652" s="29" t="s">
        <v>105</v>
      </c>
      <c r="M652" s="29" t="s">
        <v>99</v>
      </c>
      <c r="N652" s="29" t="s">
        <v>140</v>
      </c>
      <c r="O652" s="29" t="s">
        <v>101</v>
      </c>
      <c r="P652" s="29">
        <v>700</v>
      </c>
      <c r="Q652" s="29">
        <v>2700</v>
      </c>
      <c r="R652" t="s">
        <v>113</v>
      </c>
      <c r="S652" t="s">
        <v>115</v>
      </c>
      <c r="T652">
        <v>4</v>
      </c>
      <c r="U652">
        <v>41.255114366439997</v>
      </c>
      <c r="V652" s="6">
        <v>4.9899999999999996E-3</v>
      </c>
      <c r="W652" s="6">
        <v>2.0600000000000002E-3</v>
      </c>
      <c r="X652" s="7">
        <f t="shared" si="106"/>
        <v>2.4223300970873782</v>
      </c>
      <c r="Y652" t="s">
        <v>99</v>
      </c>
      <c r="Z652" s="7">
        <f t="shared" si="107"/>
        <v>20.026754546815528</v>
      </c>
      <c r="AA652">
        <v>7.4</v>
      </c>
      <c r="AB652">
        <v>1.8</v>
      </c>
      <c r="AC652" s="10" t="s">
        <v>99</v>
      </c>
      <c r="AD652" s="10" t="s">
        <v>99</v>
      </c>
      <c r="AE652" s="10" t="s">
        <v>99</v>
      </c>
      <c r="AF652" s="10" t="s">
        <v>99</v>
      </c>
      <c r="AG652" s="10" t="s">
        <v>99</v>
      </c>
      <c r="AH652" s="10" t="s">
        <v>99</v>
      </c>
      <c r="AI652" s="10" t="s">
        <v>99</v>
      </c>
      <c r="AJ652" s="10" t="s">
        <v>99</v>
      </c>
      <c r="AK652" s="10" t="s">
        <v>99</v>
      </c>
      <c r="AL652" s="10" t="s">
        <v>99</v>
      </c>
    </row>
    <row r="653" spans="1:38">
      <c r="A653" s="36">
        <v>77</v>
      </c>
      <c r="B653" t="s">
        <v>282</v>
      </c>
      <c r="C653" t="s">
        <v>200</v>
      </c>
      <c r="D653" t="s">
        <v>195</v>
      </c>
      <c r="E653">
        <v>2600</v>
      </c>
      <c r="F653" t="s">
        <v>179</v>
      </c>
      <c r="G653" t="s">
        <v>202</v>
      </c>
      <c r="H653" s="29" t="s">
        <v>32</v>
      </c>
      <c r="I653" s="29" t="s">
        <v>33</v>
      </c>
      <c r="J653" t="s">
        <v>34</v>
      </c>
      <c r="K653" t="s">
        <v>104</v>
      </c>
      <c r="L653" s="29" t="s">
        <v>105</v>
      </c>
      <c r="M653" s="29" t="s">
        <v>99</v>
      </c>
      <c r="N653" s="29" t="s">
        <v>140</v>
      </c>
      <c r="O653" s="29" t="s">
        <v>101</v>
      </c>
      <c r="P653" s="29">
        <v>700</v>
      </c>
      <c r="Q653" s="29">
        <v>2700</v>
      </c>
      <c r="R653" t="s">
        <v>113</v>
      </c>
      <c r="S653" t="s">
        <v>115</v>
      </c>
      <c r="T653">
        <v>5</v>
      </c>
      <c r="U653">
        <v>9.4766834967999998</v>
      </c>
      <c r="V653" s="6">
        <v>9.3999999999999997E-4</v>
      </c>
      <c r="W653" s="6">
        <v>3.1E-4</v>
      </c>
      <c r="X653" s="7">
        <f t="shared" si="106"/>
        <v>3.032258064516129</v>
      </c>
      <c r="Y653" t="s">
        <v>99</v>
      </c>
      <c r="Z653" s="7">
        <f t="shared" si="107"/>
        <v>30.569946763870966</v>
      </c>
      <c r="AA653">
        <v>8.3000000000000007</v>
      </c>
      <c r="AB653">
        <v>4</v>
      </c>
      <c r="AC653" s="10" t="s">
        <v>99</v>
      </c>
      <c r="AD653" s="10" t="s">
        <v>99</v>
      </c>
      <c r="AE653" s="10" t="s">
        <v>99</v>
      </c>
      <c r="AF653" s="10" t="s">
        <v>99</v>
      </c>
      <c r="AG653" s="10" t="s">
        <v>99</v>
      </c>
      <c r="AH653" s="10" t="s">
        <v>99</v>
      </c>
      <c r="AI653" s="10" t="s">
        <v>99</v>
      </c>
      <c r="AJ653" s="10" t="s">
        <v>99</v>
      </c>
      <c r="AK653" s="10" t="s">
        <v>99</v>
      </c>
      <c r="AL653" s="10" t="s">
        <v>99</v>
      </c>
    </row>
    <row r="654" spans="1:38">
      <c r="A654" s="36">
        <v>77</v>
      </c>
      <c r="B654" t="s">
        <v>282</v>
      </c>
      <c r="C654" t="s">
        <v>200</v>
      </c>
      <c r="D654" t="s">
        <v>195</v>
      </c>
      <c r="E654">
        <v>2600</v>
      </c>
      <c r="F654" t="s">
        <v>179</v>
      </c>
      <c r="G654" t="s">
        <v>196</v>
      </c>
      <c r="H654" s="29" t="s">
        <v>57</v>
      </c>
      <c r="I654" s="29" t="s">
        <v>58</v>
      </c>
      <c r="J654" t="s">
        <v>26</v>
      </c>
      <c r="K654" t="s">
        <v>104</v>
      </c>
      <c r="L654" s="29" t="s">
        <v>105</v>
      </c>
      <c r="M654" s="29" t="s">
        <v>99</v>
      </c>
      <c r="N654" s="29" t="s">
        <v>100</v>
      </c>
      <c r="O654" s="29" t="s">
        <v>101</v>
      </c>
      <c r="P654" s="29">
        <v>2000</v>
      </c>
      <c r="Q654" s="29">
        <v>3450</v>
      </c>
      <c r="R654" t="s">
        <v>113</v>
      </c>
      <c r="S654" t="s">
        <v>102</v>
      </c>
      <c r="T654">
        <v>1</v>
      </c>
      <c r="U654">
        <v>2.3942604296000001</v>
      </c>
      <c r="V654" s="6">
        <v>4.8000000000000001E-4</v>
      </c>
      <c r="W654" s="6">
        <v>1E-4</v>
      </c>
      <c r="X654" s="7">
        <f t="shared" si="106"/>
        <v>4.8</v>
      </c>
      <c r="Y654" t="s">
        <v>99</v>
      </c>
      <c r="Z654" s="7">
        <f t="shared" si="107"/>
        <v>23.942604295999999</v>
      </c>
      <c r="AA654">
        <v>1</v>
      </c>
      <c r="AB654">
        <v>4.4000000000000004</v>
      </c>
      <c r="AC654" s="10" t="s">
        <v>99</v>
      </c>
      <c r="AD654" s="10" t="s">
        <v>99</v>
      </c>
      <c r="AE654" s="10" t="s">
        <v>99</v>
      </c>
      <c r="AF654" s="10" t="s">
        <v>99</v>
      </c>
      <c r="AG654" s="10" t="s">
        <v>99</v>
      </c>
      <c r="AH654" s="10" t="s">
        <v>99</v>
      </c>
      <c r="AI654" s="10" t="s">
        <v>99</v>
      </c>
      <c r="AJ654" s="10" t="s">
        <v>99</v>
      </c>
      <c r="AK654" s="10" t="s">
        <v>99</v>
      </c>
      <c r="AL654" s="10" t="s">
        <v>99</v>
      </c>
    </row>
    <row r="655" spans="1:38">
      <c r="A655" s="36">
        <v>77</v>
      </c>
      <c r="B655" t="s">
        <v>282</v>
      </c>
      <c r="C655" t="s">
        <v>200</v>
      </c>
      <c r="D655" t="s">
        <v>195</v>
      </c>
      <c r="E655">
        <v>2600</v>
      </c>
      <c r="F655" t="s">
        <v>179</v>
      </c>
      <c r="G655" t="s">
        <v>196</v>
      </c>
      <c r="H655" s="29" t="s">
        <v>57</v>
      </c>
      <c r="I655" s="29" t="s">
        <v>58</v>
      </c>
      <c r="J655" t="s">
        <v>26</v>
      </c>
      <c r="K655" t="s">
        <v>104</v>
      </c>
      <c r="L655" s="29" t="s">
        <v>105</v>
      </c>
      <c r="M655" s="29" t="s">
        <v>99</v>
      </c>
      <c r="N655" s="29" t="s">
        <v>100</v>
      </c>
      <c r="O655" s="29" t="s">
        <v>101</v>
      </c>
      <c r="P655" s="29">
        <v>2000</v>
      </c>
      <c r="Q655" s="29">
        <v>3450</v>
      </c>
      <c r="R655" t="s">
        <v>113</v>
      </c>
      <c r="S655" t="s">
        <v>102</v>
      </c>
      <c r="T655">
        <v>2</v>
      </c>
      <c r="U655">
        <v>4.5519621939999997</v>
      </c>
      <c r="V655" s="6">
        <v>9.3999999999999997E-4</v>
      </c>
      <c r="W655" s="6">
        <v>2.3000000000000001E-4</v>
      </c>
      <c r="X655" s="7">
        <f t="shared" si="106"/>
        <v>4.0869565217391299</v>
      </c>
      <c r="Y655" t="s">
        <v>99</v>
      </c>
      <c r="Z655" s="7">
        <f t="shared" si="107"/>
        <v>19.791139973913044</v>
      </c>
      <c r="AA655">
        <v>1</v>
      </c>
      <c r="AB655">
        <v>2.2000000000000002</v>
      </c>
      <c r="AC655" s="10" t="s">
        <v>99</v>
      </c>
      <c r="AD655" s="10" t="s">
        <v>99</v>
      </c>
      <c r="AE655" s="10" t="s">
        <v>99</v>
      </c>
      <c r="AF655" s="10" t="s">
        <v>99</v>
      </c>
      <c r="AG655" s="10" t="s">
        <v>99</v>
      </c>
      <c r="AH655" s="10" t="s">
        <v>99</v>
      </c>
      <c r="AI655" s="10" t="s">
        <v>99</v>
      </c>
      <c r="AJ655" s="10" t="s">
        <v>99</v>
      </c>
      <c r="AK655" s="10" t="s">
        <v>99</v>
      </c>
      <c r="AL655" s="10" t="s">
        <v>99</v>
      </c>
    </row>
    <row r="656" spans="1:38">
      <c r="A656" s="36">
        <v>77</v>
      </c>
      <c r="B656" t="s">
        <v>282</v>
      </c>
      <c r="C656" t="s">
        <v>200</v>
      </c>
      <c r="D656" t="s">
        <v>195</v>
      </c>
      <c r="E656">
        <v>2600</v>
      </c>
      <c r="F656" t="s">
        <v>179</v>
      </c>
      <c r="G656" t="s">
        <v>196</v>
      </c>
      <c r="H656" s="29" t="s">
        <v>57</v>
      </c>
      <c r="I656" s="29" t="s">
        <v>58</v>
      </c>
      <c r="J656" t="s">
        <v>26</v>
      </c>
      <c r="K656" t="s">
        <v>104</v>
      </c>
      <c r="L656" s="29" t="s">
        <v>105</v>
      </c>
      <c r="M656" s="29" t="s">
        <v>99</v>
      </c>
      <c r="N656" s="29" t="s">
        <v>100</v>
      </c>
      <c r="O656" s="29" t="s">
        <v>101</v>
      </c>
      <c r="P656" s="29">
        <v>2000</v>
      </c>
      <c r="Q656" s="29">
        <v>3450</v>
      </c>
      <c r="R656" t="s">
        <v>113</v>
      </c>
      <c r="S656" t="s">
        <v>102</v>
      </c>
      <c r="T656">
        <v>3</v>
      </c>
      <c r="U656">
        <v>1.4193519912000001</v>
      </c>
      <c r="V656" s="6">
        <v>2.5000000000000001E-4</v>
      </c>
      <c r="W656" s="6">
        <v>6.9999999999999994E-5</v>
      </c>
      <c r="X656" s="7">
        <f t="shared" si="106"/>
        <v>3.5714285714285716</v>
      </c>
      <c r="Y656" t="s">
        <v>99</v>
      </c>
      <c r="Z656" s="7">
        <f t="shared" si="107"/>
        <v>20.27645701714286</v>
      </c>
      <c r="AA656">
        <v>1</v>
      </c>
      <c r="AB656">
        <v>7.5</v>
      </c>
      <c r="AC656" s="10" t="s">
        <v>99</v>
      </c>
      <c r="AD656" s="10" t="s">
        <v>99</v>
      </c>
      <c r="AE656" s="10" t="s">
        <v>99</v>
      </c>
      <c r="AF656" s="10" t="s">
        <v>99</v>
      </c>
      <c r="AG656" s="10" t="s">
        <v>99</v>
      </c>
      <c r="AH656" s="10" t="s">
        <v>99</v>
      </c>
      <c r="AI656" s="10" t="s">
        <v>99</v>
      </c>
      <c r="AJ656" s="10" t="s">
        <v>99</v>
      </c>
      <c r="AK656" s="10" t="s">
        <v>99</v>
      </c>
      <c r="AL656" s="10" t="s">
        <v>99</v>
      </c>
    </row>
    <row r="657" spans="1:38">
      <c r="A657" s="36">
        <v>77</v>
      </c>
      <c r="B657" t="s">
        <v>282</v>
      </c>
      <c r="C657" t="s">
        <v>200</v>
      </c>
      <c r="D657" t="s">
        <v>195</v>
      </c>
      <c r="E657">
        <v>2600</v>
      </c>
      <c r="F657" t="s">
        <v>179</v>
      </c>
      <c r="G657" t="s">
        <v>196</v>
      </c>
      <c r="H657" s="29" t="s">
        <v>57</v>
      </c>
      <c r="I657" s="29" t="s">
        <v>58</v>
      </c>
      <c r="J657" t="s">
        <v>26</v>
      </c>
      <c r="K657" t="s">
        <v>104</v>
      </c>
      <c r="L657" s="29" t="s">
        <v>105</v>
      </c>
      <c r="M657" s="29" t="s">
        <v>99</v>
      </c>
      <c r="N657" s="29" t="s">
        <v>100</v>
      </c>
      <c r="O657" s="29" t="s">
        <v>101</v>
      </c>
      <c r="P657" s="29">
        <v>2000</v>
      </c>
      <c r="Q657" s="29">
        <v>3450</v>
      </c>
      <c r="R657" t="s">
        <v>113</v>
      </c>
      <c r="S657" t="s">
        <v>102</v>
      </c>
      <c r="T657">
        <v>4</v>
      </c>
      <c r="U657">
        <v>2.2186335418000001</v>
      </c>
      <c r="V657" s="6">
        <v>4.6999999999999999E-4</v>
      </c>
      <c r="W657" s="6">
        <v>1.2999999999999999E-4</v>
      </c>
      <c r="X657" s="7">
        <f t="shared" si="106"/>
        <v>3.6153846153846154</v>
      </c>
      <c r="Y657" t="s">
        <v>99</v>
      </c>
      <c r="Z657" s="7">
        <f t="shared" si="107"/>
        <v>17.066411859999999</v>
      </c>
      <c r="AA657">
        <v>0.8</v>
      </c>
      <c r="AB657">
        <v>11.7</v>
      </c>
      <c r="AC657" s="10" t="s">
        <v>99</v>
      </c>
      <c r="AD657" s="10" t="s">
        <v>99</v>
      </c>
      <c r="AE657" s="10" t="s">
        <v>99</v>
      </c>
      <c r="AF657" s="10" t="s">
        <v>99</v>
      </c>
      <c r="AG657" s="10" t="s">
        <v>99</v>
      </c>
      <c r="AH657" s="10" t="s">
        <v>99</v>
      </c>
      <c r="AI657" s="10" t="s">
        <v>99</v>
      </c>
      <c r="AJ657" s="10" t="s">
        <v>99</v>
      </c>
      <c r="AK657" s="10" t="s">
        <v>99</v>
      </c>
      <c r="AL657" s="10" t="s">
        <v>99</v>
      </c>
    </row>
    <row r="658" spans="1:38">
      <c r="A658" s="36">
        <v>77</v>
      </c>
      <c r="B658" t="s">
        <v>282</v>
      </c>
      <c r="C658" t="s">
        <v>200</v>
      </c>
      <c r="D658" t="s">
        <v>195</v>
      </c>
      <c r="E658">
        <v>2600</v>
      </c>
      <c r="F658" t="s">
        <v>179</v>
      </c>
      <c r="G658" t="s">
        <v>196</v>
      </c>
      <c r="H658" s="29" t="s">
        <v>57</v>
      </c>
      <c r="I658" s="29" t="s">
        <v>58</v>
      </c>
      <c r="J658" t="s">
        <v>26</v>
      </c>
      <c r="K658" t="s">
        <v>104</v>
      </c>
      <c r="L658" s="29" t="s">
        <v>105</v>
      </c>
      <c r="M658" s="29" t="s">
        <v>99</v>
      </c>
      <c r="N658" s="29" t="s">
        <v>100</v>
      </c>
      <c r="O658" s="29" t="s">
        <v>101</v>
      </c>
      <c r="P658" s="29">
        <v>2000</v>
      </c>
      <c r="Q658" s="29">
        <v>3450</v>
      </c>
      <c r="R658" t="s">
        <v>113</v>
      </c>
      <c r="S658" t="s">
        <v>102</v>
      </c>
      <c r="T658">
        <v>5</v>
      </c>
      <c r="U658">
        <v>1.8709639884</v>
      </c>
      <c r="V658" s="6">
        <v>3.5E-4</v>
      </c>
      <c r="W658" s="6">
        <v>1E-4</v>
      </c>
      <c r="X658" s="7">
        <f t="shared" si="106"/>
        <v>3.5</v>
      </c>
      <c r="Y658" t="s">
        <v>99</v>
      </c>
      <c r="Z658" s="7">
        <f t="shared" si="107"/>
        <v>18.709639883999998</v>
      </c>
      <c r="AA658">
        <v>1.2</v>
      </c>
      <c r="AB658">
        <v>5</v>
      </c>
      <c r="AC658" s="10" t="s">
        <v>99</v>
      </c>
      <c r="AD658" s="10" t="s">
        <v>99</v>
      </c>
      <c r="AE658" s="10" t="s">
        <v>99</v>
      </c>
      <c r="AF658" s="10" t="s">
        <v>99</v>
      </c>
      <c r="AG658" s="10" t="s">
        <v>99</v>
      </c>
      <c r="AH658" s="10" t="s">
        <v>99</v>
      </c>
      <c r="AI658" s="10" t="s">
        <v>99</v>
      </c>
      <c r="AJ658" s="10" t="s">
        <v>99</v>
      </c>
      <c r="AK658" s="10" t="s">
        <v>99</v>
      </c>
      <c r="AL658" s="10" t="s">
        <v>99</v>
      </c>
    </row>
    <row r="659" spans="1:38">
      <c r="A659" s="36">
        <v>77</v>
      </c>
      <c r="B659" t="s">
        <v>282</v>
      </c>
      <c r="C659" t="s">
        <v>200</v>
      </c>
      <c r="D659" t="s">
        <v>195</v>
      </c>
      <c r="E659">
        <v>2600</v>
      </c>
      <c r="F659" t="s">
        <v>179</v>
      </c>
      <c r="G659" s="29" t="s">
        <v>107</v>
      </c>
      <c r="H659" s="29" t="s">
        <v>24</v>
      </c>
      <c r="I659" s="29" t="s">
        <v>25</v>
      </c>
      <c r="J659" t="s">
        <v>26</v>
      </c>
      <c r="K659" t="s">
        <v>97</v>
      </c>
      <c r="L659" s="29" t="s">
        <v>98</v>
      </c>
      <c r="M659" s="29" t="s">
        <v>99</v>
      </c>
      <c r="N659" s="29" t="s">
        <v>100</v>
      </c>
      <c r="O659" s="29" t="s">
        <v>108</v>
      </c>
      <c r="P659" s="29">
        <v>2500</v>
      </c>
      <c r="Q659" s="29">
        <v>3400</v>
      </c>
      <c r="R659" t="s">
        <v>94</v>
      </c>
      <c r="S659" t="s">
        <v>102</v>
      </c>
      <c r="T659">
        <v>1</v>
      </c>
      <c r="U659">
        <v>3.1756208691999999</v>
      </c>
      <c r="V659" s="6">
        <v>9.6000000000000002E-4</v>
      </c>
      <c r="W659" s="6">
        <v>2.5999999999999998E-4</v>
      </c>
      <c r="X659" s="7">
        <f t="shared" si="106"/>
        <v>3.6923076923076925</v>
      </c>
      <c r="Y659" t="s">
        <v>99</v>
      </c>
      <c r="Z659" s="7">
        <f t="shared" si="107"/>
        <v>12.213926419999998</v>
      </c>
      <c r="AA659">
        <v>1.8</v>
      </c>
      <c r="AB659">
        <v>3.9</v>
      </c>
      <c r="AC659" s="10" t="s">
        <v>99</v>
      </c>
      <c r="AD659" s="10" t="s">
        <v>99</v>
      </c>
      <c r="AE659" s="10" t="s">
        <v>99</v>
      </c>
      <c r="AF659" s="10" t="s">
        <v>99</v>
      </c>
      <c r="AG659" s="10" t="s">
        <v>99</v>
      </c>
      <c r="AH659" s="10" t="s">
        <v>99</v>
      </c>
      <c r="AI659" s="10" t="s">
        <v>99</v>
      </c>
      <c r="AJ659" s="10" t="s">
        <v>99</v>
      </c>
      <c r="AK659" s="10" t="s">
        <v>99</v>
      </c>
      <c r="AL659" s="10" t="s">
        <v>99</v>
      </c>
    </row>
    <row r="660" spans="1:38">
      <c r="A660" s="36">
        <v>77</v>
      </c>
      <c r="B660" t="s">
        <v>282</v>
      </c>
      <c r="C660" t="s">
        <v>200</v>
      </c>
      <c r="D660" t="s">
        <v>195</v>
      </c>
      <c r="E660">
        <v>2600</v>
      </c>
      <c r="F660" t="s">
        <v>179</v>
      </c>
      <c r="G660" s="29" t="s">
        <v>107</v>
      </c>
      <c r="H660" s="29" t="s">
        <v>24</v>
      </c>
      <c r="I660" s="29" t="s">
        <v>25</v>
      </c>
      <c r="J660" t="s">
        <v>26</v>
      </c>
      <c r="K660" t="s">
        <v>97</v>
      </c>
      <c r="L660" s="29" t="s">
        <v>98</v>
      </c>
      <c r="M660" s="29" t="s">
        <v>99</v>
      </c>
      <c r="N660" s="29" t="s">
        <v>100</v>
      </c>
      <c r="O660" s="29" t="s">
        <v>108</v>
      </c>
      <c r="P660" s="29">
        <v>2500</v>
      </c>
      <c r="Q660" s="29">
        <v>3400</v>
      </c>
      <c r="R660" t="s">
        <v>94</v>
      </c>
      <c r="S660" t="s">
        <v>102</v>
      </c>
      <c r="T660">
        <v>2</v>
      </c>
      <c r="U660">
        <v>4.9211370806000003</v>
      </c>
      <c r="V660" s="6">
        <v>1.1800000000000001E-3</v>
      </c>
      <c r="W660" s="6">
        <v>3.8000000000000002E-4</v>
      </c>
      <c r="X660" s="7">
        <f t="shared" si="106"/>
        <v>3.1052631578947367</v>
      </c>
      <c r="Y660" t="s">
        <v>99</v>
      </c>
      <c r="Z660" s="7">
        <f t="shared" si="107"/>
        <v>12.950360738421052</v>
      </c>
      <c r="AA660">
        <v>2</v>
      </c>
      <c r="AB660">
        <v>4.5</v>
      </c>
      <c r="AC660" s="10" t="s">
        <v>99</v>
      </c>
      <c r="AD660" s="10" t="s">
        <v>99</v>
      </c>
      <c r="AE660" s="10" t="s">
        <v>99</v>
      </c>
      <c r="AF660" s="10" t="s">
        <v>99</v>
      </c>
      <c r="AG660" s="10" t="s">
        <v>99</v>
      </c>
      <c r="AH660" s="10" t="s">
        <v>99</v>
      </c>
      <c r="AI660" s="10" t="s">
        <v>99</v>
      </c>
      <c r="AJ660" s="10" t="s">
        <v>99</v>
      </c>
      <c r="AK660" s="10" t="s">
        <v>99</v>
      </c>
      <c r="AL660" s="10" t="s">
        <v>99</v>
      </c>
    </row>
    <row r="661" spans="1:38">
      <c r="A661" s="36">
        <v>77</v>
      </c>
      <c r="B661" t="s">
        <v>282</v>
      </c>
      <c r="C661" t="s">
        <v>200</v>
      </c>
      <c r="D661" t="s">
        <v>195</v>
      </c>
      <c r="E661">
        <v>2600</v>
      </c>
      <c r="F661" t="s">
        <v>179</v>
      </c>
      <c r="G661" s="29" t="s">
        <v>107</v>
      </c>
      <c r="H661" s="29" t="s">
        <v>24</v>
      </c>
      <c r="I661" s="29" t="s">
        <v>25</v>
      </c>
      <c r="J661" t="s">
        <v>26</v>
      </c>
      <c r="K661" t="s">
        <v>97</v>
      </c>
      <c r="L661" s="29" t="s">
        <v>98</v>
      </c>
      <c r="M661" s="29" t="s">
        <v>99</v>
      </c>
      <c r="N661" s="29" t="s">
        <v>100</v>
      </c>
      <c r="O661" s="29" t="s">
        <v>108</v>
      </c>
      <c r="P661" s="29">
        <v>2500</v>
      </c>
      <c r="Q661" s="29">
        <v>3400</v>
      </c>
      <c r="R661" t="s">
        <v>94</v>
      </c>
      <c r="S661" t="s">
        <v>102</v>
      </c>
      <c r="T661">
        <v>3</v>
      </c>
      <c r="U661">
        <v>6.9139646238000001</v>
      </c>
      <c r="V661" s="6">
        <v>2.8300000000000001E-3</v>
      </c>
      <c r="W661" s="6">
        <v>7.9000000000000001E-4</v>
      </c>
      <c r="X661" s="7">
        <f t="shared" si="106"/>
        <v>3.5822784810126582</v>
      </c>
      <c r="Y661" t="s">
        <v>99</v>
      </c>
      <c r="Z661" s="7">
        <f t="shared" si="107"/>
        <v>8.7518539541772142</v>
      </c>
      <c r="AA661">
        <v>1.4</v>
      </c>
      <c r="AB661">
        <v>4.7</v>
      </c>
      <c r="AC661" s="10" t="s">
        <v>99</v>
      </c>
      <c r="AD661" s="10" t="s">
        <v>99</v>
      </c>
      <c r="AE661" s="10" t="s">
        <v>99</v>
      </c>
      <c r="AF661" s="10" t="s">
        <v>99</v>
      </c>
      <c r="AG661" s="10" t="s">
        <v>99</v>
      </c>
      <c r="AH661" s="10" t="s">
        <v>99</v>
      </c>
      <c r="AI661" s="10" t="s">
        <v>99</v>
      </c>
      <c r="AJ661" s="10" t="s">
        <v>99</v>
      </c>
      <c r="AK661" s="10" t="s">
        <v>99</v>
      </c>
      <c r="AL661" s="10" t="s">
        <v>99</v>
      </c>
    </row>
    <row r="662" spans="1:38">
      <c r="A662" s="36">
        <v>77</v>
      </c>
      <c r="B662" t="s">
        <v>282</v>
      </c>
      <c r="C662" t="s">
        <v>200</v>
      </c>
      <c r="D662" t="s">
        <v>195</v>
      </c>
      <c r="E662">
        <v>2600</v>
      </c>
      <c r="F662" t="s">
        <v>179</v>
      </c>
      <c r="G662" s="29" t="s">
        <v>107</v>
      </c>
      <c r="H662" s="29" t="s">
        <v>24</v>
      </c>
      <c r="I662" s="29" t="s">
        <v>25</v>
      </c>
      <c r="J662" t="s">
        <v>26</v>
      </c>
      <c r="K662" t="s">
        <v>97</v>
      </c>
      <c r="L662" s="29" t="s">
        <v>98</v>
      </c>
      <c r="M662" s="29" t="s">
        <v>99</v>
      </c>
      <c r="N662" s="29" t="s">
        <v>100</v>
      </c>
      <c r="O662" s="29" t="s">
        <v>108</v>
      </c>
      <c r="P662" s="29">
        <v>2500</v>
      </c>
      <c r="Q662" s="29">
        <v>3400</v>
      </c>
      <c r="R662" t="s">
        <v>94</v>
      </c>
      <c r="S662" t="s">
        <v>102</v>
      </c>
      <c r="T662">
        <v>4</v>
      </c>
      <c r="U662">
        <v>11.620048372399999</v>
      </c>
      <c r="V662" s="6">
        <v>4.8199999999999996E-3</v>
      </c>
      <c r="W662" s="6">
        <v>1.82E-3</v>
      </c>
      <c r="X662" s="7">
        <f t="shared" si="106"/>
        <v>2.6483516483516483</v>
      </c>
      <c r="Y662" t="s">
        <v>99</v>
      </c>
      <c r="Z662" s="7">
        <f t="shared" si="107"/>
        <v>6.3846419628571427</v>
      </c>
      <c r="AA662">
        <v>0.4</v>
      </c>
      <c r="AB662">
        <v>2.8</v>
      </c>
      <c r="AC662" s="10" t="s">
        <v>99</v>
      </c>
      <c r="AD662" s="10" t="s">
        <v>99</v>
      </c>
      <c r="AE662" s="10" t="s">
        <v>99</v>
      </c>
      <c r="AF662" s="10" t="s">
        <v>99</v>
      </c>
      <c r="AG662" s="10" t="s">
        <v>99</v>
      </c>
      <c r="AH662" s="10" t="s">
        <v>99</v>
      </c>
      <c r="AI662" s="10" t="s">
        <v>99</v>
      </c>
      <c r="AJ662" s="10" t="s">
        <v>99</v>
      </c>
      <c r="AK662" s="10" t="s">
        <v>99</v>
      </c>
      <c r="AL662" s="10" t="s">
        <v>99</v>
      </c>
    </row>
    <row r="663" spans="1:38">
      <c r="A663" s="36">
        <v>77</v>
      </c>
      <c r="B663" t="s">
        <v>282</v>
      </c>
      <c r="C663" t="s">
        <v>200</v>
      </c>
      <c r="D663" t="s">
        <v>195</v>
      </c>
      <c r="E663">
        <v>2600</v>
      </c>
      <c r="F663" t="s">
        <v>179</v>
      </c>
      <c r="G663" s="29" t="s">
        <v>107</v>
      </c>
      <c r="H663" s="29" t="s">
        <v>24</v>
      </c>
      <c r="I663" s="29" t="s">
        <v>25</v>
      </c>
      <c r="J663" t="s">
        <v>26</v>
      </c>
      <c r="K663" t="s">
        <v>97</v>
      </c>
      <c r="L663" s="29" t="s">
        <v>98</v>
      </c>
      <c r="M663" s="29" t="s">
        <v>99</v>
      </c>
      <c r="N663" s="29" t="s">
        <v>100</v>
      </c>
      <c r="O663" s="29" t="s">
        <v>108</v>
      </c>
      <c r="P663" s="29">
        <v>2500</v>
      </c>
      <c r="Q663" s="29">
        <v>3400</v>
      </c>
      <c r="R663" t="s">
        <v>94</v>
      </c>
      <c r="S663" t="s">
        <v>102</v>
      </c>
      <c r="T663">
        <v>5</v>
      </c>
      <c r="U663">
        <v>10.9713041542</v>
      </c>
      <c r="V663" s="6">
        <v>3.0899999999999999E-3</v>
      </c>
      <c r="W663" s="6">
        <v>8.8999999999999995E-4</v>
      </c>
      <c r="X663" s="7">
        <f t="shared" si="106"/>
        <v>3.4719101123595508</v>
      </c>
      <c r="Y663" t="s">
        <v>99</v>
      </c>
      <c r="Z663" s="7">
        <f t="shared" si="107"/>
        <v>12.327308038426967</v>
      </c>
      <c r="AA663">
        <v>3</v>
      </c>
      <c r="AB663">
        <v>11</v>
      </c>
      <c r="AC663" s="10" t="s">
        <v>99</v>
      </c>
      <c r="AD663" s="10" t="s">
        <v>99</v>
      </c>
      <c r="AE663" s="10" t="s">
        <v>99</v>
      </c>
      <c r="AF663" s="10" t="s">
        <v>99</v>
      </c>
      <c r="AG663" s="10" t="s">
        <v>99</v>
      </c>
      <c r="AH663" s="10" t="s">
        <v>99</v>
      </c>
      <c r="AI663" s="10" t="s">
        <v>99</v>
      </c>
      <c r="AJ663" s="10" t="s">
        <v>99</v>
      </c>
      <c r="AK663" s="10" t="s">
        <v>99</v>
      </c>
      <c r="AL663" s="10" t="s">
        <v>99</v>
      </c>
    </row>
    <row r="664" spans="1:38">
      <c r="A664" s="36">
        <v>77</v>
      </c>
      <c r="B664" t="s">
        <v>282</v>
      </c>
      <c r="C664" t="s">
        <v>200</v>
      </c>
      <c r="D664" t="s">
        <v>195</v>
      </c>
      <c r="E664">
        <v>2600</v>
      </c>
      <c r="F664" t="s">
        <v>179</v>
      </c>
      <c r="G664" s="29" t="s">
        <v>151</v>
      </c>
      <c r="H664" s="29" t="s">
        <v>152</v>
      </c>
      <c r="I664" s="29" t="s">
        <v>28</v>
      </c>
      <c r="J664" t="s">
        <v>50</v>
      </c>
      <c r="K664" t="s">
        <v>104</v>
      </c>
      <c r="L664" s="29" t="s">
        <v>123</v>
      </c>
      <c r="M664" s="29" t="s">
        <v>99</v>
      </c>
      <c r="N664" s="29" t="s">
        <v>140</v>
      </c>
      <c r="O664" s="29" t="s">
        <v>101</v>
      </c>
      <c r="P664" s="29">
        <v>1300</v>
      </c>
      <c r="Q664" s="29">
        <v>2700</v>
      </c>
      <c r="R664" t="s">
        <v>113</v>
      </c>
      <c r="S664" t="s">
        <v>102</v>
      </c>
      <c r="T664">
        <v>1</v>
      </c>
      <c r="U664">
        <v>103.2220151378</v>
      </c>
      <c r="V664" s="6">
        <v>5.1650000000000001E-2</v>
      </c>
      <c r="W664" s="6">
        <v>1.303E-2</v>
      </c>
      <c r="X664" s="7">
        <f t="shared" si="106"/>
        <v>3.9639293937068305</v>
      </c>
      <c r="Y664" t="s">
        <v>99</v>
      </c>
      <c r="Z664" s="7">
        <f t="shared" si="107"/>
        <v>7.9218737634535685</v>
      </c>
      <c r="AA664">
        <v>1.8</v>
      </c>
      <c r="AB664">
        <v>9</v>
      </c>
      <c r="AC664" s="10" t="s">
        <v>99</v>
      </c>
      <c r="AD664" s="10" t="s">
        <v>99</v>
      </c>
      <c r="AE664" s="10" t="s">
        <v>99</v>
      </c>
      <c r="AF664" s="10" t="s">
        <v>99</v>
      </c>
      <c r="AG664" s="10" t="s">
        <v>99</v>
      </c>
      <c r="AH664" s="10" t="s">
        <v>99</v>
      </c>
      <c r="AI664" s="10" t="s">
        <v>99</v>
      </c>
      <c r="AJ664" s="10" t="s">
        <v>99</v>
      </c>
      <c r="AK664" s="10" t="s">
        <v>99</v>
      </c>
      <c r="AL664" s="10" t="s">
        <v>99</v>
      </c>
    </row>
    <row r="665" spans="1:38">
      <c r="A665" s="36">
        <v>77</v>
      </c>
      <c r="B665" t="s">
        <v>282</v>
      </c>
      <c r="C665" t="s">
        <v>200</v>
      </c>
      <c r="D665" t="s">
        <v>195</v>
      </c>
      <c r="E665">
        <v>2600</v>
      </c>
      <c r="F665" t="s">
        <v>179</v>
      </c>
      <c r="G665" s="29" t="s">
        <v>151</v>
      </c>
      <c r="H665" s="29" t="s">
        <v>152</v>
      </c>
      <c r="I665" s="29" t="s">
        <v>28</v>
      </c>
      <c r="J665" t="s">
        <v>50</v>
      </c>
      <c r="K665" t="s">
        <v>104</v>
      </c>
      <c r="L665" s="29" t="s">
        <v>123</v>
      </c>
      <c r="M665" s="29" t="s">
        <v>99</v>
      </c>
      <c r="N665" s="29" t="s">
        <v>140</v>
      </c>
      <c r="O665" s="29" t="s">
        <v>101</v>
      </c>
      <c r="P665" s="29">
        <v>1300</v>
      </c>
      <c r="Q665" s="29">
        <v>2700</v>
      </c>
      <c r="R665" t="s">
        <v>113</v>
      </c>
      <c r="S665" t="s">
        <v>102</v>
      </c>
      <c r="T665">
        <v>2</v>
      </c>
      <c r="U665">
        <v>105.9926188984</v>
      </c>
      <c r="V665" s="6">
        <v>4.8829999999999998E-2</v>
      </c>
      <c r="W665" s="6">
        <v>1.308E-2</v>
      </c>
      <c r="X665" s="7">
        <f t="shared" si="106"/>
        <v>3.7331804281345566</v>
      </c>
      <c r="Y665" t="s">
        <v>99</v>
      </c>
      <c r="Z665" s="7">
        <f t="shared" si="107"/>
        <v>8.1034112307645252</v>
      </c>
      <c r="AA665">
        <v>1.2</v>
      </c>
      <c r="AB665">
        <v>4.5</v>
      </c>
      <c r="AC665" s="10" t="s">
        <v>99</v>
      </c>
      <c r="AD665" s="10" t="s">
        <v>99</v>
      </c>
      <c r="AE665" s="10" t="s">
        <v>99</v>
      </c>
      <c r="AF665" s="10" t="s">
        <v>99</v>
      </c>
      <c r="AG665" s="10" t="s">
        <v>99</v>
      </c>
      <c r="AH665" s="10" t="s">
        <v>99</v>
      </c>
      <c r="AI665" s="10" t="s">
        <v>99</v>
      </c>
      <c r="AJ665" s="10" t="s">
        <v>99</v>
      </c>
      <c r="AK665" s="10" t="s">
        <v>99</v>
      </c>
      <c r="AL665" s="10" t="s">
        <v>99</v>
      </c>
    </row>
    <row r="666" spans="1:38">
      <c r="A666" s="36">
        <v>77</v>
      </c>
      <c r="B666" t="s">
        <v>282</v>
      </c>
      <c r="C666" t="s">
        <v>200</v>
      </c>
      <c r="D666" t="s">
        <v>195</v>
      </c>
      <c r="E666">
        <v>2600</v>
      </c>
      <c r="F666" t="s">
        <v>179</v>
      </c>
      <c r="G666" s="29" t="s">
        <v>151</v>
      </c>
      <c r="H666" s="29" t="s">
        <v>152</v>
      </c>
      <c r="I666" s="29" t="s">
        <v>28</v>
      </c>
      <c r="J666" t="s">
        <v>50</v>
      </c>
      <c r="K666" t="s">
        <v>104</v>
      </c>
      <c r="L666" s="29" t="s">
        <v>123</v>
      </c>
      <c r="M666" s="29" t="s">
        <v>99</v>
      </c>
      <c r="N666" s="29" t="s">
        <v>140</v>
      </c>
      <c r="O666" s="29" t="s">
        <v>101</v>
      </c>
      <c r="P666" s="29">
        <v>1300</v>
      </c>
      <c r="Q666" s="29">
        <v>2700</v>
      </c>
      <c r="R666" t="s">
        <v>113</v>
      </c>
      <c r="S666" t="s">
        <v>102</v>
      </c>
      <c r="T666">
        <v>3</v>
      </c>
      <c r="U666">
        <v>98.211272502200003</v>
      </c>
      <c r="V666" s="6">
        <v>5.7790000000000001E-2</v>
      </c>
      <c r="W666" s="6">
        <v>1.422E-2</v>
      </c>
      <c r="X666" s="7">
        <f t="shared" si="106"/>
        <v>4.0639943741209565</v>
      </c>
      <c r="Y666" t="s">
        <v>99</v>
      </c>
      <c r="Z666" s="7">
        <f t="shared" si="107"/>
        <v>6.9065592476933899</v>
      </c>
      <c r="AA666">
        <v>1.1000000000000001</v>
      </c>
      <c r="AB666">
        <v>4</v>
      </c>
      <c r="AC666" s="10" t="s">
        <v>99</v>
      </c>
      <c r="AD666" s="10" t="s">
        <v>99</v>
      </c>
      <c r="AE666" s="10" t="s">
        <v>99</v>
      </c>
      <c r="AF666" s="10" t="s">
        <v>99</v>
      </c>
      <c r="AG666" s="10" t="s">
        <v>99</v>
      </c>
      <c r="AH666" s="10" t="s">
        <v>99</v>
      </c>
      <c r="AI666" s="10" t="s">
        <v>99</v>
      </c>
      <c r="AJ666" s="10" t="s">
        <v>99</v>
      </c>
      <c r="AK666" s="10" t="s">
        <v>99</v>
      </c>
      <c r="AL666" s="10" t="s">
        <v>99</v>
      </c>
    </row>
    <row r="667" spans="1:38">
      <c r="A667" s="36">
        <v>77</v>
      </c>
      <c r="B667" t="s">
        <v>282</v>
      </c>
      <c r="C667" t="s">
        <v>200</v>
      </c>
      <c r="D667" t="s">
        <v>195</v>
      </c>
      <c r="E667">
        <v>2600</v>
      </c>
      <c r="F667" t="s">
        <v>179</v>
      </c>
      <c r="G667" s="29" t="s">
        <v>151</v>
      </c>
      <c r="H667" s="29" t="s">
        <v>152</v>
      </c>
      <c r="I667" s="29" t="s">
        <v>28</v>
      </c>
      <c r="J667" t="s">
        <v>50</v>
      </c>
      <c r="K667" t="s">
        <v>104</v>
      </c>
      <c r="L667" s="29" t="s">
        <v>123</v>
      </c>
      <c r="M667" s="29" t="s">
        <v>99</v>
      </c>
      <c r="N667" s="29" t="s">
        <v>140</v>
      </c>
      <c r="O667" s="29" t="s">
        <v>101</v>
      </c>
      <c r="P667" s="29">
        <v>1300</v>
      </c>
      <c r="Q667" s="29">
        <v>2700</v>
      </c>
      <c r="R667" t="s">
        <v>113</v>
      </c>
      <c r="S667" t="s">
        <v>102</v>
      </c>
      <c r="T667">
        <v>4</v>
      </c>
      <c r="U667">
        <v>131.31873296360001</v>
      </c>
      <c r="V667" s="6">
        <v>6.25E-2</v>
      </c>
      <c r="W667" s="6">
        <v>2.0299999999999999E-2</v>
      </c>
      <c r="X667" s="7">
        <f t="shared" si="106"/>
        <v>3.0788177339901481</v>
      </c>
      <c r="Y667" t="s">
        <v>99</v>
      </c>
      <c r="Z667" s="7">
        <f t="shared" si="107"/>
        <v>6.4689031016551732</v>
      </c>
      <c r="AA667">
        <v>1</v>
      </c>
      <c r="AB667">
        <v>9</v>
      </c>
      <c r="AC667" s="10" t="s">
        <v>99</v>
      </c>
      <c r="AD667" s="10" t="s">
        <v>99</v>
      </c>
      <c r="AE667" s="10" t="s">
        <v>99</v>
      </c>
      <c r="AF667" s="10" t="s">
        <v>99</v>
      </c>
      <c r="AG667" s="10" t="s">
        <v>99</v>
      </c>
      <c r="AH667" s="10" t="s">
        <v>99</v>
      </c>
      <c r="AI667" s="10" t="s">
        <v>99</v>
      </c>
      <c r="AJ667" s="10" t="s">
        <v>99</v>
      </c>
      <c r="AK667" s="10" t="s">
        <v>99</v>
      </c>
      <c r="AL667" s="10" t="s">
        <v>99</v>
      </c>
    </row>
    <row r="668" spans="1:38">
      <c r="A668" s="36">
        <v>77</v>
      </c>
      <c r="B668" t="s">
        <v>282</v>
      </c>
      <c r="C668" t="s">
        <v>200</v>
      </c>
      <c r="D668" t="s">
        <v>195</v>
      </c>
      <c r="E668">
        <v>2600</v>
      </c>
      <c r="F668" t="s">
        <v>179</v>
      </c>
      <c r="G668" s="29" t="s">
        <v>151</v>
      </c>
      <c r="H668" s="29" t="s">
        <v>152</v>
      </c>
      <c r="I668" s="29" t="s">
        <v>28</v>
      </c>
      <c r="J668" t="s">
        <v>50</v>
      </c>
      <c r="K668" t="s">
        <v>104</v>
      </c>
      <c r="L668" s="29" t="s">
        <v>123</v>
      </c>
      <c r="M668" s="29" t="s">
        <v>99</v>
      </c>
      <c r="N668" s="29" t="s">
        <v>140</v>
      </c>
      <c r="O668" s="29" t="s">
        <v>101</v>
      </c>
      <c r="P668" s="29">
        <v>1300</v>
      </c>
      <c r="Q668" s="29">
        <v>2700</v>
      </c>
      <c r="R668" t="s">
        <v>113</v>
      </c>
      <c r="S668" t="s">
        <v>102</v>
      </c>
      <c r="T668">
        <v>5</v>
      </c>
      <c r="U668">
        <v>122.1897190202</v>
      </c>
      <c r="V668" s="6">
        <v>7.4870000000000006E-2</v>
      </c>
      <c r="W668" s="6">
        <v>1.558E-2</v>
      </c>
      <c r="X668" s="7">
        <f t="shared" si="106"/>
        <v>4.8055198973042366</v>
      </c>
      <c r="Y668" t="s">
        <v>99</v>
      </c>
      <c r="Z668" s="7">
        <f t="shared" si="107"/>
        <v>7.8427290770346598</v>
      </c>
      <c r="AA668">
        <v>1.8</v>
      </c>
      <c r="AB668">
        <v>7</v>
      </c>
      <c r="AC668" s="10" t="s">
        <v>99</v>
      </c>
      <c r="AD668" s="10" t="s">
        <v>99</v>
      </c>
      <c r="AE668" s="10" t="s">
        <v>99</v>
      </c>
      <c r="AF668" s="10" t="s">
        <v>99</v>
      </c>
      <c r="AG668" s="10" t="s">
        <v>99</v>
      </c>
      <c r="AH668" s="10" t="s">
        <v>99</v>
      </c>
      <c r="AI668" s="10" t="s">
        <v>99</v>
      </c>
      <c r="AJ668" s="10" t="s">
        <v>99</v>
      </c>
      <c r="AK668" s="10" t="s">
        <v>99</v>
      </c>
      <c r="AL668" s="10" t="s">
        <v>99</v>
      </c>
    </row>
    <row r="669" spans="1:38">
      <c r="A669" s="36">
        <v>77</v>
      </c>
      <c r="B669" t="s">
        <v>282</v>
      </c>
      <c r="C669" t="s">
        <v>200</v>
      </c>
      <c r="D669" t="s">
        <v>195</v>
      </c>
      <c r="E669">
        <v>2600</v>
      </c>
      <c r="F669" t="s">
        <v>179</v>
      </c>
      <c r="G669" t="s">
        <v>203</v>
      </c>
      <c r="H669" s="29" t="s">
        <v>64</v>
      </c>
      <c r="I669" s="29" t="s">
        <v>65</v>
      </c>
      <c r="J669" t="s">
        <v>50</v>
      </c>
      <c r="K669" t="s">
        <v>104</v>
      </c>
      <c r="L669" s="29" t="s">
        <v>112</v>
      </c>
      <c r="M669" s="29" t="s">
        <v>99</v>
      </c>
      <c r="N669" s="29" t="s">
        <v>140</v>
      </c>
      <c r="O669" s="29" t="s">
        <v>101</v>
      </c>
      <c r="P669" s="29">
        <v>400</v>
      </c>
      <c r="Q669" s="29">
        <v>2500</v>
      </c>
      <c r="R669" t="s">
        <v>150</v>
      </c>
      <c r="S669" t="s">
        <v>102</v>
      </c>
      <c r="T669">
        <v>1</v>
      </c>
      <c r="U669">
        <v>41.182713077999999</v>
      </c>
      <c r="V669" s="6">
        <v>2.1329999999999998E-2</v>
      </c>
      <c r="W669" s="6">
        <v>4.15E-3</v>
      </c>
      <c r="X669" s="7">
        <f t="shared" si="106"/>
        <v>5.1397590361445777</v>
      </c>
      <c r="Y669" t="s">
        <v>99</v>
      </c>
      <c r="Z669" s="7">
        <f t="shared" si="107"/>
        <v>9.9235453200000006</v>
      </c>
      <c r="AA669">
        <v>1.8</v>
      </c>
      <c r="AB669">
        <v>4.2</v>
      </c>
      <c r="AC669" s="10" t="s">
        <v>99</v>
      </c>
      <c r="AD669" s="10" t="s">
        <v>99</v>
      </c>
      <c r="AE669" s="10" t="s">
        <v>99</v>
      </c>
      <c r="AF669" s="10" t="s">
        <v>99</v>
      </c>
      <c r="AG669" s="10" t="s">
        <v>99</v>
      </c>
      <c r="AH669" s="10" t="s">
        <v>99</v>
      </c>
      <c r="AI669" s="10" t="s">
        <v>99</v>
      </c>
      <c r="AJ669" s="10" t="s">
        <v>99</v>
      </c>
      <c r="AK669" s="10" t="s">
        <v>99</v>
      </c>
      <c r="AL669" s="10" t="s">
        <v>99</v>
      </c>
    </row>
    <row r="670" spans="1:38">
      <c r="A670" s="36">
        <v>77</v>
      </c>
      <c r="B670" t="s">
        <v>282</v>
      </c>
      <c r="C670" t="s">
        <v>200</v>
      </c>
      <c r="D670" t="s">
        <v>195</v>
      </c>
      <c r="E670">
        <v>2600</v>
      </c>
      <c r="F670" t="s">
        <v>179</v>
      </c>
      <c r="G670" t="s">
        <v>203</v>
      </c>
      <c r="H670" s="29" t="s">
        <v>64</v>
      </c>
      <c r="I670" s="29" t="s">
        <v>65</v>
      </c>
      <c r="J670" t="s">
        <v>50</v>
      </c>
      <c r="K670" t="s">
        <v>104</v>
      </c>
      <c r="L670" s="29" t="s">
        <v>112</v>
      </c>
      <c r="M670" s="29" t="s">
        <v>99</v>
      </c>
      <c r="N670" s="29" t="s">
        <v>140</v>
      </c>
      <c r="O670" s="29" t="s">
        <v>101</v>
      </c>
      <c r="P670" s="29">
        <v>400</v>
      </c>
      <c r="Q670" s="29">
        <v>2500</v>
      </c>
      <c r="R670" t="s">
        <v>150</v>
      </c>
      <c r="S670" t="s">
        <v>102</v>
      </c>
      <c r="T670">
        <v>2</v>
      </c>
      <c r="U670">
        <v>51.627136568799997</v>
      </c>
      <c r="V670" s="6">
        <v>2.6610000000000002E-2</v>
      </c>
      <c r="W670" s="6">
        <v>5.0200000000000002E-3</v>
      </c>
      <c r="X670" s="7">
        <f t="shared" si="106"/>
        <v>5.3007968127490042</v>
      </c>
      <c r="Y670" t="s">
        <v>99</v>
      </c>
      <c r="Z670" s="7">
        <f t="shared" si="107"/>
        <v>10.28429015314741</v>
      </c>
      <c r="AA670">
        <v>4</v>
      </c>
      <c r="AB670">
        <v>4</v>
      </c>
      <c r="AC670" s="10" t="s">
        <v>99</v>
      </c>
      <c r="AD670" s="10" t="s">
        <v>99</v>
      </c>
      <c r="AE670" s="10" t="s">
        <v>99</v>
      </c>
      <c r="AF670" s="10" t="s">
        <v>99</v>
      </c>
      <c r="AG670" s="10" t="s">
        <v>99</v>
      </c>
      <c r="AH670" s="10" t="s">
        <v>99</v>
      </c>
      <c r="AI670" s="10" t="s">
        <v>99</v>
      </c>
      <c r="AJ670" s="10" t="s">
        <v>99</v>
      </c>
      <c r="AK670" s="10" t="s">
        <v>99</v>
      </c>
      <c r="AL670" s="10" t="s">
        <v>99</v>
      </c>
    </row>
    <row r="671" spans="1:38">
      <c r="A671" s="36">
        <v>77</v>
      </c>
      <c r="B671" t="s">
        <v>282</v>
      </c>
      <c r="C671" t="s">
        <v>200</v>
      </c>
      <c r="D671" t="s">
        <v>195</v>
      </c>
      <c r="E671">
        <v>2600</v>
      </c>
      <c r="F671" t="s">
        <v>179</v>
      </c>
      <c r="G671" t="s">
        <v>203</v>
      </c>
      <c r="H671" s="29" t="s">
        <v>64</v>
      </c>
      <c r="I671" s="29" t="s">
        <v>65</v>
      </c>
      <c r="J671" t="s">
        <v>50</v>
      </c>
      <c r="K671" t="s">
        <v>104</v>
      </c>
      <c r="L671" s="29" t="s">
        <v>112</v>
      </c>
      <c r="M671" s="29" t="s">
        <v>99</v>
      </c>
      <c r="N671" s="29" t="s">
        <v>140</v>
      </c>
      <c r="O671" s="29" t="s">
        <v>101</v>
      </c>
      <c r="P671" s="29">
        <v>400</v>
      </c>
      <c r="Q671" s="29">
        <v>2500</v>
      </c>
      <c r="R671" t="s">
        <v>150</v>
      </c>
      <c r="S671" t="s">
        <v>102</v>
      </c>
      <c r="T671">
        <v>3</v>
      </c>
      <c r="U671">
        <v>85.282983026799997</v>
      </c>
      <c r="V671" s="6">
        <v>4.3209999999999998E-2</v>
      </c>
      <c r="W671" s="6">
        <v>8.9099999999999995E-3</v>
      </c>
      <c r="X671" s="7">
        <f t="shared" si="106"/>
        <v>4.8496071829405167</v>
      </c>
      <c r="Y671" t="s">
        <v>99</v>
      </c>
      <c r="Z671" s="7">
        <f t="shared" si="107"/>
        <v>9.5716030333108861</v>
      </c>
      <c r="AA671">
        <v>3</v>
      </c>
      <c r="AB671">
        <v>4.9000000000000004</v>
      </c>
      <c r="AC671" s="10" t="s">
        <v>99</v>
      </c>
      <c r="AD671" s="10" t="s">
        <v>99</v>
      </c>
      <c r="AE671" s="10" t="s">
        <v>99</v>
      </c>
      <c r="AF671" s="10" t="s">
        <v>99</v>
      </c>
      <c r="AG671" s="10" t="s">
        <v>99</v>
      </c>
      <c r="AH671" s="10" t="s">
        <v>99</v>
      </c>
      <c r="AI671" s="10" t="s">
        <v>99</v>
      </c>
      <c r="AJ671" s="10" t="s">
        <v>99</v>
      </c>
      <c r="AK671" s="10" t="s">
        <v>99</v>
      </c>
      <c r="AL671" s="10" t="s">
        <v>99</v>
      </c>
    </row>
    <row r="672" spans="1:38">
      <c r="A672" s="36">
        <v>77</v>
      </c>
      <c r="B672" t="s">
        <v>282</v>
      </c>
      <c r="C672" t="s">
        <v>200</v>
      </c>
      <c r="D672" t="s">
        <v>195</v>
      </c>
      <c r="E672">
        <v>2600</v>
      </c>
      <c r="F672" t="s">
        <v>179</v>
      </c>
      <c r="G672" t="s">
        <v>203</v>
      </c>
      <c r="H672" s="29" t="s">
        <v>64</v>
      </c>
      <c r="I672" s="29" t="s">
        <v>65</v>
      </c>
      <c r="J672" t="s">
        <v>50</v>
      </c>
      <c r="K672" t="s">
        <v>104</v>
      </c>
      <c r="L672" s="29" t="s">
        <v>112</v>
      </c>
      <c r="M672" s="29" t="s">
        <v>99</v>
      </c>
      <c r="N672" s="29" t="s">
        <v>140</v>
      </c>
      <c r="O672" s="29" t="s">
        <v>101</v>
      </c>
      <c r="P672" s="29">
        <v>400</v>
      </c>
      <c r="Q672" s="29">
        <v>2500</v>
      </c>
      <c r="R672" t="s">
        <v>150</v>
      </c>
      <c r="S672" t="s">
        <v>102</v>
      </c>
      <c r="T672">
        <v>4</v>
      </c>
      <c r="U672">
        <v>43.838621728200003</v>
      </c>
      <c r="V672" s="6">
        <v>2.3089999999999999E-2</v>
      </c>
      <c r="W672" s="6">
        <v>3.8500000000000001E-3</v>
      </c>
      <c r="X672" s="7">
        <f t="shared" si="106"/>
        <v>5.9974025974025968</v>
      </c>
      <c r="Y672" t="s">
        <v>99</v>
      </c>
      <c r="Z672" s="7">
        <f t="shared" si="107"/>
        <v>11.386654994337663</v>
      </c>
      <c r="AA672">
        <v>2.2999999999999998</v>
      </c>
      <c r="AB672">
        <v>4.4000000000000004</v>
      </c>
      <c r="AC672" s="10" t="s">
        <v>99</v>
      </c>
      <c r="AD672" s="10" t="s">
        <v>99</v>
      </c>
      <c r="AE672" s="10" t="s">
        <v>99</v>
      </c>
      <c r="AF672" s="10" t="s">
        <v>99</v>
      </c>
      <c r="AG672" s="10" t="s">
        <v>99</v>
      </c>
      <c r="AH672" s="10" t="s">
        <v>99</v>
      </c>
      <c r="AI672" s="10" t="s">
        <v>99</v>
      </c>
      <c r="AJ672" s="10" t="s">
        <v>99</v>
      </c>
      <c r="AK672" s="10" t="s">
        <v>99</v>
      </c>
      <c r="AL672" s="10" t="s">
        <v>99</v>
      </c>
    </row>
    <row r="673" spans="1:38">
      <c r="A673" s="36">
        <v>77</v>
      </c>
      <c r="B673" t="s">
        <v>282</v>
      </c>
      <c r="C673" t="s">
        <v>200</v>
      </c>
      <c r="D673" t="s">
        <v>195</v>
      </c>
      <c r="E673">
        <v>2600</v>
      </c>
      <c r="F673" t="s">
        <v>179</v>
      </c>
      <c r="G673" t="s">
        <v>203</v>
      </c>
      <c r="H673" s="29" t="s">
        <v>64</v>
      </c>
      <c r="I673" s="29" t="s">
        <v>65</v>
      </c>
      <c r="J673" t="s">
        <v>50</v>
      </c>
      <c r="K673" t="s">
        <v>104</v>
      </c>
      <c r="L673" s="29" t="s">
        <v>112</v>
      </c>
      <c r="M673" s="29" t="s">
        <v>99</v>
      </c>
      <c r="N673" s="29" t="s">
        <v>140</v>
      </c>
      <c r="O673" s="29" t="s">
        <v>101</v>
      </c>
      <c r="P673" s="29">
        <v>400</v>
      </c>
      <c r="Q673" s="29">
        <v>2500</v>
      </c>
      <c r="R673" t="s">
        <v>150</v>
      </c>
      <c r="S673" t="s">
        <v>102</v>
      </c>
      <c r="T673">
        <v>5</v>
      </c>
      <c r="U673">
        <v>43.050092844200002</v>
      </c>
      <c r="V673" s="6">
        <v>2.2030000000000001E-2</v>
      </c>
      <c r="W673" s="6">
        <v>3.2200000000000002E-3</v>
      </c>
      <c r="X673" s="7">
        <f t="shared" si="106"/>
        <v>6.841614906832298</v>
      </c>
      <c r="Y673" t="s">
        <v>99</v>
      </c>
      <c r="Z673" s="7">
        <f t="shared" si="107"/>
        <v>13.36959405099379</v>
      </c>
      <c r="AA673">
        <v>2.8</v>
      </c>
      <c r="AB673">
        <v>3.5</v>
      </c>
      <c r="AC673" s="10" t="s">
        <v>99</v>
      </c>
      <c r="AD673" s="10" t="s">
        <v>99</v>
      </c>
      <c r="AE673" s="10" t="s">
        <v>99</v>
      </c>
      <c r="AF673" s="10" t="s">
        <v>99</v>
      </c>
      <c r="AG673" s="10" t="s">
        <v>99</v>
      </c>
      <c r="AH673" s="10" t="s">
        <v>99</v>
      </c>
      <c r="AI673" s="10" t="s">
        <v>99</v>
      </c>
      <c r="AJ673" s="10" t="s">
        <v>99</v>
      </c>
      <c r="AK673" s="10" t="s">
        <v>99</v>
      </c>
      <c r="AL673" s="10" t="s">
        <v>99</v>
      </c>
    </row>
    <row r="674" spans="1:38">
      <c r="A674" s="36">
        <v>77</v>
      </c>
      <c r="B674" t="s">
        <v>282</v>
      </c>
      <c r="C674" t="s">
        <v>200</v>
      </c>
      <c r="D674" t="s">
        <v>195</v>
      </c>
      <c r="E674">
        <v>2600</v>
      </c>
      <c r="F674" t="s">
        <v>179</v>
      </c>
      <c r="G674" s="29" t="s">
        <v>141</v>
      </c>
      <c r="H674" s="29" t="s">
        <v>142</v>
      </c>
      <c r="I674" s="29" t="s">
        <v>40</v>
      </c>
      <c r="J674" t="s">
        <v>60</v>
      </c>
      <c r="K674" t="s">
        <v>97</v>
      </c>
      <c r="L674" s="29" t="s">
        <v>98</v>
      </c>
      <c r="M674" s="29" t="s">
        <v>99</v>
      </c>
      <c r="N674" s="29" t="s">
        <v>100</v>
      </c>
      <c r="O674" s="29" t="s">
        <v>106</v>
      </c>
      <c r="P674" s="29">
        <v>1700</v>
      </c>
      <c r="Q674" s="29">
        <v>2800</v>
      </c>
      <c r="R674" t="s">
        <v>94</v>
      </c>
      <c r="S674" t="s">
        <v>134</v>
      </c>
      <c r="T674">
        <v>1</v>
      </c>
      <c r="U674">
        <v>7.7132461744</v>
      </c>
      <c r="V674" s="6">
        <v>2.1299999999999999E-3</v>
      </c>
      <c r="W674" s="6">
        <v>6.3000000000000003E-4</v>
      </c>
      <c r="X674" s="7">
        <f t="shared" si="106"/>
        <v>3.3809523809523809</v>
      </c>
      <c r="Y674" t="s">
        <v>99</v>
      </c>
      <c r="Z674" s="7">
        <f t="shared" si="107"/>
        <v>12.243247895873015</v>
      </c>
      <c r="AA674">
        <v>3.9</v>
      </c>
      <c r="AB674">
        <v>6</v>
      </c>
      <c r="AC674" s="10" t="s">
        <v>99</v>
      </c>
      <c r="AD674" s="10" t="s">
        <v>99</v>
      </c>
      <c r="AE674" s="10" t="s">
        <v>99</v>
      </c>
      <c r="AF674" s="10" t="s">
        <v>99</v>
      </c>
      <c r="AG674" s="10" t="s">
        <v>99</v>
      </c>
      <c r="AH674" s="10" t="s">
        <v>99</v>
      </c>
      <c r="AI674" s="10" t="s">
        <v>99</v>
      </c>
      <c r="AJ674" s="10" t="s">
        <v>99</v>
      </c>
      <c r="AK674" s="10" t="s">
        <v>99</v>
      </c>
      <c r="AL674" s="10" t="s">
        <v>99</v>
      </c>
    </row>
    <row r="675" spans="1:38">
      <c r="A675" s="36">
        <v>77</v>
      </c>
      <c r="B675" t="s">
        <v>282</v>
      </c>
      <c r="C675" t="s">
        <v>200</v>
      </c>
      <c r="D675" t="s">
        <v>195</v>
      </c>
      <c r="E675">
        <v>2600</v>
      </c>
      <c r="F675" t="s">
        <v>179</v>
      </c>
      <c r="G675" s="29" t="s">
        <v>141</v>
      </c>
      <c r="H675" s="29" t="s">
        <v>142</v>
      </c>
      <c r="I675" s="29" t="s">
        <v>40</v>
      </c>
      <c r="J675" t="s">
        <v>60</v>
      </c>
      <c r="K675" t="s">
        <v>97</v>
      </c>
      <c r="L675" s="29" t="s">
        <v>98</v>
      </c>
      <c r="M675" s="29" t="s">
        <v>99</v>
      </c>
      <c r="N675" s="29" t="s">
        <v>100</v>
      </c>
      <c r="O675" s="29" t="s">
        <v>106</v>
      </c>
      <c r="P675" s="29">
        <v>1700</v>
      </c>
      <c r="Q675" s="29">
        <v>2800</v>
      </c>
      <c r="R675" t="s">
        <v>94</v>
      </c>
      <c r="S675" t="s">
        <v>134</v>
      </c>
      <c r="T675">
        <v>2</v>
      </c>
      <c r="U675">
        <v>11.025067487199999</v>
      </c>
      <c r="V675" s="6">
        <v>2.7799999999999999E-3</v>
      </c>
      <c r="W675" s="6">
        <v>6.8999999999999997E-4</v>
      </c>
      <c r="X675" s="7">
        <f t="shared" si="106"/>
        <v>4.0289855072463769</v>
      </c>
      <c r="Y675" t="s">
        <v>99</v>
      </c>
      <c r="Z675" s="7">
        <f t="shared" si="107"/>
        <v>15.978358677101449</v>
      </c>
      <c r="AA675">
        <v>5.2</v>
      </c>
      <c r="AB675">
        <v>20</v>
      </c>
      <c r="AC675" s="10" t="s">
        <v>99</v>
      </c>
      <c r="AD675" s="10" t="s">
        <v>99</v>
      </c>
      <c r="AE675" s="10" t="s">
        <v>99</v>
      </c>
      <c r="AF675" s="10" t="s">
        <v>99</v>
      </c>
      <c r="AG675" s="10" t="s">
        <v>99</v>
      </c>
      <c r="AH675" s="10" t="s">
        <v>99</v>
      </c>
      <c r="AI675" s="10" t="s">
        <v>99</v>
      </c>
      <c r="AJ675" s="10" t="s">
        <v>99</v>
      </c>
      <c r="AK675" s="10" t="s">
        <v>99</v>
      </c>
      <c r="AL675" s="10" t="s">
        <v>99</v>
      </c>
    </row>
    <row r="676" spans="1:38">
      <c r="A676" s="36">
        <v>77</v>
      </c>
      <c r="B676" t="s">
        <v>282</v>
      </c>
      <c r="C676" t="s">
        <v>200</v>
      </c>
      <c r="D676" t="s">
        <v>195</v>
      </c>
      <c r="E676">
        <v>2600</v>
      </c>
      <c r="F676" t="s">
        <v>179</v>
      </c>
      <c r="G676" s="29" t="s">
        <v>141</v>
      </c>
      <c r="H676" s="29" t="s">
        <v>142</v>
      </c>
      <c r="I676" s="29" t="s">
        <v>40</v>
      </c>
      <c r="J676" t="s">
        <v>60</v>
      </c>
      <c r="K676" t="s">
        <v>97</v>
      </c>
      <c r="L676" s="29" t="s">
        <v>98</v>
      </c>
      <c r="M676" s="29" t="s">
        <v>99</v>
      </c>
      <c r="N676" s="29" t="s">
        <v>100</v>
      </c>
      <c r="O676" s="29" t="s">
        <v>106</v>
      </c>
      <c r="P676" s="29">
        <v>1700</v>
      </c>
      <c r="Q676" s="29">
        <v>2800</v>
      </c>
      <c r="R676" t="s">
        <v>94</v>
      </c>
      <c r="S676" t="s">
        <v>134</v>
      </c>
      <c r="T676">
        <v>3</v>
      </c>
      <c r="U676">
        <v>7.9175468398</v>
      </c>
      <c r="V676" s="6">
        <v>2.0799999999999998E-3</v>
      </c>
      <c r="W676" s="6">
        <v>5.2999999999999998E-4</v>
      </c>
      <c r="X676" s="7">
        <f t="shared" si="106"/>
        <v>3.9245283018867925</v>
      </c>
      <c r="Y676" t="s">
        <v>99</v>
      </c>
      <c r="Z676" s="7">
        <f t="shared" si="107"/>
        <v>14.93876762226415</v>
      </c>
      <c r="AA676">
        <v>3.8</v>
      </c>
      <c r="AB676">
        <v>9</v>
      </c>
      <c r="AC676" s="10" t="s">
        <v>99</v>
      </c>
      <c r="AD676" s="10" t="s">
        <v>99</v>
      </c>
      <c r="AE676" s="10" t="s">
        <v>99</v>
      </c>
      <c r="AF676" s="10" t="s">
        <v>99</v>
      </c>
      <c r="AG676" s="10" t="s">
        <v>99</v>
      </c>
      <c r="AH676" s="10" t="s">
        <v>99</v>
      </c>
      <c r="AI676" s="10" t="s">
        <v>99</v>
      </c>
      <c r="AJ676" s="10" t="s">
        <v>99</v>
      </c>
      <c r="AK676" s="10" t="s">
        <v>99</v>
      </c>
      <c r="AL676" s="10" t="s">
        <v>99</v>
      </c>
    </row>
    <row r="677" spans="1:38">
      <c r="A677" s="36">
        <v>77</v>
      </c>
      <c r="B677" t="s">
        <v>282</v>
      </c>
      <c r="C677" t="s">
        <v>200</v>
      </c>
      <c r="D677" t="s">
        <v>195</v>
      </c>
      <c r="E677">
        <v>2600</v>
      </c>
      <c r="F677" t="s">
        <v>179</v>
      </c>
      <c r="G677" s="29" t="s">
        <v>141</v>
      </c>
      <c r="H677" s="29" t="s">
        <v>142</v>
      </c>
      <c r="I677" s="29" t="s">
        <v>40</v>
      </c>
      <c r="J677" t="s">
        <v>60</v>
      </c>
      <c r="K677" t="s">
        <v>97</v>
      </c>
      <c r="L677" s="29" t="s">
        <v>98</v>
      </c>
      <c r="M677" s="29" t="s">
        <v>99</v>
      </c>
      <c r="N677" s="29" t="s">
        <v>100</v>
      </c>
      <c r="O677" s="29" t="s">
        <v>106</v>
      </c>
      <c r="P677" s="29">
        <v>1700</v>
      </c>
      <c r="Q677" s="29">
        <v>2800</v>
      </c>
      <c r="R677" t="s">
        <v>94</v>
      </c>
      <c r="S677" t="s">
        <v>134</v>
      </c>
      <c r="T677">
        <v>4</v>
      </c>
      <c r="U677">
        <v>8.5877963911999995</v>
      </c>
      <c r="V677" s="6">
        <v>2.31E-3</v>
      </c>
      <c r="W677" s="6">
        <v>5.9999999999999995E-4</v>
      </c>
      <c r="X677" s="7">
        <f t="shared" si="106"/>
        <v>3.8500000000000005</v>
      </c>
      <c r="Y677" t="s">
        <v>99</v>
      </c>
      <c r="Z677" s="7">
        <f t="shared" si="107"/>
        <v>14.312993985333334</v>
      </c>
      <c r="AA677">
        <v>11</v>
      </c>
      <c r="AB677">
        <v>40</v>
      </c>
      <c r="AC677" s="10" t="s">
        <v>99</v>
      </c>
      <c r="AD677" s="10" t="s">
        <v>99</v>
      </c>
      <c r="AE677" s="10" t="s">
        <v>99</v>
      </c>
      <c r="AF677" s="10" t="s">
        <v>99</v>
      </c>
      <c r="AG677" s="10" t="s">
        <v>99</v>
      </c>
      <c r="AH677" s="10" t="s">
        <v>99</v>
      </c>
      <c r="AI677" s="10" t="s">
        <v>99</v>
      </c>
      <c r="AJ677" s="10" t="s">
        <v>99</v>
      </c>
      <c r="AK677" s="10" t="s">
        <v>99</v>
      </c>
      <c r="AL677" s="10" t="s">
        <v>99</v>
      </c>
    </row>
    <row r="678" spans="1:38">
      <c r="A678" s="36">
        <v>77</v>
      </c>
      <c r="B678" t="s">
        <v>282</v>
      </c>
      <c r="C678" t="s">
        <v>200</v>
      </c>
      <c r="D678" t="s">
        <v>195</v>
      </c>
      <c r="E678">
        <v>2600</v>
      </c>
      <c r="F678" t="s">
        <v>179</v>
      </c>
      <c r="G678" s="29" t="s">
        <v>141</v>
      </c>
      <c r="H678" s="29" t="s">
        <v>142</v>
      </c>
      <c r="I678" s="29" t="s">
        <v>40</v>
      </c>
      <c r="J678" t="s">
        <v>60</v>
      </c>
      <c r="K678" t="s">
        <v>97</v>
      </c>
      <c r="L678" s="29" t="s">
        <v>98</v>
      </c>
      <c r="M678" s="29" t="s">
        <v>99</v>
      </c>
      <c r="N678" s="29" t="s">
        <v>100</v>
      </c>
      <c r="O678" s="29" t="s">
        <v>106</v>
      </c>
      <c r="P678" s="29">
        <v>1700</v>
      </c>
      <c r="Q678" s="29">
        <v>2800</v>
      </c>
      <c r="R678" t="s">
        <v>94</v>
      </c>
      <c r="S678" t="s">
        <v>134</v>
      </c>
      <c r="T678">
        <v>5</v>
      </c>
      <c r="U678">
        <v>12.426498367400001</v>
      </c>
      <c r="V678" s="6">
        <v>3.47E-3</v>
      </c>
      <c r="W678" s="6">
        <v>9.5E-4</v>
      </c>
      <c r="X678" s="7">
        <f t="shared" si="106"/>
        <v>3.6526315789473682</v>
      </c>
      <c r="Y678" t="s">
        <v>99</v>
      </c>
      <c r="Z678" s="7">
        <f t="shared" si="107"/>
        <v>13.080524597263159</v>
      </c>
      <c r="AA678">
        <v>18</v>
      </c>
      <c r="AB678">
        <v>143</v>
      </c>
      <c r="AC678" s="10" t="s">
        <v>99</v>
      </c>
      <c r="AD678" s="10" t="s">
        <v>99</v>
      </c>
      <c r="AE678" s="10" t="s">
        <v>99</v>
      </c>
      <c r="AF678" s="10" t="s">
        <v>99</v>
      </c>
      <c r="AG678" s="10" t="s">
        <v>99</v>
      </c>
      <c r="AH678" s="10" t="s">
        <v>99</v>
      </c>
      <c r="AI678" s="10" t="s">
        <v>99</v>
      </c>
      <c r="AJ678" s="10" t="s">
        <v>99</v>
      </c>
      <c r="AK678" s="10" t="s">
        <v>99</v>
      </c>
      <c r="AL678" s="10" t="s">
        <v>99</v>
      </c>
    </row>
    <row r="679" spans="1:38">
      <c r="A679" s="36">
        <v>77</v>
      </c>
      <c r="B679" t="s">
        <v>282</v>
      </c>
      <c r="C679" t="s">
        <v>200</v>
      </c>
      <c r="D679" t="s">
        <v>195</v>
      </c>
      <c r="E679">
        <v>2600</v>
      </c>
      <c r="F679" t="s">
        <v>179</v>
      </c>
      <c r="G679" s="29" t="s">
        <v>116</v>
      </c>
      <c r="H679" s="29" t="s">
        <v>36</v>
      </c>
      <c r="I679" s="29" t="s">
        <v>33</v>
      </c>
      <c r="J679" t="s">
        <v>37</v>
      </c>
      <c r="K679" t="s">
        <v>104</v>
      </c>
      <c r="L679" s="29" t="s">
        <v>105</v>
      </c>
      <c r="M679" s="29" t="s">
        <v>99</v>
      </c>
      <c r="N679" s="29" t="s">
        <v>140</v>
      </c>
      <c r="O679" s="29" t="s">
        <v>106</v>
      </c>
      <c r="P679" s="29">
        <v>2000</v>
      </c>
      <c r="Q679" s="29">
        <v>2600</v>
      </c>
      <c r="R679" t="s">
        <v>133</v>
      </c>
      <c r="S679" t="s">
        <v>115</v>
      </c>
      <c r="T679">
        <v>1</v>
      </c>
      <c r="U679">
        <v>15.168428350399999</v>
      </c>
      <c r="V679" s="6">
        <v>6.9199999999999999E-3</v>
      </c>
      <c r="W679" s="6">
        <v>2.3900000000000002E-3</v>
      </c>
      <c r="X679" s="7">
        <f t="shared" si="106"/>
        <v>2.8953974895397487</v>
      </c>
      <c r="Y679" t="s">
        <v>99</v>
      </c>
      <c r="Z679" s="7">
        <f t="shared" si="107"/>
        <v>6.3466227407531379</v>
      </c>
      <c r="AA679">
        <v>6.3</v>
      </c>
      <c r="AB679">
        <v>12</v>
      </c>
      <c r="AC679" s="10" t="s">
        <v>99</v>
      </c>
      <c r="AD679" s="10" t="s">
        <v>99</v>
      </c>
      <c r="AE679" s="10" t="s">
        <v>99</v>
      </c>
      <c r="AF679" s="10" t="s">
        <v>99</v>
      </c>
      <c r="AG679" s="10" t="s">
        <v>99</v>
      </c>
      <c r="AH679" s="10" t="s">
        <v>99</v>
      </c>
      <c r="AI679" s="10" t="s">
        <v>99</v>
      </c>
      <c r="AJ679" s="10" t="s">
        <v>99</v>
      </c>
      <c r="AK679" s="10" t="s">
        <v>99</v>
      </c>
      <c r="AL679" s="10" t="s">
        <v>99</v>
      </c>
    </row>
    <row r="680" spans="1:38">
      <c r="A680" s="36">
        <v>77</v>
      </c>
      <c r="B680" t="s">
        <v>282</v>
      </c>
      <c r="C680" t="s">
        <v>200</v>
      </c>
      <c r="D680" t="s">
        <v>195</v>
      </c>
      <c r="E680">
        <v>2600</v>
      </c>
      <c r="F680" t="s">
        <v>179</v>
      </c>
      <c r="G680" s="29" t="s">
        <v>116</v>
      </c>
      <c r="H680" s="29" t="s">
        <v>36</v>
      </c>
      <c r="I680" s="29" t="s">
        <v>33</v>
      </c>
      <c r="J680" t="s">
        <v>37</v>
      </c>
      <c r="K680" t="s">
        <v>104</v>
      </c>
      <c r="L680" s="29" t="s">
        <v>105</v>
      </c>
      <c r="M680" s="29" t="s">
        <v>99</v>
      </c>
      <c r="N680" s="29" t="s">
        <v>140</v>
      </c>
      <c r="O680" s="29" t="s">
        <v>106</v>
      </c>
      <c r="P680" s="29">
        <v>2000</v>
      </c>
      <c r="Q680" s="29">
        <v>2600</v>
      </c>
      <c r="R680" t="s">
        <v>133</v>
      </c>
      <c r="S680" t="s">
        <v>115</v>
      </c>
      <c r="T680">
        <v>2</v>
      </c>
      <c r="U680">
        <v>16.078820789200002</v>
      </c>
      <c r="V680" s="6">
        <v>7.7600000000000004E-3</v>
      </c>
      <c r="W680" s="6">
        <v>2.5000000000000001E-3</v>
      </c>
      <c r="X680" s="7">
        <f t="shared" si="106"/>
        <v>3.1040000000000001</v>
      </c>
      <c r="Y680" t="s">
        <v>99</v>
      </c>
      <c r="Z680" s="7">
        <f t="shared" si="107"/>
        <v>6.4315283156800005</v>
      </c>
      <c r="AA680">
        <v>6.7</v>
      </c>
      <c r="AB680">
        <v>6.8</v>
      </c>
      <c r="AC680" s="10" t="s">
        <v>99</v>
      </c>
      <c r="AD680" s="10" t="s">
        <v>99</v>
      </c>
      <c r="AE680" s="10" t="s">
        <v>99</v>
      </c>
      <c r="AF680" s="10" t="s">
        <v>99</v>
      </c>
      <c r="AG680" s="10" t="s">
        <v>99</v>
      </c>
      <c r="AH680" s="10" t="s">
        <v>99</v>
      </c>
      <c r="AI680" s="10" t="s">
        <v>99</v>
      </c>
      <c r="AJ680" s="10" t="s">
        <v>99</v>
      </c>
      <c r="AK680" s="10" t="s">
        <v>99</v>
      </c>
      <c r="AL680" s="10" t="s">
        <v>99</v>
      </c>
    </row>
    <row r="681" spans="1:38">
      <c r="A681" s="36">
        <v>77</v>
      </c>
      <c r="B681" t="s">
        <v>282</v>
      </c>
      <c r="C681" t="s">
        <v>200</v>
      </c>
      <c r="D681" t="s">
        <v>195</v>
      </c>
      <c r="E681">
        <v>2600</v>
      </c>
      <c r="F681" t="s">
        <v>179</v>
      </c>
      <c r="G681" s="29" t="s">
        <v>116</v>
      </c>
      <c r="H681" s="29" t="s">
        <v>36</v>
      </c>
      <c r="I681" s="29" t="s">
        <v>33</v>
      </c>
      <c r="J681" t="s">
        <v>37</v>
      </c>
      <c r="K681" t="s">
        <v>104</v>
      </c>
      <c r="L681" s="29" t="s">
        <v>105</v>
      </c>
      <c r="M681" s="29" t="s">
        <v>99</v>
      </c>
      <c r="N681" s="29" t="s">
        <v>140</v>
      </c>
      <c r="O681" s="29" t="s">
        <v>106</v>
      </c>
      <c r="P681" s="29">
        <v>2000</v>
      </c>
      <c r="Q681" s="29">
        <v>2600</v>
      </c>
      <c r="R681" t="s">
        <v>133</v>
      </c>
      <c r="S681" t="s">
        <v>115</v>
      </c>
      <c r="T681">
        <v>3</v>
      </c>
      <c r="U681">
        <v>30.741873809400001</v>
      </c>
      <c r="V681" s="6">
        <v>1.9040000000000001E-2</v>
      </c>
      <c r="W681" s="6">
        <v>8.9499999999999996E-3</v>
      </c>
      <c r="X681" s="7">
        <f t="shared" si="106"/>
        <v>2.1273743016759781</v>
      </c>
      <c r="Y681" t="s">
        <v>99</v>
      </c>
      <c r="Z681" s="7">
        <f t="shared" si="107"/>
        <v>3.4348462356871514</v>
      </c>
      <c r="AA681">
        <v>6</v>
      </c>
      <c r="AB681">
        <v>13</v>
      </c>
      <c r="AC681" s="10" t="s">
        <v>99</v>
      </c>
      <c r="AD681" s="10" t="s">
        <v>99</v>
      </c>
      <c r="AE681" s="10" t="s">
        <v>99</v>
      </c>
      <c r="AF681" s="10" t="s">
        <v>99</v>
      </c>
      <c r="AG681" s="10" t="s">
        <v>99</v>
      </c>
      <c r="AH681" s="10" t="s">
        <v>99</v>
      </c>
      <c r="AI681" s="10" t="s">
        <v>99</v>
      </c>
      <c r="AJ681" s="10" t="s">
        <v>99</v>
      </c>
      <c r="AK681" s="10" t="s">
        <v>99</v>
      </c>
      <c r="AL681" s="10" t="s">
        <v>99</v>
      </c>
    </row>
    <row r="682" spans="1:38">
      <c r="A682" s="36">
        <v>77</v>
      </c>
      <c r="B682" t="s">
        <v>282</v>
      </c>
      <c r="C682" t="s">
        <v>200</v>
      </c>
      <c r="D682" t="s">
        <v>195</v>
      </c>
      <c r="E682">
        <v>2600</v>
      </c>
      <c r="F682" t="s">
        <v>179</v>
      </c>
      <c r="G682" s="29" t="s">
        <v>116</v>
      </c>
      <c r="H682" s="29" t="s">
        <v>36</v>
      </c>
      <c r="I682" s="29" t="s">
        <v>33</v>
      </c>
      <c r="J682" t="s">
        <v>37</v>
      </c>
      <c r="K682" t="s">
        <v>104</v>
      </c>
      <c r="L682" s="29" t="s">
        <v>105</v>
      </c>
      <c r="M682" s="29" t="s">
        <v>99</v>
      </c>
      <c r="N682" s="29" t="s">
        <v>140</v>
      </c>
      <c r="O682" s="29" t="s">
        <v>106</v>
      </c>
      <c r="P682" s="29">
        <v>2000</v>
      </c>
      <c r="Q682" s="29">
        <v>2600</v>
      </c>
      <c r="R682" t="s">
        <v>133</v>
      </c>
      <c r="S682" t="s">
        <v>115</v>
      </c>
      <c r="T682">
        <v>4</v>
      </c>
      <c r="U682">
        <v>29.100300041800001</v>
      </c>
      <c r="V682" s="6">
        <v>1.6559999999999998E-2</v>
      </c>
      <c r="W682" s="6">
        <v>8.1600000000000006E-3</v>
      </c>
      <c r="X682" s="7">
        <f t="shared" si="106"/>
        <v>2.0294117647058818</v>
      </c>
      <c r="Y682" t="s">
        <v>99</v>
      </c>
      <c r="Z682" s="7">
        <f t="shared" si="107"/>
        <v>3.5662132404166669</v>
      </c>
      <c r="AA682">
        <v>6.2</v>
      </c>
      <c r="AB682">
        <v>9</v>
      </c>
      <c r="AC682" s="10" t="s">
        <v>99</v>
      </c>
      <c r="AD682" s="10" t="s">
        <v>99</v>
      </c>
      <c r="AE682" s="10" t="s">
        <v>99</v>
      </c>
      <c r="AF682" s="10" t="s">
        <v>99</v>
      </c>
      <c r="AG682" s="10" t="s">
        <v>99</v>
      </c>
      <c r="AH682" s="10" t="s">
        <v>99</v>
      </c>
      <c r="AI682" s="10" t="s">
        <v>99</v>
      </c>
      <c r="AJ682" s="10" t="s">
        <v>99</v>
      </c>
      <c r="AK682" s="10" t="s">
        <v>99</v>
      </c>
      <c r="AL682" s="10" t="s">
        <v>99</v>
      </c>
    </row>
    <row r="683" spans="1:38">
      <c r="A683" s="36">
        <v>77</v>
      </c>
      <c r="B683" t="s">
        <v>282</v>
      </c>
      <c r="C683" t="s">
        <v>200</v>
      </c>
      <c r="D683" t="s">
        <v>195</v>
      </c>
      <c r="E683">
        <v>2600</v>
      </c>
      <c r="F683" t="s">
        <v>179</v>
      </c>
      <c r="G683" s="29" t="s">
        <v>116</v>
      </c>
      <c r="H683" s="29" t="s">
        <v>36</v>
      </c>
      <c r="I683" s="29" t="s">
        <v>33</v>
      </c>
      <c r="J683" t="s">
        <v>37</v>
      </c>
      <c r="K683" t="s">
        <v>104</v>
      </c>
      <c r="L683" s="29" t="s">
        <v>105</v>
      </c>
      <c r="M683" s="29" t="s">
        <v>99</v>
      </c>
      <c r="N683" s="29" t="s">
        <v>140</v>
      </c>
      <c r="O683" s="29" t="s">
        <v>106</v>
      </c>
      <c r="P683" s="29">
        <v>2000</v>
      </c>
      <c r="Q683" s="29">
        <v>2600</v>
      </c>
      <c r="R683" t="s">
        <v>133</v>
      </c>
      <c r="S683" t="s">
        <v>115</v>
      </c>
      <c r="T683">
        <v>5</v>
      </c>
      <c r="U683">
        <v>26.9103402776</v>
      </c>
      <c r="V683" s="6">
        <v>1.8849999999999999E-2</v>
      </c>
      <c r="W683" s="6">
        <v>7.7200000000000003E-3</v>
      </c>
      <c r="X683" s="7">
        <f t="shared" si="106"/>
        <v>2.4417098445595853</v>
      </c>
      <c r="Y683" t="s">
        <v>99</v>
      </c>
      <c r="Z683" s="7">
        <f t="shared" si="107"/>
        <v>3.4857953727461135</v>
      </c>
      <c r="AA683">
        <v>3.5</v>
      </c>
      <c r="AB683">
        <v>12</v>
      </c>
      <c r="AC683" s="10" t="s">
        <v>99</v>
      </c>
      <c r="AD683" s="10" t="s">
        <v>99</v>
      </c>
      <c r="AE683" s="10" t="s">
        <v>99</v>
      </c>
      <c r="AF683" s="10" t="s">
        <v>99</v>
      </c>
      <c r="AG683" s="10" t="s">
        <v>99</v>
      </c>
      <c r="AH683" s="10" t="s">
        <v>99</v>
      </c>
      <c r="AI683" s="10" t="s">
        <v>99</v>
      </c>
      <c r="AJ683" s="10" t="s">
        <v>99</v>
      </c>
      <c r="AK683" s="10" t="s">
        <v>99</v>
      </c>
      <c r="AL683" s="10" t="s">
        <v>99</v>
      </c>
    </row>
    <row r="684" spans="1:38">
      <c r="A684" s="36">
        <v>77</v>
      </c>
      <c r="B684" t="s">
        <v>282</v>
      </c>
      <c r="C684" t="s">
        <v>200</v>
      </c>
      <c r="D684" t="s">
        <v>195</v>
      </c>
      <c r="E684">
        <v>2600</v>
      </c>
      <c r="F684" t="s">
        <v>179</v>
      </c>
      <c r="G684" s="29" t="s">
        <v>146</v>
      </c>
      <c r="H684" s="29" t="s">
        <v>147</v>
      </c>
      <c r="I684" s="29" t="s">
        <v>33</v>
      </c>
      <c r="J684" s="29" t="s">
        <v>37</v>
      </c>
      <c r="K684" s="29" t="s">
        <v>104</v>
      </c>
      <c r="L684" s="29" t="s">
        <v>105</v>
      </c>
      <c r="M684" s="29" t="s">
        <v>99</v>
      </c>
      <c r="N684" s="29" t="s">
        <v>140</v>
      </c>
      <c r="O684" s="29" t="s">
        <v>101</v>
      </c>
      <c r="P684" s="29">
        <v>2000</v>
      </c>
      <c r="Q684" s="29">
        <v>2900</v>
      </c>
      <c r="R684" s="29" t="s">
        <v>94</v>
      </c>
      <c r="S684" s="29" t="s">
        <v>115</v>
      </c>
      <c r="T684">
        <v>1</v>
      </c>
      <c r="U684">
        <v>15.4730872374</v>
      </c>
      <c r="V684" s="6">
        <v>5.8399999999999997E-3</v>
      </c>
      <c r="W684" s="6">
        <v>1.7600000000000001E-3</v>
      </c>
      <c r="X684" s="7">
        <f t="shared" si="106"/>
        <v>3.3181818181818179</v>
      </c>
      <c r="Y684" t="s">
        <v>99</v>
      </c>
      <c r="Z684" s="7">
        <f t="shared" si="107"/>
        <v>8.7915268394318158</v>
      </c>
      <c r="AA684">
        <v>3</v>
      </c>
      <c r="AB684">
        <v>6</v>
      </c>
      <c r="AC684" s="10" t="s">
        <v>99</v>
      </c>
      <c r="AD684" s="10" t="s">
        <v>99</v>
      </c>
      <c r="AE684" s="10" t="s">
        <v>99</v>
      </c>
      <c r="AF684" s="10" t="s">
        <v>99</v>
      </c>
      <c r="AG684" s="10" t="s">
        <v>99</v>
      </c>
      <c r="AH684" s="10" t="s">
        <v>99</v>
      </c>
      <c r="AI684" s="10" t="s">
        <v>99</v>
      </c>
      <c r="AJ684" s="10" t="s">
        <v>99</v>
      </c>
      <c r="AK684" s="10" t="s">
        <v>99</v>
      </c>
      <c r="AL684" s="10" t="s">
        <v>99</v>
      </c>
    </row>
    <row r="685" spans="1:38">
      <c r="A685" s="36">
        <v>77</v>
      </c>
      <c r="B685" t="s">
        <v>282</v>
      </c>
      <c r="C685" t="s">
        <v>200</v>
      </c>
      <c r="D685" t="s">
        <v>195</v>
      </c>
      <c r="E685">
        <v>2600</v>
      </c>
      <c r="F685" t="s">
        <v>179</v>
      </c>
      <c r="G685" s="29" t="s">
        <v>146</v>
      </c>
      <c r="H685" s="29" t="s">
        <v>147</v>
      </c>
      <c r="I685" s="29" t="s">
        <v>33</v>
      </c>
      <c r="J685" s="29" t="s">
        <v>37</v>
      </c>
      <c r="K685" s="29" t="s">
        <v>104</v>
      </c>
      <c r="L685" s="29" t="s">
        <v>105</v>
      </c>
      <c r="M685" s="29" t="s">
        <v>99</v>
      </c>
      <c r="N685" s="29" t="s">
        <v>140</v>
      </c>
      <c r="O685" s="29" t="s">
        <v>101</v>
      </c>
      <c r="P685" s="29">
        <v>2000</v>
      </c>
      <c r="Q685" s="29">
        <v>2900</v>
      </c>
      <c r="R685" s="29" t="s">
        <v>94</v>
      </c>
      <c r="S685" s="29" t="s">
        <v>115</v>
      </c>
      <c r="T685">
        <v>2</v>
      </c>
      <c r="U685">
        <v>14.6451319092</v>
      </c>
      <c r="V685" s="6">
        <v>4.4900000000000001E-3</v>
      </c>
      <c r="W685" s="6">
        <v>1.7600000000000001E-3</v>
      </c>
      <c r="X685" s="7">
        <f t="shared" si="106"/>
        <v>2.5511363636363638</v>
      </c>
      <c r="Y685" t="s">
        <v>99</v>
      </c>
      <c r="Z685" s="7">
        <f t="shared" si="107"/>
        <v>8.321097675681818</v>
      </c>
      <c r="AA685">
        <v>9</v>
      </c>
      <c r="AB685">
        <v>12</v>
      </c>
      <c r="AC685" s="10" t="s">
        <v>99</v>
      </c>
      <c r="AD685" s="10" t="s">
        <v>99</v>
      </c>
      <c r="AE685" s="10" t="s">
        <v>99</v>
      </c>
      <c r="AF685" s="10" t="s">
        <v>99</v>
      </c>
      <c r="AG685" s="10" t="s">
        <v>99</v>
      </c>
      <c r="AH685" s="10" t="s">
        <v>99</v>
      </c>
      <c r="AI685" s="10" t="s">
        <v>99</v>
      </c>
      <c r="AJ685" s="10" t="s">
        <v>99</v>
      </c>
      <c r="AK685" s="10" t="s">
        <v>99</v>
      </c>
      <c r="AL685" s="10" t="s">
        <v>99</v>
      </c>
    </row>
    <row r="686" spans="1:38">
      <c r="A686" s="36">
        <v>77</v>
      </c>
      <c r="B686" t="s">
        <v>282</v>
      </c>
      <c r="C686" t="s">
        <v>200</v>
      </c>
      <c r="D686" t="s">
        <v>195</v>
      </c>
      <c r="E686">
        <v>2600</v>
      </c>
      <c r="F686" t="s">
        <v>179</v>
      </c>
      <c r="G686" s="29" t="s">
        <v>146</v>
      </c>
      <c r="H686" s="29" t="s">
        <v>147</v>
      </c>
      <c r="I686" s="29" t="s">
        <v>33</v>
      </c>
      <c r="J686" s="29" t="s">
        <v>37</v>
      </c>
      <c r="K686" s="29" t="s">
        <v>104</v>
      </c>
      <c r="L686" s="29" t="s">
        <v>105</v>
      </c>
      <c r="M686" s="29" t="s">
        <v>99</v>
      </c>
      <c r="N686" s="29" t="s">
        <v>140</v>
      </c>
      <c r="O686" s="29" t="s">
        <v>101</v>
      </c>
      <c r="P686" s="29">
        <v>2000</v>
      </c>
      <c r="Q686" s="29">
        <v>2900</v>
      </c>
      <c r="R686" s="29" t="s">
        <v>94</v>
      </c>
      <c r="S686" s="29" t="s">
        <v>115</v>
      </c>
      <c r="T686">
        <v>3</v>
      </c>
      <c r="U686">
        <v>16.9067761174</v>
      </c>
      <c r="V686" s="6">
        <v>4.8900000000000002E-3</v>
      </c>
      <c r="W686" s="6">
        <v>1.6800000000000001E-3</v>
      </c>
      <c r="X686" s="7">
        <f t="shared" si="106"/>
        <v>2.9107142857142856</v>
      </c>
      <c r="Y686" t="s">
        <v>99</v>
      </c>
      <c r="Z686" s="7">
        <f t="shared" si="107"/>
        <v>10.063557212738095</v>
      </c>
      <c r="AA686">
        <v>9.5</v>
      </c>
      <c r="AB686">
        <v>11.5</v>
      </c>
      <c r="AC686" s="10" t="s">
        <v>99</v>
      </c>
      <c r="AD686" s="10" t="s">
        <v>99</v>
      </c>
      <c r="AE686" s="10" t="s">
        <v>99</v>
      </c>
      <c r="AF686" s="10" t="s">
        <v>99</v>
      </c>
      <c r="AG686" s="10" t="s">
        <v>99</v>
      </c>
      <c r="AH686" s="10" t="s">
        <v>99</v>
      </c>
      <c r="AI686" s="10" t="s">
        <v>99</v>
      </c>
      <c r="AJ686" s="10" t="s">
        <v>99</v>
      </c>
      <c r="AK686" s="10" t="s">
        <v>99</v>
      </c>
      <c r="AL686" s="10" t="s">
        <v>99</v>
      </c>
    </row>
    <row r="687" spans="1:38">
      <c r="A687" s="36">
        <v>77</v>
      </c>
      <c r="B687" t="s">
        <v>282</v>
      </c>
      <c r="C687" t="s">
        <v>200</v>
      </c>
      <c r="D687" t="s">
        <v>195</v>
      </c>
      <c r="E687">
        <v>2600</v>
      </c>
      <c r="F687" t="s">
        <v>179</v>
      </c>
      <c r="G687" s="29" t="s">
        <v>146</v>
      </c>
      <c r="H687" s="29" t="s">
        <v>147</v>
      </c>
      <c r="I687" s="29" t="s">
        <v>33</v>
      </c>
      <c r="J687" s="29" t="s">
        <v>37</v>
      </c>
      <c r="K687" s="29" t="s">
        <v>104</v>
      </c>
      <c r="L687" s="29" t="s">
        <v>105</v>
      </c>
      <c r="M687" s="29" t="s">
        <v>99</v>
      </c>
      <c r="N687" s="29" t="s">
        <v>140</v>
      </c>
      <c r="O687" s="29" t="s">
        <v>101</v>
      </c>
      <c r="P687" s="29">
        <v>2000</v>
      </c>
      <c r="Q687" s="29">
        <v>2900</v>
      </c>
      <c r="R687" s="29" t="s">
        <v>94</v>
      </c>
      <c r="S687" s="29" t="s">
        <v>115</v>
      </c>
      <c r="T687">
        <v>4</v>
      </c>
      <c r="U687">
        <v>16.623622563600001</v>
      </c>
      <c r="V687" s="6">
        <v>4.0200000000000001E-3</v>
      </c>
      <c r="W687" s="6">
        <v>1.8E-3</v>
      </c>
      <c r="X687" s="7">
        <f t="shared" si="106"/>
        <v>2.2333333333333334</v>
      </c>
      <c r="Y687" t="s">
        <v>99</v>
      </c>
      <c r="Z687" s="7">
        <f t="shared" si="107"/>
        <v>9.2353458686666681</v>
      </c>
      <c r="AA687">
        <v>7.5</v>
      </c>
      <c r="AB687">
        <v>5</v>
      </c>
      <c r="AC687" s="10" t="s">
        <v>99</v>
      </c>
      <c r="AD687" s="10" t="s">
        <v>99</v>
      </c>
      <c r="AE687" s="10" t="s">
        <v>99</v>
      </c>
      <c r="AF687" s="10" t="s">
        <v>99</v>
      </c>
      <c r="AG687" s="10" t="s">
        <v>99</v>
      </c>
      <c r="AH687" s="10" t="s">
        <v>99</v>
      </c>
      <c r="AI687" s="10" t="s">
        <v>99</v>
      </c>
      <c r="AJ687" s="10" t="s">
        <v>99</v>
      </c>
      <c r="AK687" s="10" t="s">
        <v>99</v>
      </c>
      <c r="AL687" s="10" t="s">
        <v>99</v>
      </c>
    </row>
    <row r="688" spans="1:38">
      <c r="A688" s="36">
        <v>77</v>
      </c>
      <c r="B688" t="s">
        <v>282</v>
      </c>
      <c r="C688" t="s">
        <v>200</v>
      </c>
      <c r="D688" t="s">
        <v>195</v>
      </c>
      <c r="E688">
        <v>2600</v>
      </c>
      <c r="F688" t="s">
        <v>179</v>
      </c>
      <c r="G688" s="29" t="s">
        <v>146</v>
      </c>
      <c r="H688" s="29" t="s">
        <v>147</v>
      </c>
      <c r="I688" s="29" t="s">
        <v>33</v>
      </c>
      <c r="J688" s="29" t="s">
        <v>37</v>
      </c>
      <c r="K688" s="29" t="s">
        <v>104</v>
      </c>
      <c r="L688" s="29" t="s">
        <v>105</v>
      </c>
      <c r="M688" s="29" t="s">
        <v>99</v>
      </c>
      <c r="N688" s="29" t="s">
        <v>140</v>
      </c>
      <c r="O688" s="29" t="s">
        <v>101</v>
      </c>
      <c r="P688" s="29">
        <v>2000</v>
      </c>
      <c r="Q688" s="29">
        <v>2900</v>
      </c>
      <c r="R688" s="29" t="s">
        <v>94</v>
      </c>
      <c r="S688" s="29" t="s">
        <v>115</v>
      </c>
      <c r="T688">
        <v>5</v>
      </c>
      <c r="U688">
        <v>15.3010445718</v>
      </c>
      <c r="V688" s="6">
        <v>4.3899999999999998E-3</v>
      </c>
      <c r="W688" s="6">
        <v>1.67E-3</v>
      </c>
      <c r="X688" s="7">
        <f t="shared" si="106"/>
        <v>2.6287425149700598</v>
      </c>
      <c r="Y688" t="s">
        <v>99</v>
      </c>
      <c r="Z688" s="7">
        <f t="shared" si="107"/>
        <v>9.1623021388023957</v>
      </c>
      <c r="AA688">
        <v>12.5</v>
      </c>
      <c r="AB688">
        <v>6.5</v>
      </c>
      <c r="AC688" s="10" t="s">
        <v>99</v>
      </c>
      <c r="AD688" s="10" t="s">
        <v>99</v>
      </c>
      <c r="AE688" s="10" t="s">
        <v>99</v>
      </c>
      <c r="AF688" s="10" t="s">
        <v>99</v>
      </c>
      <c r="AG688" s="10" t="s">
        <v>99</v>
      </c>
      <c r="AH688" s="10" t="s">
        <v>99</v>
      </c>
      <c r="AI688" s="10" t="s">
        <v>99</v>
      </c>
      <c r="AJ688" s="10" t="s">
        <v>99</v>
      </c>
      <c r="AK688" s="10" t="s">
        <v>99</v>
      </c>
      <c r="AL688" s="10" t="s">
        <v>99</v>
      </c>
    </row>
    <row r="689" spans="1:38">
      <c r="A689" s="36">
        <v>77</v>
      </c>
      <c r="B689" t="s">
        <v>282</v>
      </c>
      <c r="C689" t="s">
        <v>200</v>
      </c>
      <c r="D689" t="s">
        <v>195</v>
      </c>
      <c r="E689">
        <v>2600</v>
      </c>
      <c r="F689" t="s">
        <v>179</v>
      </c>
      <c r="G689" s="29" t="s">
        <v>148</v>
      </c>
      <c r="H689" s="29" t="s">
        <v>149</v>
      </c>
      <c r="I689" s="29" t="s">
        <v>25</v>
      </c>
      <c r="J689" t="s">
        <v>50</v>
      </c>
      <c r="K689" t="s">
        <v>128</v>
      </c>
      <c r="L689" s="29" t="s">
        <v>112</v>
      </c>
      <c r="M689" s="29" t="s">
        <v>99</v>
      </c>
      <c r="N689" s="29" t="s">
        <v>132</v>
      </c>
      <c r="O689" s="29" t="s">
        <v>101</v>
      </c>
      <c r="P689" s="29">
        <v>50</v>
      </c>
      <c r="Q689" s="29">
        <v>2000</v>
      </c>
      <c r="R689" t="s">
        <v>150</v>
      </c>
      <c r="S689" t="s">
        <v>102</v>
      </c>
      <c r="T689">
        <v>1</v>
      </c>
      <c r="U689">
        <v>0.84229221700000001</v>
      </c>
      <c r="V689" s="6">
        <v>2.3000000000000001E-4</v>
      </c>
      <c r="W689" s="31">
        <v>3.0000000000000001E-5</v>
      </c>
      <c r="X689" s="7">
        <f t="shared" si="106"/>
        <v>7.666666666666667</v>
      </c>
      <c r="Y689" t="s">
        <v>99</v>
      </c>
      <c r="Z689" s="7">
        <f t="shared" si="107"/>
        <v>28.076407233333331</v>
      </c>
      <c r="AA689">
        <v>4.9000000000000004</v>
      </c>
      <c r="AB689">
        <v>0.5</v>
      </c>
      <c r="AC689" s="10" t="s">
        <v>99</v>
      </c>
      <c r="AD689" s="10" t="s">
        <v>99</v>
      </c>
      <c r="AE689" s="10" t="s">
        <v>99</v>
      </c>
      <c r="AF689" s="10" t="s">
        <v>99</v>
      </c>
      <c r="AG689" s="10" t="s">
        <v>99</v>
      </c>
      <c r="AH689" s="10" t="s">
        <v>99</v>
      </c>
      <c r="AI689" s="10" t="s">
        <v>99</v>
      </c>
      <c r="AJ689" s="10" t="s">
        <v>99</v>
      </c>
      <c r="AK689" s="10" t="s">
        <v>99</v>
      </c>
      <c r="AL689" s="10" t="s">
        <v>99</v>
      </c>
    </row>
    <row r="690" spans="1:38">
      <c r="A690" s="36">
        <v>77</v>
      </c>
      <c r="B690" t="s">
        <v>282</v>
      </c>
      <c r="C690" t="s">
        <v>200</v>
      </c>
      <c r="D690" t="s">
        <v>195</v>
      </c>
      <c r="E690">
        <v>2600</v>
      </c>
      <c r="F690" t="s">
        <v>179</v>
      </c>
      <c r="G690" s="29" t="s">
        <v>148</v>
      </c>
      <c r="H690" s="29" t="s">
        <v>149</v>
      </c>
      <c r="I690" s="29" t="s">
        <v>25</v>
      </c>
      <c r="J690" t="s">
        <v>50</v>
      </c>
      <c r="K690" t="s">
        <v>128</v>
      </c>
      <c r="L690" s="29" t="s">
        <v>112</v>
      </c>
      <c r="M690" s="29" t="s">
        <v>99</v>
      </c>
      <c r="N690" s="29" t="s">
        <v>132</v>
      </c>
      <c r="O690" s="29" t="s">
        <v>101</v>
      </c>
      <c r="P690" s="29">
        <v>50</v>
      </c>
      <c r="Q690" s="29">
        <v>2000</v>
      </c>
      <c r="R690" t="s">
        <v>150</v>
      </c>
      <c r="S690" t="s">
        <v>102</v>
      </c>
      <c r="T690">
        <v>2</v>
      </c>
      <c r="U690">
        <v>0.58422821859999996</v>
      </c>
      <c r="V690" s="6">
        <v>1.6000000000000001E-4</v>
      </c>
      <c r="W690" s="6">
        <v>3.0000000000000001E-5</v>
      </c>
      <c r="X690" s="7">
        <f t="shared" si="106"/>
        <v>5.3333333333333339</v>
      </c>
      <c r="Y690" t="s">
        <v>99</v>
      </c>
      <c r="Z690" s="7">
        <f t="shared" si="107"/>
        <v>19.474273953333331</v>
      </c>
      <c r="AA690">
        <v>2.2999999999999998</v>
      </c>
      <c r="AB690">
        <v>0.3</v>
      </c>
      <c r="AC690" s="10" t="s">
        <v>99</v>
      </c>
      <c r="AD690" s="10" t="s">
        <v>99</v>
      </c>
      <c r="AE690" s="10" t="s">
        <v>99</v>
      </c>
      <c r="AF690" s="10" t="s">
        <v>99</v>
      </c>
      <c r="AG690" s="10" t="s">
        <v>99</v>
      </c>
      <c r="AH690" s="10" t="s">
        <v>99</v>
      </c>
      <c r="AI690" s="10" t="s">
        <v>99</v>
      </c>
      <c r="AJ690" s="10" t="s">
        <v>99</v>
      </c>
      <c r="AK690" s="10" t="s">
        <v>99</v>
      </c>
      <c r="AL690" s="10" t="s">
        <v>99</v>
      </c>
    </row>
    <row r="691" spans="1:38">
      <c r="A691" s="36">
        <v>77</v>
      </c>
      <c r="B691" t="s">
        <v>282</v>
      </c>
      <c r="C691" t="s">
        <v>200</v>
      </c>
      <c r="D691" t="s">
        <v>195</v>
      </c>
      <c r="E691">
        <v>2600</v>
      </c>
      <c r="F691" t="s">
        <v>179</v>
      </c>
      <c r="G691" s="29" t="s">
        <v>148</v>
      </c>
      <c r="H691" s="29" t="s">
        <v>149</v>
      </c>
      <c r="I691" s="29" t="s">
        <v>25</v>
      </c>
      <c r="J691" t="s">
        <v>50</v>
      </c>
      <c r="K691" t="s">
        <v>128</v>
      </c>
      <c r="L691" s="29" t="s">
        <v>112</v>
      </c>
      <c r="M691" s="29" t="s">
        <v>99</v>
      </c>
      <c r="N691" s="29" t="s">
        <v>132</v>
      </c>
      <c r="O691" s="29" t="s">
        <v>101</v>
      </c>
      <c r="P691" s="29">
        <v>50</v>
      </c>
      <c r="Q691" s="29">
        <v>2000</v>
      </c>
      <c r="R691" t="s">
        <v>150</v>
      </c>
      <c r="S691" t="s">
        <v>102</v>
      </c>
      <c r="T691">
        <v>3</v>
      </c>
      <c r="U691">
        <v>2.2788484747600002</v>
      </c>
      <c r="V691" s="6">
        <v>4.4000000000000002E-4</v>
      </c>
      <c r="W691" s="6">
        <v>1.1E-4</v>
      </c>
      <c r="X691" s="7">
        <f t="shared" si="106"/>
        <v>4</v>
      </c>
      <c r="Y691" t="s">
        <v>99</v>
      </c>
      <c r="Z691" s="7">
        <f t="shared" si="107"/>
        <v>20.716804316000001</v>
      </c>
      <c r="AA691">
        <v>2.6</v>
      </c>
      <c r="AB691">
        <v>0.3</v>
      </c>
      <c r="AC691" s="10" t="s">
        <v>99</v>
      </c>
      <c r="AD691" s="10" t="s">
        <v>99</v>
      </c>
      <c r="AE691" s="10" t="s">
        <v>99</v>
      </c>
      <c r="AF691" s="10" t="s">
        <v>99</v>
      </c>
      <c r="AG691" s="10" t="s">
        <v>99</v>
      </c>
      <c r="AH691" s="10" t="s">
        <v>99</v>
      </c>
      <c r="AI691" s="10" t="s">
        <v>99</v>
      </c>
      <c r="AJ691" s="10" t="s">
        <v>99</v>
      </c>
      <c r="AK691" s="10" t="s">
        <v>99</v>
      </c>
      <c r="AL691" s="10" t="s">
        <v>99</v>
      </c>
    </row>
    <row r="692" spans="1:38">
      <c r="A692" s="36">
        <v>77</v>
      </c>
      <c r="B692" t="s">
        <v>282</v>
      </c>
      <c r="C692" t="s">
        <v>200</v>
      </c>
      <c r="D692" t="s">
        <v>195</v>
      </c>
      <c r="E692">
        <v>2600</v>
      </c>
      <c r="F692" t="s">
        <v>179</v>
      </c>
      <c r="G692" s="29" t="s">
        <v>148</v>
      </c>
      <c r="H692" s="29" t="s">
        <v>149</v>
      </c>
      <c r="I692" s="29" t="s">
        <v>25</v>
      </c>
      <c r="J692" t="s">
        <v>50</v>
      </c>
      <c r="K692" t="s">
        <v>128</v>
      </c>
      <c r="L692" s="29" t="s">
        <v>112</v>
      </c>
      <c r="M692" s="29" t="s">
        <v>99</v>
      </c>
      <c r="N692" s="29" t="s">
        <v>132</v>
      </c>
      <c r="O692" s="29" t="s">
        <v>101</v>
      </c>
      <c r="P692" s="29">
        <v>50</v>
      </c>
      <c r="Q692" s="29">
        <v>2000</v>
      </c>
      <c r="R692" t="s">
        <v>150</v>
      </c>
      <c r="S692" t="s">
        <v>102</v>
      </c>
      <c r="T692">
        <v>4</v>
      </c>
      <c r="U692">
        <v>2.7204246498</v>
      </c>
      <c r="V692" s="6">
        <v>5.8E-4</v>
      </c>
      <c r="W692" s="6">
        <v>1.4999999999999999E-4</v>
      </c>
      <c r="X692" s="7">
        <f t="shared" si="106"/>
        <v>3.8666666666666671</v>
      </c>
      <c r="Y692" t="s">
        <v>99</v>
      </c>
      <c r="Z692" s="7">
        <f t="shared" si="107"/>
        <v>18.136164332</v>
      </c>
      <c r="AA692">
        <v>3.7</v>
      </c>
      <c r="AB692">
        <v>0.5</v>
      </c>
      <c r="AC692" s="10" t="s">
        <v>99</v>
      </c>
      <c r="AD692" s="10" t="s">
        <v>99</v>
      </c>
      <c r="AE692" s="10" t="s">
        <v>99</v>
      </c>
      <c r="AF692" s="10" t="s">
        <v>99</v>
      </c>
      <c r="AG692" s="10" t="s">
        <v>99</v>
      </c>
      <c r="AH692" s="10" t="s">
        <v>99</v>
      </c>
      <c r="AI692" s="10" t="s">
        <v>99</v>
      </c>
      <c r="AJ692" s="10" t="s">
        <v>99</v>
      </c>
      <c r="AK692" s="10" t="s">
        <v>99</v>
      </c>
      <c r="AL692" s="10" t="s">
        <v>99</v>
      </c>
    </row>
    <row r="693" spans="1:38">
      <c r="A693" s="36">
        <v>77</v>
      </c>
      <c r="B693" t="s">
        <v>282</v>
      </c>
      <c r="C693" t="s">
        <v>200</v>
      </c>
      <c r="D693" t="s">
        <v>195</v>
      </c>
      <c r="E693">
        <v>2600</v>
      </c>
      <c r="F693" t="s">
        <v>179</v>
      </c>
      <c r="G693" s="29" t="s">
        <v>148</v>
      </c>
      <c r="H693" s="29" t="s">
        <v>149</v>
      </c>
      <c r="I693" s="29" t="s">
        <v>25</v>
      </c>
      <c r="J693" t="s">
        <v>50</v>
      </c>
      <c r="K693" t="s">
        <v>128</v>
      </c>
      <c r="L693" s="29" t="s">
        <v>112</v>
      </c>
      <c r="M693" s="29" t="s">
        <v>99</v>
      </c>
      <c r="N693" s="29" t="s">
        <v>132</v>
      </c>
      <c r="O693" s="29" t="s">
        <v>101</v>
      </c>
      <c r="P693" s="29">
        <v>50</v>
      </c>
      <c r="Q693" s="29">
        <v>2000</v>
      </c>
      <c r="R693" t="s">
        <v>150</v>
      </c>
      <c r="S693" t="s">
        <v>102</v>
      </c>
      <c r="T693">
        <v>5</v>
      </c>
      <c r="U693">
        <v>1.7491004336</v>
      </c>
      <c r="V693" s="6">
        <v>3.3E-4</v>
      </c>
      <c r="W693" s="6">
        <v>2.0000000000000002E-5</v>
      </c>
      <c r="X693" s="7">
        <f t="shared" si="106"/>
        <v>16.5</v>
      </c>
      <c r="Y693" t="s">
        <v>99</v>
      </c>
      <c r="Z693" s="7">
        <f t="shared" si="107"/>
        <v>87.455021679999987</v>
      </c>
      <c r="AA693">
        <v>5.5</v>
      </c>
      <c r="AB693">
        <v>0.6</v>
      </c>
      <c r="AC693" s="10" t="s">
        <v>99</v>
      </c>
      <c r="AD693" s="10" t="s">
        <v>99</v>
      </c>
      <c r="AE693" s="10" t="s">
        <v>99</v>
      </c>
      <c r="AF693" s="10" t="s">
        <v>99</v>
      </c>
      <c r="AG693" s="10" t="s">
        <v>99</v>
      </c>
      <c r="AH693" s="10" t="s">
        <v>99</v>
      </c>
      <c r="AI693" s="10" t="s">
        <v>99</v>
      </c>
      <c r="AJ693" s="10" t="s">
        <v>99</v>
      </c>
      <c r="AK693" s="10" t="s">
        <v>99</v>
      </c>
      <c r="AL693" s="10" t="s">
        <v>99</v>
      </c>
    </row>
    <row r="694" spans="1:38">
      <c r="A694" s="36">
        <v>77</v>
      </c>
      <c r="B694" t="s">
        <v>282</v>
      </c>
      <c r="C694" t="s">
        <v>200</v>
      </c>
      <c r="D694" t="s">
        <v>195</v>
      </c>
      <c r="E694">
        <v>2600</v>
      </c>
      <c r="F694" t="s">
        <v>179</v>
      </c>
      <c r="G694" t="s">
        <v>204</v>
      </c>
      <c r="H694" s="29" t="s">
        <v>54</v>
      </c>
      <c r="I694" s="29" t="s">
        <v>55</v>
      </c>
      <c r="J694" t="s">
        <v>56</v>
      </c>
      <c r="K694" t="s">
        <v>97</v>
      </c>
      <c r="L694" s="29" t="s">
        <v>136</v>
      </c>
      <c r="M694" s="29" t="s">
        <v>120</v>
      </c>
      <c r="N694" s="29" t="s">
        <v>132</v>
      </c>
      <c r="O694" s="29" t="s">
        <v>101</v>
      </c>
      <c r="P694" s="29">
        <v>2000</v>
      </c>
      <c r="Q694" s="29">
        <v>3400</v>
      </c>
      <c r="R694" t="s">
        <v>94</v>
      </c>
      <c r="S694" t="s">
        <v>134</v>
      </c>
      <c r="T694">
        <v>1</v>
      </c>
      <c r="U694">
        <v>8.7741759455999997</v>
      </c>
      <c r="V694" s="6">
        <v>2.2499999999999998E-3</v>
      </c>
      <c r="W694" s="6">
        <v>3.5E-4</v>
      </c>
      <c r="X694" s="7">
        <f t="shared" si="106"/>
        <v>6.4285714285714279</v>
      </c>
      <c r="Y694" t="s">
        <v>99</v>
      </c>
      <c r="Z694" s="7">
        <f t="shared" si="107"/>
        <v>25.069074130285713</v>
      </c>
      <c r="AA694">
        <v>3</v>
      </c>
      <c r="AB694">
        <v>22</v>
      </c>
      <c r="AC694" s="10" t="s">
        <v>99</v>
      </c>
      <c r="AD694" s="10" t="s">
        <v>99</v>
      </c>
      <c r="AE694" s="10" t="s">
        <v>99</v>
      </c>
      <c r="AF694" s="10" t="s">
        <v>99</v>
      </c>
      <c r="AG694" s="10" t="s">
        <v>99</v>
      </c>
      <c r="AH694" s="10" t="s">
        <v>99</v>
      </c>
      <c r="AI694" s="10" t="s">
        <v>99</v>
      </c>
      <c r="AJ694" s="10" t="s">
        <v>99</v>
      </c>
      <c r="AK694" s="10" t="s">
        <v>99</v>
      </c>
      <c r="AL694" s="10" t="s">
        <v>99</v>
      </c>
    </row>
    <row r="695" spans="1:38">
      <c r="A695" s="36">
        <v>77</v>
      </c>
      <c r="B695" t="s">
        <v>282</v>
      </c>
      <c r="C695" t="s">
        <v>200</v>
      </c>
      <c r="D695" t="s">
        <v>195</v>
      </c>
      <c r="E695">
        <v>2600</v>
      </c>
      <c r="F695" t="s">
        <v>179</v>
      </c>
      <c r="G695" t="s">
        <v>204</v>
      </c>
      <c r="H695" s="29" t="s">
        <v>54</v>
      </c>
      <c r="I695" s="29" t="s">
        <v>55</v>
      </c>
      <c r="J695" t="s">
        <v>56</v>
      </c>
      <c r="K695" t="s">
        <v>97</v>
      </c>
      <c r="L695" s="29" t="s">
        <v>136</v>
      </c>
      <c r="M695" s="29" t="s">
        <v>120</v>
      </c>
      <c r="N695" s="29" t="s">
        <v>132</v>
      </c>
      <c r="O695" s="29" t="s">
        <v>101</v>
      </c>
      <c r="P695" s="29">
        <v>2000</v>
      </c>
      <c r="Q695" s="29">
        <v>3400</v>
      </c>
      <c r="R695" t="s">
        <v>94</v>
      </c>
      <c r="S695" t="s">
        <v>134</v>
      </c>
      <c r="T695">
        <v>2</v>
      </c>
      <c r="U695">
        <v>7.0179070676000004</v>
      </c>
      <c r="V695" s="6">
        <v>1.9E-3</v>
      </c>
      <c r="W695" s="6">
        <v>2.5999999999999998E-4</v>
      </c>
      <c r="X695" s="7">
        <f t="shared" si="106"/>
        <v>7.3076923076923084</v>
      </c>
      <c r="Y695" t="s">
        <v>99</v>
      </c>
      <c r="Z695" s="7">
        <f t="shared" si="107"/>
        <v>26.991950260000003</v>
      </c>
      <c r="AA695">
        <v>3.5</v>
      </c>
      <c r="AB695">
        <v>42</v>
      </c>
      <c r="AC695" s="10" t="s">
        <v>99</v>
      </c>
      <c r="AD695" s="10" t="s">
        <v>99</v>
      </c>
      <c r="AE695" s="10" t="s">
        <v>99</v>
      </c>
      <c r="AF695" s="10" t="s">
        <v>99</v>
      </c>
      <c r="AG695" s="10" t="s">
        <v>99</v>
      </c>
      <c r="AH695" s="10" t="s">
        <v>99</v>
      </c>
      <c r="AI695" s="10" t="s">
        <v>99</v>
      </c>
      <c r="AJ695" s="10" t="s">
        <v>99</v>
      </c>
      <c r="AK695" s="10" t="s">
        <v>99</v>
      </c>
      <c r="AL695" s="10" t="s">
        <v>99</v>
      </c>
    </row>
    <row r="696" spans="1:38">
      <c r="A696" s="36">
        <v>77</v>
      </c>
      <c r="B696" t="s">
        <v>282</v>
      </c>
      <c r="C696" t="s">
        <v>200</v>
      </c>
      <c r="D696" t="s">
        <v>195</v>
      </c>
      <c r="E696">
        <v>2600</v>
      </c>
      <c r="F696" t="s">
        <v>179</v>
      </c>
      <c r="G696" t="s">
        <v>204</v>
      </c>
      <c r="H696" s="29" t="s">
        <v>54</v>
      </c>
      <c r="I696" s="29" t="s">
        <v>55</v>
      </c>
      <c r="J696" t="s">
        <v>56</v>
      </c>
      <c r="K696" t="s">
        <v>97</v>
      </c>
      <c r="L696" s="29" t="s">
        <v>136</v>
      </c>
      <c r="M696" s="29" t="s">
        <v>120</v>
      </c>
      <c r="N696" s="29" t="s">
        <v>132</v>
      </c>
      <c r="O696" s="29" t="s">
        <v>101</v>
      </c>
      <c r="P696" s="29">
        <v>2000</v>
      </c>
      <c r="Q696" s="29">
        <v>3400</v>
      </c>
      <c r="R696" t="s">
        <v>94</v>
      </c>
      <c r="S696" t="s">
        <v>134</v>
      </c>
      <c r="T696">
        <v>3</v>
      </c>
      <c r="U696">
        <v>7.9462206173999999</v>
      </c>
      <c r="V696" s="6">
        <v>2.0200000000000001E-3</v>
      </c>
      <c r="W696" s="6">
        <v>3.1E-4</v>
      </c>
      <c r="X696" s="7">
        <f t="shared" si="106"/>
        <v>6.5161290322580649</v>
      </c>
      <c r="Y696" t="s">
        <v>99</v>
      </c>
      <c r="Z696" s="7">
        <f t="shared" si="107"/>
        <v>25.632969733548386</v>
      </c>
      <c r="AA696">
        <v>2.8</v>
      </c>
      <c r="AB696">
        <v>11</v>
      </c>
      <c r="AC696" s="10" t="s">
        <v>99</v>
      </c>
      <c r="AD696" s="10" t="s">
        <v>99</v>
      </c>
      <c r="AE696" s="10" t="s">
        <v>99</v>
      </c>
      <c r="AF696" s="10" t="s">
        <v>99</v>
      </c>
      <c r="AG696" s="10" t="s">
        <v>99</v>
      </c>
      <c r="AH696" s="10" t="s">
        <v>99</v>
      </c>
      <c r="AI696" s="10" t="s">
        <v>99</v>
      </c>
      <c r="AJ696" s="10" t="s">
        <v>99</v>
      </c>
      <c r="AK696" s="10" t="s">
        <v>99</v>
      </c>
      <c r="AL696" s="10" t="s">
        <v>99</v>
      </c>
    </row>
    <row r="697" spans="1:38">
      <c r="A697" s="36">
        <v>77</v>
      </c>
      <c r="B697" t="s">
        <v>282</v>
      </c>
      <c r="C697" t="s">
        <v>200</v>
      </c>
      <c r="D697" t="s">
        <v>195</v>
      </c>
      <c r="E697">
        <v>2600</v>
      </c>
      <c r="F697" t="s">
        <v>179</v>
      </c>
      <c r="G697" t="s">
        <v>204</v>
      </c>
      <c r="H697" s="29" t="s">
        <v>54</v>
      </c>
      <c r="I697" s="29" t="s">
        <v>55</v>
      </c>
      <c r="J697" t="s">
        <v>56</v>
      </c>
      <c r="K697" t="s">
        <v>97</v>
      </c>
      <c r="L697" s="29" t="s">
        <v>136</v>
      </c>
      <c r="M697" s="29" t="s">
        <v>120</v>
      </c>
      <c r="N697" s="29" t="s">
        <v>132</v>
      </c>
      <c r="O697" s="29" t="s">
        <v>101</v>
      </c>
      <c r="P697" s="29">
        <v>2000</v>
      </c>
      <c r="Q697" s="29">
        <v>3400</v>
      </c>
      <c r="R697" t="s">
        <v>94</v>
      </c>
      <c r="S697" t="s">
        <v>134</v>
      </c>
      <c r="T697">
        <v>4</v>
      </c>
      <c r="U697">
        <v>7.2759710660000003</v>
      </c>
      <c r="V697" s="6">
        <v>1.9300000000000001E-3</v>
      </c>
      <c r="W697" s="6">
        <v>2.5999999999999998E-4</v>
      </c>
      <c r="X697" s="7">
        <f t="shared" si="106"/>
        <v>7.4230769230769242</v>
      </c>
      <c r="Y697" t="s">
        <v>99</v>
      </c>
      <c r="Z697" s="7">
        <f t="shared" si="107"/>
        <v>27.984504100000002</v>
      </c>
      <c r="AA697">
        <v>1.7</v>
      </c>
      <c r="AB697">
        <v>4</v>
      </c>
      <c r="AC697" s="10" t="s">
        <v>99</v>
      </c>
      <c r="AD697" s="10" t="s">
        <v>99</v>
      </c>
      <c r="AE697" s="10" t="s">
        <v>99</v>
      </c>
      <c r="AF697" s="10" t="s">
        <v>99</v>
      </c>
      <c r="AG697" s="10" t="s">
        <v>99</v>
      </c>
      <c r="AH697" s="10" t="s">
        <v>99</v>
      </c>
      <c r="AI697" s="10" t="s">
        <v>99</v>
      </c>
      <c r="AJ697" s="10" t="s">
        <v>99</v>
      </c>
      <c r="AK697" s="10" t="s">
        <v>99</v>
      </c>
      <c r="AL697" s="10" t="s">
        <v>99</v>
      </c>
    </row>
    <row r="698" spans="1:38">
      <c r="A698" s="36">
        <v>77</v>
      </c>
      <c r="B698" t="s">
        <v>282</v>
      </c>
      <c r="C698" t="s">
        <v>200</v>
      </c>
      <c r="D698" t="s">
        <v>195</v>
      </c>
      <c r="E698">
        <v>2600</v>
      </c>
      <c r="F698" t="s">
        <v>179</v>
      </c>
      <c r="G698" t="s">
        <v>204</v>
      </c>
      <c r="H698" s="29" t="s">
        <v>54</v>
      </c>
      <c r="I698" s="29" t="s">
        <v>55</v>
      </c>
      <c r="J698" t="s">
        <v>56</v>
      </c>
      <c r="K698" t="s">
        <v>97</v>
      </c>
      <c r="L698" s="29" t="s">
        <v>136</v>
      </c>
      <c r="M698" s="29" t="s">
        <v>120</v>
      </c>
      <c r="N698" s="29" t="s">
        <v>132</v>
      </c>
      <c r="O698" s="29" t="s">
        <v>101</v>
      </c>
      <c r="P698" s="29">
        <v>2000</v>
      </c>
      <c r="Q698" s="29">
        <v>3400</v>
      </c>
      <c r="R698" t="s">
        <v>94</v>
      </c>
      <c r="S698" t="s">
        <v>134</v>
      </c>
      <c r="T698">
        <v>5</v>
      </c>
      <c r="U698">
        <v>11.275963041200001</v>
      </c>
      <c r="V698" s="6">
        <v>2.66E-3</v>
      </c>
      <c r="W698" s="6">
        <v>4.8000000000000001E-4</v>
      </c>
      <c r="X698" s="7">
        <f t="shared" si="106"/>
        <v>5.541666666666667</v>
      </c>
      <c r="Y698" t="s">
        <v>99</v>
      </c>
      <c r="Z698" s="7">
        <f t="shared" si="107"/>
        <v>23.491589669166665</v>
      </c>
      <c r="AA698">
        <v>2.5</v>
      </c>
      <c r="AB698">
        <v>17.5</v>
      </c>
      <c r="AC698" s="10" t="s">
        <v>99</v>
      </c>
      <c r="AD698" s="10" t="s">
        <v>99</v>
      </c>
      <c r="AE698" s="10" t="s">
        <v>99</v>
      </c>
      <c r="AF698" s="10" t="s">
        <v>99</v>
      </c>
      <c r="AG698" s="10" t="s">
        <v>99</v>
      </c>
      <c r="AH698" s="10" t="s">
        <v>99</v>
      </c>
      <c r="AI698" s="10" t="s">
        <v>99</v>
      </c>
      <c r="AJ698" s="10" t="s">
        <v>99</v>
      </c>
      <c r="AK698" s="10" t="s">
        <v>99</v>
      </c>
      <c r="AL698" s="10" t="s">
        <v>99</v>
      </c>
    </row>
    <row r="699" spans="1:38">
      <c r="A699" s="36">
        <v>77</v>
      </c>
      <c r="B699" t="s">
        <v>282</v>
      </c>
      <c r="C699" t="s">
        <v>200</v>
      </c>
      <c r="D699" t="s">
        <v>195</v>
      </c>
      <c r="E699">
        <v>2600</v>
      </c>
      <c r="F699" t="s">
        <v>179</v>
      </c>
      <c r="G699" s="29" t="s">
        <v>118</v>
      </c>
      <c r="H699" s="29" t="s">
        <v>119</v>
      </c>
      <c r="I699" s="29" t="s">
        <v>63</v>
      </c>
      <c r="J699" t="s">
        <v>41</v>
      </c>
      <c r="K699" t="s">
        <v>104</v>
      </c>
      <c r="L699" s="29" t="s">
        <v>120</v>
      </c>
      <c r="M699" s="29" t="s">
        <v>105</v>
      </c>
      <c r="N699" s="29" t="s">
        <v>100</v>
      </c>
      <c r="O699" s="29" t="s">
        <v>106</v>
      </c>
      <c r="P699" s="29">
        <v>2000</v>
      </c>
      <c r="Q699" s="29">
        <v>3200</v>
      </c>
      <c r="R699" t="s">
        <v>94</v>
      </c>
      <c r="S699" t="s">
        <v>102</v>
      </c>
      <c r="T699">
        <v>1</v>
      </c>
      <c r="U699">
        <v>1.3404991028</v>
      </c>
      <c r="V699" s="6">
        <v>1.9000000000000001E-4</v>
      </c>
      <c r="W699" s="6">
        <v>8.0000000000000007E-5</v>
      </c>
      <c r="X699" s="7">
        <f t="shared" si="106"/>
        <v>2.375</v>
      </c>
      <c r="Y699" t="s">
        <v>99</v>
      </c>
      <c r="Z699" s="7">
        <f t="shared" si="107"/>
        <v>16.756238785000001</v>
      </c>
      <c r="AA699">
        <v>0.3</v>
      </c>
      <c r="AB699">
        <v>4.8</v>
      </c>
      <c r="AC699" s="10" t="s">
        <v>99</v>
      </c>
      <c r="AD699" s="10" t="s">
        <v>99</v>
      </c>
      <c r="AE699" s="10" t="s">
        <v>99</v>
      </c>
      <c r="AF699" s="10" t="s">
        <v>99</v>
      </c>
      <c r="AG699" s="10" t="s">
        <v>99</v>
      </c>
      <c r="AH699" s="10" t="s">
        <v>99</v>
      </c>
      <c r="AI699" s="10" t="s">
        <v>99</v>
      </c>
      <c r="AJ699" s="10" t="s">
        <v>99</v>
      </c>
      <c r="AK699" s="10" t="s">
        <v>99</v>
      </c>
      <c r="AL699" s="10" t="s">
        <v>99</v>
      </c>
    </row>
    <row r="700" spans="1:38">
      <c r="A700" s="36">
        <v>77</v>
      </c>
      <c r="B700" t="s">
        <v>282</v>
      </c>
      <c r="C700" t="s">
        <v>200</v>
      </c>
      <c r="D700" t="s">
        <v>195</v>
      </c>
      <c r="E700">
        <v>2600</v>
      </c>
      <c r="F700" t="s">
        <v>179</v>
      </c>
      <c r="G700" s="29" t="s">
        <v>118</v>
      </c>
      <c r="H700" s="29" t="s">
        <v>119</v>
      </c>
      <c r="I700" s="29" t="s">
        <v>63</v>
      </c>
      <c r="J700" t="s">
        <v>41</v>
      </c>
      <c r="K700" t="s">
        <v>104</v>
      </c>
      <c r="L700" s="29" t="s">
        <v>120</v>
      </c>
      <c r="M700" s="29" t="s">
        <v>105</v>
      </c>
      <c r="N700" s="29" t="s">
        <v>100</v>
      </c>
      <c r="O700" s="29" t="s">
        <v>106</v>
      </c>
      <c r="P700" s="29">
        <v>2000</v>
      </c>
      <c r="Q700" s="29">
        <v>3200</v>
      </c>
      <c r="R700" t="s">
        <v>94</v>
      </c>
      <c r="S700" t="s">
        <v>102</v>
      </c>
      <c r="T700">
        <v>2</v>
      </c>
      <c r="U700">
        <v>1.1075246597999999</v>
      </c>
      <c r="V700" s="6">
        <v>1.7000000000000001E-4</v>
      </c>
      <c r="W700" s="6">
        <v>6.9999999999999994E-5</v>
      </c>
      <c r="X700" s="7">
        <f t="shared" si="106"/>
        <v>2.4285714285714288</v>
      </c>
      <c r="Y700" t="s">
        <v>99</v>
      </c>
      <c r="Z700" s="7">
        <f t="shared" si="107"/>
        <v>15.821780854285715</v>
      </c>
      <c r="AA700">
        <v>1.5</v>
      </c>
      <c r="AB700">
        <v>11</v>
      </c>
      <c r="AC700" s="10" t="s">
        <v>99</v>
      </c>
      <c r="AD700" s="10" t="s">
        <v>99</v>
      </c>
      <c r="AE700" s="10" t="s">
        <v>99</v>
      </c>
      <c r="AF700" s="10" t="s">
        <v>99</v>
      </c>
      <c r="AG700" s="10" t="s">
        <v>99</v>
      </c>
      <c r="AH700" s="10" t="s">
        <v>99</v>
      </c>
      <c r="AI700" s="10" t="s">
        <v>99</v>
      </c>
      <c r="AJ700" s="10" t="s">
        <v>99</v>
      </c>
      <c r="AK700" s="10" t="s">
        <v>99</v>
      </c>
      <c r="AL700" s="10" t="s">
        <v>99</v>
      </c>
    </row>
    <row r="701" spans="1:38">
      <c r="A701" s="36">
        <v>77</v>
      </c>
      <c r="B701" t="s">
        <v>282</v>
      </c>
      <c r="C701" t="s">
        <v>200</v>
      </c>
      <c r="D701" t="s">
        <v>195</v>
      </c>
      <c r="E701">
        <v>2600</v>
      </c>
      <c r="F701" t="s">
        <v>179</v>
      </c>
      <c r="G701" s="29" t="s">
        <v>118</v>
      </c>
      <c r="H701" s="29" t="s">
        <v>119</v>
      </c>
      <c r="I701" s="29" t="s">
        <v>63</v>
      </c>
      <c r="J701" t="s">
        <v>41</v>
      </c>
      <c r="K701" t="s">
        <v>104</v>
      </c>
      <c r="L701" s="29" t="s">
        <v>120</v>
      </c>
      <c r="M701" s="29" t="s">
        <v>105</v>
      </c>
      <c r="N701" s="29" t="s">
        <v>100</v>
      </c>
      <c r="O701" s="29" t="s">
        <v>106</v>
      </c>
      <c r="P701" s="29">
        <v>2000</v>
      </c>
      <c r="Q701" s="29">
        <v>3200</v>
      </c>
      <c r="R701" t="s">
        <v>94</v>
      </c>
      <c r="S701" t="s">
        <v>102</v>
      </c>
      <c r="T701">
        <v>3</v>
      </c>
      <c r="U701">
        <v>1.8960535437999999</v>
      </c>
      <c r="V701" s="6">
        <v>4.8000000000000001E-4</v>
      </c>
      <c r="W701" s="6">
        <v>1.4999999999999999E-4</v>
      </c>
      <c r="X701" s="7">
        <f t="shared" si="106"/>
        <v>3.2</v>
      </c>
      <c r="Y701" t="s">
        <v>99</v>
      </c>
      <c r="Z701" s="7">
        <f t="shared" si="107"/>
        <v>12.640356958666667</v>
      </c>
      <c r="AA701">
        <v>1.2</v>
      </c>
      <c r="AB701">
        <v>9.5</v>
      </c>
      <c r="AC701" s="10" t="s">
        <v>99</v>
      </c>
      <c r="AD701" s="10" t="s">
        <v>99</v>
      </c>
      <c r="AE701" s="10" t="s">
        <v>99</v>
      </c>
      <c r="AF701" s="10" t="s">
        <v>99</v>
      </c>
      <c r="AG701" s="10" t="s">
        <v>99</v>
      </c>
      <c r="AH701" s="10" t="s">
        <v>99</v>
      </c>
      <c r="AI701" s="10" t="s">
        <v>99</v>
      </c>
      <c r="AJ701" s="10" t="s">
        <v>99</v>
      </c>
      <c r="AK701" s="10" t="s">
        <v>99</v>
      </c>
      <c r="AL701" s="10" t="s">
        <v>99</v>
      </c>
    </row>
    <row r="702" spans="1:38">
      <c r="A702" s="36">
        <v>77</v>
      </c>
      <c r="B702" t="s">
        <v>282</v>
      </c>
      <c r="C702" t="s">
        <v>200</v>
      </c>
      <c r="D702" t="s">
        <v>195</v>
      </c>
      <c r="E702">
        <v>2600</v>
      </c>
      <c r="F702" t="s">
        <v>179</v>
      </c>
      <c r="G702" s="29" t="s">
        <v>118</v>
      </c>
      <c r="H702" s="29" t="s">
        <v>119</v>
      </c>
      <c r="I702" s="29" t="s">
        <v>63</v>
      </c>
      <c r="J702" t="s">
        <v>41</v>
      </c>
      <c r="K702" t="s">
        <v>104</v>
      </c>
      <c r="L702" s="29" t="s">
        <v>120</v>
      </c>
      <c r="M702" s="29" t="s">
        <v>105</v>
      </c>
      <c r="N702" s="29" t="s">
        <v>100</v>
      </c>
      <c r="O702" s="29" t="s">
        <v>106</v>
      </c>
      <c r="P702" s="29">
        <v>2000</v>
      </c>
      <c r="Q702" s="29">
        <v>3200</v>
      </c>
      <c r="R702" t="s">
        <v>94</v>
      </c>
      <c r="S702" t="s">
        <v>102</v>
      </c>
      <c r="T702">
        <v>4</v>
      </c>
      <c r="U702">
        <v>2.3297444299999999</v>
      </c>
      <c r="V702" s="6">
        <v>6.3000000000000003E-4</v>
      </c>
      <c r="W702" s="6">
        <v>1.6000000000000001E-4</v>
      </c>
      <c r="X702" s="7">
        <f t="shared" ref="X702:X713" si="108">V702/W702</f>
        <v>3.9375</v>
      </c>
      <c r="Y702" t="s">
        <v>99</v>
      </c>
      <c r="Z702" s="7">
        <f t="shared" si="107"/>
        <v>14.560902687499999</v>
      </c>
      <c r="AA702">
        <v>0.8</v>
      </c>
      <c r="AB702">
        <v>10</v>
      </c>
      <c r="AC702" s="10" t="s">
        <v>99</v>
      </c>
      <c r="AD702" s="10" t="s">
        <v>99</v>
      </c>
      <c r="AE702" s="10" t="s">
        <v>99</v>
      </c>
      <c r="AF702" s="10" t="s">
        <v>99</v>
      </c>
      <c r="AG702" s="10" t="s">
        <v>99</v>
      </c>
      <c r="AH702" s="10" t="s">
        <v>99</v>
      </c>
      <c r="AI702" s="10" t="s">
        <v>99</v>
      </c>
      <c r="AJ702" s="10" t="s">
        <v>99</v>
      </c>
      <c r="AK702" s="10" t="s">
        <v>99</v>
      </c>
      <c r="AL702" s="10" t="s">
        <v>99</v>
      </c>
    </row>
    <row r="703" spans="1:38">
      <c r="A703" s="36">
        <v>77</v>
      </c>
      <c r="B703" t="s">
        <v>282</v>
      </c>
      <c r="C703" t="s">
        <v>200</v>
      </c>
      <c r="D703" t="s">
        <v>195</v>
      </c>
      <c r="E703">
        <v>2600</v>
      </c>
      <c r="F703" t="s">
        <v>179</v>
      </c>
      <c r="G703" s="29" t="s">
        <v>118</v>
      </c>
      <c r="H703" s="29" t="s">
        <v>119</v>
      </c>
      <c r="I703" s="29" t="s">
        <v>63</v>
      </c>
      <c r="J703" t="s">
        <v>41</v>
      </c>
      <c r="K703" t="s">
        <v>104</v>
      </c>
      <c r="L703" s="29" t="s">
        <v>120</v>
      </c>
      <c r="M703" s="29" t="s">
        <v>105</v>
      </c>
      <c r="N703" s="29" t="s">
        <v>100</v>
      </c>
      <c r="O703" s="29" t="s">
        <v>106</v>
      </c>
      <c r="P703" s="29">
        <v>2000</v>
      </c>
      <c r="Q703" s="29">
        <v>3200</v>
      </c>
      <c r="R703" t="s">
        <v>94</v>
      </c>
      <c r="S703" t="s">
        <v>102</v>
      </c>
      <c r="T703">
        <v>5</v>
      </c>
      <c r="U703">
        <v>1.4193519912000001</v>
      </c>
      <c r="V703" s="6">
        <v>4.4000000000000002E-4</v>
      </c>
      <c r="W703" s="6">
        <v>1.3999999999999999E-4</v>
      </c>
      <c r="X703" s="7">
        <f t="shared" si="108"/>
        <v>3.1428571428571432</v>
      </c>
      <c r="Y703" t="s">
        <v>99</v>
      </c>
      <c r="Z703" s="7">
        <f t="shared" ref="Z703:Z713" si="109">(U703/1000000)/(W703/1000)</f>
        <v>10.13822850857143</v>
      </c>
      <c r="AA703">
        <v>1</v>
      </c>
      <c r="AB703">
        <v>6</v>
      </c>
      <c r="AC703" s="10" t="s">
        <v>99</v>
      </c>
      <c r="AD703" s="10" t="s">
        <v>99</v>
      </c>
      <c r="AE703" s="10" t="s">
        <v>99</v>
      </c>
      <c r="AF703" s="10" t="s">
        <v>99</v>
      </c>
      <c r="AG703" s="10" t="s">
        <v>99</v>
      </c>
      <c r="AH703" s="10" t="s">
        <v>99</v>
      </c>
      <c r="AI703" s="10" t="s">
        <v>99</v>
      </c>
      <c r="AJ703" s="10" t="s">
        <v>99</v>
      </c>
      <c r="AK703" s="10" t="s">
        <v>99</v>
      </c>
      <c r="AL703" s="10" t="s">
        <v>99</v>
      </c>
    </row>
    <row r="704" spans="1:38">
      <c r="A704" s="36">
        <v>77</v>
      </c>
      <c r="B704" t="s">
        <v>282</v>
      </c>
      <c r="C704" t="s">
        <v>200</v>
      </c>
      <c r="D704" t="s">
        <v>195</v>
      </c>
      <c r="E704">
        <v>2600</v>
      </c>
      <c r="F704" t="s">
        <v>179</v>
      </c>
      <c r="G704" s="29" t="s">
        <v>143</v>
      </c>
      <c r="H704" s="29" t="s">
        <v>69</v>
      </c>
      <c r="I704" s="29" t="s">
        <v>28</v>
      </c>
      <c r="J704" t="s">
        <v>23</v>
      </c>
      <c r="K704" t="s">
        <v>104</v>
      </c>
      <c r="L704" s="29" t="s">
        <v>123</v>
      </c>
      <c r="M704" s="29" t="s">
        <v>99</v>
      </c>
      <c r="N704" s="29" t="s">
        <v>132</v>
      </c>
      <c r="O704" s="29" t="s">
        <v>101</v>
      </c>
      <c r="P704" s="29">
        <v>1200</v>
      </c>
      <c r="Q704" s="29">
        <v>3200</v>
      </c>
      <c r="R704" t="s">
        <v>144</v>
      </c>
      <c r="S704" t="s">
        <v>102</v>
      </c>
      <c r="T704">
        <v>1</v>
      </c>
      <c r="U704">
        <v>105.1216529038</v>
      </c>
      <c r="V704" s="6">
        <v>3.5929999999999997E-2</v>
      </c>
      <c r="W704" s="6">
        <v>7.9900000000000006E-3</v>
      </c>
      <c r="X704" s="7">
        <f t="shared" si="108"/>
        <v>4.4968710888610754</v>
      </c>
      <c r="Y704" t="s">
        <v>99</v>
      </c>
      <c r="Z704" s="7">
        <f t="shared" si="109"/>
        <v>13.156652428510638</v>
      </c>
      <c r="AA704">
        <v>1.2</v>
      </c>
      <c r="AB704">
        <v>4.5</v>
      </c>
      <c r="AC704" s="10" t="s">
        <v>99</v>
      </c>
      <c r="AD704" s="10" t="s">
        <v>99</v>
      </c>
      <c r="AE704" s="10" t="s">
        <v>99</v>
      </c>
      <c r="AF704" s="10" t="s">
        <v>99</v>
      </c>
      <c r="AG704" s="10" t="s">
        <v>99</v>
      </c>
      <c r="AH704" s="10" t="s">
        <v>99</v>
      </c>
      <c r="AI704" s="10" t="s">
        <v>99</v>
      </c>
      <c r="AJ704" s="10" t="s">
        <v>99</v>
      </c>
      <c r="AK704" s="10" t="s">
        <v>99</v>
      </c>
      <c r="AL704" s="10" t="s">
        <v>99</v>
      </c>
    </row>
    <row r="705" spans="1:46">
      <c r="A705" s="36">
        <v>77</v>
      </c>
      <c r="B705" t="s">
        <v>282</v>
      </c>
      <c r="C705" t="s">
        <v>200</v>
      </c>
      <c r="D705" t="s">
        <v>195</v>
      </c>
      <c r="E705">
        <v>2600</v>
      </c>
      <c r="F705" t="s">
        <v>179</v>
      </c>
      <c r="G705" s="29" t="s">
        <v>143</v>
      </c>
      <c r="H705" s="29" t="s">
        <v>69</v>
      </c>
      <c r="I705" s="29" t="s">
        <v>28</v>
      </c>
      <c r="J705" t="s">
        <v>23</v>
      </c>
      <c r="K705" t="s">
        <v>104</v>
      </c>
      <c r="L705" s="29" t="s">
        <v>123</v>
      </c>
      <c r="M705" s="29" t="s">
        <v>99</v>
      </c>
      <c r="N705" s="29" t="s">
        <v>132</v>
      </c>
      <c r="O705" s="29" t="s">
        <v>101</v>
      </c>
      <c r="P705" s="29">
        <v>1200</v>
      </c>
      <c r="Q705" s="29">
        <v>3200</v>
      </c>
      <c r="R705" t="s">
        <v>144</v>
      </c>
      <c r="S705" t="s">
        <v>102</v>
      </c>
      <c r="T705">
        <v>2</v>
      </c>
      <c r="U705">
        <v>176.17527379660001</v>
      </c>
      <c r="V705" s="6">
        <v>6.9430000000000006E-2</v>
      </c>
      <c r="W705" s="6">
        <v>1.4200000000000001E-2</v>
      </c>
      <c r="X705" s="7">
        <f t="shared" si="108"/>
        <v>4.8894366197183103</v>
      </c>
      <c r="Y705" t="s">
        <v>99</v>
      </c>
      <c r="Z705" s="7">
        <f t="shared" si="109"/>
        <v>12.406709422295775</v>
      </c>
      <c r="AA705">
        <v>1.8</v>
      </c>
      <c r="AB705">
        <v>3.2</v>
      </c>
      <c r="AC705" s="10" t="s">
        <v>99</v>
      </c>
      <c r="AD705" s="10" t="s">
        <v>99</v>
      </c>
      <c r="AE705" s="10" t="s">
        <v>99</v>
      </c>
      <c r="AF705" s="10" t="s">
        <v>99</v>
      </c>
      <c r="AG705" s="10" t="s">
        <v>99</v>
      </c>
      <c r="AH705" s="10" t="s">
        <v>99</v>
      </c>
      <c r="AI705" s="10" t="s">
        <v>99</v>
      </c>
      <c r="AJ705" s="10" t="s">
        <v>99</v>
      </c>
      <c r="AK705" s="10" t="s">
        <v>99</v>
      </c>
      <c r="AL705" s="10" t="s">
        <v>99</v>
      </c>
    </row>
    <row r="706" spans="1:46">
      <c r="A706" s="36">
        <v>77</v>
      </c>
      <c r="B706" t="s">
        <v>282</v>
      </c>
      <c r="C706" t="s">
        <v>200</v>
      </c>
      <c r="D706" t="s">
        <v>195</v>
      </c>
      <c r="E706">
        <v>2600</v>
      </c>
      <c r="F706" t="s">
        <v>179</v>
      </c>
      <c r="G706" s="29" t="s">
        <v>143</v>
      </c>
      <c r="H706" s="29" t="s">
        <v>69</v>
      </c>
      <c r="I706" s="29" t="s">
        <v>28</v>
      </c>
      <c r="J706" t="s">
        <v>23</v>
      </c>
      <c r="K706" t="s">
        <v>104</v>
      </c>
      <c r="L706" s="29" t="s">
        <v>123</v>
      </c>
      <c r="M706" s="29" t="s">
        <v>99</v>
      </c>
      <c r="N706" s="29" t="s">
        <v>132</v>
      </c>
      <c r="O706" s="29" t="s">
        <v>101</v>
      </c>
      <c r="P706" s="29">
        <v>1200</v>
      </c>
      <c r="Q706" s="29">
        <v>3200</v>
      </c>
      <c r="R706" t="s">
        <v>144</v>
      </c>
      <c r="S706" t="s">
        <v>102</v>
      </c>
      <c r="T706">
        <v>3</v>
      </c>
      <c r="U706">
        <v>72.541073105799995</v>
      </c>
      <c r="V706" s="6">
        <v>2.2280000000000001E-2</v>
      </c>
      <c r="W706" s="6">
        <v>5.1500000000000001E-3</v>
      </c>
      <c r="X706" s="7">
        <f t="shared" si="108"/>
        <v>4.3262135922330103</v>
      </c>
      <c r="Y706" t="s">
        <v>99</v>
      </c>
      <c r="Z706" s="7">
        <f t="shared" si="109"/>
        <v>14.085645263262137</v>
      </c>
      <c r="AA706">
        <v>1.5</v>
      </c>
      <c r="AB706">
        <v>4.5999999999999996</v>
      </c>
      <c r="AC706" s="10" t="s">
        <v>99</v>
      </c>
      <c r="AD706" s="10" t="s">
        <v>99</v>
      </c>
      <c r="AE706" s="10" t="s">
        <v>99</v>
      </c>
      <c r="AF706" s="10" t="s">
        <v>99</v>
      </c>
      <c r="AG706" s="10" t="s">
        <v>99</v>
      </c>
      <c r="AH706" s="10" t="s">
        <v>99</v>
      </c>
      <c r="AI706" s="10" t="s">
        <v>99</v>
      </c>
      <c r="AJ706" s="10" t="s">
        <v>99</v>
      </c>
      <c r="AK706" s="10" t="s">
        <v>99</v>
      </c>
      <c r="AL706" s="10" t="s">
        <v>99</v>
      </c>
    </row>
    <row r="707" spans="1:46">
      <c r="A707" s="36">
        <v>77</v>
      </c>
      <c r="B707" t="s">
        <v>282</v>
      </c>
      <c r="C707" t="s">
        <v>200</v>
      </c>
      <c r="D707" t="s">
        <v>195</v>
      </c>
      <c r="E707">
        <v>2600</v>
      </c>
      <c r="F707" t="s">
        <v>179</v>
      </c>
      <c r="G707" s="29" t="s">
        <v>143</v>
      </c>
      <c r="H707" s="29" t="s">
        <v>69</v>
      </c>
      <c r="I707" s="29" t="s">
        <v>28</v>
      </c>
      <c r="J707" t="s">
        <v>23</v>
      </c>
      <c r="K707" t="s">
        <v>104</v>
      </c>
      <c r="L707" s="29" t="s">
        <v>123</v>
      </c>
      <c r="M707" s="29" t="s">
        <v>99</v>
      </c>
      <c r="N707" s="29" t="s">
        <v>132</v>
      </c>
      <c r="O707" s="29" t="s">
        <v>101</v>
      </c>
      <c r="P707" s="29">
        <v>1200</v>
      </c>
      <c r="Q707" s="29">
        <v>3200</v>
      </c>
      <c r="R707" t="s">
        <v>144</v>
      </c>
      <c r="S707" t="s">
        <v>102</v>
      </c>
      <c r="T707">
        <v>4</v>
      </c>
      <c r="U707">
        <v>89.691576332799997</v>
      </c>
      <c r="V707" s="6">
        <v>2.7720000000000002E-2</v>
      </c>
      <c r="W707" s="6">
        <v>6.8300000000000001E-3</v>
      </c>
      <c r="X707" s="7">
        <f t="shared" si="108"/>
        <v>4.0585651537335288</v>
      </c>
      <c r="Y707" t="s">
        <v>99</v>
      </c>
      <c r="Z707" s="7">
        <f t="shared" si="109"/>
        <v>13.132002391332357</v>
      </c>
      <c r="AA707">
        <v>1.4</v>
      </c>
      <c r="AB707">
        <v>8</v>
      </c>
      <c r="AC707" s="10" t="s">
        <v>99</v>
      </c>
      <c r="AD707" s="10" t="s">
        <v>99</v>
      </c>
      <c r="AE707" s="10" t="s">
        <v>99</v>
      </c>
      <c r="AF707" s="10" t="s">
        <v>99</v>
      </c>
      <c r="AG707" s="10" t="s">
        <v>99</v>
      </c>
      <c r="AH707" s="10" t="s">
        <v>99</v>
      </c>
      <c r="AI707" s="10" t="s">
        <v>99</v>
      </c>
      <c r="AJ707" s="10" t="s">
        <v>99</v>
      </c>
      <c r="AK707" s="10" t="s">
        <v>99</v>
      </c>
      <c r="AL707" s="10" t="s">
        <v>99</v>
      </c>
    </row>
    <row r="708" spans="1:46">
      <c r="A708" s="36">
        <v>77</v>
      </c>
      <c r="B708" t="s">
        <v>282</v>
      </c>
      <c r="C708" t="s">
        <v>200</v>
      </c>
      <c r="D708" t="s">
        <v>195</v>
      </c>
      <c r="E708">
        <v>2600</v>
      </c>
      <c r="F708" t="s">
        <v>179</v>
      </c>
      <c r="G708" s="29" t="s">
        <v>143</v>
      </c>
      <c r="H708" s="29" t="s">
        <v>69</v>
      </c>
      <c r="I708" s="29" t="s">
        <v>28</v>
      </c>
      <c r="J708" t="s">
        <v>23</v>
      </c>
      <c r="K708" t="s">
        <v>104</v>
      </c>
      <c r="L708" s="29" t="s">
        <v>123</v>
      </c>
      <c r="M708" s="29" t="s">
        <v>99</v>
      </c>
      <c r="N708" s="29" t="s">
        <v>132</v>
      </c>
      <c r="O708" s="29" t="s">
        <v>101</v>
      </c>
      <c r="P708" s="29">
        <v>1200</v>
      </c>
      <c r="Q708" s="29">
        <v>3200</v>
      </c>
      <c r="R708" t="s">
        <v>144</v>
      </c>
      <c r="S708" t="s">
        <v>102</v>
      </c>
      <c r="T708">
        <v>5</v>
      </c>
      <c r="U708">
        <v>118.1646374896</v>
      </c>
      <c r="V708" s="6">
        <v>4.197E-2</v>
      </c>
      <c r="W708" s="6">
        <v>8.6599999999999993E-3</v>
      </c>
      <c r="X708" s="7">
        <f t="shared" si="108"/>
        <v>4.8464203233256358</v>
      </c>
      <c r="Y708" t="s">
        <v>99</v>
      </c>
      <c r="Z708" s="7">
        <f t="shared" si="109"/>
        <v>13.644877308267898</v>
      </c>
      <c r="AA708">
        <v>1.2</v>
      </c>
      <c r="AB708">
        <v>5</v>
      </c>
      <c r="AC708" s="10" t="s">
        <v>99</v>
      </c>
      <c r="AD708" s="10" t="s">
        <v>99</v>
      </c>
      <c r="AE708" s="10" t="s">
        <v>99</v>
      </c>
      <c r="AF708" s="10" t="s">
        <v>99</v>
      </c>
      <c r="AG708" s="10" t="s">
        <v>99</v>
      </c>
      <c r="AH708" s="10" t="s">
        <v>99</v>
      </c>
      <c r="AI708" s="10" t="s">
        <v>99</v>
      </c>
      <c r="AJ708" s="10" t="s">
        <v>99</v>
      </c>
      <c r="AK708" s="10" t="s">
        <v>99</v>
      </c>
      <c r="AL708" s="10" t="s">
        <v>99</v>
      </c>
    </row>
    <row r="709" spans="1:46">
      <c r="A709" s="36">
        <v>77</v>
      </c>
      <c r="B709" t="s">
        <v>282</v>
      </c>
      <c r="C709" t="s">
        <v>200</v>
      </c>
      <c r="D709" t="s">
        <v>195</v>
      </c>
      <c r="E709">
        <v>2600</v>
      </c>
      <c r="F709" t="s">
        <v>179</v>
      </c>
      <c r="G709" s="29" t="s">
        <v>127</v>
      </c>
      <c r="H709" s="29" t="s">
        <v>42</v>
      </c>
      <c r="I709" s="29" t="s">
        <v>43</v>
      </c>
      <c r="J709" t="s">
        <v>44</v>
      </c>
      <c r="K709" t="s">
        <v>128</v>
      </c>
      <c r="L709" s="29" t="s">
        <v>129</v>
      </c>
      <c r="M709" s="29" t="s">
        <v>99</v>
      </c>
      <c r="N709" s="29" t="s">
        <v>100</v>
      </c>
      <c r="O709" s="29" t="s">
        <v>106</v>
      </c>
      <c r="P709" s="29">
        <v>2000</v>
      </c>
      <c r="Q709" s="29">
        <v>3400</v>
      </c>
      <c r="R709" t="s">
        <v>113</v>
      </c>
      <c r="S709" t="s">
        <v>102</v>
      </c>
      <c r="T709">
        <v>1</v>
      </c>
      <c r="U709">
        <v>2.5734715395999999</v>
      </c>
      <c r="V709" s="6">
        <v>5.8E-4</v>
      </c>
      <c r="W709" s="6">
        <v>1.2E-4</v>
      </c>
      <c r="X709" s="7">
        <f t="shared" si="108"/>
        <v>4.833333333333333</v>
      </c>
      <c r="Y709" t="s">
        <v>99</v>
      </c>
      <c r="Z709" s="7">
        <f t="shared" si="109"/>
        <v>21.445596163333327</v>
      </c>
      <c r="AA709">
        <v>2.2000000000000002</v>
      </c>
      <c r="AB709">
        <v>2.5</v>
      </c>
      <c r="AC709" s="10" t="s">
        <v>99</v>
      </c>
      <c r="AD709" s="10" t="s">
        <v>99</v>
      </c>
      <c r="AE709" s="10" t="s">
        <v>99</v>
      </c>
      <c r="AF709" s="10" t="s">
        <v>99</v>
      </c>
      <c r="AG709" s="10" t="s">
        <v>99</v>
      </c>
      <c r="AH709" s="10" t="s">
        <v>99</v>
      </c>
      <c r="AI709" s="10" t="s">
        <v>99</v>
      </c>
      <c r="AJ709" s="10" t="s">
        <v>99</v>
      </c>
      <c r="AK709" s="10" t="s">
        <v>99</v>
      </c>
      <c r="AL709" s="10" t="s">
        <v>99</v>
      </c>
    </row>
    <row r="710" spans="1:46">
      <c r="A710" s="36">
        <v>77</v>
      </c>
      <c r="B710" t="s">
        <v>282</v>
      </c>
      <c r="C710" t="s">
        <v>200</v>
      </c>
      <c r="D710" t="s">
        <v>195</v>
      </c>
      <c r="E710">
        <v>2600</v>
      </c>
      <c r="F710" t="s">
        <v>179</v>
      </c>
      <c r="G710" s="29" t="s">
        <v>127</v>
      </c>
      <c r="H710" s="29" t="s">
        <v>42</v>
      </c>
      <c r="I710" s="29" t="s">
        <v>43</v>
      </c>
      <c r="J710" t="s">
        <v>44</v>
      </c>
      <c r="K710" t="s">
        <v>128</v>
      </c>
      <c r="L710" s="29" t="s">
        <v>129</v>
      </c>
      <c r="M710" s="29" t="s">
        <v>99</v>
      </c>
      <c r="N710" s="29" t="s">
        <v>100</v>
      </c>
      <c r="O710" s="29" t="s">
        <v>106</v>
      </c>
      <c r="P710" s="29">
        <v>2000</v>
      </c>
      <c r="Q710" s="29">
        <v>3400</v>
      </c>
      <c r="R710" t="s">
        <v>113</v>
      </c>
      <c r="S710" t="s">
        <v>102</v>
      </c>
      <c r="T710">
        <v>2</v>
      </c>
      <c r="U710">
        <v>6.9426384014</v>
      </c>
      <c r="V710" s="6">
        <v>1.74E-3</v>
      </c>
      <c r="W710" s="6">
        <v>2.9999999999999997E-4</v>
      </c>
      <c r="X710" s="7">
        <f t="shared" si="108"/>
        <v>5.8000000000000007</v>
      </c>
      <c r="Y710" t="s">
        <v>99</v>
      </c>
      <c r="Z710" s="7">
        <f t="shared" si="109"/>
        <v>23.14212800466667</v>
      </c>
      <c r="AA710">
        <v>2.7</v>
      </c>
      <c r="AB710">
        <v>2.7</v>
      </c>
      <c r="AC710" s="10" t="s">
        <v>99</v>
      </c>
      <c r="AD710" s="10" t="s">
        <v>99</v>
      </c>
      <c r="AE710" s="10" t="s">
        <v>99</v>
      </c>
      <c r="AF710" s="10" t="s">
        <v>99</v>
      </c>
      <c r="AG710" s="10" t="s">
        <v>99</v>
      </c>
      <c r="AH710" s="10" t="s">
        <v>99</v>
      </c>
      <c r="AI710" s="10" t="s">
        <v>99</v>
      </c>
      <c r="AJ710" s="10" t="s">
        <v>99</v>
      </c>
      <c r="AK710" s="10" t="s">
        <v>99</v>
      </c>
      <c r="AL710" s="10" t="s">
        <v>99</v>
      </c>
    </row>
    <row r="711" spans="1:46">
      <c r="A711" s="36">
        <v>77</v>
      </c>
      <c r="B711" t="s">
        <v>282</v>
      </c>
      <c r="C711" t="s">
        <v>200</v>
      </c>
      <c r="D711" t="s">
        <v>195</v>
      </c>
      <c r="E711">
        <v>2600</v>
      </c>
      <c r="F711" t="s">
        <v>179</v>
      </c>
      <c r="G711" s="29" t="s">
        <v>127</v>
      </c>
      <c r="H711" s="29" t="s">
        <v>42</v>
      </c>
      <c r="I711" s="29" t="s">
        <v>43</v>
      </c>
      <c r="J711" t="s">
        <v>44</v>
      </c>
      <c r="K711" t="s">
        <v>128</v>
      </c>
      <c r="L711" s="29" t="s">
        <v>129</v>
      </c>
      <c r="M711" s="29" t="s">
        <v>99</v>
      </c>
      <c r="N711" s="29" t="s">
        <v>100</v>
      </c>
      <c r="O711" s="29" t="s">
        <v>106</v>
      </c>
      <c r="P711" s="29">
        <v>2000</v>
      </c>
      <c r="Q711" s="29">
        <v>3400</v>
      </c>
      <c r="R711" t="s">
        <v>113</v>
      </c>
      <c r="S711" t="s">
        <v>102</v>
      </c>
      <c r="T711">
        <v>3</v>
      </c>
      <c r="U711">
        <v>3.5376273114000001</v>
      </c>
      <c r="V711" s="6">
        <v>6.6E-4</v>
      </c>
      <c r="W711" s="6">
        <v>1.2E-4</v>
      </c>
      <c r="X711" s="7">
        <f t="shared" si="108"/>
        <v>5.5</v>
      </c>
      <c r="Y711" t="s">
        <v>99</v>
      </c>
      <c r="Z711" s="7">
        <f t="shared" si="109"/>
        <v>29.480227594999999</v>
      </c>
      <c r="AA711">
        <v>2.2999999999999998</v>
      </c>
      <c r="AB711">
        <v>1.8</v>
      </c>
      <c r="AC711" s="10" t="s">
        <v>99</v>
      </c>
      <c r="AD711" s="10" t="s">
        <v>99</v>
      </c>
      <c r="AE711" s="10" t="s">
        <v>99</v>
      </c>
      <c r="AF711" s="10" t="s">
        <v>99</v>
      </c>
      <c r="AG711" s="10" t="s">
        <v>99</v>
      </c>
      <c r="AH711" s="10" t="s">
        <v>99</v>
      </c>
      <c r="AI711" s="10" t="s">
        <v>99</v>
      </c>
      <c r="AJ711" s="10" t="s">
        <v>99</v>
      </c>
      <c r="AK711" s="10" t="s">
        <v>99</v>
      </c>
      <c r="AL711" s="10" t="s">
        <v>99</v>
      </c>
    </row>
    <row r="712" spans="1:46">
      <c r="A712" s="36">
        <v>77</v>
      </c>
      <c r="B712" t="s">
        <v>282</v>
      </c>
      <c r="C712" t="s">
        <v>200</v>
      </c>
      <c r="D712" t="s">
        <v>195</v>
      </c>
      <c r="E712">
        <v>2600</v>
      </c>
      <c r="F712" t="s">
        <v>179</v>
      </c>
      <c r="G712" s="29" t="s">
        <v>127</v>
      </c>
      <c r="H712" s="29" t="s">
        <v>42</v>
      </c>
      <c r="I712" s="29" t="s">
        <v>43</v>
      </c>
      <c r="J712" t="s">
        <v>44</v>
      </c>
      <c r="K712" t="s">
        <v>128</v>
      </c>
      <c r="L712" s="29" t="s">
        <v>129</v>
      </c>
      <c r="M712" s="29" t="s">
        <v>99</v>
      </c>
      <c r="N712" s="29" t="s">
        <v>100</v>
      </c>
      <c r="O712" s="29" t="s">
        <v>106</v>
      </c>
      <c r="P712" s="29">
        <v>2000</v>
      </c>
      <c r="Q712" s="29">
        <v>3400</v>
      </c>
      <c r="R712" t="s">
        <v>113</v>
      </c>
      <c r="S712" t="s">
        <v>102</v>
      </c>
      <c r="T712">
        <v>4</v>
      </c>
      <c r="U712">
        <v>2.3440813187999998</v>
      </c>
      <c r="V712" s="6">
        <v>3.8000000000000002E-4</v>
      </c>
      <c r="W712" s="6">
        <v>9.0000000000000006E-5</v>
      </c>
      <c r="X712" s="7">
        <f t="shared" si="108"/>
        <v>4.2222222222222223</v>
      </c>
      <c r="Y712" t="s">
        <v>99</v>
      </c>
      <c r="Z712" s="7">
        <f t="shared" si="109"/>
        <v>26.045347986666659</v>
      </c>
      <c r="AA712">
        <v>2</v>
      </c>
      <c r="AB712">
        <v>1</v>
      </c>
      <c r="AC712" s="10" t="s">
        <v>99</v>
      </c>
      <c r="AD712" s="10" t="s">
        <v>99</v>
      </c>
      <c r="AE712" s="10" t="s">
        <v>99</v>
      </c>
      <c r="AF712" s="10" t="s">
        <v>99</v>
      </c>
      <c r="AG712" s="10" t="s">
        <v>99</v>
      </c>
      <c r="AH712" s="10" t="s">
        <v>99</v>
      </c>
      <c r="AI712" s="10" t="s">
        <v>99</v>
      </c>
      <c r="AJ712" s="10" t="s">
        <v>99</v>
      </c>
      <c r="AK712" s="10" t="s">
        <v>99</v>
      </c>
      <c r="AL712" s="10" t="s">
        <v>99</v>
      </c>
    </row>
    <row r="713" spans="1:46">
      <c r="A713" s="36">
        <v>77</v>
      </c>
      <c r="B713" t="s">
        <v>282</v>
      </c>
      <c r="C713" t="s">
        <v>200</v>
      </c>
      <c r="D713" t="s">
        <v>195</v>
      </c>
      <c r="E713">
        <v>2600</v>
      </c>
      <c r="F713" t="s">
        <v>179</v>
      </c>
      <c r="G713" s="29" t="s">
        <v>127</v>
      </c>
      <c r="H713" s="29" t="s">
        <v>42</v>
      </c>
      <c r="I713" s="29" t="s">
        <v>43</v>
      </c>
      <c r="J713" t="s">
        <v>44</v>
      </c>
      <c r="K713" t="s">
        <v>128</v>
      </c>
      <c r="L713" s="29" t="s">
        <v>129</v>
      </c>
      <c r="M713" s="29" t="s">
        <v>99</v>
      </c>
      <c r="N713" s="29" t="s">
        <v>100</v>
      </c>
      <c r="O713" s="29" t="s">
        <v>106</v>
      </c>
      <c r="P713" s="29">
        <v>2000</v>
      </c>
      <c r="Q713" s="29">
        <v>3400</v>
      </c>
      <c r="R713" t="s">
        <v>113</v>
      </c>
      <c r="S713" t="s">
        <v>102</v>
      </c>
      <c r="T713">
        <v>5</v>
      </c>
      <c r="U713">
        <v>3.4910324228</v>
      </c>
      <c r="V713" s="6">
        <v>7.3999999999999999E-4</v>
      </c>
      <c r="W713" s="6">
        <v>1.3999999999999999E-4</v>
      </c>
      <c r="X713" s="7">
        <f t="shared" si="108"/>
        <v>5.2857142857142865</v>
      </c>
      <c r="Y713" t="s">
        <v>99</v>
      </c>
      <c r="Z713" s="7">
        <f t="shared" si="109"/>
        <v>24.93594587714286</v>
      </c>
      <c r="AA713">
        <v>1.3</v>
      </c>
      <c r="AB713">
        <v>0.5</v>
      </c>
      <c r="AC713" s="10" t="s">
        <v>99</v>
      </c>
      <c r="AD713" s="10" t="s">
        <v>99</v>
      </c>
      <c r="AE713" s="10" t="s">
        <v>99</v>
      </c>
      <c r="AF713" s="10" t="s">
        <v>99</v>
      </c>
      <c r="AG713" s="10" t="s">
        <v>99</v>
      </c>
      <c r="AH713" s="10" t="s">
        <v>99</v>
      </c>
      <c r="AI713" s="10" t="s">
        <v>99</v>
      </c>
      <c r="AJ713" s="10" t="s">
        <v>99</v>
      </c>
      <c r="AK713" s="10" t="s">
        <v>99</v>
      </c>
      <c r="AL713" s="10" t="s">
        <v>99</v>
      </c>
    </row>
    <row r="714" spans="1:46">
      <c r="A714" s="36">
        <v>81</v>
      </c>
      <c r="B714" t="s">
        <v>280</v>
      </c>
      <c r="C714" t="s">
        <v>0</v>
      </c>
      <c r="D714" t="s">
        <v>94</v>
      </c>
      <c r="E714">
        <v>2750</v>
      </c>
      <c r="F714" t="s">
        <v>95</v>
      </c>
      <c r="G714" t="s">
        <v>186</v>
      </c>
      <c r="H714" t="s">
        <v>17</v>
      </c>
      <c r="I714" s="29" t="s">
        <v>18</v>
      </c>
      <c r="J714" t="s">
        <v>19</v>
      </c>
      <c r="K714" t="s">
        <v>97</v>
      </c>
      <c r="L714" s="29" t="s">
        <v>98</v>
      </c>
      <c r="M714" s="29" t="s">
        <v>99</v>
      </c>
      <c r="N714" s="29" t="s">
        <v>100</v>
      </c>
      <c r="O714" s="29" t="s">
        <v>101</v>
      </c>
      <c r="P714" s="29">
        <v>1500</v>
      </c>
      <c r="Q714" s="29">
        <v>2800</v>
      </c>
      <c r="R714" t="s">
        <v>133</v>
      </c>
      <c r="S714" t="s">
        <v>102</v>
      </c>
      <c r="T714" s="1">
        <v>1</v>
      </c>
      <c r="U714">
        <v>22.261604084199998</v>
      </c>
      <c r="V714" s="6">
        <v>1.09E-2</v>
      </c>
      <c r="W714" s="6">
        <v>3.3999999999999998E-3</v>
      </c>
      <c r="X714" s="7">
        <f>V714/W714</f>
        <v>3.2058823529411766</v>
      </c>
      <c r="Y714" t="s">
        <v>99</v>
      </c>
      <c r="Z714" s="7">
        <f>(U714/1000000)/(W714/1000)</f>
        <v>6.5475306130000002</v>
      </c>
      <c r="AA714" s="8">
        <v>0.72</v>
      </c>
      <c r="AB714" s="1">
        <v>11</v>
      </c>
      <c r="AC714" s="9">
        <v>0.72</v>
      </c>
      <c r="AD714" s="9">
        <v>3.76</v>
      </c>
      <c r="AE714" s="9">
        <v>24</v>
      </c>
      <c r="AF714" s="9">
        <v>16</v>
      </c>
      <c r="AG714" s="9">
        <v>1.5</v>
      </c>
      <c r="AH714" s="9">
        <v>2.0299999999999998</v>
      </c>
      <c r="AI714" s="9">
        <v>1.56</v>
      </c>
      <c r="AJ714" s="9">
        <v>21</v>
      </c>
      <c r="AK714" s="9">
        <v>19.2</v>
      </c>
      <c r="AL714" s="10">
        <v>31.5</v>
      </c>
      <c r="AN714" s="10"/>
      <c r="AO714" s="10"/>
      <c r="AP714" s="10"/>
      <c r="AQ714" s="10"/>
      <c r="AR714" s="10"/>
      <c r="AS714" s="10"/>
      <c r="AT714" s="10"/>
    </row>
    <row r="715" spans="1:46">
      <c r="A715" s="36">
        <v>81</v>
      </c>
      <c r="B715" t="s">
        <v>280</v>
      </c>
      <c r="C715" t="s">
        <v>0</v>
      </c>
      <c r="D715" t="s">
        <v>94</v>
      </c>
      <c r="E715">
        <v>2750</v>
      </c>
      <c r="F715" t="s">
        <v>95</v>
      </c>
      <c r="G715" t="s">
        <v>186</v>
      </c>
      <c r="H715" t="s">
        <v>17</v>
      </c>
      <c r="I715" s="1" t="s">
        <v>18</v>
      </c>
      <c r="J715" s="1" t="s">
        <v>19</v>
      </c>
      <c r="K715" t="s">
        <v>97</v>
      </c>
      <c r="L715" s="29" t="s">
        <v>98</v>
      </c>
      <c r="M715" s="29" t="s">
        <v>99</v>
      </c>
      <c r="N715" s="29" t="s">
        <v>100</v>
      </c>
      <c r="O715" s="29" t="s">
        <v>101</v>
      </c>
      <c r="P715" s="29">
        <v>1500</v>
      </c>
      <c r="Q715" s="29">
        <v>2800</v>
      </c>
      <c r="R715" t="s">
        <v>133</v>
      </c>
      <c r="S715" t="s">
        <v>102</v>
      </c>
      <c r="T715" s="1">
        <v>2</v>
      </c>
      <c r="U715">
        <v>7.5913826196</v>
      </c>
      <c r="V715" s="6">
        <v>3.16E-3</v>
      </c>
      <c r="W715" s="6">
        <v>1.07E-3</v>
      </c>
      <c r="X715" s="7">
        <f t="shared" ref="X715:X718" si="110">V715/W715</f>
        <v>2.9532710280373831</v>
      </c>
      <c r="Y715" t="s">
        <v>99</v>
      </c>
      <c r="Z715" s="7">
        <f t="shared" ref="Z715:Z718" si="111">(U715/1000000)/(W715/1000)</f>
        <v>7.0947501117757019</v>
      </c>
      <c r="AA715" s="8">
        <v>0.6</v>
      </c>
      <c r="AB715" s="1">
        <v>10</v>
      </c>
      <c r="AC715" s="9">
        <v>0.6</v>
      </c>
      <c r="AD715" s="9">
        <v>4.12</v>
      </c>
      <c r="AE715" s="9">
        <v>41</v>
      </c>
      <c r="AF715" s="9">
        <v>16</v>
      </c>
      <c r="AG715" s="9">
        <v>2.5625</v>
      </c>
      <c r="AH715" s="9">
        <v>1.2</v>
      </c>
      <c r="AI715" s="9">
        <v>0.94</v>
      </c>
      <c r="AJ715" s="9">
        <v>25</v>
      </c>
      <c r="AK715" s="9">
        <v>14</v>
      </c>
      <c r="AL715" s="10">
        <v>64.0625</v>
      </c>
      <c r="AN715" s="10"/>
      <c r="AO715" s="10"/>
      <c r="AP715" s="10"/>
      <c r="AQ715" s="10"/>
      <c r="AR715" s="10"/>
      <c r="AS715" s="10"/>
      <c r="AT715" s="10"/>
    </row>
    <row r="716" spans="1:46">
      <c r="A716" s="36">
        <v>81</v>
      </c>
      <c r="B716" t="s">
        <v>280</v>
      </c>
      <c r="C716" t="s">
        <v>0</v>
      </c>
      <c r="D716" t="s">
        <v>94</v>
      </c>
      <c r="E716">
        <v>2750</v>
      </c>
      <c r="F716" t="s">
        <v>95</v>
      </c>
      <c r="G716" t="s">
        <v>186</v>
      </c>
      <c r="H716" t="s">
        <v>17</v>
      </c>
      <c r="I716" s="1" t="s">
        <v>18</v>
      </c>
      <c r="J716" s="1" t="s">
        <v>19</v>
      </c>
      <c r="K716" t="s">
        <v>97</v>
      </c>
      <c r="L716" s="29" t="s">
        <v>98</v>
      </c>
      <c r="M716" s="29" t="s">
        <v>99</v>
      </c>
      <c r="N716" s="29" t="s">
        <v>100</v>
      </c>
      <c r="O716" s="29" t="s">
        <v>101</v>
      </c>
      <c r="P716" s="29">
        <v>1500</v>
      </c>
      <c r="Q716" s="29">
        <v>2800</v>
      </c>
      <c r="R716" t="s">
        <v>133</v>
      </c>
      <c r="S716" t="s">
        <v>102</v>
      </c>
      <c r="T716" s="1">
        <v>3</v>
      </c>
      <c r="U716">
        <v>13.243701029</v>
      </c>
      <c r="V716" s="6">
        <v>4.96E-3</v>
      </c>
      <c r="W716" s="6">
        <v>1.6900000000000001E-3</v>
      </c>
      <c r="X716" s="7">
        <f t="shared" si="110"/>
        <v>2.9349112426035502</v>
      </c>
      <c r="Y716" t="s">
        <v>99</v>
      </c>
      <c r="Z716" s="7">
        <f t="shared" si="111"/>
        <v>7.8365094846153838</v>
      </c>
      <c r="AA716" s="8">
        <v>0.94000000000000006</v>
      </c>
      <c r="AB716" s="1">
        <v>11</v>
      </c>
      <c r="AC716" s="9">
        <v>0.94000000000000006</v>
      </c>
      <c r="AD716" s="9">
        <v>4.0999999999999996</v>
      </c>
      <c r="AE716" s="9">
        <v>29</v>
      </c>
      <c r="AF716" s="9">
        <v>16</v>
      </c>
      <c r="AG716" s="9">
        <v>1.8125</v>
      </c>
      <c r="AH716" s="9">
        <v>1.7</v>
      </c>
      <c r="AI716" s="9">
        <v>1.63</v>
      </c>
      <c r="AJ716" s="9">
        <v>27</v>
      </c>
      <c r="AK716" s="9">
        <v>21.3</v>
      </c>
      <c r="AL716" s="10">
        <v>48.9375</v>
      </c>
      <c r="AN716" s="10"/>
      <c r="AO716" s="10"/>
      <c r="AP716" s="10"/>
      <c r="AQ716" s="10"/>
      <c r="AR716" s="10"/>
      <c r="AS716" s="10"/>
      <c r="AT716" s="10"/>
    </row>
    <row r="717" spans="1:46">
      <c r="A717" s="36">
        <v>81</v>
      </c>
      <c r="B717" t="s">
        <v>280</v>
      </c>
      <c r="C717" t="s">
        <v>0</v>
      </c>
      <c r="D717" t="s">
        <v>94</v>
      </c>
      <c r="E717">
        <v>2750</v>
      </c>
      <c r="F717" t="s">
        <v>95</v>
      </c>
      <c r="G717" t="s">
        <v>186</v>
      </c>
      <c r="H717" t="s">
        <v>17</v>
      </c>
      <c r="I717" s="1" t="s">
        <v>18</v>
      </c>
      <c r="J717" s="1" t="s">
        <v>19</v>
      </c>
      <c r="K717" t="s">
        <v>97</v>
      </c>
      <c r="L717" s="29" t="s">
        <v>98</v>
      </c>
      <c r="M717" s="29" t="s">
        <v>99</v>
      </c>
      <c r="N717" s="29" t="s">
        <v>100</v>
      </c>
      <c r="O717" s="29" t="s">
        <v>101</v>
      </c>
      <c r="P717" s="29">
        <v>1500</v>
      </c>
      <c r="Q717" s="29">
        <v>2800</v>
      </c>
      <c r="R717" t="s">
        <v>133</v>
      </c>
      <c r="S717" t="s">
        <v>102</v>
      </c>
      <c r="T717" s="1">
        <v>4</v>
      </c>
      <c r="U717">
        <v>22.612857859799998</v>
      </c>
      <c r="V717" s="6">
        <v>7.3099999999999997E-3</v>
      </c>
      <c r="W717" s="6">
        <v>2.6199999999999999E-3</v>
      </c>
      <c r="X717" s="7">
        <f t="shared" si="110"/>
        <v>2.7900763358778624</v>
      </c>
      <c r="Y717" t="s">
        <v>99</v>
      </c>
      <c r="Z717" s="7">
        <f t="shared" si="111"/>
        <v>8.6308617785496171</v>
      </c>
      <c r="AA717" s="8">
        <v>0.65999999999999992</v>
      </c>
      <c r="AB717" s="1">
        <v>13</v>
      </c>
      <c r="AC717" s="9">
        <v>0.65999999999999992</v>
      </c>
      <c r="AD717" s="9">
        <v>4.08</v>
      </c>
      <c r="AE717" s="9">
        <v>33</v>
      </c>
      <c r="AF717" s="9">
        <v>16</v>
      </c>
      <c r="AG717" s="9">
        <v>2.0625</v>
      </c>
      <c r="AH717" s="9">
        <v>1.58</v>
      </c>
      <c r="AI717" s="9">
        <v>0.86</v>
      </c>
      <c r="AJ717" s="9">
        <v>26</v>
      </c>
      <c r="AK717" s="9">
        <v>13.9</v>
      </c>
      <c r="AL717" s="10">
        <v>53.625</v>
      </c>
      <c r="AN717" s="10"/>
      <c r="AO717" s="10"/>
      <c r="AP717" s="10"/>
      <c r="AQ717" s="10"/>
      <c r="AR717" s="10"/>
      <c r="AS717" s="10"/>
      <c r="AT717" s="10"/>
    </row>
    <row r="718" spans="1:46">
      <c r="A718" s="36">
        <v>81</v>
      </c>
      <c r="B718" t="s">
        <v>280</v>
      </c>
      <c r="C718" t="s">
        <v>0</v>
      </c>
      <c r="D718" t="s">
        <v>94</v>
      </c>
      <c r="E718">
        <v>2750</v>
      </c>
      <c r="F718" t="s">
        <v>95</v>
      </c>
      <c r="G718" t="s">
        <v>186</v>
      </c>
      <c r="H718" t="s">
        <v>17</v>
      </c>
      <c r="I718" s="1" t="s">
        <v>18</v>
      </c>
      <c r="J718" s="1" t="s">
        <v>19</v>
      </c>
      <c r="K718" t="s">
        <v>97</v>
      </c>
      <c r="L718" s="29" t="s">
        <v>98</v>
      </c>
      <c r="M718" s="29" t="s">
        <v>99</v>
      </c>
      <c r="N718" s="29" t="s">
        <v>100</v>
      </c>
      <c r="O718" s="29" t="s">
        <v>101</v>
      </c>
      <c r="P718" s="29">
        <v>1500</v>
      </c>
      <c r="Q718" s="29">
        <v>2800</v>
      </c>
      <c r="R718" t="s">
        <v>133</v>
      </c>
      <c r="S718" t="s">
        <v>102</v>
      </c>
      <c r="T718" s="1">
        <v>5</v>
      </c>
      <c r="U718">
        <v>6.1361884063999996</v>
      </c>
      <c r="V718" s="6">
        <v>2.5200000000000001E-3</v>
      </c>
      <c r="W718" s="6">
        <v>8.3000000000000001E-4</v>
      </c>
      <c r="X718" s="7">
        <f t="shared" si="110"/>
        <v>3.036144578313253</v>
      </c>
      <c r="Y718" t="s">
        <v>99</v>
      </c>
      <c r="Z718" s="7">
        <f t="shared" si="111"/>
        <v>7.3929980799999999</v>
      </c>
      <c r="AA718" s="8">
        <v>0.82</v>
      </c>
      <c r="AB718" s="1">
        <v>12</v>
      </c>
      <c r="AC718" s="9">
        <v>0.82</v>
      </c>
      <c r="AD718" s="9">
        <v>4.1399999999999997</v>
      </c>
      <c r="AE718" s="9">
        <v>56</v>
      </c>
      <c r="AF718" s="9">
        <v>16</v>
      </c>
      <c r="AG718" s="9">
        <v>3.5</v>
      </c>
      <c r="AH718" s="9">
        <v>1.88</v>
      </c>
      <c r="AI718" s="9">
        <v>0.97</v>
      </c>
      <c r="AJ718" s="9">
        <v>24</v>
      </c>
      <c r="AK718" s="9">
        <v>21.5</v>
      </c>
      <c r="AL718" s="10">
        <v>84</v>
      </c>
      <c r="AN718" s="10"/>
      <c r="AO718" s="10"/>
      <c r="AP718" s="10"/>
      <c r="AQ718" s="10"/>
      <c r="AR718" s="10"/>
      <c r="AS718" s="10"/>
      <c r="AT718" s="10"/>
    </row>
    <row r="719" spans="1:46">
      <c r="A719" s="36">
        <v>81</v>
      </c>
      <c r="B719" t="s">
        <v>280</v>
      </c>
      <c r="C719" t="s">
        <v>0</v>
      </c>
      <c r="D719" t="s">
        <v>94</v>
      </c>
      <c r="E719">
        <v>2750</v>
      </c>
      <c r="F719" t="s">
        <v>95</v>
      </c>
      <c r="G719" t="s">
        <v>186</v>
      </c>
      <c r="H719" t="s">
        <v>17</v>
      </c>
      <c r="I719" s="1" t="s">
        <v>18</v>
      </c>
      <c r="J719" s="1" t="s">
        <v>19</v>
      </c>
      <c r="K719" t="s">
        <v>97</v>
      </c>
      <c r="L719" s="29" t="s">
        <v>98</v>
      </c>
      <c r="M719" s="29" t="s">
        <v>99</v>
      </c>
      <c r="N719" s="29" t="s">
        <v>100</v>
      </c>
      <c r="O719" s="29" t="s">
        <v>101</v>
      </c>
      <c r="P719" s="29">
        <v>1500</v>
      </c>
      <c r="Q719" s="29">
        <v>2800</v>
      </c>
      <c r="R719" t="s">
        <v>133</v>
      </c>
      <c r="S719" t="s">
        <v>102</v>
      </c>
      <c r="T719" s="1">
        <v>6</v>
      </c>
      <c r="U719" s="1" t="s">
        <v>99</v>
      </c>
      <c r="V719" s="1" t="s">
        <v>99</v>
      </c>
      <c r="W719" s="1" t="s">
        <v>99</v>
      </c>
      <c r="X719" s="1" t="s">
        <v>99</v>
      </c>
      <c r="Y719" t="s">
        <v>99</v>
      </c>
      <c r="Z719" s="1" t="s">
        <v>99</v>
      </c>
      <c r="AA719" s="8">
        <v>0.96</v>
      </c>
      <c r="AB719" s="1">
        <v>11</v>
      </c>
      <c r="AC719" s="9">
        <v>0.96</v>
      </c>
      <c r="AD719" s="9">
        <v>5.56</v>
      </c>
      <c r="AE719" s="9">
        <v>54</v>
      </c>
      <c r="AF719" s="9">
        <v>16</v>
      </c>
      <c r="AG719" s="9">
        <v>3.375</v>
      </c>
      <c r="AH719" s="9">
        <v>1.6</v>
      </c>
      <c r="AI719" s="9">
        <v>1.35</v>
      </c>
      <c r="AJ719" s="9">
        <v>22</v>
      </c>
      <c r="AK719" s="9">
        <v>14.8</v>
      </c>
      <c r="AL719" s="10">
        <v>74.25</v>
      </c>
      <c r="AN719" s="10"/>
      <c r="AO719" s="10"/>
      <c r="AP719" s="10"/>
      <c r="AQ719" s="10"/>
      <c r="AR719" s="10"/>
      <c r="AS719" s="10"/>
      <c r="AT719" s="10"/>
    </row>
    <row r="720" spans="1:46">
      <c r="A720" s="36">
        <v>81</v>
      </c>
      <c r="B720" t="s">
        <v>280</v>
      </c>
      <c r="C720" t="s">
        <v>0</v>
      </c>
      <c r="D720" t="s">
        <v>94</v>
      </c>
      <c r="E720">
        <v>2750</v>
      </c>
      <c r="F720" t="s">
        <v>95</v>
      </c>
      <c r="G720" t="s">
        <v>186</v>
      </c>
      <c r="H720" t="s">
        <v>17</v>
      </c>
      <c r="I720" s="1" t="s">
        <v>18</v>
      </c>
      <c r="J720" s="1" t="s">
        <v>19</v>
      </c>
      <c r="K720" t="s">
        <v>97</v>
      </c>
      <c r="L720" s="29" t="s">
        <v>98</v>
      </c>
      <c r="M720" s="29" t="s">
        <v>99</v>
      </c>
      <c r="N720" s="29" t="s">
        <v>100</v>
      </c>
      <c r="O720" s="29" t="s">
        <v>101</v>
      </c>
      <c r="P720" s="29">
        <v>1500</v>
      </c>
      <c r="Q720" s="29">
        <v>2800</v>
      </c>
      <c r="R720" t="s">
        <v>133</v>
      </c>
      <c r="S720" t="s">
        <v>102</v>
      </c>
      <c r="T720" s="1">
        <v>7</v>
      </c>
      <c r="U720" s="1" t="s">
        <v>99</v>
      </c>
      <c r="V720" s="1" t="s">
        <v>99</v>
      </c>
      <c r="W720" s="1" t="s">
        <v>99</v>
      </c>
      <c r="X720" s="1" t="s">
        <v>99</v>
      </c>
      <c r="Y720" t="s">
        <v>99</v>
      </c>
      <c r="Z720" s="1" t="s">
        <v>99</v>
      </c>
      <c r="AA720" s="8">
        <v>0.86</v>
      </c>
      <c r="AB720" s="1">
        <v>17</v>
      </c>
      <c r="AC720" s="9">
        <v>0.86</v>
      </c>
      <c r="AD720" s="9">
        <v>4.5199999999999996</v>
      </c>
      <c r="AE720" s="9">
        <v>36</v>
      </c>
      <c r="AF720" s="9">
        <v>16</v>
      </c>
      <c r="AG720" s="9">
        <v>2.25</v>
      </c>
      <c r="AH720" s="9">
        <v>2.27</v>
      </c>
      <c r="AI720" s="9">
        <v>1.95</v>
      </c>
      <c r="AJ720" s="9">
        <v>20</v>
      </c>
      <c r="AK720" s="9">
        <v>19.8</v>
      </c>
      <c r="AL720" s="10">
        <v>45</v>
      </c>
      <c r="AN720" s="10"/>
      <c r="AO720" s="10"/>
      <c r="AP720" s="10"/>
      <c r="AQ720" s="10"/>
      <c r="AR720" s="10"/>
      <c r="AS720" s="10"/>
      <c r="AT720" s="10"/>
    </row>
    <row r="721" spans="1:46">
      <c r="A721" s="36">
        <v>81</v>
      </c>
      <c r="B721" t="s">
        <v>280</v>
      </c>
      <c r="C721" t="s">
        <v>0</v>
      </c>
      <c r="D721" t="s">
        <v>94</v>
      </c>
      <c r="E721">
        <v>2750</v>
      </c>
      <c r="F721" t="s">
        <v>95</v>
      </c>
      <c r="G721" t="s">
        <v>186</v>
      </c>
      <c r="H721" t="s">
        <v>17</v>
      </c>
      <c r="I721" s="1" t="s">
        <v>18</v>
      </c>
      <c r="J721" s="1" t="s">
        <v>19</v>
      </c>
      <c r="K721" t="s">
        <v>97</v>
      </c>
      <c r="L721" s="29" t="s">
        <v>98</v>
      </c>
      <c r="M721" s="29" t="s">
        <v>99</v>
      </c>
      <c r="N721" s="29" t="s">
        <v>100</v>
      </c>
      <c r="O721" s="29" t="s">
        <v>101</v>
      </c>
      <c r="P721" s="29">
        <v>1500</v>
      </c>
      <c r="Q721" s="29">
        <v>2800</v>
      </c>
      <c r="R721" t="s">
        <v>133</v>
      </c>
      <c r="S721" t="s">
        <v>102</v>
      </c>
      <c r="T721" s="1">
        <v>8</v>
      </c>
      <c r="U721" s="1" t="s">
        <v>99</v>
      </c>
      <c r="V721" s="1" t="s">
        <v>99</v>
      </c>
      <c r="W721" s="1" t="s">
        <v>99</v>
      </c>
      <c r="X721" s="1" t="s">
        <v>99</v>
      </c>
      <c r="Y721" t="s">
        <v>99</v>
      </c>
      <c r="Z721" s="1" t="s">
        <v>99</v>
      </c>
      <c r="AA721" s="8">
        <v>0.84000000000000008</v>
      </c>
      <c r="AB721" s="1">
        <v>11</v>
      </c>
      <c r="AC721" s="9">
        <v>0.84000000000000008</v>
      </c>
      <c r="AD721" s="9">
        <v>3.58</v>
      </c>
      <c r="AE721" s="9">
        <v>28</v>
      </c>
      <c r="AF721" s="9">
        <v>16</v>
      </c>
      <c r="AG721" s="9">
        <v>1.75</v>
      </c>
      <c r="AH721" s="9">
        <v>2.3199999999999998</v>
      </c>
      <c r="AI721" s="9">
        <v>1.84</v>
      </c>
      <c r="AJ721" s="9">
        <v>16</v>
      </c>
      <c r="AK721" s="9">
        <v>12.6</v>
      </c>
      <c r="AL721" s="10">
        <v>28</v>
      </c>
      <c r="AN721" s="10"/>
      <c r="AO721" s="10"/>
      <c r="AP721" s="10"/>
      <c r="AQ721" s="10"/>
      <c r="AR721" s="10"/>
      <c r="AS721" s="10"/>
      <c r="AT721" s="10"/>
    </row>
    <row r="722" spans="1:46">
      <c r="A722" s="36">
        <v>81</v>
      </c>
      <c r="B722" t="s">
        <v>280</v>
      </c>
      <c r="C722" t="s">
        <v>0</v>
      </c>
      <c r="D722" t="s">
        <v>94</v>
      </c>
      <c r="E722">
        <v>2750</v>
      </c>
      <c r="F722" t="s">
        <v>95</v>
      </c>
      <c r="G722" t="s">
        <v>186</v>
      </c>
      <c r="H722" t="s">
        <v>17</v>
      </c>
      <c r="I722" s="1" t="s">
        <v>18</v>
      </c>
      <c r="J722" s="1" t="s">
        <v>19</v>
      </c>
      <c r="K722" t="s">
        <v>97</v>
      </c>
      <c r="L722" s="29" t="s">
        <v>98</v>
      </c>
      <c r="M722" s="29" t="s">
        <v>99</v>
      </c>
      <c r="N722" s="29" t="s">
        <v>100</v>
      </c>
      <c r="O722" s="29" t="s">
        <v>101</v>
      </c>
      <c r="P722" s="29">
        <v>1500</v>
      </c>
      <c r="Q722" s="29">
        <v>2800</v>
      </c>
      <c r="R722" t="s">
        <v>133</v>
      </c>
      <c r="S722" t="s">
        <v>102</v>
      </c>
      <c r="T722" s="1">
        <v>9</v>
      </c>
      <c r="U722" s="1" t="s">
        <v>99</v>
      </c>
      <c r="V722" s="1" t="s">
        <v>99</v>
      </c>
      <c r="W722" s="1" t="s">
        <v>99</v>
      </c>
      <c r="X722" s="1" t="s">
        <v>99</v>
      </c>
      <c r="Y722" t="s">
        <v>99</v>
      </c>
      <c r="Z722" s="1" t="s">
        <v>99</v>
      </c>
      <c r="AA722" s="8">
        <v>1.4</v>
      </c>
      <c r="AB722" s="1">
        <v>14</v>
      </c>
      <c r="AC722" s="9">
        <v>1.4</v>
      </c>
      <c r="AD722" s="9">
        <v>5</v>
      </c>
      <c r="AE722" s="9">
        <v>26</v>
      </c>
      <c r="AF722" s="9">
        <v>16</v>
      </c>
      <c r="AG722" s="9">
        <v>1.625</v>
      </c>
      <c r="AH722" s="9">
        <v>1.1499999999999999</v>
      </c>
      <c r="AI722" s="9">
        <v>0.76</v>
      </c>
      <c r="AJ722" s="9">
        <v>18</v>
      </c>
      <c r="AK722" s="9">
        <v>13.1</v>
      </c>
      <c r="AL722" s="10">
        <v>29.25</v>
      </c>
      <c r="AN722" s="10"/>
      <c r="AO722" s="10"/>
      <c r="AP722" s="10"/>
      <c r="AQ722" s="10"/>
      <c r="AR722" s="10"/>
      <c r="AS722" s="10"/>
      <c r="AT722" s="10"/>
    </row>
    <row r="723" spans="1:46">
      <c r="A723" s="36">
        <v>81</v>
      </c>
      <c r="B723" t="s">
        <v>280</v>
      </c>
      <c r="C723" t="s">
        <v>0</v>
      </c>
      <c r="D723" t="s">
        <v>94</v>
      </c>
      <c r="E723">
        <v>2750</v>
      </c>
      <c r="F723" t="s">
        <v>95</v>
      </c>
      <c r="G723" t="s">
        <v>186</v>
      </c>
      <c r="H723" t="s">
        <v>17</v>
      </c>
      <c r="I723" s="1" t="s">
        <v>18</v>
      </c>
      <c r="J723" s="1" t="s">
        <v>19</v>
      </c>
      <c r="K723" t="s">
        <v>97</v>
      </c>
      <c r="L723" s="29" t="s">
        <v>98</v>
      </c>
      <c r="M723" s="29" t="s">
        <v>99</v>
      </c>
      <c r="N723" s="29" t="s">
        <v>100</v>
      </c>
      <c r="O723" s="29" t="s">
        <v>101</v>
      </c>
      <c r="P723" s="29">
        <v>1500</v>
      </c>
      <c r="Q723" s="29">
        <v>2800</v>
      </c>
      <c r="R723" t="s">
        <v>133</v>
      </c>
      <c r="S723" t="s">
        <v>102</v>
      </c>
      <c r="T723" s="1">
        <v>10</v>
      </c>
      <c r="U723" s="1" t="s">
        <v>99</v>
      </c>
      <c r="V723" s="1" t="s">
        <v>99</v>
      </c>
      <c r="W723" s="1" t="s">
        <v>99</v>
      </c>
      <c r="X723" s="1" t="s">
        <v>99</v>
      </c>
      <c r="Y723" t="s">
        <v>99</v>
      </c>
      <c r="Z723" s="1" t="s">
        <v>99</v>
      </c>
      <c r="AA723" s="8">
        <v>0.55999999999999994</v>
      </c>
      <c r="AB723" s="8">
        <v>22</v>
      </c>
      <c r="AC723" s="9">
        <v>0.55999999999999994</v>
      </c>
      <c r="AD723" s="9">
        <v>5.4</v>
      </c>
      <c r="AE723" s="9">
        <v>63</v>
      </c>
      <c r="AF723" s="9">
        <v>16</v>
      </c>
      <c r="AG723" s="9">
        <v>3.9375</v>
      </c>
      <c r="AH723" s="9">
        <v>1.42</v>
      </c>
      <c r="AI723" s="9">
        <v>1.38</v>
      </c>
      <c r="AJ723" s="9">
        <v>15</v>
      </c>
      <c r="AK723" s="9">
        <v>20.5</v>
      </c>
      <c r="AL723" s="10">
        <v>59.0625</v>
      </c>
      <c r="AN723" s="10"/>
      <c r="AO723" s="10"/>
      <c r="AP723" s="10"/>
      <c r="AQ723" s="10"/>
      <c r="AR723" s="10"/>
      <c r="AS723" s="10"/>
      <c r="AT723" s="10"/>
    </row>
    <row r="724" spans="1:46">
      <c r="A724" s="36">
        <v>81</v>
      </c>
      <c r="B724" t="s">
        <v>280</v>
      </c>
      <c r="C724" t="s">
        <v>0</v>
      </c>
      <c r="D724" t="s">
        <v>94</v>
      </c>
      <c r="E724">
        <v>2750</v>
      </c>
      <c r="F724" t="s">
        <v>95</v>
      </c>
      <c r="G724" t="s">
        <v>190</v>
      </c>
      <c r="H724" t="s">
        <v>21</v>
      </c>
      <c r="I724" s="1" t="s">
        <v>22</v>
      </c>
      <c r="J724" s="1" t="s">
        <v>23</v>
      </c>
      <c r="K724" t="s">
        <v>104</v>
      </c>
      <c r="L724" s="29" t="s">
        <v>105</v>
      </c>
      <c r="M724" s="29" t="s">
        <v>99</v>
      </c>
      <c r="N724" s="29" t="s">
        <v>100</v>
      </c>
      <c r="O724" s="29" t="s">
        <v>106</v>
      </c>
      <c r="P724" s="29">
        <v>1700</v>
      </c>
      <c r="Q724" s="29">
        <v>3470</v>
      </c>
      <c r="R724" t="s">
        <v>94</v>
      </c>
      <c r="S724" t="s">
        <v>102</v>
      </c>
      <c r="T724" s="1">
        <v>1</v>
      </c>
      <c r="U724">
        <v>5.6093077429999996</v>
      </c>
      <c r="V724" s="6">
        <v>1.25E-3</v>
      </c>
      <c r="W724" s="6">
        <v>3.3E-4</v>
      </c>
      <c r="X724" s="7">
        <f>V724/W724</f>
        <v>3.7878787878787881</v>
      </c>
      <c r="Y724" t="s">
        <v>99</v>
      </c>
      <c r="Z724" s="7">
        <f>(U724/1000000)/(W724/1000)</f>
        <v>16.99790225151515</v>
      </c>
      <c r="AA724" s="8">
        <v>3.7</v>
      </c>
      <c r="AB724" s="8">
        <v>5</v>
      </c>
      <c r="AC724" s="1" t="s">
        <v>99</v>
      </c>
      <c r="AD724" s="1" t="s">
        <v>99</v>
      </c>
      <c r="AE724" s="1" t="s">
        <v>99</v>
      </c>
      <c r="AF724" s="1" t="s">
        <v>99</v>
      </c>
      <c r="AG724" s="1" t="s">
        <v>99</v>
      </c>
      <c r="AH724" s="1" t="s">
        <v>99</v>
      </c>
      <c r="AI724" s="1" t="s">
        <v>99</v>
      </c>
      <c r="AJ724" s="1" t="s">
        <v>99</v>
      </c>
      <c r="AK724" s="1" t="s">
        <v>99</v>
      </c>
      <c r="AL724" s="1" t="s">
        <v>99</v>
      </c>
      <c r="AM724" s="2"/>
      <c r="AN724" s="10"/>
      <c r="AO724" s="10"/>
      <c r="AP724" s="10"/>
      <c r="AQ724" s="10"/>
      <c r="AR724" s="10"/>
      <c r="AS724" s="10"/>
      <c r="AT724" s="10"/>
    </row>
    <row r="725" spans="1:46">
      <c r="A725" s="36">
        <v>81</v>
      </c>
      <c r="B725" t="s">
        <v>280</v>
      </c>
      <c r="C725" t="s">
        <v>0</v>
      </c>
      <c r="D725" t="s">
        <v>94</v>
      </c>
      <c r="E725">
        <v>2750</v>
      </c>
      <c r="F725" t="s">
        <v>95</v>
      </c>
      <c r="G725" t="s">
        <v>190</v>
      </c>
      <c r="H725" t="s">
        <v>21</v>
      </c>
      <c r="I725" s="1" t="s">
        <v>22</v>
      </c>
      <c r="J725" s="1" t="s">
        <v>23</v>
      </c>
      <c r="K725" t="s">
        <v>104</v>
      </c>
      <c r="L725" s="29" t="s">
        <v>105</v>
      </c>
      <c r="M725" s="29" t="s">
        <v>99</v>
      </c>
      <c r="N725" s="29" t="s">
        <v>100</v>
      </c>
      <c r="O725" s="29" t="s">
        <v>106</v>
      </c>
      <c r="P725" s="29">
        <v>1700</v>
      </c>
      <c r="Q725" s="29">
        <v>3470</v>
      </c>
      <c r="R725" t="s">
        <v>94</v>
      </c>
      <c r="S725" t="s">
        <v>102</v>
      </c>
      <c r="T725" s="1">
        <v>2</v>
      </c>
      <c r="U725">
        <v>9.0967559435999998</v>
      </c>
      <c r="V725" s="6">
        <v>2.1900000000000001E-3</v>
      </c>
      <c r="W725" s="6">
        <v>6.2E-4</v>
      </c>
      <c r="X725" s="7">
        <f t="shared" ref="X725:X728" si="112">V725/W725</f>
        <v>3.532258064516129</v>
      </c>
      <c r="Y725" t="s">
        <v>99</v>
      </c>
      <c r="Z725" s="7">
        <f t="shared" ref="Z725:Z728" si="113">(U725/1000000)/(W725/1000)</f>
        <v>14.672187005806451</v>
      </c>
      <c r="AA725" s="8">
        <v>2.7</v>
      </c>
      <c r="AB725" s="8">
        <v>4.8</v>
      </c>
      <c r="AC725" s="1" t="s">
        <v>99</v>
      </c>
      <c r="AD725" s="1" t="s">
        <v>99</v>
      </c>
      <c r="AE725" s="1" t="s">
        <v>99</v>
      </c>
      <c r="AF725" s="1" t="s">
        <v>99</v>
      </c>
      <c r="AG725" s="1" t="s">
        <v>99</v>
      </c>
      <c r="AH725" s="1" t="s">
        <v>99</v>
      </c>
      <c r="AI725" s="1" t="s">
        <v>99</v>
      </c>
      <c r="AJ725" s="1" t="s">
        <v>99</v>
      </c>
      <c r="AK725" s="1" t="s">
        <v>99</v>
      </c>
      <c r="AL725" s="1" t="s">
        <v>99</v>
      </c>
      <c r="AM725" s="2"/>
      <c r="AN725" s="10"/>
      <c r="AO725" s="10"/>
      <c r="AP725" s="10"/>
      <c r="AQ725" s="10"/>
      <c r="AR725" s="10"/>
      <c r="AS725" s="10"/>
      <c r="AT725" s="10"/>
    </row>
    <row r="726" spans="1:46">
      <c r="A726" s="36">
        <v>81</v>
      </c>
      <c r="B726" t="s">
        <v>280</v>
      </c>
      <c r="C726" t="s">
        <v>0</v>
      </c>
      <c r="D726" t="s">
        <v>94</v>
      </c>
      <c r="E726">
        <v>2750</v>
      </c>
      <c r="F726" t="s">
        <v>95</v>
      </c>
      <c r="G726" t="s">
        <v>190</v>
      </c>
      <c r="H726" t="s">
        <v>21</v>
      </c>
      <c r="I726" s="1" t="s">
        <v>22</v>
      </c>
      <c r="J726" s="1" t="s">
        <v>23</v>
      </c>
      <c r="K726" t="s">
        <v>104</v>
      </c>
      <c r="L726" s="29" t="s">
        <v>105</v>
      </c>
      <c r="M726" s="29" t="s">
        <v>99</v>
      </c>
      <c r="N726" s="29" t="s">
        <v>100</v>
      </c>
      <c r="O726" s="29" t="s">
        <v>106</v>
      </c>
      <c r="P726" s="29">
        <v>1700</v>
      </c>
      <c r="Q726" s="29">
        <v>3470</v>
      </c>
      <c r="R726" t="s">
        <v>94</v>
      </c>
      <c r="S726" t="s">
        <v>102</v>
      </c>
      <c r="T726" s="1">
        <v>3</v>
      </c>
      <c r="U726">
        <v>4.9354739694000003</v>
      </c>
      <c r="V726" s="6">
        <v>1.1299999999999999E-3</v>
      </c>
      <c r="W726" s="6">
        <v>3.8000000000000002E-4</v>
      </c>
      <c r="X726" s="7">
        <f t="shared" si="112"/>
        <v>2.9736842105263155</v>
      </c>
      <c r="Y726" t="s">
        <v>99</v>
      </c>
      <c r="Z726" s="7">
        <f t="shared" si="113"/>
        <v>12.988089393157896</v>
      </c>
      <c r="AA726" s="8">
        <v>3.8</v>
      </c>
      <c r="AB726" s="8">
        <v>7</v>
      </c>
      <c r="AC726" s="1" t="s">
        <v>99</v>
      </c>
      <c r="AD726" s="1" t="s">
        <v>99</v>
      </c>
      <c r="AE726" s="1" t="s">
        <v>99</v>
      </c>
      <c r="AF726" s="1" t="s">
        <v>99</v>
      </c>
      <c r="AG726" s="1" t="s">
        <v>99</v>
      </c>
      <c r="AH726" s="1" t="s">
        <v>99</v>
      </c>
      <c r="AI726" s="1" t="s">
        <v>99</v>
      </c>
      <c r="AJ726" s="1" t="s">
        <v>99</v>
      </c>
      <c r="AK726" s="1" t="s">
        <v>99</v>
      </c>
      <c r="AL726" s="1" t="s">
        <v>99</v>
      </c>
      <c r="AM726" s="2"/>
      <c r="AN726" s="10"/>
      <c r="AO726" s="10"/>
      <c r="AP726" s="10"/>
      <c r="AQ726" s="10"/>
      <c r="AR726" s="10"/>
      <c r="AS726" s="10"/>
      <c r="AT726" s="10"/>
    </row>
    <row r="727" spans="1:46">
      <c r="A727" s="36">
        <v>81</v>
      </c>
      <c r="B727" t="s">
        <v>280</v>
      </c>
      <c r="C727" t="s">
        <v>0</v>
      </c>
      <c r="D727" t="s">
        <v>94</v>
      </c>
      <c r="E727">
        <v>2750</v>
      </c>
      <c r="F727" t="s">
        <v>95</v>
      </c>
      <c r="G727" t="s">
        <v>190</v>
      </c>
      <c r="H727" t="s">
        <v>21</v>
      </c>
      <c r="I727" s="1" t="s">
        <v>22</v>
      </c>
      <c r="J727" s="1" t="s">
        <v>23</v>
      </c>
      <c r="K727" t="s">
        <v>104</v>
      </c>
      <c r="L727" s="29" t="s">
        <v>105</v>
      </c>
      <c r="M727" s="29" t="s">
        <v>99</v>
      </c>
      <c r="N727" s="29" t="s">
        <v>100</v>
      </c>
      <c r="O727" s="29" t="s">
        <v>106</v>
      </c>
      <c r="P727" s="29">
        <v>1700</v>
      </c>
      <c r="Q727" s="29">
        <v>3470</v>
      </c>
      <c r="R727" t="s">
        <v>94</v>
      </c>
      <c r="S727" t="s">
        <v>102</v>
      </c>
      <c r="T727" s="1">
        <v>4</v>
      </c>
      <c r="U727">
        <v>11.763417260400001</v>
      </c>
      <c r="V727" s="6">
        <v>2.5500000000000002E-3</v>
      </c>
      <c r="W727" s="6">
        <v>6.7000000000000002E-4</v>
      </c>
      <c r="X727" s="7">
        <f t="shared" si="112"/>
        <v>3.8059701492537314</v>
      </c>
      <c r="Y727" t="s">
        <v>99</v>
      </c>
      <c r="Z727" s="7">
        <f t="shared" si="113"/>
        <v>17.557339194626866</v>
      </c>
      <c r="AA727" s="8">
        <v>0.5</v>
      </c>
      <c r="AB727" s="8">
        <v>3.7</v>
      </c>
      <c r="AC727" s="1" t="s">
        <v>99</v>
      </c>
      <c r="AD727" s="1" t="s">
        <v>99</v>
      </c>
      <c r="AE727" s="1" t="s">
        <v>99</v>
      </c>
      <c r="AF727" s="1" t="s">
        <v>99</v>
      </c>
      <c r="AG727" s="1" t="s">
        <v>99</v>
      </c>
      <c r="AH727" s="1" t="s">
        <v>99</v>
      </c>
      <c r="AI727" s="1" t="s">
        <v>99</v>
      </c>
      <c r="AJ727" s="1" t="s">
        <v>99</v>
      </c>
      <c r="AK727" s="1" t="s">
        <v>99</v>
      </c>
      <c r="AL727" s="1" t="s">
        <v>99</v>
      </c>
      <c r="AM727" s="2"/>
      <c r="AN727" s="10"/>
      <c r="AO727" s="10"/>
      <c r="AP727" s="10"/>
      <c r="AQ727" s="10"/>
      <c r="AR727" s="10"/>
      <c r="AS727" s="10"/>
      <c r="AT727" s="10"/>
    </row>
    <row r="728" spans="1:46">
      <c r="A728" s="36">
        <v>81</v>
      </c>
      <c r="B728" t="s">
        <v>280</v>
      </c>
      <c r="C728" t="s">
        <v>0</v>
      </c>
      <c r="D728" t="s">
        <v>94</v>
      </c>
      <c r="E728">
        <v>2750</v>
      </c>
      <c r="F728" t="s">
        <v>95</v>
      </c>
      <c r="G728" t="s">
        <v>190</v>
      </c>
      <c r="H728" t="s">
        <v>21</v>
      </c>
      <c r="I728" s="1" t="s">
        <v>22</v>
      </c>
      <c r="J728" s="1" t="s">
        <v>23</v>
      </c>
      <c r="K728" t="s">
        <v>104</v>
      </c>
      <c r="L728" s="29" t="s">
        <v>105</v>
      </c>
      <c r="M728" s="29" t="s">
        <v>99</v>
      </c>
      <c r="N728" s="29" t="s">
        <v>100</v>
      </c>
      <c r="O728" s="29" t="s">
        <v>106</v>
      </c>
      <c r="P728" s="29">
        <v>1700</v>
      </c>
      <c r="Q728" s="29">
        <v>3470</v>
      </c>
      <c r="R728" t="s">
        <v>94</v>
      </c>
      <c r="S728" t="s">
        <v>102</v>
      </c>
      <c r="T728" s="1">
        <v>5</v>
      </c>
      <c r="U728">
        <v>8.7060757237999997</v>
      </c>
      <c r="V728" s="6">
        <v>2.31E-3</v>
      </c>
      <c r="W728" s="6">
        <v>6.9999999999999999E-4</v>
      </c>
      <c r="X728" s="7">
        <f t="shared" si="112"/>
        <v>3.3</v>
      </c>
      <c r="Y728" t="s">
        <v>99</v>
      </c>
      <c r="Z728" s="7">
        <f t="shared" si="113"/>
        <v>12.437251034000001</v>
      </c>
      <c r="AA728" s="8">
        <v>0.6</v>
      </c>
      <c r="AB728" s="8">
        <v>3</v>
      </c>
      <c r="AC728" s="1" t="s">
        <v>99</v>
      </c>
      <c r="AD728" s="1" t="s">
        <v>99</v>
      </c>
      <c r="AE728" s="1" t="s">
        <v>99</v>
      </c>
      <c r="AF728" s="1" t="s">
        <v>99</v>
      </c>
      <c r="AG728" s="1" t="s">
        <v>99</v>
      </c>
      <c r="AH728" s="1" t="s">
        <v>99</v>
      </c>
      <c r="AI728" s="1" t="s">
        <v>99</v>
      </c>
      <c r="AJ728" s="1" t="s">
        <v>99</v>
      </c>
      <c r="AK728" s="1" t="s">
        <v>99</v>
      </c>
      <c r="AL728" s="1" t="s">
        <v>99</v>
      </c>
      <c r="AM728" s="2"/>
      <c r="AN728" s="10"/>
      <c r="AO728" s="10"/>
      <c r="AP728" s="10"/>
      <c r="AQ728" s="10"/>
      <c r="AR728" s="10"/>
      <c r="AS728" s="10"/>
      <c r="AT728" s="10"/>
    </row>
    <row r="729" spans="1:46">
      <c r="A729" s="36">
        <v>81</v>
      </c>
      <c r="B729" t="s">
        <v>280</v>
      </c>
      <c r="C729" t="s">
        <v>0</v>
      </c>
      <c r="D729" t="s">
        <v>94</v>
      </c>
      <c r="E729">
        <v>2750</v>
      </c>
      <c r="F729" t="s">
        <v>95</v>
      </c>
      <c r="G729" t="s">
        <v>107</v>
      </c>
      <c r="H729" t="s">
        <v>24</v>
      </c>
      <c r="I729" s="1" t="s">
        <v>25</v>
      </c>
      <c r="J729" s="1" t="s">
        <v>26</v>
      </c>
      <c r="K729" t="s">
        <v>97</v>
      </c>
      <c r="L729" s="29" t="s">
        <v>98</v>
      </c>
      <c r="M729" s="29" t="s">
        <v>99</v>
      </c>
      <c r="N729" s="29" t="s">
        <v>100</v>
      </c>
      <c r="O729" s="29" t="s">
        <v>108</v>
      </c>
      <c r="P729" s="29">
        <v>2500</v>
      </c>
      <c r="Q729" s="29">
        <v>3400</v>
      </c>
      <c r="R729" t="s">
        <v>94</v>
      </c>
      <c r="S729" t="s">
        <v>102</v>
      </c>
      <c r="T729" s="1">
        <v>1</v>
      </c>
      <c r="U729">
        <v>5.4336808552000004</v>
      </c>
      <c r="V729" s="6">
        <v>1.8699999999999999E-3</v>
      </c>
      <c r="W729" s="6">
        <v>9.7999999999999997E-4</v>
      </c>
      <c r="X729" s="7">
        <f>V729/W729</f>
        <v>1.9081632653061225</v>
      </c>
      <c r="Y729" t="s">
        <v>99</v>
      </c>
      <c r="Z729" s="7">
        <f>(U729/1000000)/(W729/1000)</f>
        <v>5.5445723012244903</v>
      </c>
      <c r="AA729" s="8">
        <v>0.3</v>
      </c>
      <c r="AB729" s="8">
        <v>1.7</v>
      </c>
      <c r="AC729" s="1" t="s">
        <v>99</v>
      </c>
      <c r="AD729" s="1" t="s">
        <v>99</v>
      </c>
      <c r="AE729" s="1" t="s">
        <v>99</v>
      </c>
      <c r="AF729" s="1" t="s">
        <v>99</v>
      </c>
      <c r="AG729" s="1" t="s">
        <v>99</v>
      </c>
      <c r="AH729" s="1" t="s">
        <v>99</v>
      </c>
      <c r="AI729" s="1" t="s">
        <v>99</v>
      </c>
      <c r="AJ729" s="1" t="s">
        <v>99</v>
      </c>
      <c r="AK729" s="1" t="s">
        <v>99</v>
      </c>
      <c r="AL729" s="1" t="s">
        <v>99</v>
      </c>
      <c r="AM729" s="2"/>
      <c r="AN729" s="10"/>
      <c r="AO729" s="10"/>
      <c r="AP729" s="10"/>
      <c r="AQ729" s="10"/>
      <c r="AR729" s="10"/>
      <c r="AS729" s="10"/>
      <c r="AT729" s="10"/>
    </row>
    <row r="730" spans="1:46">
      <c r="A730" s="36">
        <v>81</v>
      </c>
      <c r="B730" t="s">
        <v>280</v>
      </c>
      <c r="C730" t="s">
        <v>0</v>
      </c>
      <c r="D730" t="s">
        <v>94</v>
      </c>
      <c r="E730">
        <v>2750</v>
      </c>
      <c r="F730" t="s">
        <v>95</v>
      </c>
      <c r="G730" t="s">
        <v>107</v>
      </c>
      <c r="H730" t="s">
        <v>24</v>
      </c>
      <c r="I730" s="1" t="s">
        <v>25</v>
      </c>
      <c r="J730" s="1" t="s">
        <v>26</v>
      </c>
      <c r="K730" t="s">
        <v>97</v>
      </c>
      <c r="L730" s="29" t="s">
        <v>98</v>
      </c>
      <c r="M730" s="29" t="s">
        <v>99</v>
      </c>
      <c r="N730" s="29" t="s">
        <v>100</v>
      </c>
      <c r="O730" s="29" t="s">
        <v>108</v>
      </c>
      <c r="P730" s="29">
        <v>2500</v>
      </c>
      <c r="Q730" s="29">
        <v>3400</v>
      </c>
      <c r="R730" t="s">
        <v>94</v>
      </c>
      <c r="S730" t="s">
        <v>102</v>
      </c>
      <c r="T730" s="1">
        <v>2</v>
      </c>
      <c r="U730">
        <v>3.870959976</v>
      </c>
      <c r="V730" s="6">
        <v>1.3500000000000001E-3</v>
      </c>
      <c r="W730" s="6">
        <v>7.5000000000000002E-4</v>
      </c>
      <c r="X730" s="7">
        <f t="shared" ref="X730:X733" si="114">V730/W730</f>
        <v>1.8</v>
      </c>
      <c r="Y730" t="s">
        <v>99</v>
      </c>
      <c r="Z730" s="7">
        <f t="shared" ref="Z730:Z733" si="115">(U730/1000000)/(W730/1000)</f>
        <v>5.1612799680000006</v>
      </c>
      <c r="AA730" s="8">
        <v>1.4</v>
      </c>
      <c r="AB730" s="8">
        <v>3.3</v>
      </c>
      <c r="AC730" s="1" t="s">
        <v>99</v>
      </c>
      <c r="AD730" s="1" t="s">
        <v>99</v>
      </c>
      <c r="AE730" s="1" t="s">
        <v>99</v>
      </c>
      <c r="AF730" s="1" t="s">
        <v>99</v>
      </c>
      <c r="AG730" s="1" t="s">
        <v>99</v>
      </c>
      <c r="AH730" s="1" t="s">
        <v>99</v>
      </c>
      <c r="AI730" s="1" t="s">
        <v>99</v>
      </c>
      <c r="AJ730" s="1" t="s">
        <v>99</v>
      </c>
      <c r="AK730" s="1" t="s">
        <v>99</v>
      </c>
      <c r="AL730" s="1" t="s">
        <v>99</v>
      </c>
      <c r="AM730" s="2"/>
      <c r="AN730" s="10"/>
      <c r="AO730" s="10"/>
      <c r="AP730" s="10"/>
      <c r="AQ730" s="10"/>
      <c r="AR730" s="10"/>
      <c r="AS730" s="10"/>
      <c r="AT730" s="10"/>
    </row>
    <row r="731" spans="1:46">
      <c r="A731" s="36">
        <v>81</v>
      </c>
      <c r="B731" t="s">
        <v>280</v>
      </c>
      <c r="C731" t="s">
        <v>0</v>
      </c>
      <c r="D731" t="s">
        <v>94</v>
      </c>
      <c r="E731">
        <v>2750</v>
      </c>
      <c r="F731" t="s">
        <v>95</v>
      </c>
      <c r="G731" t="s">
        <v>107</v>
      </c>
      <c r="H731" t="s">
        <v>24</v>
      </c>
      <c r="I731" s="1" t="s">
        <v>25</v>
      </c>
      <c r="J731" s="1" t="s">
        <v>26</v>
      </c>
      <c r="K731" t="s">
        <v>97</v>
      </c>
      <c r="L731" s="29" t="s">
        <v>98</v>
      </c>
      <c r="M731" s="29" t="s">
        <v>99</v>
      </c>
      <c r="N731" s="29" t="s">
        <v>100</v>
      </c>
      <c r="O731" s="29" t="s">
        <v>108</v>
      </c>
      <c r="P731" s="29">
        <v>2500</v>
      </c>
      <c r="Q731" s="29">
        <v>3400</v>
      </c>
      <c r="R731" t="s">
        <v>94</v>
      </c>
      <c r="S731" t="s">
        <v>102</v>
      </c>
      <c r="T731" s="1">
        <v>3</v>
      </c>
      <c r="U731">
        <v>5.3476595223999999</v>
      </c>
      <c r="V731" s="6">
        <v>1.9300000000000001E-3</v>
      </c>
      <c r="W731" s="6">
        <v>7.5000000000000002E-4</v>
      </c>
      <c r="X731" s="7">
        <f t="shared" si="114"/>
        <v>2.5733333333333333</v>
      </c>
      <c r="Y731" t="s">
        <v>99</v>
      </c>
      <c r="Z731" s="7">
        <f t="shared" si="115"/>
        <v>7.1302126965333334</v>
      </c>
      <c r="AA731" s="8">
        <v>1</v>
      </c>
      <c r="AB731" s="8">
        <v>4.7</v>
      </c>
      <c r="AC731" s="1" t="s">
        <v>99</v>
      </c>
      <c r="AD731" s="1" t="s">
        <v>99</v>
      </c>
      <c r="AE731" s="1" t="s">
        <v>99</v>
      </c>
      <c r="AF731" s="1" t="s">
        <v>99</v>
      </c>
      <c r="AG731" s="1" t="s">
        <v>99</v>
      </c>
      <c r="AH731" s="1" t="s">
        <v>99</v>
      </c>
      <c r="AI731" s="1" t="s">
        <v>99</v>
      </c>
      <c r="AJ731" s="1" t="s">
        <v>99</v>
      </c>
      <c r="AK731" s="1" t="s">
        <v>99</v>
      </c>
      <c r="AL731" s="1" t="s">
        <v>99</v>
      </c>
      <c r="AM731" s="2"/>
      <c r="AN731" s="10"/>
      <c r="AO731" s="10"/>
      <c r="AP731" s="10"/>
      <c r="AQ731" s="10"/>
      <c r="AR731" s="10"/>
      <c r="AS731" s="10"/>
      <c r="AT731" s="10"/>
    </row>
    <row r="732" spans="1:46">
      <c r="A732" s="36">
        <v>81</v>
      </c>
      <c r="B732" t="s">
        <v>280</v>
      </c>
      <c r="C732" t="s">
        <v>0</v>
      </c>
      <c r="D732" t="s">
        <v>94</v>
      </c>
      <c r="E732">
        <v>2750</v>
      </c>
      <c r="F732" t="s">
        <v>95</v>
      </c>
      <c r="G732" t="s">
        <v>107</v>
      </c>
      <c r="H732" t="s">
        <v>24</v>
      </c>
      <c r="I732" s="1" t="s">
        <v>25</v>
      </c>
      <c r="J732" s="1" t="s">
        <v>26</v>
      </c>
      <c r="K732" t="s">
        <v>97</v>
      </c>
      <c r="L732" s="29" t="s">
        <v>98</v>
      </c>
      <c r="M732" s="29" t="s">
        <v>99</v>
      </c>
      <c r="N732" s="29" t="s">
        <v>100</v>
      </c>
      <c r="O732" s="29" t="s">
        <v>108</v>
      </c>
      <c r="P732" s="29">
        <v>2500</v>
      </c>
      <c r="Q732" s="29">
        <v>3400</v>
      </c>
      <c r="R732" t="s">
        <v>94</v>
      </c>
      <c r="S732" t="s">
        <v>102</v>
      </c>
      <c r="T732" s="1">
        <v>4</v>
      </c>
      <c r="U732">
        <v>5.358412189</v>
      </c>
      <c r="V732" s="6">
        <v>1.39E-3</v>
      </c>
      <c r="W732" s="6">
        <v>6.8999999999999997E-4</v>
      </c>
      <c r="X732" s="7">
        <f t="shared" si="114"/>
        <v>2.0144927536231885</v>
      </c>
      <c r="Y732" t="s">
        <v>99</v>
      </c>
      <c r="Z732" s="7">
        <f t="shared" si="115"/>
        <v>7.7658147666666677</v>
      </c>
      <c r="AA732" s="8">
        <v>1.1000000000000001</v>
      </c>
      <c r="AB732" s="8">
        <v>2.2999999999999998</v>
      </c>
      <c r="AC732" s="1" t="s">
        <v>99</v>
      </c>
      <c r="AD732" s="1" t="s">
        <v>99</v>
      </c>
      <c r="AE732" s="1" t="s">
        <v>99</v>
      </c>
      <c r="AF732" s="1" t="s">
        <v>99</v>
      </c>
      <c r="AG732" s="1" t="s">
        <v>99</v>
      </c>
      <c r="AH732" s="1" t="s">
        <v>99</v>
      </c>
      <c r="AI732" s="1" t="s">
        <v>99</v>
      </c>
      <c r="AJ732" s="1" t="s">
        <v>99</v>
      </c>
      <c r="AK732" s="1" t="s">
        <v>99</v>
      </c>
      <c r="AL732" s="1" t="s">
        <v>99</v>
      </c>
      <c r="AM732" s="2"/>
      <c r="AN732" s="10"/>
      <c r="AO732" s="10"/>
      <c r="AP732" s="10"/>
      <c r="AQ732" s="10"/>
      <c r="AR732" s="10"/>
      <c r="AS732" s="10"/>
      <c r="AT732" s="10"/>
    </row>
    <row r="733" spans="1:46">
      <c r="A733" s="36">
        <v>81</v>
      </c>
      <c r="B733" t="s">
        <v>280</v>
      </c>
      <c r="C733" t="s">
        <v>0</v>
      </c>
      <c r="D733" t="s">
        <v>94</v>
      </c>
      <c r="E733">
        <v>2750</v>
      </c>
      <c r="F733" t="s">
        <v>95</v>
      </c>
      <c r="G733" t="s">
        <v>107</v>
      </c>
      <c r="H733" t="s">
        <v>24</v>
      </c>
      <c r="I733" s="1" t="s">
        <v>25</v>
      </c>
      <c r="J733" s="1" t="s">
        <v>26</v>
      </c>
      <c r="K733" t="s">
        <v>97</v>
      </c>
      <c r="L733" s="29" t="s">
        <v>98</v>
      </c>
      <c r="M733" s="29" t="s">
        <v>99</v>
      </c>
      <c r="N733" s="29" t="s">
        <v>100</v>
      </c>
      <c r="O733" s="29" t="s">
        <v>108</v>
      </c>
      <c r="P733" s="29">
        <v>2500</v>
      </c>
      <c r="Q733" s="29">
        <v>3400</v>
      </c>
      <c r="R733" t="s">
        <v>94</v>
      </c>
      <c r="S733" t="s">
        <v>102</v>
      </c>
      <c r="T733" s="1">
        <v>5</v>
      </c>
      <c r="U733">
        <v>4.3082350843999997</v>
      </c>
      <c r="V733" s="6">
        <v>1.7700000000000001E-3</v>
      </c>
      <c r="W733" s="6">
        <v>8.8999999999999995E-4</v>
      </c>
      <c r="X733" s="7">
        <f t="shared" si="114"/>
        <v>1.9887640449438204</v>
      </c>
      <c r="Y733" t="s">
        <v>99</v>
      </c>
      <c r="Z733" s="7">
        <f t="shared" si="115"/>
        <v>4.8407135779775281</v>
      </c>
      <c r="AA733" s="1">
        <v>1.1000000000000001</v>
      </c>
      <c r="AB733" s="8">
        <v>3.2</v>
      </c>
      <c r="AC733" s="1" t="s">
        <v>99</v>
      </c>
      <c r="AD733" s="1" t="s">
        <v>99</v>
      </c>
      <c r="AE733" s="1" t="s">
        <v>99</v>
      </c>
      <c r="AF733" s="1" t="s">
        <v>99</v>
      </c>
      <c r="AG733" s="1" t="s">
        <v>99</v>
      </c>
      <c r="AH733" s="1" t="s">
        <v>99</v>
      </c>
      <c r="AI733" s="1" t="s">
        <v>99</v>
      </c>
      <c r="AJ733" s="1" t="s">
        <v>99</v>
      </c>
      <c r="AK733" s="1" t="s">
        <v>99</v>
      </c>
      <c r="AL733" s="1" t="s">
        <v>99</v>
      </c>
      <c r="AM733" s="2"/>
      <c r="AN733" s="10"/>
      <c r="AO733" s="10"/>
      <c r="AP733" s="10"/>
      <c r="AQ733" s="10"/>
      <c r="AR733" s="10"/>
      <c r="AS733" s="10"/>
      <c r="AT733" s="10"/>
    </row>
    <row r="734" spans="1:46">
      <c r="A734" s="36">
        <v>81</v>
      </c>
      <c r="B734" t="s">
        <v>280</v>
      </c>
      <c r="C734" t="s">
        <v>0</v>
      </c>
      <c r="D734" t="s">
        <v>94</v>
      </c>
      <c r="E734">
        <v>2750</v>
      </c>
      <c r="F734" t="s">
        <v>95</v>
      </c>
      <c r="G734" t="s">
        <v>126</v>
      </c>
      <c r="H734" t="s">
        <v>27</v>
      </c>
      <c r="I734" s="1" t="s">
        <v>28</v>
      </c>
      <c r="J734" s="1" t="s">
        <v>23</v>
      </c>
      <c r="K734" t="s">
        <v>104</v>
      </c>
      <c r="L734" s="29" t="s">
        <v>105</v>
      </c>
      <c r="M734" s="29" t="s">
        <v>99</v>
      </c>
      <c r="N734" s="29" t="s">
        <v>100</v>
      </c>
      <c r="O734" s="29" t="s">
        <v>106</v>
      </c>
      <c r="P734" s="29">
        <v>2000</v>
      </c>
      <c r="Q734" s="29">
        <v>3300</v>
      </c>
      <c r="R734" t="s">
        <v>94</v>
      </c>
      <c r="S734" t="s">
        <v>102</v>
      </c>
      <c r="T734" s="1">
        <v>1</v>
      </c>
      <c r="U734">
        <v>69.756132456399996</v>
      </c>
      <c r="V734" s="6">
        <v>3.022E-2</v>
      </c>
      <c r="W734" s="6">
        <v>7.1999999999999998E-3</v>
      </c>
      <c r="X734" s="7">
        <f>V734/W734</f>
        <v>4.197222222222222</v>
      </c>
      <c r="Y734" t="s">
        <v>99</v>
      </c>
      <c r="Z734" s="7">
        <f>(U734/1000000)/(W734/1000)</f>
        <v>9.6883517300555564</v>
      </c>
      <c r="AA734" s="8">
        <v>2</v>
      </c>
      <c r="AB734" s="8">
        <v>6.9</v>
      </c>
      <c r="AC734" s="1" t="s">
        <v>99</v>
      </c>
      <c r="AD734" s="1" t="s">
        <v>99</v>
      </c>
      <c r="AE734" s="1" t="s">
        <v>99</v>
      </c>
      <c r="AF734" s="1" t="s">
        <v>99</v>
      </c>
      <c r="AG734" s="1" t="s">
        <v>99</v>
      </c>
      <c r="AH734" s="1" t="s">
        <v>99</v>
      </c>
      <c r="AI734" s="1" t="s">
        <v>99</v>
      </c>
      <c r="AJ734" s="1" t="s">
        <v>99</v>
      </c>
      <c r="AK734" s="1" t="s">
        <v>99</v>
      </c>
      <c r="AL734" s="1" t="s">
        <v>99</v>
      </c>
      <c r="AM734" s="2"/>
      <c r="AN734" s="10"/>
      <c r="AO734" s="10"/>
      <c r="AP734" s="10"/>
      <c r="AQ734" s="10"/>
      <c r="AR734" s="10"/>
      <c r="AS734" s="10"/>
      <c r="AT734" s="10"/>
    </row>
    <row r="735" spans="1:46">
      <c r="A735" s="36">
        <v>81</v>
      </c>
      <c r="B735" t="s">
        <v>280</v>
      </c>
      <c r="C735" t="s">
        <v>0</v>
      </c>
      <c r="D735" t="s">
        <v>94</v>
      </c>
      <c r="E735">
        <v>2750</v>
      </c>
      <c r="F735" t="s">
        <v>95</v>
      </c>
      <c r="G735" t="s">
        <v>126</v>
      </c>
      <c r="H735" t="s">
        <v>27</v>
      </c>
      <c r="I735" s="1" t="s">
        <v>28</v>
      </c>
      <c r="J735" s="1" t="s">
        <v>23</v>
      </c>
      <c r="K735" t="s">
        <v>104</v>
      </c>
      <c r="L735" s="29" t="s">
        <v>105</v>
      </c>
      <c r="M735" s="29" t="s">
        <v>99</v>
      </c>
      <c r="N735" s="29" t="s">
        <v>100</v>
      </c>
      <c r="O735" s="29" t="s">
        <v>106</v>
      </c>
      <c r="P735" s="29">
        <v>2000</v>
      </c>
      <c r="Q735" s="29">
        <v>3300</v>
      </c>
      <c r="R735" t="s">
        <v>94</v>
      </c>
      <c r="S735" t="s">
        <v>102</v>
      </c>
      <c r="T735" s="1">
        <v>2</v>
      </c>
      <c r="U735">
        <v>84.333164143800005</v>
      </c>
      <c r="V735" s="6">
        <v>3.175E-2</v>
      </c>
      <c r="W735" s="6">
        <v>6.7999999999999996E-3</v>
      </c>
      <c r="X735" s="7">
        <f t="shared" ref="X735:X738" si="116">V735/W735</f>
        <v>4.6691176470588243</v>
      </c>
      <c r="Y735" t="s">
        <v>99</v>
      </c>
      <c r="Z735" s="7">
        <f t="shared" ref="Z735:Z738" si="117">(U735/1000000)/(W735/1000)</f>
        <v>12.401935903500002</v>
      </c>
      <c r="AA735" s="8">
        <v>1.5</v>
      </c>
      <c r="AB735" s="8">
        <v>5.4</v>
      </c>
      <c r="AC735" s="1" t="s">
        <v>99</v>
      </c>
      <c r="AD735" s="1" t="s">
        <v>99</v>
      </c>
      <c r="AE735" s="1" t="s">
        <v>99</v>
      </c>
      <c r="AF735" s="1" t="s">
        <v>99</v>
      </c>
      <c r="AG735" s="1" t="s">
        <v>99</v>
      </c>
      <c r="AH735" s="1" t="s">
        <v>99</v>
      </c>
      <c r="AI735" s="1" t="s">
        <v>99</v>
      </c>
      <c r="AJ735" s="1" t="s">
        <v>99</v>
      </c>
      <c r="AK735" s="1" t="s">
        <v>99</v>
      </c>
      <c r="AL735" s="1" t="s">
        <v>99</v>
      </c>
      <c r="AM735" s="2"/>
      <c r="AN735" s="10"/>
      <c r="AO735" s="10"/>
      <c r="AP735" s="10"/>
      <c r="AQ735" s="10"/>
      <c r="AR735" s="10"/>
      <c r="AS735" s="10"/>
      <c r="AT735" s="10"/>
    </row>
    <row r="736" spans="1:46">
      <c r="A736" s="36">
        <v>81</v>
      </c>
      <c r="B736" t="s">
        <v>280</v>
      </c>
      <c r="C736" t="s">
        <v>0</v>
      </c>
      <c r="D736" t="s">
        <v>94</v>
      </c>
      <c r="E736">
        <v>2750</v>
      </c>
      <c r="F736" t="s">
        <v>95</v>
      </c>
      <c r="G736" t="s">
        <v>126</v>
      </c>
      <c r="H736" t="s">
        <v>27</v>
      </c>
      <c r="I736" s="1" t="s">
        <v>28</v>
      </c>
      <c r="J736" s="1" t="s">
        <v>23</v>
      </c>
      <c r="K736" t="s">
        <v>104</v>
      </c>
      <c r="L736" s="29" t="s">
        <v>105</v>
      </c>
      <c r="M736" s="29" t="s">
        <v>99</v>
      </c>
      <c r="N736" s="29" t="s">
        <v>100</v>
      </c>
      <c r="O736" s="29" t="s">
        <v>106</v>
      </c>
      <c r="P736" s="29">
        <v>2000</v>
      </c>
      <c r="Q736" s="29">
        <v>3300</v>
      </c>
      <c r="R736" t="s">
        <v>94</v>
      </c>
      <c r="S736" t="s">
        <v>102</v>
      </c>
      <c r="T736" s="1">
        <v>3</v>
      </c>
      <c r="U736">
        <v>58.146836750600002</v>
      </c>
      <c r="V736" s="6">
        <v>1.6310000000000002E-2</v>
      </c>
      <c r="W736" s="6">
        <v>3.96E-3</v>
      </c>
      <c r="X736" s="7">
        <f t="shared" si="116"/>
        <v>4.1186868686868694</v>
      </c>
      <c r="Y736" t="s">
        <v>99</v>
      </c>
      <c r="Z736" s="7">
        <f t="shared" si="117"/>
        <v>14.683544633989898</v>
      </c>
      <c r="AA736" s="8">
        <v>1.4</v>
      </c>
      <c r="AB736" s="8">
        <v>8.5</v>
      </c>
      <c r="AC736" s="1" t="s">
        <v>99</v>
      </c>
      <c r="AD736" s="1" t="s">
        <v>99</v>
      </c>
      <c r="AE736" s="1" t="s">
        <v>99</v>
      </c>
      <c r="AF736" s="1" t="s">
        <v>99</v>
      </c>
      <c r="AG736" s="1" t="s">
        <v>99</v>
      </c>
      <c r="AH736" s="1" t="s">
        <v>99</v>
      </c>
      <c r="AI736" s="1" t="s">
        <v>99</v>
      </c>
      <c r="AJ736" s="1" t="s">
        <v>99</v>
      </c>
      <c r="AK736" s="1" t="s">
        <v>99</v>
      </c>
      <c r="AL736" s="1" t="s">
        <v>99</v>
      </c>
      <c r="AM736" s="2"/>
      <c r="AN736" s="10"/>
      <c r="AO736" s="10"/>
      <c r="AP736" s="10"/>
      <c r="AQ736" s="10"/>
      <c r="AR736" s="10"/>
      <c r="AS736" s="10"/>
      <c r="AT736" s="10"/>
    </row>
    <row r="737" spans="1:46">
      <c r="A737" s="36">
        <v>81</v>
      </c>
      <c r="B737" t="s">
        <v>280</v>
      </c>
      <c r="C737" t="s">
        <v>0</v>
      </c>
      <c r="D737" t="s">
        <v>94</v>
      </c>
      <c r="E737">
        <v>2750</v>
      </c>
      <c r="F737" t="s">
        <v>95</v>
      </c>
      <c r="G737" t="s">
        <v>126</v>
      </c>
      <c r="H737" t="s">
        <v>27</v>
      </c>
      <c r="I737" s="1" t="s">
        <v>28</v>
      </c>
      <c r="J737" s="1" t="s">
        <v>23</v>
      </c>
      <c r="K737" t="s">
        <v>104</v>
      </c>
      <c r="L737" s="29" t="s">
        <v>105</v>
      </c>
      <c r="M737" s="29" t="s">
        <v>99</v>
      </c>
      <c r="N737" s="29" t="s">
        <v>100</v>
      </c>
      <c r="O737" s="29" t="s">
        <v>106</v>
      </c>
      <c r="P737" s="29">
        <v>2000</v>
      </c>
      <c r="Q737" s="29">
        <v>3300</v>
      </c>
      <c r="R737" t="s">
        <v>94</v>
      </c>
      <c r="S737" t="s">
        <v>102</v>
      </c>
      <c r="T737" s="1">
        <v>4</v>
      </c>
      <c r="U737">
        <v>96.186186959200001</v>
      </c>
      <c r="V737" s="6">
        <v>4.2459999999999998E-2</v>
      </c>
      <c r="W737" s="6">
        <v>8.2299999999999995E-3</v>
      </c>
      <c r="X737" s="7">
        <f t="shared" si="116"/>
        <v>5.1591737545565008</v>
      </c>
      <c r="Y737" t="s">
        <v>99</v>
      </c>
      <c r="Z737" s="7">
        <f t="shared" si="117"/>
        <v>11.687264515091131</v>
      </c>
      <c r="AA737" s="8">
        <v>2.1</v>
      </c>
      <c r="AB737" s="8">
        <v>2.4</v>
      </c>
      <c r="AC737" s="1" t="s">
        <v>99</v>
      </c>
      <c r="AD737" s="1" t="s">
        <v>99</v>
      </c>
      <c r="AE737" s="1" t="s">
        <v>99</v>
      </c>
      <c r="AF737" s="1" t="s">
        <v>99</v>
      </c>
      <c r="AG737" s="1" t="s">
        <v>99</v>
      </c>
      <c r="AH737" s="1" t="s">
        <v>99</v>
      </c>
      <c r="AI737" s="1" t="s">
        <v>99</v>
      </c>
      <c r="AJ737" s="1" t="s">
        <v>99</v>
      </c>
      <c r="AK737" s="1" t="s">
        <v>99</v>
      </c>
      <c r="AL737" s="1" t="s">
        <v>99</v>
      </c>
      <c r="AM737" s="2"/>
      <c r="AN737" s="10"/>
      <c r="AO737" s="10"/>
      <c r="AP737" s="10"/>
      <c r="AQ737" s="10"/>
      <c r="AR737" s="10"/>
      <c r="AS737" s="10"/>
      <c r="AT737" s="10"/>
    </row>
    <row r="738" spans="1:46">
      <c r="A738" s="36">
        <v>81</v>
      </c>
      <c r="B738" t="s">
        <v>280</v>
      </c>
      <c r="C738" t="s">
        <v>0</v>
      </c>
      <c r="D738" t="s">
        <v>94</v>
      </c>
      <c r="E738">
        <v>2750</v>
      </c>
      <c r="F738" t="s">
        <v>95</v>
      </c>
      <c r="G738" t="s">
        <v>126</v>
      </c>
      <c r="H738" t="s">
        <v>27</v>
      </c>
      <c r="I738" s="1" t="s">
        <v>28</v>
      </c>
      <c r="J738" s="1" t="s">
        <v>23</v>
      </c>
      <c r="K738" t="s">
        <v>104</v>
      </c>
      <c r="L738" s="29" t="s">
        <v>105</v>
      </c>
      <c r="M738" s="29" t="s">
        <v>99</v>
      </c>
      <c r="N738" s="29" t="s">
        <v>100</v>
      </c>
      <c r="O738" s="29" t="s">
        <v>106</v>
      </c>
      <c r="P738" s="29">
        <v>2000</v>
      </c>
      <c r="Q738" s="29">
        <v>3300</v>
      </c>
      <c r="R738" t="s">
        <v>94</v>
      </c>
      <c r="S738" t="s">
        <v>102</v>
      </c>
      <c r="T738" s="1">
        <v>5</v>
      </c>
      <c r="U738">
        <v>76.845723968000001</v>
      </c>
      <c r="V738" s="6">
        <v>2.631E-2</v>
      </c>
      <c r="W738" s="6">
        <v>5.2300000000000003E-3</v>
      </c>
      <c r="X738" s="7">
        <f t="shared" si="116"/>
        <v>5.0305927342256211</v>
      </c>
      <c r="Y738" t="s">
        <v>99</v>
      </c>
      <c r="Z738" s="7">
        <f t="shared" si="117"/>
        <v>14.693255060803059</v>
      </c>
      <c r="AA738" s="8">
        <v>1.7</v>
      </c>
      <c r="AB738" s="8">
        <v>6.7</v>
      </c>
      <c r="AC738" s="1" t="s">
        <v>99</v>
      </c>
      <c r="AD738" s="1" t="s">
        <v>99</v>
      </c>
      <c r="AE738" s="1" t="s">
        <v>99</v>
      </c>
      <c r="AF738" s="1" t="s">
        <v>99</v>
      </c>
      <c r="AG738" s="1" t="s">
        <v>99</v>
      </c>
      <c r="AH738" s="1" t="s">
        <v>99</v>
      </c>
      <c r="AI738" s="1" t="s">
        <v>99</v>
      </c>
      <c r="AJ738" s="1" t="s">
        <v>99</v>
      </c>
      <c r="AK738" s="1" t="s">
        <v>99</v>
      </c>
      <c r="AL738" s="1" t="s">
        <v>99</v>
      </c>
      <c r="AM738" s="2"/>
      <c r="AN738" s="10"/>
      <c r="AO738" s="10"/>
      <c r="AP738" s="10"/>
      <c r="AQ738" s="10"/>
      <c r="AR738" s="10"/>
      <c r="AS738" s="10"/>
      <c r="AT738" s="10"/>
    </row>
    <row r="739" spans="1:46">
      <c r="A739" s="36">
        <v>81</v>
      </c>
      <c r="B739" t="s">
        <v>280</v>
      </c>
      <c r="C739" t="s">
        <v>0</v>
      </c>
      <c r="D739" t="s">
        <v>94</v>
      </c>
      <c r="E739">
        <v>2750</v>
      </c>
      <c r="F739" t="s">
        <v>95</v>
      </c>
      <c r="G739" t="s">
        <v>180</v>
      </c>
      <c r="H739" t="s">
        <v>29</v>
      </c>
      <c r="I739" s="1" t="s">
        <v>30</v>
      </c>
      <c r="J739" s="1" t="s">
        <v>31</v>
      </c>
      <c r="K739" t="s">
        <v>97</v>
      </c>
      <c r="L739" s="29" t="s">
        <v>181</v>
      </c>
      <c r="M739" s="29" t="s">
        <v>99</v>
      </c>
      <c r="N739" s="29" t="s">
        <v>132</v>
      </c>
      <c r="O739" s="29" t="s">
        <v>101</v>
      </c>
      <c r="P739" s="29">
        <v>50</v>
      </c>
      <c r="Q739" s="29">
        <v>2200</v>
      </c>
      <c r="R739" t="s">
        <v>144</v>
      </c>
      <c r="S739" t="s">
        <v>102</v>
      </c>
      <c r="T739" s="1">
        <v>1</v>
      </c>
      <c r="U739">
        <v>8.2688006154</v>
      </c>
      <c r="V739" s="6">
        <v>6.7000000000000002E-4</v>
      </c>
      <c r="W739" s="6">
        <v>4.2999999999999999E-4</v>
      </c>
      <c r="X739" s="7">
        <f>V739/W739</f>
        <v>1.558139534883721</v>
      </c>
      <c r="Y739" t="s">
        <v>99</v>
      </c>
      <c r="Z739" s="7">
        <f>(U739/1000000)/(W739/1000)</f>
        <v>19.229768873023254</v>
      </c>
      <c r="AA739" s="8">
        <v>1.5</v>
      </c>
      <c r="AB739" s="8">
        <v>0.9</v>
      </c>
      <c r="AC739" s="1" t="s">
        <v>99</v>
      </c>
      <c r="AD739" s="1" t="s">
        <v>99</v>
      </c>
      <c r="AE739" s="1" t="s">
        <v>99</v>
      </c>
      <c r="AF739" s="1" t="s">
        <v>99</v>
      </c>
      <c r="AG739" s="1" t="s">
        <v>99</v>
      </c>
      <c r="AH739" s="1" t="s">
        <v>99</v>
      </c>
      <c r="AI739" s="1" t="s">
        <v>99</v>
      </c>
      <c r="AJ739" s="1" t="s">
        <v>99</v>
      </c>
      <c r="AK739" s="1" t="s">
        <v>99</v>
      </c>
      <c r="AL739" s="1" t="s">
        <v>99</v>
      </c>
      <c r="AM739" s="2"/>
      <c r="AN739" s="10"/>
      <c r="AO739" s="10"/>
      <c r="AP739" s="10"/>
      <c r="AQ739" s="10"/>
      <c r="AR739" s="10"/>
      <c r="AS739" s="10"/>
      <c r="AT739" s="10"/>
    </row>
    <row r="740" spans="1:46">
      <c r="A740" s="36">
        <v>81</v>
      </c>
      <c r="B740" t="s">
        <v>280</v>
      </c>
      <c r="C740" t="s">
        <v>0</v>
      </c>
      <c r="D740" t="s">
        <v>94</v>
      </c>
      <c r="E740">
        <v>2750</v>
      </c>
      <c r="F740" t="s">
        <v>95</v>
      </c>
      <c r="G740" t="s">
        <v>180</v>
      </c>
      <c r="H740" t="s">
        <v>29</v>
      </c>
      <c r="I740" s="1" t="s">
        <v>30</v>
      </c>
      <c r="J740" s="1" t="s">
        <v>31</v>
      </c>
      <c r="K740" t="s">
        <v>97</v>
      </c>
      <c r="L740" s="29" t="s">
        <v>181</v>
      </c>
      <c r="M740" s="29" t="s">
        <v>99</v>
      </c>
      <c r="N740" s="29" t="s">
        <v>132</v>
      </c>
      <c r="O740" s="29" t="s">
        <v>101</v>
      </c>
      <c r="P740" s="29">
        <v>50</v>
      </c>
      <c r="Q740" s="29">
        <v>2200</v>
      </c>
      <c r="R740" t="s">
        <v>144</v>
      </c>
      <c r="S740" t="s">
        <v>102</v>
      </c>
      <c r="T740" s="1">
        <v>2</v>
      </c>
      <c r="U740">
        <v>11.451589929000001</v>
      </c>
      <c r="V740" s="6">
        <v>4.6999999999999999E-4</v>
      </c>
      <c r="W740" s="6">
        <v>3.5E-4</v>
      </c>
      <c r="X740" s="7">
        <f t="shared" ref="X740:X743" si="118">V740/W740</f>
        <v>1.3428571428571427</v>
      </c>
      <c r="Y740" t="s">
        <v>99</v>
      </c>
      <c r="Z740" s="7">
        <f t="shared" ref="Z740:Z743" si="119">(U740/1000000)/(W740/1000)</f>
        <v>32.71882836857143</v>
      </c>
      <c r="AA740" s="8">
        <v>1.4</v>
      </c>
      <c r="AB740" s="8">
        <v>0.8</v>
      </c>
      <c r="AC740" s="1" t="s">
        <v>99</v>
      </c>
      <c r="AD740" s="1" t="s">
        <v>99</v>
      </c>
      <c r="AE740" s="1" t="s">
        <v>99</v>
      </c>
      <c r="AF740" s="1" t="s">
        <v>99</v>
      </c>
      <c r="AG740" s="1" t="s">
        <v>99</v>
      </c>
      <c r="AH740" s="1" t="s">
        <v>99</v>
      </c>
      <c r="AI740" s="1" t="s">
        <v>99</v>
      </c>
      <c r="AJ740" s="1" t="s">
        <v>99</v>
      </c>
      <c r="AK740" s="1" t="s">
        <v>99</v>
      </c>
      <c r="AL740" s="1" t="s">
        <v>99</v>
      </c>
      <c r="AM740" s="2"/>
      <c r="AN740" s="10"/>
      <c r="AO740" s="10"/>
      <c r="AP740" s="10"/>
      <c r="AQ740" s="10"/>
      <c r="AR740" s="10"/>
      <c r="AS740" s="10"/>
      <c r="AT740" s="10"/>
    </row>
    <row r="741" spans="1:46">
      <c r="A741" s="36">
        <v>81</v>
      </c>
      <c r="B741" t="s">
        <v>280</v>
      </c>
      <c r="C741" t="s">
        <v>0</v>
      </c>
      <c r="D741" t="s">
        <v>94</v>
      </c>
      <c r="E741">
        <v>2750</v>
      </c>
      <c r="F741" t="s">
        <v>95</v>
      </c>
      <c r="G741" t="s">
        <v>180</v>
      </c>
      <c r="H741" t="s">
        <v>29</v>
      </c>
      <c r="I741" s="1" t="s">
        <v>30</v>
      </c>
      <c r="J741" s="1" t="s">
        <v>31</v>
      </c>
      <c r="K741" t="s">
        <v>97</v>
      </c>
      <c r="L741" s="29" t="s">
        <v>181</v>
      </c>
      <c r="M741" s="29" t="s">
        <v>99</v>
      </c>
      <c r="N741" s="29" t="s">
        <v>132</v>
      </c>
      <c r="O741" s="29" t="s">
        <v>101</v>
      </c>
      <c r="P741" s="29">
        <v>50</v>
      </c>
      <c r="Q741" s="29">
        <v>2200</v>
      </c>
      <c r="R741" t="s">
        <v>144</v>
      </c>
      <c r="S741" t="s">
        <v>102</v>
      </c>
      <c r="T741" s="1">
        <v>3</v>
      </c>
      <c r="U741">
        <v>7.7490883964000004</v>
      </c>
      <c r="V741" s="6">
        <v>1.7000000000000001E-4</v>
      </c>
      <c r="W741" s="6">
        <v>1.2999999999999999E-4</v>
      </c>
      <c r="X741" s="7">
        <f t="shared" si="118"/>
        <v>1.3076923076923079</v>
      </c>
      <c r="Y741" t="s">
        <v>99</v>
      </c>
      <c r="Z741" s="7">
        <f t="shared" si="119"/>
        <v>59.608372280000005</v>
      </c>
      <c r="AA741" s="8">
        <v>1.4</v>
      </c>
      <c r="AB741" s="8">
        <v>4.5</v>
      </c>
      <c r="AC741" s="1" t="s">
        <v>99</v>
      </c>
      <c r="AD741" s="1" t="s">
        <v>99</v>
      </c>
      <c r="AE741" s="1" t="s">
        <v>99</v>
      </c>
      <c r="AF741" s="1" t="s">
        <v>99</v>
      </c>
      <c r="AG741" s="1" t="s">
        <v>99</v>
      </c>
      <c r="AH741" s="1" t="s">
        <v>99</v>
      </c>
      <c r="AI741" s="1" t="s">
        <v>99</v>
      </c>
      <c r="AJ741" s="1" t="s">
        <v>99</v>
      </c>
      <c r="AK741" s="1" t="s">
        <v>99</v>
      </c>
      <c r="AL741" s="1" t="s">
        <v>99</v>
      </c>
      <c r="AM741" s="2"/>
      <c r="AN741" s="10"/>
      <c r="AO741" s="10"/>
      <c r="AP741" s="10"/>
      <c r="AQ741" s="10"/>
      <c r="AR741" s="10"/>
      <c r="AS741" s="10"/>
      <c r="AT741" s="10"/>
    </row>
    <row r="742" spans="1:46">
      <c r="A742" s="36">
        <v>81</v>
      </c>
      <c r="B742" t="s">
        <v>280</v>
      </c>
      <c r="C742" t="s">
        <v>0</v>
      </c>
      <c r="D742" t="s">
        <v>94</v>
      </c>
      <c r="E742">
        <v>2750</v>
      </c>
      <c r="F742" t="s">
        <v>95</v>
      </c>
      <c r="G742" t="s">
        <v>180</v>
      </c>
      <c r="H742" t="s">
        <v>29</v>
      </c>
      <c r="I742" s="1" t="s">
        <v>30</v>
      </c>
      <c r="J742" s="1" t="s">
        <v>31</v>
      </c>
      <c r="K742" t="s">
        <v>97</v>
      </c>
      <c r="L742" s="29" t="s">
        <v>181</v>
      </c>
      <c r="M742" s="29" t="s">
        <v>99</v>
      </c>
      <c r="N742" s="29" t="s">
        <v>132</v>
      </c>
      <c r="O742" s="29" t="s">
        <v>101</v>
      </c>
      <c r="P742" s="29">
        <v>50</v>
      </c>
      <c r="Q742" s="29">
        <v>2200</v>
      </c>
      <c r="R742" t="s">
        <v>144</v>
      </c>
      <c r="S742" t="s">
        <v>102</v>
      </c>
      <c r="T742" s="1">
        <v>4</v>
      </c>
      <c r="U742">
        <v>5.9999879627999997</v>
      </c>
      <c r="V742" s="6">
        <v>2.4000000000000001E-4</v>
      </c>
      <c r="W742" s="6">
        <v>2.7E-4</v>
      </c>
      <c r="X742" s="7">
        <f t="shared" si="118"/>
        <v>0.88888888888888895</v>
      </c>
      <c r="Y742" t="s">
        <v>99</v>
      </c>
      <c r="Z742" s="7">
        <f t="shared" si="119"/>
        <v>22.222177639999998</v>
      </c>
      <c r="AA742" s="8">
        <v>2.2000000000000002</v>
      </c>
      <c r="AB742" s="8">
        <v>1.3</v>
      </c>
      <c r="AC742" s="1" t="s">
        <v>99</v>
      </c>
      <c r="AD742" s="1" t="s">
        <v>99</v>
      </c>
      <c r="AE742" s="1" t="s">
        <v>99</v>
      </c>
      <c r="AF742" s="1" t="s">
        <v>99</v>
      </c>
      <c r="AG742" s="1" t="s">
        <v>99</v>
      </c>
      <c r="AH742" s="1" t="s">
        <v>99</v>
      </c>
      <c r="AI742" s="1" t="s">
        <v>99</v>
      </c>
      <c r="AJ742" s="1" t="s">
        <v>99</v>
      </c>
      <c r="AK742" s="1" t="s">
        <v>99</v>
      </c>
      <c r="AL742" s="1" t="s">
        <v>99</v>
      </c>
      <c r="AM742" s="2"/>
      <c r="AN742" s="10"/>
      <c r="AO742" s="10"/>
      <c r="AP742" s="10"/>
      <c r="AQ742" s="10"/>
      <c r="AR742" s="10"/>
      <c r="AS742" s="10"/>
      <c r="AT742" s="10"/>
    </row>
    <row r="743" spans="1:46">
      <c r="A743" s="36">
        <v>81</v>
      </c>
      <c r="B743" t="s">
        <v>280</v>
      </c>
      <c r="C743" t="s">
        <v>0</v>
      </c>
      <c r="D743" t="s">
        <v>94</v>
      </c>
      <c r="E743">
        <v>2750</v>
      </c>
      <c r="F743" t="s">
        <v>95</v>
      </c>
      <c r="G743" t="s">
        <v>180</v>
      </c>
      <c r="H743" t="s">
        <v>29</v>
      </c>
      <c r="I743" s="1" t="s">
        <v>30</v>
      </c>
      <c r="J743" s="1" t="s">
        <v>31</v>
      </c>
      <c r="K743" t="s">
        <v>97</v>
      </c>
      <c r="L743" s="29" t="s">
        <v>181</v>
      </c>
      <c r="M743" s="29" t="s">
        <v>99</v>
      </c>
      <c r="N743" s="29" t="s">
        <v>132</v>
      </c>
      <c r="O743" s="29" t="s">
        <v>101</v>
      </c>
      <c r="P743" s="29">
        <v>50</v>
      </c>
      <c r="Q743" s="29">
        <v>2200</v>
      </c>
      <c r="R743" t="s">
        <v>144</v>
      </c>
      <c r="S743" t="s">
        <v>102</v>
      </c>
      <c r="T743" s="1">
        <v>5</v>
      </c>
      <c r="U743">
        <v>3.261642202</v>
      </c>
      <c r="V743" s="6">
        <v>5.9999999999999995E-4</v>
      </c>
      <c r="W743" s="6">
        <v>5.1999999999999995E-4</v>
      </c>
      <c r="X743" s="7">
        <f t="shared" si="118"/>
        <v>1.1538461538461537</v>
      </c>
      <c r="Y743" t="s">
        <v>99</v>
      </c>
      <c r="Z743" s="7">
        <f t="shared" si="119"/>
        <v>6.2723888499999996</v>
      </c>
      <c r="AA743" s="8">
        <v>0.7</v>
      </c>
      <c r="AB743" s="8">
        <v>2.6</v>
      </c>
      <c r="AC743" s="1" t="s">
        <v>99</v>
      </c>
      <c r="AD743" s="1" t="s">
        <v>99</v>
      </c>
      <c r="AE743" s="1" t="s">
        <v>99</v>
      </c>
      <c r="AF743" s="1" t="s">
        <v>99</v>
      </c>
      <c r="AG743" s="1" t="s">
        <v>99</v>
      </c>
      <c r="AH743" s="1" t="s">
        <v>99</v>
      </c>
      <c r="AI743" s="1" t="s">
        <v>99</v>
      </c>
      <c r="AJ743" s="1" t="s">
        <v>99</v>
      </c>
      <c r="AK743" s="1" t="s">
        <v>99</v>
      </c>
      <c r="AL743" s="1" t="s">
        <v>99</v>
      </c>
      <c r="AM743" s="2"/>
      <c r="AN743" s="10"/>
      <c r="AO743" s="10"/>
      <c r="AP743" s="10"/>
      <c r="AQ743" s="10"/>
      <c r="AR743" s="10"/>
      <c r="AS743" s="10"/>
      <c r="AT743" s="10"/>
    </row>
    <row r="744" spans="1:46">
      <c r="A744" s="36">
        <v>81</v>
      </c>
      <c r="B744" t="s">
        <v>280</v>
      </c>
      <c r="C744" t="s">
        <v>0</v>
      </c>
      <c r="D744" t="s">
        <v>94</v>
      </c>
      <c r="E744">
        <v>2750</v>
      </c>
      <c r="F744" t="s">
        <v>95</v>
      </c>
      <c r="G744" t="s">
        <v>191</v>
      </c>
      <c r="H744" t="s">
        <v>32</v>
      </c>
      <c r="I744" s="1" t="s">
        <v>33</v>
      </c>
      <c r="J744" s="1" t="s">
        <v>34</v>
      </c>
      <c r="K744" t="s">
        <v>104</v>
      </c>
      <c r="L744" s="29" t="s">
        <v>105</v>
      </c>
      <c r="M744" s="29" t="s">
        <v>99</v>
      </c>
      <c r="N744" s="29" t="s">
        <v>140</v>
      </c>
      <c r="O744" s="29" t="s">
        <v>101</v>
      </c>
      <c r="P744" s="29">
        <v>700</v>
      </c>
      <c r="Q744" s="29">
        <v>2700</v>
      </c>
      <c r="R744" t="s">
        <v>113</v>
      </c>
      <c r="S744" t="s">
        <v>115</v>
      </c>
      <c r="T744" s="1">
        <v>1</v>
      </c>
      <c r="U744">
        <v>15.469503015200001</v>
      </c>
      <c r="V744" s="6">
        <v>1.5499999999999999E-3</v>
      </c>
      <c r="W744" s="6">
        <v>5.4000000000000001E-4</v>
      </c>
      <c r="X744" s="7">
        <f>V744/W744</f>
        <v>2.8703703703703702</v>
      </c>
      <c r="Y744" t="s">
        <v>99</v>
      </c>
      <c r="Z744" s="7">
        <f>(U744/1000000)/(W744/1000)</f>
        <v>28.647227805925922</v>
      </c>
      <c r="AA744" s="8">
        <v>6.1</v>
      </c>
      <c r="AB744" s="8">
        <v>2.2999999999999998</v>
      </c>
      <c r="AC744" s="1" t="s">
        <v>99</v>
      </c>
      <c r="AD744" s="1" t="s">
        <v>99</v>
      </c>
      <c r="AE744" s="1" t="s">
        <v>99</v>
      </c>
      <c r="AF744" s="1" t="s">
        <v>99</v>
      </c>
      <c r="AG744" s="1" t="s">
        <v>99</v>
      </c>
      <c r="AH744" s="1" t="s">
        <v>99</v>
      </c>
      <c r="AI744" s="1" t="s">
        <v>99</v>
      </c>
      <c r="AJ744" s="1" t="s">
        <v>99</v>
      </c>
      <c r="AK744" s="1" t="s">
        <v>99</v>
      </c>
      <c r="AL744" s="1" t="s">
        <v>99</v>
      </c>
      <c r="AM744" s="2"/>
      <c r="AN744" s="10"/>
      <c r="AO744" s="10"/>
      <c r="AP744" s="10"/>
      <c r="AQ744" s="10"/>
      <c r="AR744" s="10"/>
      <c r="AS744" s="10"/>
      <c r="AT744" s="10"/>
    </row>
    <row r="745" spans="1:46">
      <c r="A745" s="36">
        <v>81</v>
      </c>
      <c r="B745" t="s">
        <v>280</v>
      </c>
      <c r="C745" t="s">
        <v>0</v>
      </c>
      <c r="D745" t="s">
        <v>94</v>
      </c>
      <c r="E745">
        <v>2750</v>
      </c>
      <c r="F745" t="s">
        <v>95</v>
      </c>
      <c r="G745" t="s">
        <v>191</v>
      </c>
      <c r="H745" t="s">
        <v>35</v>
      </c>
      <c r="I745" s="1" t="s">
        <v>33</v>
      </c>
      <c r="J745" s="1" t="s">
        <v>34</v>
      </c>
      <c r="K745" t="s">
        <v>104</v>
      </c>
      <c r="L745" s="29" t="s">
        <v>105</v>
      </c>
      <c r="M745" s="29" t="s">
        <v>99</v>
      </c>
      <c r="N745" s="29" t="s">
        <v>140</v>
      </c>
      <c r="O745" s="29" t="s">
        <v>101</v>
      </c>
      <c r="P745" s="29">
        <v>700</v>
      </c>
      <c r="Q745" s="29">
        <v>2700</v>
      </c>
      <c r="R745" t="s">
        <v>113</v>
      </c>
      <c r="S745" t="s">
        <v>115</v>
      </c>
      <c r="T745" s="1">
        <v>2</v>
      </c>
      <c r="U745">
        <v>9.6845683844000003</v>
      </c>
      <c r="V745" s="6">
        <v>1.0399999999999999E-3</v>
      </c>
      <c r="W745" s="6">
        <v>2.9999999999999997E-4</v>
      </c>
      <c r="X745" s="7">
        <f t="shared" ref="X745:X748" si="120">V745/W745</f>
        <v>3.4666666666666668</v>
      </c>
      <c r="Y745" t="s">
        <v>99</v>
      </c>
      <c r="Z745" s="7">
        <f t="shared" ref="Z745:Z748" si="121">(U745/1000000)/(W745/1000)</f>
        <v>32.281894614666669</v>
      </c>
      <c r="AA745" s="8">
        <v>4.5</v>
      </c>
      <c r="AB745" s="8">
        <v>1.5</v>
      </c>
      <c r="AC745" s="1" t="s">
        <v>99</v>
      </c>
      <c r="AD745" s="1" t="s">
        <v>99</v>
      </c>
      <c r="AE745" s="1" t="s">
        <v>99</v>
      </c>
      <c r="AF745" s="1" t="s">
        <v>99</v>
      </c>
      <c r="AG745" s="1" t="s">
        <v>99</v>
      </c>
      <c r="AH745" s="1" t="s">
        <v>99</v>
      </c>
      <c r="AI745" s="1" t="s">
        <v>99</v>
      </c>
      <c r="AJ745" s="1" t="s">
        <v>99</v>
      </c>
      <c r="AK745" s="1" t="s">
        <v>99</v>
      </c>
      <c r="AL745" s="1" t="s">
        <v>99</v>
      </c>
      <c r="AM745" s="2"/>
      <c r="AN745" s="10"/>
      <c r="AO745" s="10"/>
      <c r="AP745" s="10"/>
      <c r="AQ745" s="10"/>
      <c r="AR745" s="10"/>
      <c r="AS745" s="10"/>
      <c r="AT745" s="10"/>
    </row>
    <row r="746" spans="1:46">
      <c r="A746" s="36">
        <v>81</v>
      </c>
      <c r="B746" t="s">
        <v>280</v>
      </c>
      <c r="C746" t="s">
        <v>0</v>
      </c>
      <c r="D746" t="s">
        <v>94</v>
      </c>
      <c r="E746">
        <v>2750</v>
      </c>
      <c r="F746" t="s">
        <v>95</v>
      </c>
      <c r="G746" t="s">
        <v>191</v>
      </c>
      <c r="H746" t="s">
        <v>35</v>
      </c>
      <c r="I746" s="1" t="s">
        <v>33</v>
      </c>
      <c r="J746" s="1" t="s">
        <v>34</v>
      </c>
      <c r="K746" t="s">
        <v>104</v>
      </c>
      <c r="L746" s="29" t="s">
        <v>105</v>
      </c>
      <c r="M746" s="29" t="s">
        <v>99</v>
      </c>
      <c r="N746" s="29" t="s">
        <v>140</v>
      </c>
      <c r="O746" s="29" t="s">
        <v>101</v>
      </c>
      <c r="P746" s="29">
        <v>700</v>
      </c>
      <c r="Q746" s="29">
        <v>2700</v>
      </c>
      <c r="R746" t="s">
        <v>113</v>
      </c>
      <c r="S746" t="s">
        <v>115</v>
      </c>
      <c r="T746" s="1">
        <v>3</v>
      </c>
      <c r="U746">
        <v>8.5533878580800007</v>
      </c>
      <c r="V746" s="6">
        <v>6.8000000000000005E-4</v>
      </c>
      <c r="W746" s="6">
        <v>2.4000000000000001E-4</v>
      </c>
      <c r="X746" s="7">
        <f t="shared" si="120"/>
        <v>2.8333333333333335</v>
      </c>
      <c r="Y746" t="s">
        <v>99</v>
      </c>
      <c r="Z746" s="7">
        <f t="shared" si="121"/>
        <v>35.639116075333334</v>
      </c>
      <c r="AA746" s="8">
        <v>4.2</v>
      </c>
      <c r="AB746" s="8">
        <v>1.5</v>
      </c>
      <c r="AC746" s="1" t="s">
        <v>99</v>
      </c>
      <c r="AD746" s="1" t="s">
        <v>99</v>
      </c>
      <c r="AE746" s="1" t="s">
        <v>99</v>
      </c>
      <c r="AF746" s="1" t="s">
        <v>99</v>
      </c>
      <c r="AG746" s="1" t="s">
        <v>99</v>
      </c>
      <c r="AH746" s="1" t="s">
        <v>99</v>
      </c>
      <c r="AI746" s="1" t="s">
        <v>99</v>
      </c>
      <c r="AJ746" s="1" t="s">
        <v>99</v>
      </c>
      <c r="AK746" s="1" t="s">
        <v>99</v>
      </c>
      <c r="AL746" s="1" t="s">
        <v>99</v>
      </c>
      <c r="AM746" s="2"/>
      <c r="AN746" s="10"/>
      <c r="AO746" s="10"/>
      <c r="AP746" s="10"/>
      <c r="AQ746" s="10"/>
      <c r="AR746" s="10"/>
      <c r="AS746" s="10"/>
      <c r="AT746" s="10"/>
    </row>
    <row r="747" spans="1:46">
      <c r="A747" s="36">
        <v>81</v>
      </c>
      <c r="B747" t="s">
        <v>280</v>
      </c>
      <c r="C747" t="s">
        <v>0</v>
      </c>
      <c r="D747" t="s">
        <v>94</v>
      </c>
      <c r="E747">
        <v>2750</v>
      </c>
      <c r="F747" t="s">
        <v>95</v>
      </c>
      <c r="G747" t="s">
        <v>191</v>
      </c>
      <c r="H747" t="s">
        <v>35</v>
      </c>
      <c r="I747" s="1" t="s">
        <v>33</v>
      </c>
      <c r="J747" s="1" t="s">
        <v>34</v>
      </c>
      <c r="K747" t="s">
        <v>104</v>
      </c>
      <c r="L747" s="29" t="s">
        <v>105</v>
      </c>
      <c r="M747" s="29" t="s">
        <v>99</v>
      </c>
      <c r="N747" s="29" t="s">
        <v>140</v>
      </c>
      <c r="O747" s="29" t="s">
        <v>101</v>
      </c>
      <c r="P747" s="29">
        <v>700</v>
      </c>
      <c r="Q747" s="29">
        <v>2700</v>
      </c>
      <c r="R747" t="s">
        <v>113</v>
      </c>
      <c r="S747" t="s">
        <v>115</v>
      </c>
      <c r="T747" s="1">
        <v>4</v>
      </c>
      <c r="U747">
        <v>13.572374204739999</v>
      </c>
      <c r="V747" s="6">
        <v>1.2600000000000001E-3</v>
      </c>
      <c r="W747" s="6">
        <v>4.6000000000000001E-4</v>
      </c>
      <c r="X747" s="7">
        <f t="shared" si="120"/>
        <v>2.7391304347826089</v>
      </c>
      <c r="Y747" t="s">
        <v>99</v>
      </c>
      <c r="Z747" s="7">
        <f t="shared" si="121"/>
        <v>29.505161314652174</v>
      </c>
      <c r="AA747" s="8">
        <v>1</v>
      </c>
      <c r="AB747" s="8">
        <v>2.2000000000000002</v>
      </c>
      <c r="AC747" s="1" t="s">
        <v>99</v>
      </c>
      <c r="AD747" s="1" t="s">
        <v>99</v>
      </c>
      <c r="AE747" s="1" t="s">
        <v>99</v>
      </c>
      <c r="AF747" s="1" t="s">
        <v>99</v>
      </c>
      <c r="AG747" s="1" t="s">
        <v>99</v>
      </c>
      <c r="AH747" s="1" t="s">
        <v>99</v>
      </c>
      <c r="AI747" s="1" t="s">
        <v>99</v>
      </c>
      <c r="AJ747" s="1" t="s">
        <v>99</v>
      </c>
      <c r="AK747" s="1" t="s">
        <v>99</v>
      </c>
      <c r="AL747" s="1" t="s">
        <v>99</v>
      </c>
      <c r="AM747" s="2"/>
      <c r="AN747" s="10"/>
      <c r="AO747" s="10"/>
      <c r="AP747" s="10"/>
      <c r="AQ747" s="10"/>
      <c r="AR747" s="10"/>
      <c r="AS747" s="10"/>
      <c r="AT747" s="10"/>
    </row>
    <row r="748" spans="1:46">
      <c r="A748" s="36">
        <v>81</v>
      </c>
      <c r="B748" t="s">
        <v>280</v>
      </c>
      <c r="C748" t="s">
        <v>0</v>
      </c>
      <c r="D748" t="s">
        <v>94</v>
      </c>
      <c r="E748">
        <v>2750</v>
      </c>
      <c r="F748" t="s">
        <v>95</v>
      </c>
      <c r="G748" t="s">
        <v>191</v>
      </c>
      <c r="H748" t="s">
        <v>35</v>
      </c>
      <c r="I748" s="1" t="s">
        <v>33</v>
      </c>
      <c r="J748" s="1" t="s">
        <v>34</v>
      </c>
      <c r="K748" t="s">
        <v>104</v>
      </c>
      <c r="L748" s="29" t="s">
        <v>105</v>
      </c>
      <c r="M748" s="29" t="s">
        <v>99</v>
      </c>
      <c r="N748" s="29" t="s">
        <v>140</v>
      </c>
      <c r="O748" s="29" t="s">
        <v>101</v>
      </c>
      <c r="P748" s="29">
        <v>700</v>
      </c>
      <c r="Q748" s="29">
        <v>2700</v>
      </c>
      <c r="R748" t="s">
        <v>113</v>
      </c>
      <c r="S748" t="s">
        <v>115</v>
      </c>
      <c r="T748" s="1">
        <v>5</v>
      </c>
      <c r="U748">
        <v>24.392424182100001</v>
      </c>
      <c r="V748" s="6">
        <v>3.0400000000000002E-3</v>
      </c>
      <c r="W748" s="6">
        <v>8.4999999999999995E-4</v>
      </c>
      <c r="X748" s="7">
        <f t="shared" si="120"/>
        <v>3.5764705882352947</v>
      </c>
      <c r="Y748" t="s">
        <v>99</v>
      </c>
      <c r="Z748" s="7">
        <f t="shared" si="121"/>
        <v>28.696969626000005</v>
      </c>
      <c r="AA748" s="8">
        <v>1</v>
      </c>
      <c r="AB748" s="8">
        <v>2.1</v>
      </c>
      <c r="AC748" s="1" t="s">
        <v>99</v>
      </c>
      <c r="AD748" s="1" t="s">
        <v>99</v>
      </c>
      <c r="AE748" s="1" t="s">
        <v>99</v>
      </c>
      <c r="AF748" s="1" t="s">
        <v>99</v>
      </c>
      <c r="AG748" s="1" t="s">
        <v>99</v>
      </c>
      <c r="AH748" s="1" t="s">
        <v>99</v>
      </c>
      <c r="AI748" s="1" t="s">
        <v>99</v>
      </c>
      <c r="AJ748" s="1" t="s">
        <v>99</v>
      </c>
      <c r="AK748" s="1" t="s">
        <v>99</v>
      </c>
      <c r="AL748" s="1" t="s">
        <v>99</v>
      </c>
      <c r="AM748" s="2"/>
      <c r="AN748" s="10"/>
      <c r="AO748" s="10"/>
      <c r="AP748" s="10"/>
      <c r="AQ748" s="10"/>
      <c r="AR748" s="10"/>
      <c r="AS748" s="10"/>
      <c r="AT748" s="10"/>
    </row>
    <row r="749" spans="1:46">
      <c r="A749" s="36">
        <v>81</v>
      </c>
      <c r="B749" t="s">
        <v>280</v>
      </c>
      <c r="C749" t="s">
        <v>0</v>
      </c>
      <c r="D749" t="s">
        <v>94</v>
      </c>
      <c r="E749">
        <v>2750</v>
      </c>
      <c r="F749" t="s">
        <v>95</v>
      </c>
      <c r="G749" t="s">
        <v>116</v>
      </c>
      <c r="H749" t="s">
        <v>36</v>
      </c>
      <c r="I749" s="1" t="s">
        <v>33</v>
      </c>
      <c r="J749" s="1" t="s">
        <v>37</v>
      </c>
      <c r="K749" t="s">
        <v>104</v>
      </c>
      <c r="L749" s="29" t="s">
        <v>105</v>
      </c>
      <c r="M749" s="29" t="s">
        <v>99</v>
      </c>
      <c r="N749" s="29" t="s">
        <v>140</v>
      </c>
      <c r="O749" s="29" t="s">
        <v>106</v>
      </c>
      <c r="P749" s="29">
        <v>2000</v>
      </c>
      <c r="Q749" s="29">
        <v>2600</v>
      </c>
      <c r="R749" t="s">
        <v>133</v>
      </c>
      <c r="S749" t="s">
        <v>115</v>
      </c>
      <c r="T749" s="1">
        <v>1</v>
      </c>
      <c r="U749">
        <v>28.9390100428</v>
      </c>
      <c r="V749" s="6">
        <v>1.9740000000000001E-2</v>
      </c>
      <c r="W749" s="6">
        <v>1.082E-2</v>
      </c>
      <c r="X749" s="7">
        <f>V749/W749</f>
        <v>1.8243992606284658</v>
      </c>
      <c r="Y749" t="s">
        <v>99</v>
      </c>
      <c r="Z749" s="7">
        <f>(U749/1000000)/(W749/1000)</f>
        <v>2.6745850316820703</v>
      </c>
      <c r="AA749" s="1">
        <v>2.2999999999999998</v>
      </c>
      <c r="AB749" s="1">
        <v>3.6</v>
      </c>
      <c r="AC749" s="1" t="s">
        <v>99</v>
      </c>
      <c r="AD749" s="1" t="s">
        <v>99</v>
      </c>
      <c r="AE749" s="1" t="s">
        <v>99</v>
      </c>
      <c r="AF749" s="1" t="s">
        <v>99</v>
      </c>
      <c r="AG749" s="1" t="s">
        <v>99</v>
      </c>
      <c r="AH749" s="1" t="s">
        <v>99</v>
      </c>
      <c r="AI749" s="1" t="s">
        <v>99</v>
      </c>
      <c r="AJ749" s="1" t="s">
        <v>99</v>
      </c>
      <c r="AK749" s="1" t="s">
        <v>99</v>
      </c>
      <c r="AL749" s="1" t="s">
        <v>99</v>
      </c>
      <c r="AM749" s="2"/>
      <c r="AN749" s="10"/>
      <c r="AO749" s="10"/>
      <c r="AP749" s="10"/>
      <c r="AQ749" s="10"/>
      <c r="AR749" s="10"/>
      <c r="AS749" s="10"/>
      <c r="AT749" s="10"/>
    </row>
    <row r="750" spans="1:46">
      <c r="A750" s="36">
        <v>81</v>
      </c>
      <c r="B750" t="s">
        <v>280</v>
      </c>
      <c r="C750" t="s">
        <v>0</v>
      </c>
      <c r="D750" t="s">
        <v>94</v>
      </c>
      <c r="E750">
        <v>2750</v>
      </c>
      <c r="F750" t="s">
        <v>95</v>
      </c>
      <c r="G750" t="s">
        <v>116</v>
      </c>
      <c r="H750" t="s">
        <v>36</v>
      </c>
      <c r="I750" s="1" t="s">
        <v>33</v>
      </c>
      <c r="J750" s="1" t="s">
        <v>37</v>
      </c>
      <c r="K750" t="s">
        <v>104</v>
      </c>
      <c r="L750" s="29" t="s">
        <v>105</v>
      </c>
      <c r="M750" s="29" t="s">
        <v>99</v>
      </c>
      <c r="N750" s="29" t="s">
        <v>140</v>
      </c>
      <c r="O750" s="29" t="s">
        <v>106</v>
      </c>
      <c r="P750" s="29">
        <v>2000</v>
      </c>
      <c r="Q750" s="29">
        <v>2600</v>
      </c>
      <c r="R750" t="s">
        <v>133</v>
      </c>
      <c r="S750" t="s">
        <v>115</v>
      </c>
      <c r="T750" s="1">
        <v>2</v>
      </c>
      <c r="U750">
        <v>19.272362769400001</v>
      </c>
      <c r="V750" s="6">
        <v>1.7299999999999999E-2</v>
      </c>
      <c r="W750" s="6">
        <v>8.77E-3</v>
      </c>
      <c r="X750" s="7">
        <f t="shared" ref="X750:X753" si="122">V750/W750</f>
        <v>1.9726339794754846</v>
      </c>
      <c r="Y750" t="s">
        <v>99</v>
      </c>
      <c r="Z750" s="7">
        <f t="shared" ref="Z750:Z753" si="123">(U750/1000000)/(W750/1000)</f>
        <v>2.1975328129304446</v>
      </c>
      <c r="AA750" s="1">
        <v>4.0999999999999996</v>
      </c>
      <c r="AB750" s="1">
        <v>3.5</v>
      </c>
      <c r="AC750" s="1" t="s">
        <v>99</v>
      </c>
      <c r="AD750" s="1" t="s">
        <v>99</v>
      </c>
      <c r="AE750" s="1" t="s">
        <v>99</v>
      </c>
      <c r="AF750" s="1" t="s">
        <v>99</v>
      </c>
      <c r="AG750" s="1" t="s">
        <v>99</v>
      </c>
      <c r="AH750" s="1" t="s">
        <v>99</v>
      </c>
      <c r="AI750" s="1" t="s">
        <v>99</v>
      </c>
      <c r="AJ750" s="1" t="s">
        <v>99</v>
      </c>
      <c r="AK750" s="1" t="s">
        <v>99</v>
      </c>
      <c r="AL750" s="1" t="s">
        <v>99</v>
      </c>
      <c r="AM750" s="2"/>
      <c r="AN750" s="10"/>
      <c r="AO750" s="10"/>
      <c r="AP750" s="10"/>
      <c r="AQ750" s="10"/>
      <c r="AR750" s="10"/>
      <c r="AS750" s="10"/>
      <c r="AT750" s="10"/>
    </row>
    <row r="751" spans="1:46">
      <c r="A751" s="36">
        <v>81</v>
      </c>
      <c r="B751" t="s">
        <v>280</v>
      </c>
      <c r="C751" t="s">
        <v>0</v>
      </c>
      <c r="D751" t="s">
        <v>94</v>
      </c>
      <c r="E751">
        <v>2750</v>
      </c>
      <c r="F751" t="s">
        <v>95</v>
      </c>
      <c r="G751" t="s">
        <v>116</v>
      </c>
      <c r="H751" t="s">
        <v>36</v>
      </c>
      <c r="I751" s="1" t="s">
        <v>33</v>
      </c>
      <c r="J751" s="1" t="s">
        <v>37</v>
      </c>
      <c r="K751" t="s">
        <v>104</v>
      </c>
      <c r="L751" s="29" t="s">
        <v>105</v>
      </c>
      <c r="M751" s="29" t="s">
        <v>99</v>
      </c>
      <c r="N751" s="29" t="s">
        <v>140</v>
      </c>
      <c r="O751" s="29" t="s">
        <v>106</v>
      </c>
      <c r="P751" s="29">
        <v>2000</v>
      </c>
      <c r="Q751" s="29">
        <v>2600</v>
      </c>
      <c r="R751" t="s">
        <v>133</v>
      </c>
      <c r="S751" t="s">
        <v>115</v>
      </c>
      <c r="T751" s="1">
        <v>3</v>
      </c>
      <c r="U751">
        <v>34.8314713396</v>
      </c>
      <c r="V751" s="6">
        <v>3.0419999999999999E-2</v>
      </c>
      <c r="W751" s="6">
        <v>1.525E-2</v>
      </c>
      <c r="X751" s="7">
        <f t="shared" si="122"/>
        <v>1.9947540983606558</v>
      </c>
      <c r="Y751" t="s">
        <v>99</v>
      </c>
      <c r="Z751" s="7">
        <f t="shared" si="123"/>
        <v>2.284030907514754</v>
      </c>
      <c r="AA751" s="1">
        <v>2.2000000000000002</v>
      </c>
      <c r="AB751" s="1">
        <v>2.5</v>
      </c>
      <c r="AC751" s="1" t="s">
        <v>99</v>
      </c>
      <c r="AD751" s="1" t="s">
        <v>99</v>
      </c>
      <c r="AE751" s="1" t="s">
        <v>99</v>
      </c>
      <c r="AF751" s="1" t="s">
        <v>99</v>
      </c>
      <c r="AG751" s="1" t="s">
        <v>99</v>
      </c>
      <c r="AH751" s="1" t="s">
        <v>99</v>
      </c>
      <c r="AI751" s="1" t="s">
        <v>99</v>
      </c>
      <c r="AJ751" s="1" t="s">
        <v>99</v>
      </c>
      <c r="AK751" s="1" t="s">
        <v>99</v>
      </c>
      <c r="AL751" s="1" t="s">
        <v>99</v>
      </c>
      <c r="AM751" s="2"/>
      <c r="AN751" s="10"/>
      <c r="AO751" s="10"/>
      <c r="AP751" s="10"/>
      <c r="AQ751" s="10"/>
      <c r="AR751" s="10"/>
      <c r="AS751" s="10"/>
      <c r="AT751" s="10"/>
    </row>
    <row r="752" spans="1:46">
      <c r="A752" s="36">
        <v>81</v>
      </c>
      <c r="B752" t="s">
        <v>280</v>
      </c>
      <c r="C752" t="s">
        <v>0</v>
      </c>
      <c r="D752" t="s">
        <v>94</v>
      </c>
      <c r="E752">
        <v>2750</v>
      </c>
      <c r="F752" t="s">
        <v>95</v>
      </c>
      <c r="G752" t="s">
        <v>116</v>
      </c>
      <c r="H752" t="s">
        <v>36</v>
      </c>
      <c r="I752" s="1" t="s">
        <v>33</v>
      </c>
      <c r="J752" s="1" t="s">
        <v>37</v>
      </c>
      <c r="K752" t="s">
        <v>104</v>
      </c>
      <c r="L752" s="29" t="s">
        <v>105</v>
      </c>
      <c r="M752" s="29" t="s">
        <v>99</v>
      </c>
      <c r="N752" s="29" t="s">
        <v>140</v>
      </c>
      <c r="O752" s="29" t="s">
        <v>106</v>
      </c>
      <c r="P752" s="29">
        <v>2000</v>
      </c>
      <c r="Q752" s="29">
        <v>2600</v>
      </c>
      <c r="R752" t="s">
        <v>133</v>
      </c>
      <c r="S752" t="s">
        <v>115</v>
      </c>
      <c r="T752" s="1">
        <v>4</v>
      </c>
      <c r="U752">
        <v>16.279537232399999</v>
      </c>
      <c r="V752" s="6">
        <v>1.1209999999999999E-2</v>
      </c>
      <c r="W752" s="6">
        <v>5.8599999999999998E-3</v>
      </c>
      <c r="X752" s="7">
        <f t="shared" si="122"/>
        <v>1.9129692832764504</v>
      </c>
      <c r="Y752" t="s">
        <v>99</v>
      </c>
      <c r="Z752" s="7">
        <f t="shared" si="123"/>
        <v>2.7780780260068259</v>
      </c>
      <c r="AA752" s="1">
        <v>8.1999999999999993</v>
      </c>
      <c r="AB752" s="1">
        <v>14.5</v>
      </c>
      <c r="AC752" s="1" t="s">
        <v>99</v>
      </c>
      <c r="AD752" s="1" t="s">
        <v>99</v>
      </c>
      <c r="AE752" s="1" t="s">
        <v>99</v>
      </c>
      <c r="AF752" s="1" t="s">
        <v>99</v>
      </c>
      <c r="AG752" s="1" t="s">
        <v>99</v>
      </c>
      <c r="AH752" s="1" t="s">
        <v>99</v>
      </c>
      <c r="AI752" s="1" t="s">
        <v>99</v>
      </c>
      <c r="AJ752" s="1" t="s">
        <v>99</v>
      </c>
      <c r="AK752" s="1" t="s">
        <v>99</v>
      </c>
      <c r="AL752" s="1" t="s">
        <v>99</v>
      </c>
      <c r="AM752" s="2"/>
      <c r="AN752" s="10"/>
      <c r="AO752" s="10"/>
      <c r="AP752" s="10"/>
      <c r="AQ752" s="10"/>
      <c r="AR752" s="10"/>
      <c r="AS752" s="10"/>
      <c r="AT752" s="10"/>
    </row>
    <row r="753" spans="1:46">
      <c r="A753" s="36">
        <v>81</v>
      </c>
      <c r="B753" t="s">
        <v>280</v>
      </c>
      <c r="C753" t="s">
        <v>0</v>
      </c>
      <c r="D753" t="s">
        <v>94</v>
      </c>
      <c r="E753">
        <v>2750</v>
      </c>
      <c r="F753" t="s">
        <v>95</v>
      </c>
      <c r="G753" t="s">
        <v>116</v>
      </c>
      <c r="H753" t="s">
        <v>36</v>
      </c>
      <c r="I753" s="1" t="s">
        <v>33</v>
      </c>
      <c r="J753" s="1" t="s">
        <v>37</v>
      </c>
      <c r="K753" t="s">
        <v>104</v>
      </c>
      <c r="L753" s="29" t="s">
        <v>105</v>
      </c>
      <c r="M753" s="29" t="s">
        <v>99</v>
      </c>
      <c r="N753" s="29" t="s">
        <v>140</v>
      </c>
      <c r="O753" s="29" t="s">
        <v>106</v>
      </c>
      <c r="P753" s="29">
        <v>2000</v>
      </c>
      <c r="Q753" s="29">
        <v>2600</v>
      </c>
      <c r="R753" t="s">
        <v>133</v>
      </c>
      <c r="S753" t="s">
        <v>115</v>
      </c>
      <c r="T753" s="1">
        <v>5</v>
      </c>
      <c r="U753">
        <v>16.215021232800002</v>
      </c>
      <c r="V753" s="6">
        <v>9.8300000000000002E-3</v>
      </c>
      <c r="W753" s="6">
        <v>4.8900000000000002E-3</v>
      </c>
      <c r="X753" s="7">
        <f t="shared" si="122"/>
        <v>2.0102249488752557</v>
      </c>
      <c r="Y753" t="s">
        <v>99</v>
      </c>
      <c r="Z753" s="7">
        <f t="shared" si="123"/>
        <v>3.3159552623312885</v>
      </c>
      <c r="AA753" s="1">
        <v>6.4</v>
      </c>
      <c r="AB753" s="1">
        <v>10</v>
      </c>
      <c r="AC753" s="1" t="s">
        <v>99</v>
      </c>
      <c r="AD753" s="1" t="s">
        <v>99</v>
      </c>
      <c r="AE753" s="1" t="s">
        <v>99</v>
      </c>
      <c r="AF753" s="1" t="s">
        <v>99</v>
      </c>
      <c r="AG753" s="1" t="s">
        <v>99</v>
      </c>
      <c r="AH753" s="1" t="s">
        <v>99</v>
      </c>
      <c r="AI753" s="1" t="s">
        <v>99</v>
      </c>
      <c r="AJ753" s="1" t="s">
        <v>99</v>
      </c>
      <c r="AK753" s="1" t="s">
        <v>99</v>
      </c>
      <c r="AL753" s="1" t="s">
        <v>99</v>
      </c>
      <c r="AM753" s="2"/>
      <c r="AN753" s="10"/>
      <c r="AO753" s="10"/>
      <c r="AP753" s="10"/>
      <c r="AQ753" s="10"/>
      <c r="AR753" s="10"/>
      <c r="AS753" s="10"/>
      <c r="AT753" s="10"/>
    </row>
    <row r="754" spans="1:46">
      <c r="A754" s="36">
        <v>81</v>
      </c>
      <c r="B754" t="s">
        <v>280</v>
      </c>
      <c r="C754" t="s">
        <v>0</v>
      </c>
      <c r="D754" t="s">
        <v>94</v>
      </c>
      <c r="E754">
        <v>2750</v>
      </c>
      <c r="F754" t="s">
        <v>95</v>
      </c>
      <c r="G754" t="s">
        <v>114</v>
      </c>
      <c r="H754" t="s">
        <v>38</v>
      </c>
      <c r="I754" s="1" t="s">
        <v>33</v>
      </c>
      <c r="J754" s="1" t="s">
        <v>34</v>
      </c>
      <c r="K754" t="s">
        <v>104</v>
      </c>
      <c r="L754" s="29" t="s">
        <v>105</v>
      </c>
      <c r="M754" s="29" t="s">
        <v>99</v>
      </c>
      <c r="N754" s="29" t="s">
        <v>100</v>
      </c>
      <c r="O754" s="29" t="s">
        <v>108</v>
      </c>
      <c r="P754" s="29">
        <v>2400</v>
      </c>
      <c r="Q754" s="29">
        <v>3470</v>
      </c>
      <c r="R754" t="s">
        <v>94</v>
      </c>
      <c r="S754" t="s">
        <v>115</v>
      </c>
      <c r="T754" s="1">
        <v>1</v>
      </c>
      <c r="U754">
        <v>71.264373158159998</v>
      </c>
      <c r="V754" s="6">
        <v>2.0629999999999999E-2</v>
      </c>
      <c r="W754" s="6">
        <v>6.8900000000000003E-3</v>
      </c>
      <c r="X754" s="7">
        <f>V754/W754</f>
        <v>2.9941944847605222</v>
      </c>
      <c r="Y754" t="s">
        <v>99</v>
      </c>
      <c r="Z754" s="7">
        <f>(U754/1000000)/(W754/1000)</f>
        <v>10.343160110037736</v>
      </c>
      <c r="AA754" s="8">
        <v>2</v>
      </c>
      <c r="AB754" s="1">
        <v>6.3</v>
      </c>
      <c r="AC754" s="1" t="s">
        <v>99</v>
      </c>
      <c r="AD754" s="1" t="s">
        <v>99</v>
      </c>
      <c r="AE754" s="1" t="s">
        <v>99</v>
      </c>
      <c r="AF754" s="1" t="s">
        <v>99</v>
      </c>
      <c r="AG754" s="1" t="s">
        <v>99</v>
      </c>
      <c r="AH754" s="1" t="s">
        <v>99</v>
      </c>
      <c r="AI754" s="1" t="s">
        <v>99</v>
      </c>
      <c r="AJ754" s="1" t="s">
        <v>99</v>
      </c>
      <c r="AK754" s="1" t="s">
        <v>99</v>
      </c>
      <c r="AL754" s="1" t="s">
        <v>99</v>
      </c>
      <c r="AM754" s="2"/>
      <c r="AN754" s="10"/>
      <c r="AO754" s="10"/>
      <c r="AP754" s="10"/>
      <c r="AQ754" s="10"/>
      <c r="AR754" s="10"/>
      <c r="AS754" s="10"/>
      <c r="AT754" s="10"/>
    </row>
    <row r="755" spans="1:46">
      <c r="A755" s="36">
        <v>81</v>
      </c>
      <c r="B755" t="s">
        <v>280</v>
      </c>
      <c r="C755" t="s">
        <v>0</v>
      </c>
      <c r="D755" t="s">
        <v>94</v>
      </c>
      <c r="E755">
        <v>2750</v>
      </c>
      <c r="F755" t="s">
        <v>95</v>
      </c>
      <c r="G755" t="s">
        <v>114</v>
      </c>
      <c r="H755" t="s">
        <v>38</v>
      </c>
      <c r="I755" s="1" t="s">
        <v>33</v>
      </c>
      <c r="J755" s="1" t="s">
        <v>34</v>
      </c>
      <c r="K755" t="s">
        <v>104</v>
      </c>
      <c r="L755" s="29" t="s">
        <v>105</v>
      </c>
      <c r="M755" s="29" t="s">
        <v>99</v>
      </c>
      <c r="N755" s="29" t="s">
        <v>100</v>
      </c>
      <c r="O755" s="29" t="s">
        <v>108</v>
      </c>
      <c r="P755" s="29">
        <v>2400</v>
      </c>
      <c r="Q755" s="29">
        <v>3470</v>
      </c>
      <c r="R755" t="s">
        <v>94</v>
      </c>
      <c r="S755" t="s">
        <v>115</v>
      </c>
      <c r="T755" s="1">
        <v>2</v>
      </c>
      <c r="U755">
        <v>45.928940115239996</v>
      </c>
      <c r="V755" s="6">
        <v>1.044E-2</v>
      </c>
      <c r="W755" s="6">
        <v>3.8899999999999998E-3</v>
      </c>
      <c r="X755" s="7">
        <f t="shared" ref="X755:X758" si="124">V755/W755</f>
        <v>2.6838046272493572</v>
      </c>
      <c r="Y755" t="s">
        <v>99</v>
      </c>
      <c r="Z755" s="7">
        <f t="shared" ref="Z755:Z758" si="125">(U755/1000000)/(W755/1000)</f>
        <v>11.806925479496142</v>
      </c>
      <c r="AA755" s="8">
        <v>3</v>
      </c>
      <c r="AB755" s="1">
        <v>11.5</v>
      </c>
      <c r="AC755" s="1" t="s">
        <v>99</v>
      </c>
      <c r="AD755" s="1" t="s">
        <v>99</v>
      </c>
      <c r="AE755" s="1" t="s">
        <v>99</v>
      </c>
      <c r="AF755" s="1" t="s">
        <v>99</v>
      </c>
      <c r="AG755" s="1" t="s">
        <v>99</v>
      </c>
      <c r="AH755" s="1" t="s">
        <v>99</v>
      </c>
      <c r="AI755" s="1" t="s">
        <v>99</v>
      </c>
      <c r="AJ755" s="1" t="s">
        <v>99</v>
      </c>
      <c r="AK755" s="1" t="s">
        <v>99</v>
      </c>
      <c r="AL755" s="1" t="s">
        <v>99</v>
      </c>
      <c r="AM755" s="2"/>
      <c r="AN755" s="10"/>
      <c r="AO755" s="10"/>
      <c r="AP755" s="10"/>
      <c r="AQ755" s="10"/>
      <c r="AR755" s="10"/>
      <c r="AS755" s="10"/>
      <c r="AT755" s="10"/>
    </row>
    <row r="756" spans="1:46">
      <c r="A756" s="36">
        <v>81</v>
      </c>
      <c r="B756" t="s">
        <v>280</v>
      </c>
      <c r="C756" t="s">
        <v>0</v>
      </c>
      <c r="D756" t="s">
        <v>94</v>
      </c>
      <c r="E756">
        <v>2750</v>
      </c>
      <c r="F756" t="s">
        <v>95</v>
      </c>
      <c r="G756" t="s">
        <v>114</v>
      </c>
      <c r="H756" t="s">
        <v>38</v>
      </c>
      <c r="I756" s="1" t="s">
        <v>33</v>
      </c>
      <c r="J756" s="1" t="s">
        <v>34</v>
      </c>
      <c r="K756" t="s">
        <v>104</v>
      </c>
      <c r="L756" s="29" t="s">
        <v>105</v>
      </c>
      <c r="M756" s="29" t="s">
        <v>99</v>
      </c>
      <c r="N756" s="29" t="s">
        <v>100</v>
      </c>
      <c r="O756" s="29" t="s">
        <v>108</v>
      </c>
      <c r="P756" s="29">
        <v>2400</v>
      </c>
      <c r="Q756" s="29">
        <v>3470</v>
      </c>
      <c r="R756" t="s">
        <v>94</v>
      </c>
      <c r="S756" t="s">
        <v>115</v>
      </c>
      <c r="T756" s="1">
        <v>3</v>
      </c>
      <c r="U756">
        <v>46.645067710799999</v>
      </c>
      <c r="V756" s="6">
        <v>1.091E-2</v>
      </c>
      <c r="W756" s="6">
        <v>4.1000000000000003E-3</v>
      </c>
      <c r="X756" s="7">
        <f t="shared" si="124"/>
        <v>2.6609756097560973</v>
      </c>
      <c r="Y756" t="s">
        <v>99</v>
      </c>
      <c r="Z756" s="7">
        <f t="shared" si="125"/>
        <v>11.376845783121949</v>
      </c>
      <c r="AA756" s="1">
        <v>2.2000000000000002</v>
      </c>
      <c r="AB756" s="1">
        <v>6.5</v>
      </c>
      <c r="AC756" s="1" t="s">
        <v>99</v>
      </c>
      <c r="AD756" s="1" t="s">
        <v>99</v>
      </c>
      <c r="AE756" s="1" t="s">
        <v>99</v>
      </c>
      <c r="AF756" s="1" t="s">
        <v>99</v>
      </c>
      <c r="AG756" s="1" t="s">
        <v>99</v>
      </c>
      <c r="AH756" s="1" t="s">
        <v>99</v>
      </c>
      <c r="AI756" s="1" t="s">
        <v>99</v>
      </c>
      <c r="AJ756" s="1" t="s">
        <v>99</v>
      </c>
      <c r="AK756" s="1" t="s">
        <v>99</v>
      </c>
      <c r="AL756" s="1" t="s">
        <v>99</v>
      </c>
      <c r="AM756" s="2"/>
      <c r="AN756" s="10"/>
      <c r="AO756" s="10"/>
      <c r="AP756" s="10"/>
      <c r="AQ756" s="10"/>
      <c r="AR756" s="10"/>
      <c r="AS756" s="10"/>
      <c r="AT756" s="10"/>
    </row>
    <row r="757" spans="1:46">
      <c r="A757" s="36">
        <v>81</v>
      </c>
      <c r="B757" t="s">
        <v>280</v>
      </c>
      <c r="C757" t="s">
        <v>0</v>
      </c>
      <c r="D757" t="s">
        <v>94</v>
      </c>
      <c r="E757">
        <v>2750</v>
      </c>
      <c r="F757" t="s">
        <v>95</v>
      </c>
      <c r="G757" t="s">
        <v>114</v>
      </c>
      <c r="H757" t="s">
        <v>38</v>
      </c>
      <c r="I757" s="1" t="s">
        <v>33</v>
      </c>
      <c r="J757" s="1" t="s">
        <v>34</v>
      </c>
      <c r="K757" t="s">
        <v>104</v>
      </c>
      <c r="L757" s="29" t="s">
        <v>105</v>
      </c>
      <c r="M757" s="29" t="s">
        <v>99</v>
      </c>
      <c r="N757" s="29" t="s">
        <v>100</v>
      </c>
      <c r="O757" s="29" t="s">
        <v>108</v>
      </c>
      <c r="P757" s="29">
        <v>2400</v>
      </c>
      <c r="Q757" s="29">
        <v>3470</v>
      </c>
      <c r="R757" t="s">
        <v>94</v>
      </c>
      <c r="S757" t="s">
        <v>115</v>
      </c>
      <c r="T757" s="1">
        <v>4</v>
      </c>
      <c r="U757">
        <v>38.051894986299999</v>
      </c>
      <c r="V757" s="6">
        <v>9.1400000000000006E-3</v>
      </c>
      <c r="W757" s="6">
        <v>3.49E-3</v>
      </c>
      <c r="X757" s="7">
        <f t="shared" si="124"/>
        <v>2.6189111747851004</v>
      </c>
      <c r="Y757" t="s">
        <v>99</v>
      </c>
      <c r="Z757" s="7">
        <f t="shared" si="125"/>
        <v>10.903121772578796</v>
      </c>
      <c r="AA757" s="1">
        <v>1.5</v>
      </c>
      <c r="AB757" s="1">
        <v>6.4</v>
      </c>
      <c r="AC757" s="1" t="s">
        <v>99</v>
      </c>
      <c r="AD757" s="1" t="s">
        <v>99</v>
      </c>
      <c r="AE757" s="1" t="s">
        <v>99</v>
      </c>
      <c r="AF757" s="1" t="s">
        <v>99</v>
      </c>
      <c r="AG757" s="1" t="s">
        <v>99</v>
      </c>
      <c r="AH757" s="1" t="s">
        <v>99</v>
      </c>
      <c r="AI757" s="1" t="s">
        <v>99</v>
      </c>
      <c r="AJ757" s="1" t="s">
        <v>99</v>
      </c>
      <c r="AK757" s="1" t="s">
        <v>99</v>
      </c>
      <c r="AL757" s="1" t="s">
        <v>99</v>
      </c>
      <c r="AM757" s="2"/>
      <c r="AN757" s="10"/>
      <c r="AO757" s="10"/>
      <c r="AP757" s="10"/>
      <c r="AQ757" s="10"/>
      <c r="AR757" s="10"/>
      <c r="AS757" s="10"/>
      <c r="AT757" s="10"/>
    </row>
    <row r="758" spans="1:46">
      <c r="A758" s="36">
        <v>81</v>
      </c>
      <c r="B758" t="s">
        <v>280</v>
      </c>
      <c r="C758" t="s">
        <v>0</v>
      </c>
      <c r="D758" t="s">
        <v>94</v>
      </c>
      <c r="E758">
        <v>2750</v>
      </c>
      <c r="F758" t="s">
        <v>95</v>
      </c>
      <c r="G758" t="s">
        <v>114</v>
      </c>
      <c r="H758" t="s">
        <v>38</v>
      </c>
      <c r="I758" s="1" t="s">
        <v>33</v>
      </c>
      <c r="J758" s="1" t="s">
        <v>34</v>
      </c>
      <c r="K758" t="s">
        <v>104</v>
      </c>
      <c r="L758" s="29" t="s">
        <v>105</v>
      </c>
      <c r="M758" s="29" t="s">
        <v>99</v>
      </c>
      <c r="N758" s="29" t="s">
        <v>100</v>
      </c>
      <c r="O758" s="29" t="s">
        <v>108</v>
      </c>
      <c r="P758" s="29">
        <v>2400</v>
      </c>
      <c r="Q758" s="29">
        <v>3470</v>
      </c>
      <c r="R758" t="s">
        <v>94</v>
      </c>
      <c r="S758" t="s">
        <v>115</v>
      </c>
      <c r="T758" s="1">
        <v>5</v>
      </c>
      <c r="U758">
        <v>48.122484101639998</v>
      </c>
      <c r="V758" s="6">
        <v>9.7599999999999996E-3</v>
      </c>
      <c r="W758" s="6">
        <v>3.5599999999999998E-3</v>
      </c>
      <c r="X758" s="7">
        <f t="shared" si="124"/>
        <v>2.7415730337078652</v>
      </c>
      <c r="Y758" t="s">
        <v>99</v>
      </c>
      <c r="Z758" s="7">
        <f t="shared" si="125"/>
        <v>13.517551713943821</v>
      </c>
      <c r="AA758" s="1">
        <v>1.8</v>
      </c>
      <c r="AB758" s="8">
        <v>6</v>
      </c>
      <c r="AC758" s="1" t="s">
        <v>99</v>
      </c>
      <c r="AD758" s="1" t="s">
        <v>99</v>
      </c>
      <c r="AE758" s="1" t="s">
        <v>99</v>
      </c>
      <c r="AF758" s="1" t="s">
        <v>99</v>
      </c>
      <c r="AG758" s="1" t="s">
        <v>99</v>
      </c>
      <c r="AH758" s="1" t="s">
        <v>99</v>
      </c>
      <c r="AI758" s="1" t="s">
        <v>99</v>
      </c>
      <c r="AJ758" s="1" t="s">
        <v>99</v>
      </c>
      <c r="AK758" s="1" t="s">
        <v>99</v>
      </c>
      <c r="AL758" s="1" t="s">
        <v>99</v>
      </c>
      <c r="AM758" s="2"/>
      <c r="AN758" s="10"/>
      <c r="AO758" s="10"/>
      <c r="AP758" s="10"/>
      <c r="AQ758" s="10"/>
      <c r="AR758" s="10"/>
      <c r="AS758" s="10"/>
      <c r="AT758" s="10"/>
    </row>
    <row r="759" spans="1:46">
      <c r="A759" s="36">
        <v>81</v>
      </c>
      <c r="B759" t="s">
        <v>280</v>
      </c>
      <c r="C759" t="s">
        <v>0</v>
      </c>
      <c r="D759" t="s">
        <v>94</v>
      </c>
      <c r="E759">
        <v>2750</v>
      </c>
      <c r="F759" t="s">
        <v>95</v>
      </c>
      <c r="G759" t="s">
        <v>170</v>
      </c>
      <c r="H759" t="s">
        <v>39</v>
      </c>
      <c r="I759" s="1" t="s">
        <v>40</v>
      </c>
      <c r="J759" s="1" t="s">
        <v>41</v>
      </c>
      <c r="K759" t="s">
        <v>104</v>
      </c>
      <c r="L759" s="29" t="s">
        <v>99</v>
      </c>
      <c r="M759" s="29" t="s">
        <v>99</v>
      </c>
      <c r="N759" s="29" t="s">
        <v>132</v>
      </c>
      <c r="O759" s="29" t="s">
        <v>106</v>
      </c>
      <c r="P759" s="29">
        <v>2200</v>
      </c>
      <c r="Q759" s="29">
        <v>3300</v>
      </c>
      <c r="R759" t="s">
        <v>94</v>
      </c>
      <c r="S759" t="s">
        <v>171</v>
      </c>
      <c r="T759" s="1">
        <v>1</v>
      </c>
      <c r="U759">
        <v>26.942598277399998</v>
      </c>
      <c r="V759" s="6">
        <v>5.9300000000000004E-3</v>
      </c>
      <c r="W759" s="6">
        <v>2.4399999999999999E-3</v>
      </c>
      <c r="X759" s="7">
        <f>V759/W759</f>
        <v>2.4303278688524594</v>
      </c>
      <c r="Y759" t="s">
        <v>99</v>
      </c>
      <c r="Z759" s="7">
        <f>(U759/1000000)/(W759/1000)</f>
        <v>11.042048474344261</v>
      </c>
      <c r="AA759" s="1">
        <v>0.7</v>
      </c>
      <c r="AB759" s="8">
        <v>2.4</v>
      </c>
      <c r="AC759" s="1" t="s">
        <v>99</v>
      </c>
      <c r="AD759" s="1" t="s">
        <v>99</v>
      </c>
      <c r="AE759" s="1" t="s">
        <v>99</v>
      </c>
      <c r="AF759" s="1" t="s">
        <v>99</v>
      </c>
      <c r="AG759" s="1" t="s">
        <v>99</v>
      </c>
      <c r="AH759" s="1" t="s">
        <v>99</v>
      </c>
      <c r="AI759" s="1" t="s">
        <v>99</v>
      </c>
      <c r="AJ759" s="1" t="s">
        <v>99</v>
      </c>
      <c r="AK759" s="1" t="s">
        <v>99</v>
      </c>
      <c r="AL759" s="1" t="s">
        <v>99</v>
      </c>
      <c r="AM759" s="2"/>
      <c r="AN759" s="10"/>
      <c r="AO759" s="10"/>
      <c r="AP759" s="10"/>
      <c r="AQ759" s="10"/>
      <c r="AR759" s="10"/>
      <c r="AS759" s="10"/>
      <c r="AT759" s="10"/>
    </row>
    <row r="760" spans="1:46">
      <c r="A760" s="36">
        <v>81</v>
      </c>
      <c r="B760" t="s">
        <v>280</v>
      </c>
      <c r="C760" t="s">
        <v>0</v>
      </c>
      <c r="D760" t="s">
        <v>94</v>
      </c>
      <c r="E760">
        <v>2750</v>
      </c>
      <c r="F760" t="s">
        <v>95</v>
      </c>
      <c r="G760" t="s">
        <v>170</v>
      </c>
      <c r="H760" t="s">
        <v>39</v>
      </c>
      <c r="I760" s="1" t="s">
        <v>40</v>
      </c>
      <c r="J760" s="1" t="s">
        <v>41</v>
      </c>
      <c r="K760" t="s">
        <v>104</v>
      </c>
      <c r="L760" s="29" t="s">
        <v>99</v>
      </c>
      <c r="M760" s="29" t="s">
        <v>99</v>
      </c>
      <c r="N760" s="29" t="s">
        <v>132</v>
      </c>
      <c r="O760" s="29" t="s">
        <v>106</v>
      </c>
      <c r="P760" s="29">
        <v>2200</v>
      </c>
      <c r="Q760" s="29">
        <v>3300</v>
      </c>
      <c r="R760" t="s">
        <v>94</v>
      </c>
      <c r="S760" t="s">
        <v>171</v>
      </c>
      <c r="T760" s="1">
        <v>2</v>
      </c>
      <c r="U760">
        <v>13.9712981356</v>
      </c>
      <c r="V760" s="6">
        <v>3.5999999999999999E-3</v>
      </c>
      <c r="W760" s="6">
        <v>1.1900000000000001E-3</v>
      </c>
      <c r="X760" s="7">
        <f t="shared" ref="X760:X763" si="126">V760/W760</f>
        <v>3.0252100840336134</v>
      </c>
      <c r="Y760" t="s">
        <v>99</v>
      </c>
      <c r="Z760" s="7">
        <f t="shared" ref="Z760:Z763" si="127">(U760/1000000)/(W760/1000)</f>
        <v>11.740586668571428</v>
      </c>
      <c r="AA760" s="1">
        <v>0.9</v>
      </c>
      <c r="AB760" s="8">
        <v>4.5</v>
      </c>
      <c r="AC760" s="1" t="s">
        <v>99</v>
      </c>
      <c r="AD760" s="1" t="s">
        <v>99</v>
      </c>
      <c r="AE760" s="1" t="s">
        <v>99</v>
      </c>
      <c r="AF760" s="1" t="s">
        <v>99</v>
      </c>
      <c r="AG760" s="1" t="s">
        <v>99</v>
      </c>
      <c r="AH760" s="1" t="s">
        <v>99</v>
      </c>
      <c r="AI760" s="1" t="s">
        <v>99</v>
      </c>
      <c r="AJ760" s="1" t="s">
        <v>99</v>
      </c>
      <c r="AK760" s="1" t="s">
        <v>99</v>
      </c>
      <c r="AL760" s="1" t="s">
        <v>99</v>
      </c>
      <c r="AM760" s="2"/>
      <c r="AN760" s="10"/>
      <c r="AO760" s="10"/>
      <c r="AP760" s="10"/>
      <c r="AQ760" s="10"/>
      <c r="AR760" s="10"/>
      <c r="AS760" s="10"/>
      <c r="AT760" s="10"/>
    </row>
    <row r="761" spans="1:46">
      <c r="A761" s="36">
        <v>81</v>
      </c>
      <c r="B761" t="s">
        <v>280</v>
      </c>
      <c r="C761" t="s">
        <v>0</v>
      </c>
      <c r="D761" t="s">
        <v>94</v>
      </c>
      <c r="E761">
        <v>2750</v>
      </c>
      <c r="F761" t="s">
        <v>95</v>
      </c>
      <c r="G761" t="s">
        <v>170</v>
      </c>
      <c r="H761" t="s">
        <v>39</v>
      </c>
      <c r="I761" s="1" t="s">
        <v>40</v>
      </c>
      <c r="J761" s="1" t="s">
        <v>41</v>
      </c>
      <c r="K761" t="s">
        <v>104</v>
      </c>
      <c r="L761" s="29" t="s">
        <v>99</v>
      </c>
      <c r="M761" s="29" t="s">
        <v>99</v>
      </c>
      <c r="N761" s="29" t="s">
        <v>132</v>
      </c>
      <c r="O761" s="29" t="s">
        <v>106</v>
      </c>
      <c r="P761" s="29">
        <v>2200</v>
      </c>
      <c r="Q761" s="29">
        <v>3300</v>
      </c>
      <c r="R761" t="s">
        <v>94</v>
      </c>
      <c r="S761" t="s">
        <v>171</v>
      </c>
      <c r="T761" s="1">
        <v>3</v>
      </c>
      <c r="U761">
        <v>14.999969907000001</v>
      </c>
      <c r="V761" s="6">
        <v>3.7399999999999998E-3</v>
      </c>
      <c r="W761" s="6">
        <v>1.39E-3</v>
      </c>
      <c r="X761" s="7">
        <f t="shared" si="126"/>
        <v>2.6906474820143886</v>
      </c>
      <c r="Y761" t="s">
        <v>99</v>
      </c>
      <c r="Z761" s="7">
        <f t="shared" si="127"/>
        <v>10.791345256834532</v>
      </c>
      <c r="AA761" s="1">
        <v>0.9</v>
      </c>
      <c r="AB761" s="8">
        <v>6.4</v>
      </c>
      <c r="AC761" s="1" t="s">
        <v>99</v>
      </c>
      <c r="AD761" s="1" t="s">
        <v>99</v>
      </c>
      <c r="AE761" s="1" t="s">
        <v>99</v>
      </c>
      <c r="AF761" s="1" t="s">
        <v>99</v>
      </c>
      <c r="AG761" s="1" t="s">
        <v>99</v>
      </c>
      <c r="AH761" s="1" t="s">
        <v>99</v>
      </c>
      <c r="AI761" s="1" t="s">
        <v>99</v>
      </c>
      <c r="AJ761" s="1" t="s">
        <v>99</v>
      </c>
      <c r="AK761" s="1" t="s">
        <v>99</v>
      </c>
      <c r="AL761" s="1" t="s">
        <v>99</v>
      </c>
      <c r="AM761" s="2"/>
      <c r="AN761" s="10"/>
      <c r="AO761" s="10"/>
      <c r="AP761" s="10"/>
      <c r="AQ761" s="10"/>
      <c r="AR761" s="10"/>
      <c r="AS761" s="10"/>
      <c r="AT761" s="10"/>
    </row>
    <row r="762" spans="1:46">
      <c r="A762" s="36">
        <v>81</v>
      </c>
      <c r="B762" t="s">
        <v>280</v>
      </c>
      <c r="C762" t="s">
        <v>0</v>
      </c>
      <c r="D762" t="s">
        <v>94</v>
      </c>
      <c r="E762">
        <v>2750</v>
      </c>
      <c r="F762" t="s">
        <v>95</v>
      </c>
      <c r="G762" t="s">
        <v>170</v>
      </c>
      <c r="H762" t="s">
        <v>39</v>
      </c>
      <c r="I762" s="1" t="s">
        <v>40</v>
      </c>
      <c r="J762" s="1" t="s">
        <v>41</v>
      </c>
      <c r="K762" t="s">
        <v>104</v>
      </c>
      <c r="L762" s="29" t="s">
        <v>99</v>
      </c>
      <c r="M762" s="29" t="s">
        <v>99</v>
      </c>
      <c r="N762" s="29" t="s">
        <v>132</v>
      </c>
      <c r="O762" s="29" t="s">
        <v>106</v>
      </c>
      <c r="P762" s="29">
        <v>2200</v>
      </c>
      <c r="Q762" s="29">
        <v>3300</v>
      </c>
      <c r="R762" t="s">
        <v>94</v>
      </c>
      <c r="S762" t="s">
        <v>171</v>
      </c>
      <c r="T762" s="1">
        <v>4</v>
      </c>
      <c r="U762">
        <v>9.3189777199999995</v>
      </c>
      <c r="V762" s="6">
        <v>2.33E-3</v>
      </c>
      <c r="W762" s="6">
        <v>8.8000000000000003E-4</v>
      </c>
      <c r="X762" s="7">
        <f t="shared" si="126"/>
        <v>2.6477272727272725</v>
      </c>
      <c r="Y762" t="s">
        <v>99</v>
      </c>
      <c r="Z762" s="7">
        <f t="shared" si="127"/>
        <v>10.589747409090908</v>
      </c>
      <c r="AA762" s="1">
        <v>0.7</v>
      </c>
      <c r="AB762" s="8">
        <v>2.5</v>
      </c>
      <c r="AC762" s="1" t="s">
        <v>99</v>
      </c>
      <c r="AD762" s="1" t="s">
        <v>99</v>
      </c>
      <c r="AE762" s="1" t="s">
        <v>99</v>
      </c>
      <c r="AF762" s="1" t="s">
        <v>99</v>
      </c>
      <c r="AG762" s="1" t="s">
        <v>99</v>
      </c>
      <c r="AH762" s="1" t="s">
        <v>99</v>
      </c>
      <c r="AI762" s="1" t="s">
        <v>99</v>
      </c>
      <c r="AJ762" s="1" t="s">
        <v>99</v>
      </c>
      <c r="AK762" s="1" t="s">
        <v>99</v>
      </c>
      <c r="AL762" s="1" t="s">
        <v>99</v>
      </c>
      <c r="AM762" s="2"/>
      <c r="AN762" s="10"/>
      <c r="AO762" s="10"/>
      <c r="AP762" s="10"/>
      <c r="AQ762" s="10"/>
      <c r="AR762" s="10"/>
      <c r="AS762" s="10"/>
      <c r="AT762" s="10"/>
    </row>
    <row r="763" spans="1:46">
      <c r="A763" s="36">
        <v>81</v>
      </c>
      <c r="B763" t="s">
        <v>280</v>
      </c>
      <c r="C763" t="s">
        <v>0</v>
      </c>
      <c r="D763" t="s">
        <v>94</v>
      </c>
      <c r="E763">
        <v>2750</v>
      </c>
      <c r="F763" t="s">
        <v>95</v>
      </c>
      <c r="G763" t="s">
        <v>170</v>
      </c>
      <c r="H763" t="s">
        <v>39</v>
      </c>
      <c r="I763" s="1" t="s">
        <v>40</v>
      </c>
      <c r="J763" s="1" t="s">
        <v>41</v>
      </c>
      <c r="K763" t="s">
        <v>104</v>
      </c>
      <c r="L763" s="29" t="s">
        <v>99</v>
      </c>
      <c r="M763" s="29" t="s">
        <v>99</v>
      </c>
      <c r="N763" s="29" t="s">
        <v>132</v>
      </c>
      <c r="O763" s="29" t="s">
        <v>106</v>
      </c>
      <c r="P763" s="29">
        <v>2200</v>
      </c>
      <c r="Q763" s="29">
        <v>3300</v>
      </c>
      <c r="R763" t="s">
        <v>94</v>
      </c>
      <c r="S763" t="s">
        <v>171</v>
      </c>
      <c r="T763" s="1">
        <v>5</v>
      </c>
      <c r="U763">
        <v>8.5447857248000005</v>
      </c>
      <c r="V763" s="6">
        <v>1.8400000000000001E-3</v>
      </c>
      <c r="W763" s="6">
        <v>6.0999999999999997E-4</v>
      </c>
      <c r="X763" s="7">
        <f t="shared" si="126"/>
        <v>3.0163934426229511</v>
      </c>
      <c r="Y763" t="s">
        <v>99</v>
      </c>
      <c r="Z763" s="7">
        <f t="shared" si="127"/>
        <v>14.007845450491804</v>
      </c>
      <c r="AA763" s="1">
        <v>0.9</v>
      </c>
      <c r="AB763" s="8">
        <v>3.1</v>
      </c>
      <c r="AC763" s="1" t="s">
        <v>99</v>
      </c>
      <c r="AD763" s="1" t="s">
        <v>99</v>
      </c>
      <c r="AE763" s="1" t="s">
        <v>99</v>
      </c>
      <c r="AF763" s="1" t="s">
        <v>99</v>
      </c>
      <c r="AG763" s="1" t="s">
        <v>99</v>
      </c>
      <c r="AH763" s="1" t="s">
        <v>99</v>
      </c>
      <c r="AI763" s="1" t="s">
        <v>99</v>
      </c>
      <c r="AJ763" s="1" t="s">
        <v>99</v>
      </c>
      <c r="AK763" s="1" t="s">
        <v>99</v>
      </c>
      <c r="AL763" s="1" t="s">
        <v>99</v>
      </c>
      <c r="AM763" s="2"/>
      <c r="AN763" s="10"/>
      <c r="AO763" s="10"/>
      <c r="AP763" s="10"/>
      <c r="AQ763" s="10"/>
      <c r="AR763" s="10"/>
      <c r="AS763" s="10"/>
      <c r="AT763" s="10"/>
    </row>
    <row r="764" spans="1:46">
      <c r="A764" s="36">
        <v>81</v>
      </c>
      <c r="B764" t="s">
        <v>280</v>
      </c>
      <c r="C764" t="s">
        <v>0</v>
      </c>
      <c r="D764" t="s">
        <v>94</v>
      </c>
      <c r="E764">
        <v>2750</v>
      </c>
      <c r="F764" t="s">
        <v>95</v>
      </c>
      <c r="G764" t="s">
        <v>127</v>
      </c>
      <c r="H764" t="s">
        <v>42</v>
      </c>
      <c r="I764" s="1" t="s">
        <v>43</v>
      </c>
      <c r="J764" s="1" t="s">
        <v>44</v>
      </c>
      <c r="K764" t="s">
        <v>128</v>
      </c>
      <c r="L764" s="29" t="s">
        <v>129</v>
      </c>
      <c r="M764" s="29" t="s">
        <v>99</v>
      </c>
      <c r="N764" s="29" t="s">
        <v>100</v>
      </c>
      <c r="O764" s="29" t="s">
        <v>106</v>
      </c>
      <c r="P764" s="29">
        <v>2000</v>
      </c>
      <c r="Q764" s="29">
        <v>3400</v>
      </c>
      <c r="R764" t="s">
        <v>113</v>
      </c>
      <c r="S764" t="s">
        <v>102</v>
      </c>
      <c r="T764" s="1">
        <v>1</v>
      </c>
      <c r="U764">
        <v>13.541191471599999</v>
      </c>
      <c r="V764" s="6">
        <v>3.2599999999999999E-3</v>
      </c>
      <c r="W764" s="6">
        <v>8.9999999999999998E-4</v>
      </c>
      <c r="X764" s="7">
        <f>V764/W764</f>
        <v>3.6222222222222222</v>
      </c>
      <c r="Y764" t="s">
        <v>99</v>
      </c>
      <c r="Z764" s="7">
        <f>(U764/1000000)/(W764/1000)</f>
        <v>15.045768301777779</v>
      </c>
      <c r="AA764" s="8">
        <v>3</v>
      </c>
      <c r="AB764" s="8">
        <v>0.9</v>
      </c>
      <c r="AC764" s="1" t="s">
        <v>99</v>
      </c>
      <c r="AD764" s="1" t="s">
        <v>99</v>
      </c>
      <c r="AE764" s="1" t="s">
        <v>99</v>
      </c>
      <c r="AF764" s="1" t="s">
        <v>99</v>
      </c>
      <c r="AG764" s="1" t="s">
        <v>99</v>
      </c>
      <c r="AH764" s="1" t="s">
        <v>99</v>
      </c>
      <c r="AI764" s="1" t="s">
        <v>99</v>
      </c>
      <c r="AJ764" s="1" t="s">
        <v>99</v>
      </c>
      <c r="AK764" s="1" t="s">
        <v>99</v>
      </c>
      <c r="AL764" s="1" t="s">
        <v>99</v>
      </c>
      <c r="AM764" s="2"/>
      <c r="AN764" s="10"/>
      <c r="AO764" s="10"/>
      <c r="AP764" s="10"/>
      <c r="AQ764" s="10"/>
      <c r="AR764" s="10"/>
      <c r="AS764" s="10"/>
      <c r="AT764" s="10"/>
    </row>
    <row r="765" spans="1:46">
      <c r="A765" s="36">
        <v>81</v>
      </c>
      <c r="B765" t="s">
        <v>280</v>
      </c>
      <c r="C765" t="s">
        <v>0</v>
      </c>
      <c r="D765" t="s">
        <v>94</v>
      </c>
      <c r="E765">
        <v>2750</v>
      </c>
      <c r="F765" t="s">
        <v>95</v>
      </c>
      <c r="G765" t="s">
        <v>127</v>
      </c>
      <c r="H765" t="s">
        <v>42</v>
      </c>
      <c r="I765" s="1" t="s">
        <v>43</v>
      </c>
      <c r="J765" s="1" t="s">
        <v>44</v>
      </c>
      <c r="K765" t="s">
        <v>128</v>
      </c>
      <c r="L765" s="29" t="s">
        <v>129</v>
      </c>
      <c r="M765" s="29" t="s">
        <v>99</v>
      </c>
      <c r="N765" s="29" t="s">
        <v>100</v>
      </c>
      <c r="O765" s="29" t="s">
        <v>106</v>
      </c>
      <c r="P765" s="29">
        <v>2000</v>
      </c>
      <c r="Q765" s="29">
        <v>3400</v>
      </c>
      <c r="R765" t="s">
        <v>113</v>
      </c>
      <c r="S765" t="s">
        <v>102</v>
      </c>
      <c r="T765" s="1">
        <v>2</v>
      </c>
      <c r="U765">
        <v>14.820758797</v>
      </c>
      <c r="V765" s="6">
        <v>4.2399999999999998E-3</v>
      </c>
      <c r="W765" s="6">
        <v>1.2600000000000001E-3</v>
      </c>
      <c r="X765" s="7">
        <f t="shared" ref="X765:X768" si="128">V765/W765</f>
        <v>3.3650793650793647</v>
      </c>
      <c r="Y765" t="s">
        <v>99</v>
      </c>
      <c r="Z765" s="7">
        <f t="shared" ref="Z765:Z768" si="129">(U765/1000000)/(W765/1000)</f>
        <v>11.76250698174603</v>
      </c>
      <c r="AA765" s="1">
        <v>3.5</v>
      </c>
      <c r="AB765" s="8">
        <v>0.7</v>
      </c>
      <c r="AC765" s="1" t="s">
        <v>99</v>
      </c>
      <c r="AD765" s="1" t="s">
        <v>99</v>
      </c>
      <c r="AE765" s="1" t="s">
        <v>99</v>
      </c>
      <c r="AF765" s="1" t="s">
        <v>99</v>
      </c>
      <c r="AG765" s="1" t="s">
        <v>99</v>
      </c>
      <c r="AH765" s="1" t="s">
        <v>99</v>
      </c>
      <c r="AI765" s="1" t="s">
        <v>99</v>
      </c>
      <c r="AJ765" s="1" t="s">
        <v>99</v>
      </c>
      <c r="AK765" s="1" t="s">
        <v>99</v>
      </c>
      <c r="AL765" s="1" t="s">
        <v>99</v>
      </c>
      <c r="AM765" s="2"/>
      <c r="AN765" s="10"/>
      <c r="AO765" s="10"/>
      <c r="AP765" s="10"/>
      <c r="AQ765" s="10"/>
      <c r="AR765" s="10"/>
      <c r="AS765" s="10"/>
      <c r="AT765" s="10"/>
    </row>
    <row r="766" spans="1:46">
      <c r="A766" s="36">
        <v>81</v>
      </c>
      <c r="B766" t="s">
        <v>280</v>
      </c>
      <c r="C766" t="s">
        <v>0</v>
      </c>
      <c r="D766" t="s">
        <v>94</v>
      </c>
      <c r="E766">
        <v>2750</v>
      </c>
      <c r="F766" t="s">
        <v>95</v>
      </c>
      <c r="G766" t="s">
        <v>127</v>
      </c>
      <c r="H766" t="s">
        <v>42</v>
      </c>
      <c r="I766" s="1" t="s">
        <v>43</v>
      </c>
      <c r="J766" s="1" t="s">
        <v>44</v>
      </c>
      <c r="K766" t="s">
        <v>128</v>
      </c>
      <c r="L766" s="29" t="s">
        <v>129</v>
      </c>
      <c r="M766" s="29" t="s">
        <v>99</v>
      </c>
      <c r="N766" s="29" t="s">
        <v>100</v>
      </c>
      <c r="O766" s="29" t="s">
        <v>106</v>
      </c>
      <c r="P766" s="29">
        <v>2000</v>
      </c>
      <c r="Q766" s="29">
        <v>3400</v>
      </c>
      <c r="R766" t="s">
        <v>113</v>
      </c>
      <c r="S766" t="s">
        <v>102</v>
      </c>
      <c r="T766" s="1">
        <v>3</v>
      </c>
      <c r="U766">
        <v>9.1146770545999996</v>
      </c>
      <c r="V766" s="6">
        <v>3.0200000000000001E-3</v>
      </c>
      <c r="W766" s="6">
        <v>9.3000000000000005E-4</v>
      </c>
      <c r="X766" s="7">
        <f t="shared" si="128"/>
        <v>3.247311827956989</v>
      </c>
      <c r="Y766" t="s">
        <v>99</v>
      </c>
      <c r="Z766" s="7">
        <f t="shared" si="129"/>
        <v>9.8007280156989225</v>
      </c>
      <c r="AA766" s="1">
        <v>3.4</v>
      </c>
      <c r="AB766" s="8">
        <v>0.6</v>
      </c>
      <c r="AC766" s="1" t="s">
        <v>99</v>
      </c>
      <c r="AD766" s="1" t="s">
        <v>99</v>
      </c>
      <c r="AE766" s="1" t="s">
        <v>99</v>
      </c>
      <c r="AF766" s="1" t="s">
        <v>99</v>
      </c>
      <c r="AG766" s="1" t="s">
        <v>99</v>
      </c>
      <c r="AH766" s="1" t="s">
        <v>99</v>
      </c>
      <c r="AI766" s="1" t="s">
        <v>99</v>
      </c>
      <c r="AJ766" s="1" t="s">
        <v>99</v>
      </c>
      <c r="AK766" s="1" t="s">
        <v>99</v>
      </c>
      <c r="AL766" s="1" t="s">
        <v>99</v>
      </c>
      <c r="AM766" s="2"/>
      <c r="AN766" s="10"/>
      <c r="AO766" s="10"/>
      <c r="AP766" s="10"/>
      <c r="AQ766" s="10"/>
      <c r="AR766" s="10"/>
      <c r="AS766" s="10"/>
      <c r="AT766" s="10"/>
    </row>
    <row r="767" spans="1:46">
      <c r="A767" s="36">
        <v>81</v>
      </c>
      <c r="B767" t="s">
        <v>280</v>
      </c>
      <c r="C767" t="s">
        <v>0</v>
      </c>
      <c r="D767" t="s">
        <v>94</v>
      </c>
      <c r="E767">
        <v>2750</v>
      </c>
      <c r="F767" t="s">
        <v>95</v>
      </c>
      <c r="G767" t="s">
        <v>127</v>
      </c>
      <c r="H767" t="s">
        <v>42</v>
      </c>
      <c r="I767" s="1" t="s">
        <v>43</v>
      </c>
      <c r="J767" s="1" t="s">
        <v>44</v>
      </c>
      <c r="K767" t="s">
        <v>128</v>
      </c>
      <c r="L767" s="29" t="s">
        <v>129</v>
      </c>
      <c r="M767" s="29" t="s">
        <v>99</v>
      </c>
      <c r="N767" s="29" t="s">
        <v>100</v>
      </c>
      <c r="O767" s="29" t="s">
        <v>106</v>
      </c>
      <c r="P767" s="29">
        <v>2000</v>
      </c>
      <c r="Q767" s="29">
        <v>3400</v>
      </c>
      <c r="R767" t="s">
        <v>113</v>
      </c>
      <c r="S767" t="s">
        <v>102</v>
      </c>
      <c r="T767" s="1">
        <v>4</v>
      </c>
      <c r="U767">
        <v>10.358402158000001</v>
      </c>
      <c r="V767" s="6">
        <v>3.31E-3</v>
      </c>
      <c r="W767" s="6">
        <v>9.7999999999999997E-4</v>
      </c>
      <c r="X767" s="7">
        <f t="shared" si="128"/>
        <v>3.3775510204081636</v>
      </c>
      <c r="Y767" t="s">
        <v>99</v>
      </c>
      <c r="Z767" s="7">
        <f t="shared" si="129"/>
        <v>10.569798120408166</v>
      </c>
      <c r="AA767" s="1">
        <v>2.2999999999999998</v>
      </c>
      <c r="AB767" s="8">
        <v>0.7</v>
      </c>
      <c r="AC767" s="1" t="s">
        <v>99</v>
      </c>
      <c r="AD767" s="1" t="s">
        <v>99</v>
      </c>
      <c r="AE767" s="1" t="s">
        <v>99</v>
      </c>
      <c r="AF767" s="1" t="s">
        <v>99</v>
      </c>
      <c r="AG767" s="1" t="s">
        <v>99</v>
      </c>
      <c r="AH767" s="1" t="s">
        <v>99</v>
      </c>
      <c r="AI767" s="1" t="s">
        <v>99</v>
      </c>
      <c r="AJ767" s="1" t="s">
        <v>99</v>
      </c>
      <c r="AK767" s="1" t="s">
        <v>99</v>
      </c>
      <c r="AL767" s="1" t="s">
        <v>99</v>
      </c>
      <c r="AM767" s="2"/>
      <c r="AN767" s="10"/>
      <c r="AO767" s="10"/>
      <c r="AP767" s="10"/>
      <c r="AQ767" s="10"/>
      <c r="AR767" s="10"/>
      <c r="AS767" s="10"/>
      <c r="AT767" s="10"/>
    </row>
    <row r="768" spans="1:46">
      <c r="A768" s="36">
        <v>81</v>
      </c>
      <c r="B768" t="s">
        <v>280</v>
      </c>
      <c r="C768" t="s">
        <v>0</v>
      </c>
      <c r="D768" t="s">
        <v>94</v>
      </c>
      <c r="E768">
        <v>2750</v>
      </c>
      <c r="F768" t="s">
        <v>95</v>
      </c>
      <c r="G768" t="s">
        <v>127</v>
      </c>
      <c r="H768" t="s">
        <v>42</v>
      </c>
      <c r="I768" s="1" t="s">
        <v>43</v>
      </c>
      <c r="J768" s="1" t="s">
        <v>44</v>
      </c>
      <c r="K768" t="s">
        <v>128</v>
      </c>
      <c r="L768" s="29" t="s">
        <v>129</v>
      </c>
      <c r="M768" s="29" t="s">
        <v>99</v>
      </c>
      <c r="N768" s="29" t="s">
        <v>100</v>
      </c>
      <c r="O768" s="29" t="s">
        <v>106</v>
      </c>
      <c r="P768" s="29">
        <v>2000</v>
      </c>
      <c r="Q768" s="29">
        <v>3400</v>
      </c>
      <c r="R768" t="s">
        <v>113</v>
      </c>
      <c r="S768" t="s">
        <v>102</v>
      </c>
      <c r="T768" s="1">
        <v>5</v>
      </c>
      <c r="U768">
        <v>11.415747707</v>
      </c>
      <c r="V768" s="6">
        <v>3.13E-3</v>
      </c>
      <c r="W768" s="6">
        <v>8.9999999999999998E-4</v>
      </c>
      <c r="X768" s="7">
        <f t="shared" si="128"/>
        <v>3.4777777777777779</v>
      </c>
      <c r="Y768" t="s">
        <v>99</v>
      </c>
      <c r="Z768" s="7">
        <f t="shared" si="129"/>
        <v>12.684164118888889</v>
      </c>
      <c r="AA768" s="8">
        <v>4.5</v>
      </c>
      <c r="AB768" s="8">
        <v>1.2</v>
      </c>
      <c r="AC768" s="1" t="s">
        <v>99</v>
      </c>
      <c r="AD768" s="1" t="s">
        <v>99</v>
      </c>
      <c r="AE768" s="1" t="s">
        <v>99</v>
      </c>
      <c r="AF768" s="1" t="s">
        <v>99</v>
      </c>
      <c r="AG768" s="1" t="s">
        <v>99</v>
      </c>
      <c r="AH768" s="1" t="s">
        <v>99</v>
      </c>
      <c r="AI768" s="1" t="s">
        <v>99</v>
      </c>
      <c r="AJ768" s="1" t="s">
        <v>99</v>
      </c>
      <c r="AK768" s="1" t="s">
        <v>99</v>
      </c>
      <c r="AL768" s="1" t="s">
        <v>99</v>
      </c>
      <c r="AM768" s="2"/>
      <c r="AN768" s="10"/>
      <c r="AO768" s="10"/>
      <c r="AP768" s="10"/>
      <c r="AQ768" s="10"/>
      <c r="AR768" s="10"/>
      <c r="AS768" s="10"/>
      <c r="AT768" s="10"/>
    </row>
    <row r="769" spans="1:46">
      <c r="A769" s="36">
        <v>81</v>
      </c>
      <c r="B769" t="s">
        <v>280</v>
      </c>
      <c r="C769" t="s">
        <v>0</v>
      </c>
      <c r="D769" t="s">
        <v>94</v>
      </c>
      <c r="E769">
        <v>2750</v>
      </c>
      <c r="F769" t="s">
        <v>95</v>
      </c>
      <c r="G769" t="s">
        <v>116</v>
      </c>
      <c r="H769" t="s">
        <v>45</v>
      </c>
      <c r="I769" s="1" t="s">
        <v>33</v>
      </c>
      <c r="J769" s="1" t="s">
        <v>37</v>
      </c>
      <c r="K769" s="29" t="s">
        <v>104</v>
      </c>
      <c r="L769" s="29" t="s">
        <v>105</v>
      </c>
      <c r="M769" s="29" t="s">
        <v>99</v>
      </c>
      <c r="N769" s="29" t="s">
        <v>117</v>
      </c>
      <c r="O769" s="29" t="s">
        <v>108</v>
      </c>
      <c r="P769" s="29">
        <v>2700</v>
      </c>
      <c r="Q769" s="29">
        <v>3480</v>
      </c>
      <c r="R769" s="29" t="s">
        <v>94</v>
      </c>
      <c r="S769" s="29" t="s">
        <v>115</v>
      </c>
      <c r="T769" s="1">
        <v>1</v>
      </c>
      <c r="U769">
        <v>12.0644919252</v>
      </c>
      <c r="V769" s="6">
        <v>4.5999999999999999E-3</v>
      </c>
      <c r="W769" s="6">
        <v>1.83E-3</v>
      </c>
      <c r="X769" s="7">
        <f>V769/W769</f>
        <v>2.5136612021857925</v>
      </c>
      <c r="Y769" t="s">
        <v>99</v>
      </c>
      <c r="Z769" s="7">
        <f>(U769/1000000)/(W769/1000)</f>
        <v>6.5926185383606555</v>
      </c>
      <c r="AA769" s="8">
        <v>3</v>
      </c>
      <c r="AB769" s="8">
        <v>2</v>
      </c>
      <c r="AC769" s="1" t="s">
        <v>99</v>
      </c>
      <c r="AD769" s="1" t="s">
        <v>99</v>
      </c>
      <c r="AE769" s="1" t="s">
        <v>99</v>
      </c>
      <c r="AF769" s="1" t="s">
        <v>99</v>
      </c>
      <c r="AG769" s="1" t="s">
        <v>99</v>
      </c>
      <c r="AH769" s="1" t="s">
        <v>99</v>
      </c>
      <c r="AI769" s="1" t="s">
        <v>99</v>
      </c>
      <c r="AJ769" s="1" t="s">
        <v>99</v>
      </c>
      <c r="AK769" s="1" t="s">
        <v>99</v>
      </c>
      <c r="AL769" s="1" t="s">
        <v>99</v>
      </c>
      <c r="AM769" s="2"/>
      <c r="AN769" s="10"/>
      <c r="AO769" s="10"/>
      <c r="AP769" s="10"/>
      <c r="AQ769" s="10"/>
      <c r="AR769" s="10"/>
      <c r="AS769" s="10"/>
      <c r="AT769" s="10"/>
    </row>
    <row r="770" spans="1:46">
      <c r="A770" s="36">
        <v>81</v>
      </c>
      <c r="B770" t="s">
        <v>280</v>
      </c>
      <c r="C770" t="s">
        <v>0</v>
      </c>
      <c r="D770" t="s">
        <v>94</v>
      </c>
      <c r="E770">
        <v>2750</v>
      </c>
      <c r="F770" t="s">
        <v>95</v>
      </c>
      <c r="G770" t="s">
        <v>116</v>
      </c>
      <c r="H770" t="s">
        <v>45</v>
      </c>
      <c r="I770" s="1" t="s">
        <v>33</v>
      </c>
      <c r="J770" s="1" t="s">
        <v>37</v>
      </c>
      <c r="K770" s="29" t="s">
        <v>104</v>
      </c>
      <c r="L770" s="29" t="s">
        <v>105</v>
      </c>
      <c r="M770" s="29" t="s">
        <v>99</v>
      </c>
      <c r="N770" s="29" t="s">
        <v>117</v>
      </c>
      <c r="O770" s="29" t="s">
        <v>108</v>
      </c>
      <c r="P770" s="29">
        <v>2700</v>
      </c>
      <c r="Q770" s="29">
        <v>3480</v>
      </c>
      <c r="R770" s="29" t="s">
        <v>94</v>
      </c>
      <c r="S770" s="29" t="s">
        <v>115</v>
      </c>
      <c r="T770" s="1">
        <v>2</v>
      </c>
      <c r="U770">
        <v>8.4336748365999998</v>
      </c>
      <c r="V770" s="6">
        <v>3.32E-3</v>
      </c>
      <c r="W770" s="6">
        <v>1.4400000000000001E-3</v>
      </c>
      <c r="X770" s="7">
        <f t="shared" ref="X770:X773" si="130">V770/W770</f>
        <v>2.3055555555555554</v>
      </c>
      <c r="Y770" t="s">
        <v>99</v>
      </c>
      <c r="Z770" s="7">
        <f t="shared" ref="Z770:Z773" si="131">(U770/1000000)/(W770/1000)</f>
        <v>5.8567186365277761</v>
      </c>
      <c r="AA770" s="8">
        <v>2.4</v>
      </c>
      <c r="AB770" s="8">
        <v>2.6</v>
      </c>
      <c r="AC770" s="1" t="s">
        <v>99</v>
      </c>
      <c r="AD770" s="1" t="s">
        <v>99</v>
      </c>
      <c r="AE770" s="1" t="s">
        <v>99</v>
      </c>
      <c r="AF770" s="1" t="s">
        <v>99</v>
      </c>
      <c r="AG770" s="1" t="s">
        <v>99</v>
      </c>
      <c r="AH770" s="1" t="s">
        <v>99</v>
      </c>
      <c r="AI770" s="1" t="s">
        <v>99</v>
      </c>
      <c r="AJ770" s="1" t="s">
        <v>99</v>
      </c>
      <c r="AK770" s="1" t="s">
        <v>99</v>
      </c>
      <c r="AL770" s="1" t="s">
        <v>99</v>
      </c>
      <c r="AM770" s="2"/>
      <c r="AN770" s="10"/>
      <c r="AO770" s="10"/>
      <c r="AP770" s="10"/>
      <c r="AQ770" s="10"/>
      <c r="AR770" s="10"/>
      <c r="AS770" s="10"/>
      <c r="AT770" s="10"/>
    </row>
    <row r="771" spans="1:46">
      <c r="A771" s="36">
        <v>81</v>
      </c>
      <c r="B771" t="s">
        <v>280</v>
      </c>
      <c r="C771" t="s">
        <v>0</v>
      </c>
      <c r="D771" t="s">
        <v>94</v>
      </c>
      <c r="E771">
        <v>2750</v>
      </c>
      <c r="F771" t="s">
        <v>95</v>
      </c>
      <c r="G771" t="s">
        <v>116</v>
      </c>
      <c r="H771" t="s">
        <v>45</v>
      </c>
      <c r="I771" s="1" t="s">
        <v>33</v>
      </c>
      <c r="J771" s="1" t="s">
        <v>37</v>
      </c>
      <c r="K771" s="29" t="s">
        <v>104</v>
      </c>
      <c r="L771" s="29" t="s">
        <v>105</v>
      </c>
      <c r="M771" s="29" t="s">
        <v>99</v>
      </c>
      <c r="N771" s="29" t="s">
        <v>117</v>
      </c>
      <c r="O771" s="29" t="s">
        <v>108</v>
      </c>
      <c r="P771" s="29">
        <v>2700</v>
      </c>
      <c r="Q771" s="29">
        <v>3480</v>
      </c>
      <c r="R771" s="29" t="s">
        <v>94</v>
      </c>
      <c r="S771" s="29" t="s">
        <v>115</v>
      </c>
      <c r="T771" s="1">
        <v>3</v>
      </c>
      <c r="U771">
        <v>9.1361823877999999</v>
      </c>
      <c r="V771" s="6">
        <v>2.9299999999999999E-3</v>
      </c>
      <c r="W771" s="6">
        <v>1.1999999999999999E-3</v>
      </c>
      <c r="X771" s="7">
        <f t="shared" si="130"/>
        <v>2.4416666666666669</v>
      </c>
      <c r="Y771" t="s">
        <v>99</v>
      </c>
      <c r="Z771" s="7">
        <f t="shared" si="131"/>
        <v>7.6134853231666666</v>
      </c>
      <c r="AA771" s="8">
        <v>2.8</v>
      </c>
      <c r="AB771" s="8">
        <v>4.5</v>
      </c>
      <c r="AC771" s="1" t="s">
        <v>99</v>
      </c>
      <c r="AD771" s="1" t="s">
        <v>99</v>
      </c>
      <c r="AE771" s="1" t="s">
        <v>99</v>
      </c>
      <c r="AF771" s="1" t="s">
        <v>99</v>
      </c>
      <c r="AG771" s="1" t="s">
        <v>99</v>
      </c>
      <c r="AH771" s="1" t="s">
        <v>99</v>
      </c>
      <c r="AI771" s="1" t="s">
        <v>99</v>
      </c>
      <c r="AJ771" s="1" t="s">
        <v>99</v>
      </c>
      <c r="AK771" s="1" t="s">
        <v>99</v>
      </c>
      <c r="AL771" s="1" t="s">
        <v>99</v>
      </c>
      <c r="AM771" s="2"/>
      <c r="AN771" s="10"/>
      <c r="AO771" s="10"/>
      <c r="AP771" s="10"/>
      <c r="AQ771" s="10"/>
      <c r="AR771" s="10"/>
      <c r="AS771" s="10"/>
      <c r="AT771" s="10"/>
    </row>
    <row r="772" spans="1:46">
      <c r="A772" s="36">
        <v>81</v>
      </c>
      <c r="B772" t="s">
        <v>280</v>
      </c>
      <c r="C772" t="s">
        <v>0</v>
      </c>
      <c r="D772" t="s">
        <v>94</v>
      </c>
      <c r="E772">
        <v>2750</v>
      </c>
      <c r="F772" t="s">
        <v>95</v>
      </c>
      <c r="G772" t="s">
        <v>116</v>
      </c>
      <c r="H772" t="s">
        <v>45</v>
      </c>
      <c r="I772" s="1" t="s">
        <v>33</v>
      </c>
      <c r="J772" s="1" t="s">
        <v>37</v>
      </c>
      <c r="K772" s="29" t="s">
        <v>104</v>
      </c>
      <c r="L772" s="29" t="s">
        <v>105</v>
      </c>
      <c r="M772" s="29" t="s">
        <v>99</v>
      </c>
      <c r="N772" s="29" t="s">
        <v>117</v>
      </c>
      <c r="O772" s="29" t="s">
        <v>108</v>
      </c>
      <c r="P772" s="29">
        <v>2700</v>
      </c>
      <c r="Q772" s="29">
        <v>3480</v>
      </c>
      <c r="R772" s="29" t="s">
        <v>94</v>
      </c>
      <c r="S772" s="29" t="s">
        <v>115</v>
      </c>
      <c r="T772" s="1">
        <v>4</v>
      </c>
      <c r="U772">
        <v>8.8781183894000009</v>
      </c>
      <c r="V772" s="6">
        <v>2.2799999999999999E-3</v>
      </c>
      <c r="W772" s="6">
        <v>9.3000000000000005E-4</v>
      </c>
      <c r="X772" s="7">
        <f t="shared" si="130"/>
        <v>2.4516129032258061</v>
      </c>
      <c r="Y772" t="s">
        <v>99</v>
      </c>
      <c r="Z772" s="7">
        <f t="shared" si="131"/>
        <v>9.5463638595698921</v>
      </c>
      <c r="AA772" s="8">
        <v>12</v>
      </c>
      <c r="AB772" s="8">
        <v>11.5</v>
      </c>
      <c r="AC772" s="1" t="s">
        <v>99</v>
      </c>
      <c r="AD772" s="1" t="s">
        <v>99</v>
      </c>
      <c r="AE772" s="1" t="s">
        <v>99</v>
      </c>
      <c r="AF772" s="1" t="s">
        <v>99</v>
      </c>
      <c r="AG772" s="1" t="s">
        <v>99</v>
      </c>
      <c r="AH772" s="1" t="s">
        <v>99</v>
      </c>
      <c r="AI772" s="1" t="s">
        <v>99</v>
      </c>
      <c r="AJ772" s="1" t="s">
        <v>99</v>
      </c>
      <c r="AK772" s="1" t="s">
        <v>99</v>
      </c>
      <c r="AL772" s="1" t="s">
        <v>99</v>
      </c>
      <c r="AM772" s="2"/>
      <c r="AN772" s="10"/>
      <c r="AO772" s="10"/>
      <c r="AP772" s="10"/>
      <c r="AQ772" s="10"/>
      <c r="AR772" s="10"/>
      <c r="AS772" s="10"/>
      <c r="AT772" s="10"/>
    </row>
    <row r="773" spans="1:46">
      <c r="A773" s="36">
        <v>81</v>
      </c>
      <c r="B773" t="s">
        <v>280</v>
      </c>
      <c r="C773" t="s">
        <v>0</v>
      </c>
      <c r="D773" t="s">
        <v>94</v>
      </c>
      <c r="E773">
        <v>2750</v>
      </c>
      <c r="F773" t="s">
        <v>95</v>
      </c>
      <c r="G773" t="s">
        <v>116</v>
      </c>
      <c r="H773" t="s">
        <v>45</v>
      </c>
      <c r="I773" s="1" t="s">
        <v>33</v>
      </c>
      <c r="J773" s="1" t="s">
        <v>37</v>
      </c>
      <c r="K773" s="29" t="s">
        <v>104</v>
      </c>
      <c r="L773" s="29" t="s">
        <v>105</v>
      </c>
      <c r="M773" s="29" t="s">
        <v>99</v>
      </c>
      <c r="N773" s="29" t="s">
        <v>117</v>
      </c>
      <c r="O773" s="29" t="s">
        <v>108</v>
      </c>
      <c r="P773" s="29">
        <v>2700</v>
      </c>
      <c r="Q773" s="29">
        <v>3480</v>
      </c>
      <c r="R773" s="29" t="s">
        <v>94</v>
      </c>
      <c r="S773" s="29" t="s">
        <v>115</v>
      </c>
      <c r="T773" s="1">
        <v>5</v>
      </c>
      <c r="U773">
        <v>7.3512397321999998</v>
      </c>
      <c r="V773" s="6">
        <v>2.4199999999999998E-3</v>
      </c>
      <c r="W773" s="6">
        <v>8.8000000000000003E-4</v>
      </c>
      <c r="X773" s="7">
        <f t="shared" si="130"/>
        <v>2.7499999999999996</v>
      </c>
      <c r="Y773" t="s">
        <v>99</v>
      </c>
      <c r="Z773" s="7">
        <f t="shared" si="131"/>
        <v>8.353681513863636</v>
      </c>
      <c r="AA773" s="8">
        <v>14.4</v>
      </c>
      <c r="AB773" s="8">
        <v>6.5</v>
      </c>
      <c r="AC773" s="1" t="s">
        <v>99</v>
      </c>
      <c r="AD773" s="1" t="s">
        <v>99</v>
      </c>
      <c r="AE773" s="1" t="s">
        <v>99</v>
      </c>
      <c r="AF773" s="1" t="s">
        <v>99</v>
      </c>
      <c r="AG773" s="1" t="s">
        <v>99</v>
      </c>
      <c r="AH773" s="1" t="s">
        <v>99</v>
      </c>
      <c r="AI773" s="1" t="s">
        <v>99</v>
      </c>
      <c r="AJ773" s="1" t="s">
        <v>99</v>
      </c>
      <c r="AK773" s="1" t="s">
        <v>99</v>
      </c>
      <c r="AL773" s="1" t="s">
        <v>99</v>
      </c>
      <c r="AM773" s="2"/>
      <c r="AN773" s="10"/>
      <c r="AO773" s="10"/>
      <c r="AP773" s="10"/>
      <c r="AQ773" s="10"/>
      <c r="AR773" s="10"/>
      <c r="AS773" s="10"/>
      <c r="AT773" s="10"/>
    </row>
    <row r="774" spans="1:46">
      <c r="A774" s="36">
        <v>81</v>
      </c>
      <c r="B774" t="s">
        <v>280</v>
      </c>
      <c r="C774" t="s">
        <v>0</v>
      </c>
      <c r="D774" t="s">
        <v>94</v>
      </c>
      <c r="E774">
        <v>2750</v>
      </c>
      <c r="F774" t="s">
        <v>95</v>
      </c>
      <c r="G774" t="s">
        <v>139</v>
      </c>
      <c r="H774" t="s">
        <v>46</v>
      </c>
      <c r="I774" s="1" t="s">
        <v>47</v>
      </c>
      <c r="J774" s="1" t="s">
        <v>48</v>
      </c>
      <c r="K774" t="s">
        <v>104</v>
      </c>
      <c r="L774" s="29" t="s">
        <v>112</v>
      </c>
      <c r="M774" s="29" t="s">
        <v>99</v>
      </c>
      <c r="N774" s="29" t="s">
        <v>140</v>
      </c>
      <c r="O774" s="29" t="s">
        <v>106</v>
      </c>
      <c r="P774" s="29">
        <v>1600</v>
      </c>
      <c r="Q774" s="29">
        <v>3300</v>
      </c>
      <c r="R774" t="s">
        <v>133</v>
      </c>
      <c r="S774" t="s">
        <v>102</v>
      </c>
      <c r="T774" s="1">
        <v>1</v>
      </c>
      <c r="U774">
        <v>24.6702014026</v>
      </c>
      <c r="V774" s="6">
        <v>4.13E-3</v>
      </c>
      <c r="W774" s="6">
        <v>1.4300000000000001E-3</v>
      </c>
      <c r="X774" s="7">
        <f>V774/W774</f>
        <v>2.8881118881118879</v>
      </c>
      <c r="Y774" t="s">
        <v>99</v>
      </c>
      <c r="Z774" s="7">
        <f>(U774/1000000)/(W774/1000)</f>
        <v>17.251889092727271</v>
      </c>
      <c r="AA774" s="8">
        <v>1.5</v>
      </c>
      <c r="AB774" s="8">
        <v>1.4</v>
      </c>
      <c r="AC774" s="1" t="s">
        <v>99</v>
      </c>
      <c r="AD774" s="1" t="s">
        <v>99</v>
      </c>
      <c r="AE774" s="1" t="s">
        <v>99</v>
      </c>
      <c r="AF774" s="1" t="s">
        <v>99</v>
      </c>
      <c r="AG774" s="1" t="s">
        <v>99</v>
      </c>
      <c r="AH774" s="1" t="s">
        <v>99</v>
      </c>
      <c r="AI774" s="1" t="s">
        <v>99</v>
      </c>
      <c r="AJ774" s="1" t="s">
        <v>99</v>
      </c>
      <c r="AK774" s="1" t="s">
        <v>99</v>
      </c>
      <c r="AL774" s="1" t="s">
        <v>99</v>
      </c>
      <c r="AM774" s="2"/>
      <c r="AN774" s="10"/>
      <c r="AO774" s="10"/>
      <c r="AP774" s="10"/>
      <c r="AQ774" s="10"/>
      <c r="AR774" s="10"/>
      <c r="AS774" s="10"/>
      <c r="AT774" s="10"/>
    </row>
    <row r="775" spans="1:46">
      <c r="A775" s="36">
        <v>81</v>
      </c>
      <c r="B775" t="s">
        <v>280</v>
      </c>
      <c r="C775" t="s">
        <v>0</v>
      </c>
      <c r="D775" t="s">
        <v>94</v>
      </c>
      <c r="E775">
        <v>2750</v>
      </c>
      <c r="F775" t="s">
        <v>95</v>
      </c>
      <c r="G775" t="s">
        <v>139</v>
      </c>
      <c r="H775" t="s">
        <v>46</v>
      </c>
      <c r="I775" s="1" t="s">
        <v>47</v>
      </c>
      <c r="J775" s="1" t="s">
        <v>48</v>
      </c>
      <c r="K775" t="s">
        <v>104</v>
      </c>
      <c r="L775" s="29" t="s">
        <v>112</v>
      </c>
      <c r="M775" s="29" t="s">
        <v>99</v>
      </c>
      <c r="N775" s="29" t="s">
        <v>140</v>
      </c>
      <c r="O775" s="29" t="s">
        <v>106</v>
      </c>
      <c r="P775" s="29">
        <v>1600</v>
      </c>
      <c r="Q775" s="29">
        <v>3300</v>
      </c>
      <c r="R775" t="s">
        <v>133</v>
      </c>
      <c r="S775" t="s">
        <v>102</v>
      </c>
      <c r="T775" s="1">
        <v>2</v>
      </c>
      <c r="U775">
        <v>14.7060636866</v>
      </c>
      <c r="V775" s="6">
        <v>3.7100000000000002E-3</v>
      </c>
      <c r="W775" s="6">
        <v>1.17E-3</v>
      </c>
      <c r="X775" s="7">
        <f t="shared" ref="X775:X778" si="132">V775/W775</f>
        <v>3.1709401709401712</v>
      </c>
      <c r="Y775" t="s">
        <v>99</v>
      </c>
      <c r="Z775" s="7">
        <f t="shared" ref="Z775:Z778" si="133">(U775/1000000)/(W775/1000)</f>
        <v>12.569285202222222</v>
      </c>
      <c r="AA775" s="8">
        <v>1.2</v>
      </c>
      <c r="AB775" s="8">
        <v>2.2999999999999998</v>
      </c>
      <c r="AC775" s="1" t="s">
        <v>99</v>
      </c>
      <c r="AD775" s="1" t="s">
        <v>99</v>
      </c>
      <c r="AE775" s="1" t="s">
        <v>99</v>
      </c>
      <c r="AF775" s="1" t="s">
        <v>99</v>
      </c>
      <c r="AG775" s="1" t="s">
        <v>99</v>
      </c>
      <c r="AH775" s="1" t="s">
        <v>99</v>
      </c>
      <c r="AI775" s="1" t="s">
        <v>99</v>
      </c>
      <c r="AJ775" s="1" t="s">
        <v>99</v>
      </c>
      <c r="AK775" s="1" t="s">
        <v>99</v>
      </c>
      <c r="AL775" s="1" t="s">
        <v>99</v>
      </c>
      <c r="AM775" s="2"/>
      <c r="AN775" s="10"/>
      <c r="AO775" s="10"/>
      <c r="AP775" s="10"/>
      <c r="AQ775" s="10"/>
      <c r="AR775" s="10"/>
      <c r="AS775" s="10"/>
      <c r="AT775" s="10"/>
    </row>
    <row r="776" spans="1:46">
      <c r="A776" s="36">
        <v>81</v>
      </c>
      <c r="B776" t="s">
        <v>280</v>
      </c>
      <c r="C776" t="s">
        <v>0</v>
      </c>
      <c r="D776" t="s">
        <v>94</v>
      </c>
      <c r="E776">
        <v>2750</v>
      </c>
      <c r="F776" t="s">
        <v>95</v>
      </c>
      <c r="G776" t="s">
        <v>139</v>
      </c>
      <c r="H776" t="s">
        <v>46</v>
      </c>
      <c r="I776" s="1" t="s">
        <v>47</v>
      </c>
      <c r="J776" s="1" t="s">
        <v>48</v>
      </c>
      <c r="K776" t="s">
        <v>104</v>
      </c>
      <c r="L776" s="29" t="s">
        <v>112</v>
      </c>
      <c r="M776" s="29" t="s">
        <v>99</v>
      </c>
      <c r="N776" s="29" t="s">
        <v>140</v>
      </c>
      <c r="O776" s="29" t="s">
        <v>106</v>
      </c>
      <c r="P776" s="29">
        <v>1600</v>
      </c>
      <c r="Q776" s="29">
        <v>3300</v>
      </c>
      <c r="R776" t="s">
        <v>133</v>
      </c>
      <c r="S776" t="s">
        <v>102</v>
      </c>
      <c r="T776" s="1">
        <v>3</v>
      </c>
      <c r="U776">
        <v>12.2293661464</v>
      </c>
      <c r="V776" s="6">
        <v>2.5500000000000002E-3</v>
      </c>
      <c r="W776" s="6">
        <v>8.5999999999999998E-4</v>
      </c>
      <c r="X776" s="7">
        <f t="shared" si="132"/>
        <v>2.9651162790697678</v>
      </c>
      <c r="Y776" t="s">
        <v>99</v>
      </c>
      <c r="Z776" s="7">
        <f t="shared" si="133"/>
        <v>14.220193193488374</v>
      </c>
      <c r="AA776" s="8">
        <v>2.8</v>
      </c>
      <c r="AB776" s="8">
        <v>1.7</v>
      </c>
      <c r="AC776" s="1" t="s">
        <v>99</v>
      </c>
      <c r="AD776" s="1" t="s">
        <v>99</v>
      </c>
      <c r="AE776" s="1" t="s">
        <v>99</v>
      </c>
      <c r="AF776" s="1" t="s">
        <v>99</v>
      </c>
      <c r="AG776" s="1" t="s">
        <v>99</v>
      </c>
      <c r="AH776" s="1" t="s">
        <v>99</v>
      </c>
      <c r="AI776" s="1" t="s">
        <v>99</v>
      </c>
      <c r="AJ776" s="1" t="s">
        <v>99</v>
      </c>
      <c r="AK776" s="1" t="s">
        <v>99</v>
      </c>
      <c r="AL776" s="1" t="s">
        <v>99</v>
      </c>
      <c r="AM776" s="2"/>
      <c r="AN776" s="10"/>
      <c r="AO776" s="10"/>
      <c r="AP776" s="10"/>
      <c r="AQ776" s="10"/>
      <c r="AR776" s="10"/>
      <c r="AS776" s="10"/>
      <c r="AT776" s="10"/>
    </row>
    <row r="777" spans="1:46">
      <c r="A777" s="36">
        <v>81</v>
      </c>
      <c r="B777" t="s">
        <v>280</v>
      </c>
      <c r="C777" t="s">
        <v>0</v>
      </c>
      <c r="D777" t="s">
        <v>94</v>
      </c>
      <c r="E777">
        <v>2750</v>
      </c>
      <c r="F777" t="s">
        <v>95</v>
      </c>
      <c r="G777" t="s">
        <v>139</v>
      </c>
      <c r="H777" t="s">
        <v>46</v>
      </c>
      <c r="I777" s="1" t="s">
        <v>47</v>
      </c>
      <c r="J777" s="1" t="s">
        <v>48</v>
      </c>
      <c r="K777" t="s">
        <v>104</v>
      </c>
      <c r="L777" s="29" t="s">
        <v>112</v>
      </c>
      <c r="M777" s="29" t="s">
        <v>99</v>
      </c>
      <c r="N777" s="29" t="s">
        <v>140</v>
      </c>
      <c r="O777" s="29" t="s">
        <v>106</v>
      </c>
      <c r="P777" s="29">
        <v>1600</v>
      </c>
      <c r="Q777" s="29">
        <v>3300</v>
      </c>
      <c r="R777" t="s">
        <v>133</v>
      </c>
      <c r="S777" t="s">
        <v>102</v>
      </c>
      <c r="T777" s="1">
        <v>4</v>
      </c>
      <c r="U777">
        <v>17.781326334199999</v>
      </c>
      <c r="V777" s="6">
        <v>3.5100000000000001E-3</v>
      </c>
      <c r="W777" s="6">
        <v>1.23E-3</v>
      </c>
      <c r="X777" s="7">
        <f t="shared" si="132"/>
        <v>2.8536585365853662</v>
      </c>
      <c r="Y777" t="s">
        <v>99</v>
      </c>
      <c r="Z777" s="7">
        <f t="shared" si="133"/>
        <v>14.456362873333335</v>
      </c>
      <c r="AA777" s="8">
        <v>2.7</v>
      </c>
      <c r="AB777" s="8">
        <v>1.4</v>
      </c>
      <c r="AC777" s="1" t="s">
        <v>99</v>
      </c>
      <c r="AD777" s="1" t="s">
        <v>99</v>
      </c>
      <c r="AE777" s="1" t="s">
        <v>99</v>
      </c>
      <c r="AF777" s="1" t="s">
        <v>99</v>
      </c>
      <c r="AG777" s="1" t="s">
        <v>99</v>
      </c>
      <c r="AH777" s="1" t="s">
        <v>99</v>
      </c>
      <c r="AI777" s="1" t="s">
        <v>99</v>
      </c>
      <c r="AJ777" s="1" t="s">
        <v>99</v>
      </c>
      <c r="AK777" s="1" t="s">
        <v>99</v>
      </c>
      <c r="AL777" s="1" t="s">
        <v>99</v>
      </c>
      <c r="AM777" s="2"/>
      <c r="AN777" s="10"/>
      <c r="AO777" s="10"/>
      <c r="AP777" s="10"/>
      <c r="AQ777" s="10"/>
      <c r="AR777" s="10"/>
      <c r="AS777" s="10"/>
      <c r="AT777" s="10"/>
    </row>
    <row r="778" spans="1:46">
      <c r="A778" s="36">
        <v>81</v>
      </c>
      <c r="B778" t="s">
        <v>280</v>
      </c>
      <c r="C778" t="s">
        <v>0</v>
      </c>
      <c r="D778" t="s">
        <v>94</v>
      </c>
      <c r="E778">
        <v>2750</v>
      </c>
      <c r="F778" t="s">
        <v>95</v>
      </c>
      <c r="G778" t="s">
        <v>139</v>
      </c>
      <c r="H778" t="s">
        <v>46</v>
      </c>
      <c r="I778" s="1" t="s">
        <v>47</v>
      </c>
      <c r="J778" s="1" t="s">
        <v>48</v>
      </c>
      <c r="K778" t="s">
        <v>104</v>
      </c>
      <c r="L778" s="29" t="s">
        <v>112</v>
      </c>
      <c r="M778" s="29" t="s">
        <v>99</v>
      </c>
      <c r="N778" s="29" t="s">
        <v>140</v>
      </c>
      <c r="O778" s="29" t="s">
        <v>106</v>
      </c>
      <c r="P778" s="29">
        <v>1600</v>
      </c>
      <c r="Q778" s="29">
        <v>3300</v>
      </c>
      <c r="R778" t="s">
        <v>133</v>
      </c>
      <c r="S778" t="s">
        <v>102</v>
      </c>
      <c r="T778" s="1">
        <v>5</v>
      </c>
      <c r="U778">
        <v>26.713208056599999</v>
      </c>
      <c r="V778" s="6">
        <v>5.62E-3</v>
      </c>
      <c r="W778" s="6">
        <v>2.0300000000000001E-3</v>
      </c>
      <c r="X778" s="7">
        <f t="shared" si="132"/>
        <v>2.7684729064039408</v>
      </c>
      <c r="Y778" t="s">
        <v>99</v>
      </c>
      <c r="Z778" s="7">
        <f t="shared" si="133"/>
        <v>13.159215791428572</v>
      </c>
      <c r="AA778" s="8">
        <v>1.8</v>
      </c>
      <c r="AB778" s="8">
        <v>1.3</v>
      </c>
      <c r="AC778" s="1" t="s">
        <v>99</v>
      </c>
      <c r="AD778" s="1" t="s">
        <v>99</v>
      </c>
      <c r="AE778" s="1" t="s">
        <v>99</v>
      </c>
      <c r="AF778" s="1" t="s">
        <v>99</v>
      </c>
      <c r="AG778" s="1" t="s">
        <v>99</v>
      </c>
      <c r="AH778" s="1" t="s">
        <v>99</v>
      </c>
      <c r="AI778" s="1" t="s">
        <v>99</v>
      </c>
      <c r="AJ778" s="1" t="s">
        <v>99</v>
      </c>
      <c r="AK778" s="1" t="s">
        <v>99</v>
      </c>
      <c r="AL778" s="1" t="s">
        <v>99</v>
      </c>
      <c r="AM778" s="2"/>
      <c r="AN778" s="10"/>
      <c r="AO778" s="10"/>
      <c r="AP778" s="10"/>
      <c r="AQ778" s="10"/>
      <c r="AR778" s="10"/>
      <c r="AS778" s="10"/>
      <c r="AT778" s="10"/>
    </row>
    <row r="779" spans="1:46">
      <c r="A779" s="36">
        <v>81</v>
      </c>
      <c r="B779" t="s">
        <v>280</v>
      </c>
      <c r="C779" t="s">
        <v>0</v>
      </c>
      <c r="D779" t="s">
        <v>94</v>
      </c>
      <c r="E779">
        <v>2750</v>
      </c>
      <c r="F779" t="s">
        <v>95</v>
      </c>
      <c r="G779" t="s">
        <v>176</v>
      </c>
      <c r="H779" t="s">
        <v>49</v>
      </c>
      <c r="I779" s="1" t="s">
        <v>40</v>
      </c>
      <c r="J779" s="1" t="s">
        <v>50</v>
      </c>
      <c r="K779" t="s">
        <v>104</v>
      </c>
      <c r="L779" s="29" t="s">
        <v>120</v>
      </c>
      <c r="M779" s="29" t="s">
        <v>99</v>
      </c>
      <c r="N779" s="29" t="s">
        <v>100</v>
      </c>
      <c r="O779" s="29" t="s">
        <v>101</v>
      </c>
      <c r="P779" s="29">
        <v>2200</v>
      </c>
      <c r="Q779" s="29">
        <v>3400</v>
      </c>
      <c r="R779" t="s">
        <v>113</v>
      </c>
      <c r="S779" t="s">
        <v>171</v>
      </c>
      <c r="T779" s="1">
        <v>1</v>
      </c>
      <c r="U779">
        <v>111.30354014325</v>
      </c>
      <c r="V779" s="6">
        <v>4.4880000000000003E-2</v>
      </c>
      <c r="W779" s="6">
        <v>1.345E-2</v>
      </c>
      <c r="X779" s="7">
        <f>V779/W779</f>
        <v>3.3368029739776954</v>
      </c>
      <c r="Y779" t="s">
        <v>99</v>
      </c>
      <c r="Z779" s="7">
        <f>(U779/1000000)/(W779/1000)</f>
        <v>8.275356144479554</v>
      </c>
      <c r="AA779" s="8">
        <v>1.2</v>
      </c>
      <c r="AB779" s="8">
        <v>8.4</v>
      </c>
      <c r="AC779" s="1" t="s">
        <v>99</v>
      </c>
      <c r="AD779" s="1" t="s">
        <v>99</v>
      </c>
      <c r="AE779" s="1" t="s">
        <v>99</v>
      </c>
      <c r="AF779" s="1" t="s">
        <v>99</v>
      </c>
      <c r="AG779" s="1" t="s">
        <v>99</v>
      </c>
      <c r="AH779" s="1" t="s">
        <v>99</v>
      </c>
      <c r="AI779" s="1" t="s">
        <v>99</v>
      </c>
      <c r="AJ779" s="1" t="s">
        <v>99</v>
      </c>
      <c r="AK779" s="1" t="s">
        <v>99</v>
      </c>
      <c r="AL779" s="1" t="s">
        <v>99</v>
      </c>
      <c r="AM779" s="2"/>
      <c r="AN779" s="10"/>
      <c r="AO779" s="10"/>
      <c r="AP779" s="10"/>
      <c r="AQ779" s="10"/>
      <c r="AR779" s="10"/>
      <c r="AS779" s="10"/>
      <c r="AT779" s="10"/>
    </row>
    <row r="780" spans="1:46">
      <c r="A780" s="36">
        <v>81</v>
      </c>
      <c r="B780" t="s">
        <v>280</v>
      </c>
      <c r="C780" t="s">
        <v>0</v>
      </c>
      <c r="D780" t="s">
        <v>94</v>
      </c>
      <c r="E780">
        <v>2750</v>
      </c>
      <c r="F780" t="s">
        <v>95</v>
      </c>
      <c r="G780" t="s">
        <v>176</v>
      </c>
      <c r="H780" t="s">
        <v>49</v>
      </c>
      <c r="I780" s="1" t="s">
        <v>40</v>
      </c>
      <c r="J780" s="1" t="s">
        <v>50</v>
      </c>
      <c r="K780" t="s">
        <v>104</v>
      </c>
      <c r="L780" s="29" t="s">
        <v>120</v>
      </c>
      <c r="M780" s="29" t="s">
        <v>99</v>
      </c>
      <c r="N780" s="29" t="s">
        <v>100</v>
      </c>
      <c r="O780" s="29" t="s">
        <v>101</v>
      </c>
      <c r="P780" s="29">
        <v>2200</v>
      </c>
      <c r="Q780" s="29">
        <v>3400</v>
      </c>
      <c r="R780" t="s">
        <v>113</v>
      </c>
      <c r="S780" t="s">
        <v>171</v>
      </c>
      <c r="T780" s="1">
        <v>2</v>
      </c>
      <c r="U780">
        <v>111.17819989291601</v>
      </c>
      <c r="V780" s="6">
        <v>3.9800000000000002E-2</v>
      </c>
      <c r="W780" s="6">
        <v>1.056E-2</v>
      </c>
      <c r="X780" s="7">
        <f t="shared" ref="X780:X783" si="134">V780/W780</f>
        <v>3.768939393939394</v>
      </c>
      <c r="Y780" t="s">
        <v>99</v>
      </c>
      <c r="Z780" s="7">
        <f t="shared" ref="Z780:Z783" si="135">(U780/1000000)/(W780/1000)</f>
        <v>10.528238626223105</v>
      </c>
      <c r="AA780" s="8">
        <v>1</v>
      </c>
      <c r="AB780" s="8">
        <v>9.5</v>
      </c>
      <c r="AC780" s="1" t="s">
        <v>99</v>
      </c>
      <c r="AD780" s="1" t="s">
        <v>99</v>
      </c>
      <c r="AE780" s="1" t="s">
        <v>99</v>
      </c>
      <c r="AF780" s="1" t="s">
        <v>99</v>
      </c>
      <c r="AG780" s="1" t="s">
        <v>99</v>
      </c>
      <c r="AH780" s="1" t="s">
        <v>99</v>
      </c>
      <c r="AI780" s="1" t="s">
        <v>99</v>
      </c>
      <c r="AJ780" s="1" t="s">
        <v>99</v>
      </c>
      <c r="AK780" s="1" t="s">
        <v>99</v>
      </c>
      <c r="AL780" s="1" t="s">
        <v>99</v>
      </c>
      <c r="AM780" s="2"/>
      <c r="AN780" s="10"/>
      <c r="AO780" s="10"/>
      <c r="AP780" s="10"/>
      <c r="AQ780" s="10"/>
      <c r="AR780" s="10"/>
      <c r="AS780" s="10"/>
      <c r="AT780" s="10"/>
    </row>
    <row r="781" spans="1:46">
      <c r="A781" s="36">
        <v>81</v>
      </c>
      <c r="B781" t="s">
        <v>280</v>
      </c>
      <c r="C781" t="s">
        <v>0</v>
      </c>
      <c r="D781" t="s">
        <v>94</v>
      </c>
      <c r="E781">
        <v>2750</v>
      </c>
      <c r="F781" t="s">
        <v>95</v>
      </c>
      <c r="G781" t="s">
        <v>176</v>
      </c>
      <c r="H781" t="s">
        <v>49</v>
      </c>
      <c r="I781" s="1" t="s">
        <v>40</v>
      </c>
      <c r="J781" s="1" t="s">
        <v>50</v>
      </c>
      <c r="K781" t="s">
        <v>104</v>
      </c>
      <c r="L781" s="29" t="s">
        <v>120</v>
      </c>
      <c r="M781" s="29" t="s">
        <v>99</v>
      </c>
      <c r="N781" s="29" t="s">
        <v>100</v>
      </c>
      <c r="O781" s="29" t="s">
        <v>101</v>
      </c>
      <c r="P781" s="29">
        <v>2200</v>
      </c>
      <c r="Q781" s="29">
        <v>3400</v>
      </c>
      <c r="R781" t="s">
        <v>113</v>
      </c>
      <c r="S781" t="s">
        <v>171</v>
      </c>
      <c r="T781" s="1">
        <v>3</v>
      </c>
      <c r="U781">
        <v>122.79903679420001</v>
      </c>
      <c r="V781" s="6">
        <v>5.8049999999999997E-2</v>
      </c>
      <c r="W781" s="6">
        <v>1.5990000000000001E-2</v>
      </c>
      <c r="X781" s="7">
        <f t="shared" si="134"/>
        <v>3.6303939962476544</v>
      </c>
      <c r="Y781" t="s">
        <v>99</v>
      </c>
      <c r="Z781" s="7">
        <f t="shared" si="135"/>
        <v>7.6797396369105684</v>
      </c>
      <c r="AA781" s="8">
        <v>1.4</v>
      </c>
      <c r="AB781" s="8">
        <v>6</v>
      </c>
      <c r="AC781" s="1" t="s">
        <v>99</v>
      </c>
      <c r="AD781" s="1" t="s">
        <v>99</v>
      </c>
      <c r="AE781" s="1" t="s">
        <v>99</v>
      </c>
      <c r="AF781" s="1" t="s">
        <v>99</v>
      </c>
      <c r="AG781" s="1" t="s">
        <v>99</v>
      </c>
      <c r="AH781" s="1" t="s">
        <v>99</v>
      </c>
      <c r="AI781" s="1" t="s">
        <v>99</v>
      </c>
      <c r="AJ781" s="1" t="s">
        <v>99</v>
      </c>
      <c r="AK781" s="1" t="s">
        <v>99</v>
      </c>
      <c r="AL781" s="1" t="s">
        <v>99</v>
      </c>
      <c r="AM781" s="2"/>
      <c r="AN781" s="10"/>
      <c r="AO781" s="10"/>
      <c r="AP781" s="10"/>
      <c r="AQ781" s="10"/>
      <c r="AR781" s="10"/>
      <c r="AS781" s="10"/>
      <c r="AT781" s="10"/>
    </row>
    <row r="782" spans="1:46">
      <c r="A782" s="36">
        <v>81</v>
      </c>
      <c r="B782" t="s">
        <v>280</v>
      </c>
      <c r="C782" t="s">
        <v>0</v>
      </c>
      <c r="D782" t="s">
        <v>94</v>
      </c>
      <c r="E782">
        <v>2750</v>
      </c>
      <c r="F782" t="s">
        <v>95</v>
      </c>
      <c r="G782" t="s">
        <v>176</v>
      </c>
      <c r="H782" t="s">
        <v>49</v>
      </c>
      <c r="I782" s="1" t="s">
        <v>40</v>
      </c>
      <c r="J782" s="1" t="s">
        <v>50</v>
      </c>
      <c r="K782" t="s">
        <v>104</v>
      </c>
      <c r="L782" s="29" t="s">
        <v>120</v>
      </c>
      <c r="M782" s="29" t="s">
        <v>99</v>
      </c>
      <c r="N782" s="29" t="s">
        <v>100</v>
      </c>
      <c r="O782" s="29" t="s">
        <v>101</v>
      </c>
      <c r="P782" s="29">
        <v>2200</v>
      </c>
      <c r="Q782" s="29">
        <v>3400</v>
      </c>
      <c r="R782" t="s">
        <v>113</v>
      </c>
      <c r="S782" t="s">
        <v>171</v>
      </c>
      <c r="T782" s="1">
        <v>4</v>
      </c>
      <c r="U782">
        <v>179.86200475152</v>
      </c>
      <c r="V782" s="6">
        <v>8.1040000000000001E-2</v>
      </c>
      <c r="W782" s="6">
        <v>2.0140000000000002E-2</v>
      </c>
      <c r="X782" s="7">
        <f t="shared" si="134"/>
        <v>4.0238331678252228</v>
      </c>
      <c r="Y782" t="s">
        <v>99</v>
      </c>
      <c r="Z782" s="7">
        <f t="shared" si="135"/>
        <v>8.9305861346335647</v>
      </c>
      <c r="AA782" s="8">
        <v>1.9</v>
      </c>
      <c r="AB782" s="8">
        <v>5.4</v>
      </c>
      <c r="AC782" s="1" t="s">
        <v>99</v>
      </c>
      <c r="AD782" s="1" t="s">
        <v>99</v>
      </c>
      <c r="AE782" s="1" t="s">
        <v>99</v>
      </c>
      <c r="AF782" s="1" t="s">
        <v>99</v>
      </c>
      <c r="AG782" s="1" t="s">
        <v>99</v>
      </c>
      <c r="AH782" s="1" t="s">
        <v>99</v>
      </c>
      <c r="AI782" s="1" t="s">
        <v>99</v>
      </c>
      <c r="AJ782" s="1" t="s">
        <v>99</v>
      </c>
      <c r="AK782" s="1" t="s">
        <v>99</v>
      </c>
      <c r="AL782" s="1" t="s">
        <v>99</v>
      </c>
      <c r="AM782" s="2"/>
      <c r="AN782" s="10"/>
      <c r="AO782" s="10"/>
      <c r="AP782" s="10"/>
      <c r="AQ782" s="10"/>
      <c r="AR782" s="10"/>
      <c r="AS782" s="10"/>
      <c r="AT782" s="10"/>
    </row>
    <row r="783" spans="1:46">
      <c r="A783" s="36">
        <v>81</v>
      </c>
      <c r="B783" t="s">
        <v>280</v>
      </c>
      <c r="C783" t="s">
        <v>0</v>
      </c>
      <c r="D783" t="s">
        <v>94</v>
      </c>
      <c r="E783">
        <v>2750</v>
      </c>
      <c r="F783" t="s">
        <v>95</v>
      </c>
      <c r="G783" t="s">
        <v>176</v>
      </c>
      <c r="H783" t="s">
        <v>49</v>
      </c>
      <c r="I783" s="1" t="s">
        <v>40</v>
      </c>
      <c r="J783" s="1" t="s">
        <v>50</v>
      </c>
      <c r="K783" t="s">
        <v>104</v>
      </c>
      <c r="L783" s="29" t="s">
        <v>120</v>
      </c>
      <c r="M783" s="29" t="s">
        <v>99</v>
      </c>
      <c r="N783" s="29" t="s">
        <v>100</v>
      </c>
      <c r="O783" s="29" t="s">
        <v>101</v>
      </c>
      <c r="P783" s="29">
        <v>2200</v>
      </c>
      <c r="Q783" s="29">
        <v>3400</v>
      </c>
      <c r="R783" t="s">
        <v>113</v>
      </c>
      <c r="S783" t="s">
        <v>171</v>
      </c>
      <c r="T783" s="1">
        <v>5</v>
      </c>
      <c r="U783">
        <v>280.61305710464001</v>
      </c>
      <c r="V783" s="6">
        <v>0.11278000000000001</v>
      </c>
      <c r="W783" s="6">
        <v>2.3810000000000001E-2</v>
      </c>
      <c r="X783" s="7">
        <f t="shared" si="134"/>
        <v>4.7366652666946658</v>
      </c>
      <c r="Y783" t="s">
        <v>99</v>
      </c>
      <c r="Z783" s="7">
        <f t="shared" si="135"/>
        <v>11.785512688141116</v>
      </c>
      <c r="AA783" s="8">
        <v>1.8</v>
      </c>
      <c r="AB783" s="8">
        <v>7.5</v>
      </c>
      <c r="AC783" s="1" t="s">
        <v>99</v>
      </c>
      <c r="AD783" s="1" t="s">
        <v>99</v>
      </c>
      <c r="AE783" s="1" t="s">
        <v>99</v>
      </c>
      <c r="AF783" s="1" t="s">
        <v>99</v>
      </c>
      <c r="AG783" s="1" t="s">
        <v>99</v>
      </c>
      <c r="AH783" s="1" t="s">
        <v>99</v>
      </c>
      <c r="AI783" s="1" t="s">
        <v>99</v>
      </c>
      <c r="AJ783" s="1" t="s">
        <v>99</v>
      </c>
      <c r="AK783" s="1" t="s">
        <v>99</v>
      </c>
      <c r="AL783" s="1" t="s">
        <v>99</v>
      </c>
      <c r="AM783" s="2"/>
      <c r="AN783" s="10"/>
      <c r="AO783" s="10"/>
      <c r="AP783" s="10"/>
      <c r="AQ783" s="10"/>
      <c r="AR783" s="10"/>
      <c r="AS783" s="10"/>
      <c r="AT783" s="10"/>
    </row>
    <row r="784" spans="1:46">
      <c r="A784" s="36">
        <v>81</v>
      </c>
      <c r="B784" t="s">
        <v>280</v>
      </c>
      <c r="C784" t="s">
        <v>0</v>
      </c>
      <c r="D784" t="s">
        <v>94</v>
      </c>
      <c r="E784">
        <v>2750</v>
      </c>
      <c r="F784" t="s">
        <v>95</v>
      </c>
      <c r="G784" t="s">
        <v>153</v>
      </c>
      <c r="H784" t="s">
        <v>51</v>
      </c>
      <c r="I784" s="1" t="s">
        <v>52</v>
      </c>
      <c r="J784" s="1" t="s">
        <v>48</v>
      </c>
      <c r="K784" s="29" t="s">
        <v>104</v>
      </c>
      <c r="L784" s="29" t="s">
        <v>120</v>
      </c>
      <c r="M784" s="29" t="s">
        <v>99</v>
      </c>
      <c r="N784" s="29" t="s">
        <v>117</v>
      </c>
      <c r="O784" s="29" t="s">
        <v>108</v>
      </c>
      <c r="P784" s="29">
        <v>1800</v>
      </c>
      <c r="Q784" s="29">
        <v>3300</v>
      </c>
      <c r="R784" s="29" t="s">
        <v>94</v>
      </c>
      <c r="S784" s="29" t="s">
        <v>102</v>
      </c>
      <c r="T784" s="1">
        <v>1</v>
      </c>
      <c r="U784">
        <v>3.8171966429999999</v>
      </c>
      <c r="V784" s="6">
        <v>1.2099999999999999E-3</v>
      </c>
      <c r="W784" s="6">
        <v>3.8000000000000002E-4</v>
      </c>
      <c r="X784" s="7">
        <f>V784/W784</f>
        <v>3.1842105263157889</v>
      </c>
      <c r="Y784" t="s">
        <v>99</v>
      </c>
      <c r="Z784" s="7">
        <f>(U784/1000000)/(W784/1000)</f>
        <v>10.04525432368421</v>
      </c>
      <c r="AA784" s="12">
        <v>2.9</v>
      </c>
      <c r="AB784" s="12">
        <v>0.8</v>
      </c>
      <c r="AC784" s="1" t="s">
        <v>99</v>
      </c>
      <c r="AD784" s="1" t="s">
        <v>99</v>
      </c>
      <c r="AE784" s="1" t="s">
        <v>99</v>
      </c>
      <c r="AF784" s="1" t="s">
        <v>99</v>
      </c>
      <c r="AG784" s="1" t="s">
        <v>99</v>
      </c>
      <c r="AH784" s="1" t="s">
        <v>99</v>
      </c>
      <c r="AI784" s="1" t="s">
        <v>99</v>
      </c>
      <c r="AJ784" s="1" t="s">
        <v>99</v>
      </c>
      <c r="AK784" s="1" t="s">
        <v>99</v>
      </c>
      <c r="AL784" s="1" t="s">
        <v>99</v>
      </c>
      <c r="AM784" s="2"/>
      <c r="AN784" s="10"/>
      <c r="AO784" s="10"/>
      <c r="AP784" s="10"/>
      <c r="AQ784" s="10"/>
      <c r="AR784" s="10"/>
      <c r="AS784" s="10"/>
      <c r="AT784" s="10"/>
    </row>
    <row r="785" spans="1:46">
      <c r="A785" s="36">
        <v>81</v>
      </c>
      <c r="B785" t="s">
        <v>280</v>
      </c>
      <c r="C785" t="s">
        <v>0</v>
      </c>
      <c r="D785" t="s">
        <v>94</v>
      </c>
      <c r="E785">
        <v>2750</v>
      </c>
      <c r="F785" t="s">
        <v>95</v>
      </c>
      <c r="G785" t="s">
        <v>153</v>
      </c>
      <c r="H785" t="s">
        <v>51</v>
      </c>
      <c r="I785" s="1" t="s">
        <v>52</v>
      </c>
      <c r="J785" s="1" t="s">
        <v>48</v>
      </c>
      <c r="K785" s="29" t="s">
        <v>104</v>
      </c>
      <c r="L785" s="29" t="s">
        <v>120</v>
      </c>
      <c r="M785" s="29" t="s">
        <v>99</v>
      </c>
      <c r="N785" s="29" t="s">
        <v>117</v>
      </c>
      <c r="O785" s="29" t="s">
        <v>108</v>
      </c>
      <c r="P785" s="29">
        <v>1800</v>
      </c>
      <c r="Q785" s="29">
        <v>3300</v>
      </c>
      <c r="R785" s="29" t="s">
        <v>94</v>
      </c>
      <c r="S785" s="29" t="s">
        <v>102</v>
      </c>
      <c r="T785" s="1">
        <v>2</v>
      </c>
      <c r="U785">
        <v>8.4515959475999995</v>
      </c>
      <c r="V785" s="6">
        <v>2.98E-3</v>
      </c>
      <c r="W785" s="6">
        <v>6.8000000000000005E-4</v>
      </c>
      <c r="X785" s="7">
        <f>V785/W785</f>
        <v>4.3823529411764701</v>
      </c>
      <c r="Y785" t="s">
        <v>99</v>
      </c>
      <c r="Z785" s="7">
        <f>(U785/1000000)/(W785/1000)</f>
        <v>12.42881757</v>
      </c>
      <c r="AA785" s="12">
        <v>2.8</v>
      </c>
      <c r="AB785" s="12">
        <v>2.6</v>
      </c>
      <c r="AC785" s="1" t="s">
        <v>99</v>
      </c>
      <c r="AD785" s="1" t="s">
        <v>99</v>
      </c>
      <c r="AE785" s="1" t="s">
        <v>99</v>
      </c>
      <c r="AF785" s="1" t="s">
        <v>99</v>
      </c>
      <c r="AG785" s="1" t="s">
        <v>99</v>
      </c>
      <c r="AH785" s="1" t="s">
        <v>99</v>
      </c>
      <c r="AI785" s="1" t="s">
        <v>99</v>
      </c>
      <c r="AJ785" s="1" t="s">
        <v>99</v>
      </c>
      <c r="AK785" s="1" t="s">
        <v>99</v>
      </c>
      <c r="AL785" s="1" t="s">
        <v>99</v>
      </c>
      <c r="AM785" s="14"/>
      <c r="AN785" s="10"/>
      <c r="AO785" s="10"/>
      <c r="AP785" s="10"/>
      <c r="AQ785" s="10"/>
      <c r="AR785" s="10"/>
      <c r="AS785" s="10"/>
      <c r="AT785" s="10"/>
    </row>
    <row r="786" spans="1:46">
      <c r="A786" s="36">
        <v>81</v>
      </c>
      <c r="B786" t="s">
        <v>280</v>
      </c>
      <c r="C786" t="s">
        <v>0</v>
      </c>
      <c r="D786" t="s">
        <v>94</v>
      </c>
      <c r="E786">
        <v>2750</v>
      </c>
      <c r="F786" t="s">
        <v>95</v>
      </c>
      <c r="G786" t="s">
        <v>155</v>
      </c>
      <c r="H786" t="s">
        <v>53</v>
      </c>
      <c r="I786" s="1" t="s">
        <v>28</v>
      </c>
      <c r="J786" s="1" t="s">
        <v>23</v>
      </c>
      <c r="K786" t="s">
        <v>97</v>
      </c>
      <c r="L786" s="29" t="s">
        <v>105</v>
      </c>
      <c r="M786" s="29" t="s">
        <v>99</v>
      </c>
      <c r="N786" s="29" t="s">
        <v>100</v>
      </c>
      <c r="O786" s="29" t="s">
        <v>106</v>
      </c>
      <c r="P786" s="29">
        <v>1900</v>
      </c>
      <c r="Q786" s="29">
        <v>3200</v>
      </c>
      <c r="R786" t="s">
        <v>133</v>
      </c>
      <c r="S786" t="s">
        <v>102</v>
      </c>
      <c r="T786" s="1">
        <v>1</v>
      </c>
      <c r="U786">
        <v>41.300992410600003</v>
      </c>
      <c r="V786" s="6">
        <v>1.8620000000000001E-2</v>
      </c>
      <c r="W786" s="6">
        <v>6.8999999999999999E-3</v>
      </c>
      <c r="X786" s="7">
        <f>V786/W786</f>
        <v>2.6985507246376814</v>
      </c>
      <c r="Y786" t="s">
        <v>99</v>
      </c>
      <c r="Z786" s="7">
        <f>(U786/1000000)/(W786/1000)</f>
        <v>5.9856510740000006</v>
      </c>
      <c r="AA786" s="8">
        <v>1</v>
      </c>
      <c r="AB786" s="8">
        <v>6.2</v>
      </c>
      <c r="AC786" s="1" t="s">
        <v>99</v>
      </c>
      <c r="AD786" s="1" t="s">
        <v>99</v>
      </c>
      <c r="AE786" s="1" t="s">
        <v>99</v>
      </c>
      <c r="AF786" s="1" t="s">
        <v>99</v>
      </c>
      <c r="AG786" s="1" t="s">
        <v>99</v>
      </c>
      <c r="AH786" s="1" t="s">
        <v>99</v>
      </c>
      <c r="AI786" s="1" t="s">
        <v>99</v>
      </c>
      <c r="AJ786" s="1" t="s">
        <v>99</v>
      </c>
      <c r="AK786" s="1" t="s">
        <v>99</v>
      </c>
      <c r="AL786" s="1" t="s">
        <v>99</v>
      </c>
      <c r="AM786" s="2"/>
      <c r="AN786" s="10"/>
      <c r="AO786" s="10"/>
      <c r="AP786" s="10"/>
      <c r="AQ786" s="10"/>
      <c r="AR786" s="10"/>
      <c r="AS786" s="10"/>
      <c r="AT786" s="10"/>
    </row>
    <row r="787" spans="1:46">
      <c r="A787" s="36">
        <v>81</v>
      </c>
      <c r="B787" t="s">
        <v>280</v>
      </c>
      <c r="C787" t="s">
        <v>0</v>
      </c>
      <c r="D787" t="s">
        <v>94</v>
      </c>
      <c r="E787">
        <v>2750</v>
      </c>
      <c r="F787" t="s">
        <v>95</v>
      </c>
      <c r="G787" t="s">
        <v>155</v>
      </c>
      <c r="H787" t="s">
        <v>53</v>
      </c>
      <c r="I787" s="1" t="s">
        <v>28</v>
      </c>
      <c r="J787" s="1" t="s">
        <v>23</v>
      </c>
      <c r="K787" t="s">
        <v>97</v>
      </c>
      <c r="L787" s="29" t="s">
        <v>105</v>
      </c>
      <c r="M787" s="29" t="s">
        <v>99</v>
      </c>
      <c r="N787" s="29" t="s">
        <v>100</v>
      </c>
      <c r="O787" s="29" t="s">
        <v>106</v>
      </c>
      <c r="P787" s="29">
        <v>1900</v>
      </c>
      <c r="Q787" s="29">
        <v>3200</v>
      </c>
      <c r="R787" t="s">
        <v>133</v>
      </c>
      <c r="S787" t="s">
        <v>102</v>
      </c>
      <c r="T787" s="1">
        <v>2</v>
      </c>
      <c r="U787">
        <v>24.655864513800001</v>
      </c>
      <c r="V787" s="6">
        <v>1.136E-2</v>
      </c>
      <c r="W787" s="6">
        <v>4.7600000000000003E-3</v>
      </c>
      <c r="X787" s="7">
        <f t="shared" ref="X787:X790" si="136">V787/W787</f>
        <v>2.3865546218487395</v>
      </c>
      <c r="Y787" t="s">
        <v>99</v>
      </c>
      <c r="Z787" s="7">
        <f t="shared" ref="Z787:Z790" si="137">(U787/1000000)/(W787/1000)</f>
        <v>5.179803469285714</v>
      </c>
      <c r="AA787" s="8">
        <v>1.2</v>
      </c>
      <c r="AB787" s="8">
        <v>3</v>
      </c>
      <c r="AC787" s="1" t="s">
        <v>99</v>
      </c>
      <c r="AD787" s="1" t="s">
        <v>99</v>
      </c>
      <c r="AE787" s="1" t="s">
        <v>99</v>
      </c>
      <c r="AF787" s="1" t="s">
        <v>99</v>
      </c>
      <c r="AG787" s="1" t="s">
        <v>99</v>
      </c>
      <c r="AH787" s="1" t="s">
        <v>99</v>
      </c>
      <c r="AI787" s="1" t="s">
        <v>99</v>
      </c>
      <c r="AJ787" s="1" t="s">
        <v>99</v>
      </c>
      <c r="AK787" s="1" t="s">
        <v>99</v>
      </c>
      <c r="AL787" s="1" t="s">
        <v>99</v>
      </c>
      <c r="AM787" s="2"/>
      <c r="AN787" s="10"/>
      <c r="AO787" s="10"/>
      <c r="AP787" s="10"/>
      <c r="AQ787" s="10"/>
      <c r="AR787" s="10"/>
      <c r="AS787" s="10"/>
      <c r="AT787" s="10"/>
    </row>
    <row r="788" spans="1:46">
      <c r="A788" s="36">
        <v>81</v>
      </c>
      <c r="B788" t="s">
        <v>280</v>
      </c>
      <c r="C788" t="s">
        <v>0</v>
      </c>
      <c r="D788" t="s">
        <v>94</v>
      </c>
      <c r="E788">
        <v>2750</v>
      </c>
      <c r="F788" t="s">
        <v>95</v>
      </c>
      <c r="G788" t="s">
        <v>155</v>
      </c>
      <c r="H788" t="s">
        <v>53</v>
      </c>
      <c r="I788" s="1" t="s">
        <v>28</v>
      </c>
      <c r="J788" s="1" t="s">
        <v>23</v>
      </c>
      <c r="K788" t="s">
        <v>97</v>
      </c>
      <c r="L788" s="29" t="s">
        <v>105</v>
      </c>
      <c r="M788" s="29" t="s">
        <v>99</v>
      </c>
      <c r="N788" s="29" t="s">
        <v>100</v>
      </c>
      <c r="O788" s="29" t="s">
        <v>106</v>
      </c>
      <c r="P788" s="29">
        <v>1900</v>
      </c>
      <c r="Q788" s="29">
        <v>3200</v>
      </c>
      <c r="R788" t="s">
        <v>133</v>
      </c>
      <c r="S788" t="s">
        <v>102</v>
      </c>
      <c r="T788" s="1">
        <v>3</v>
      </c>
      <c r="U788">
        <v>32.032193801399998</v>
      </c>
      <c r="V788" s="6">
        <v>1.221E-2</v>
      </c>
      <c r="W788" s="6">
        <v>5.5300000000000002E-3</v>
      </c>
      <c r="X788" s="7">
        <f t="shared" si="136"/>
        <v>2.2079566003616637</v>
      </c>
      <c r="Y788" t="s">
        <v>99</v>
      </c>
      <c r="Z788" s="7">
        <f t="shared" si="137"/>
        <v>5.7924401087522597</v>
      </c>
      <c r="AA788" s="8">
        <v>1.6</v>
      </c>
      <c r="AB788" s="8">
        <v>5.2</v>
      </c>
      <c r="AC788" s="1" t="s">
        <v>99</v>
      </c>
      <c r="AD788" s="1" t="s">
        <v>99</v>
      </c>
      <c r="AE788" s="1" t="s">
        <v>99</v>
      </c>
      <c r="AF788" s="1" t="s">
        <v>99</v>
      </c>
      <c r="AG788" s="1" t="s">
        <v>99</v>
      </c>
      <c r="AH788" s="1" t="s">
        <v>99</v>
      </c>
      <c r="AI788" s="1" t="s">
        <v>99</v>
      </c>
      <c r="AJ788" s="1" t="s">
        <v>99</v>
      </c>
      <c r="AK788" s="1" t="s">
        <v>99</v>
      </c>
      <c r="AL788" s="1" t="s">
        <v>99</v>
      </c>
      <c r="AM788" s="2"/>
      <c r="AN788" s="10"/>
      <c r="AO788" s="10"/>
      <c r="AP788" s="10"/>
      <c r="AQ788" s="10"/>
      <c r="AR788" s="10"/>
      <c r="AS788" s="10"/>
      <c r="AT788" s="10"/>
    </row>
    <row r="789" spans="1:46">
      <c r="A789" s="36">
        <v>81</v>
      </c>
      <c r="B789" t="s">
        <v>280</v>
      </c>
      <c r="C789" t="s">
        <v>0</v>
      </c>
      <c r="D789" t="s">
        <v>94</v>
      </c>
      <c r="E789">
        <v>2750</v>
      </c>
      <c r="F789" t="s">
        <v>95</v>
      </c>
      <c r="G789" t="s">
        <v>155</v>
      </c>
      <c r="H789" t="s">
        <v>53</v>
      </c>
      <c r="I789" s="1" t="s">
        <v>28</v>
      </c>
      <c r="J789" s="1" t="s">
        <v>23</v>
      </c>
      <c r="K789" t="s">
        <v>97</v>
      </c>
      <c r="L789" s="29" t="s">
        <v>105</v>
      </c>
      <c r="M789" s="29" t="s">
        <v>99</v>
      </c>
      <c r="N789" s="29" t="s">
        <v>100</v>
      </c>
      <c r="O789" s="29" t="s">
        <v>106</v>
      </c>
      <c r="P789" s="29">
        <v>1900</v>
      </c>
      <c r="Q789" s="29">
        <v>3200</v>
      </c>
      <c r="R789" t="s">
        <v>133</v>
      </c>
      <c r="S789" t="s">
        <v>102</v>
      </c>
      <c r="T789" s="1">
        <v>4</v>
      </c>
      <c r="U789">
        <v>23.766977408199999</v>
      </c>
      <c r="V789" s="6">
        <v>1.065E-2</v>
      </c>
      <c r="W789" s="6">
        <v>4.1700000000000001E-3</v>
      </c>
      <c r="X789" s="7">
        <f t="shared" si="136"/>
        <v>2.5539568345323738</v>
      </c>
      <c r="Y789" t="s">
        <v>99</v>
      </c>
      <c r="Z789" s="7">
        <f t="shared" si="137"/>
        <v>5.6995149659952036</v>
      </c>
      <c r="AA789" s="8">
        <v>1.3</v>
      </c>
      <c r="AB789" s="8">
        <v>3.5</v>
      </c>
      <c r="AC789" s="1" t="s">
        <v>99</v>
      </c>
      <c r="AD789" s="1" t="s">
        <v>99</v>
      </c>
      <c r="AE789" s="1" t="s">
        <v>99</v>
      </c>
      <c r="AF789" s="1" t="s">
        <v>99</v>
      </c>
      <c r="AG789" s="1" t="s">
        <v>99</v>
      </c>
      <c r="AH789" s="1" t="s">
        <v>99</v>
      </c>
      <c r="AI789" s="1" t="s">
        <v>99</v>
      </c>
      <c r="AJ789" s="1" t="s">
        <v>99</v>
      </c>
      <c r="AK789" s="1" t="s">
        <v>99</v>
      </c>
      <c r="AL789" s="1" t="s">
        <v>99</v>
      </c>
      <c r="AM789" s="2"/>
      <c r="AN789" s="10"/>
      <c r="AO789" s="10"/>
      <c r="AP789" s="10"/>
      <c r="AQ789" s="10"/>
      <c r="AR789" s="10"/>
      <c r="AS789" s="10"/>
      <c r="AT789" s="10"/>
    </row>
    <row r="790" spans="1:46">
      <c r="A790" s="36">
        <v>81</v>
      </c>
      <c r="B790" t="s">
        <v>280</v>
      </c>
      <c r="C790" t="s">
        <v>0</v>
      </c>
      <c r="D790" t="s">
        <v>94</v>
      </c>
      <c r="E790">
        <v>2750</v>
      </c>
      <c r="F790" t="s">
        <v>95</v>
      </c>
      <c r="G790" t="s">
        <v>155</v>
      </c>
      <c r="H790" t="s">
        <v>53</v>
      </c>
      <c r="I790" s="1" t="s">
        <v>28</v>
      </c>
      <c r="J790" s="1" t="s">
        <v>23</v>
      </c>
      <c r="K790" t="s">
        <v>97</v>
      </c>
      <c r="L790" s="29" t="s">
        <v>105</v>
      </c>
      <c r="M790" s="29" t="s">
        <v>99</v>
      </c>
      <c r="N790" s="29" t="s">
        <v>100</v>
      </c>
      <c r="O790" s="29" t="s">
        <v>106</v>
      </c>
      <c r="P790" s="29">
        <v>1900</v>
      </c>
      <c r="Q790" s="29">
        <v>3200</v>
      </c>
      <c r="R790" t="s">
        <v>133</v>
      </c>
      <c r="S790" t="s">
        <v>102</v>
      </c>
      <c r="T790" s="1">
        <v>5</v>
      </c>
      <c r="U790">
        <v>20.745478093599999</v>
      </c>
      <c r="V790" s="6">
        <v>7.79E-3</v>
      </c>
      <c r="W790" s="6">
        <v>2.9299999999999999E-3</v>
      </c>
      <c r="X790" s="7">
        <f t="shared" si="136"/>
        <v>2.6587030716723552</v>
      </c>
      <c r="Y790" t="s">
        <v>99</v>
      </c>
      <c r="Z790" s="7">
        <f t="shared" si="137"/>
        <v>7.0803679500341303</v>
      </c>
      <c r="AA790" s="8">
        <v>1.2</v>
      </c>
      <c r="AB790" s="8">
        <v>4</v>
      </c>
      <c r="AC790" s="1" t="s">
        <v>99</v>
      </c>
      <c r="AD790" s="1" t="s">
        <v>99</v>
      </c>
      <c r="AE790" s="1" t="s">
        <v>99</v>
      </c>
      <c r="AF790" s="1" t="s">
        <v>99</v>
      </c>
      <c r="AG790" s="1" t="s">
        <v>99</v>
      </c>
      <c r="AH790" s="1" t="s">
        <v>99</v>
      </c>
      <c r="AI790" s="1" t="s">
        <v>99</v>
      </c>
      <c r="AJ790" s="1" t="s">
        <v>99</v>
      </c>
      <c r="AK790" s="1" t="s">
        <v>99</v>
      </c>
      <c r="AL790" s="1" t="s">
        <v>99</v>
      </c>
      <c r="AM790" s="2"/>
      <c r="AN790" s="10"/>
      <c r="AO790" s="10"/>
      <c r="AP790" s="10"/>
      <c r="AQ790" s="10"/>
      <c r="AR790" s="10"/>
      <c r="AS790" s="10"/>
      <c r="AT790" s="10"/>
    </row>
    <row r="791" spans="1:46">
      <c r="A791" s="36">
        <v>81</v>
      </c>
      <c r="B791" t="s">
        <v>280</v>
      </c>
      <c r="C791" t="s">
        <v>0</v>
      </c>
      <c r="D791" t="s">
        <v>94</v>
      </c>
      <c r="E791">
        <v>2750</v>
      </c>
      <c r="F791" t="s">
        <v>95</v>
      </c>
      <c r="G791" t="s">
        <v>160</v>
      </c>
      <c r="H791" t="s">
        <v>54</v>
      </c>
      <c r="I791" s="1" t="s">
        <v>55</v>
      </c>
      <c r="J791" s="1" t="s">
        <v>56</v>
      </c>
      <c r="K791" t="s">
        <v>97</v>
      </c>
      <c r="L791" s="29" t="s">
        <v>136</v>
      </c>
      <c r="M791" s="29" t="s">
        <v>120</v>
      </c>
      <c r="N791" s="29" t="s">
        <v>132</v>
      </c>
      <c r="O791" s="29" t="s">
        <v>101</v>
      </c>
      <c r="P791" s="29">
        <v>2000</v>
      </c>
      <c r="Q791" s="29">
        <v>3400</v>
      </c>
      <c r="R791" t="s">
        <v>94</v>
      </c>
      <c r="S791" t="s">
        <v>134</v>
      </c>
      <c r="T791" s="1">
        <v>1</v>
      </c>
      <c r="U791">
        <v>4.5949728604000004</v>
      </c>
      <c r="V791" s="6">
        <v>1.4400000000000001E-3</v>
      </c>
      <c r="W791" s="6">
        <v>4.0999999999999999E-4</v>
      </c>
      <c r="X791" s="7">
        <f>V791/W791</f>
        <v>3.51219512195122</v>
      </c>
      <c r="Y791" t="s">
        <v>99</v>
      </c>
      <c r="Z791" s="7">
        <f>(U791/1000000)/(W791/1000)</f>
        <v>11.207250879024391</v>
      </c>
      <c r="AA791" s="8">
        <v>3</v>
      </c>
      <c r="AB791" s="8">
        <v>12</v>
      </c>
      <c r="AC791" s="1" t="s">
        <v>99</v>
      </c>
      <c r="AD791" s="1" t="s">
        <v>99</v>
      </c>
      <c r="AE791" s="1" t="s">
        <v>99</v>
      </c>
      <c r="AF791" s="1" t="s">
        <v>99</v>
      </c>
      <c r="AG791" s="1" t="s">
        <v>99</v>
      </c>
      <c r="AH791" s="1" t="s">
        <v>99</v>
      </c>
      <c r="AI791" s="1" t="s">
        <v>99</v>
      </c>
      <c r="AJ791" s="1" t="s">
        <v>99</v>
      </c>
      <c r="AK791" s="1" t="s">
        <v>99</v>
      </c>
      <c r="AL791" s="1" t="s">
        <v>99</v>
      </c>
      <c r="AM791" s="2"/>
      <c r="AN791" s="10"/>
      <c r="AO791" s="10"/>
      <c r="AP791" s="10"/>
      <c r="AQ791" s="10"/>
      <c r="AR791" s="10"/>
      <c r="AS791" s="10"/>
      <c r="AT791" s="10"/>
    </row>
    <row r="792" spans="1:46">
      <c r="A792" s="36">
        <v>81</v>
      </c>
      <c r="B792" t="s">
        <v>280</v>
      </c>
      <c r="C792" t="s">
        <v>0</v>
      </c>
      <c r="D792" t="s">
        <v>94</v>
      </c>
      <c r="E792">
        <v>2750</v>
      </c>
      <c r="F792" t="s">
        <v>95</v>
      </c>
      <c r="G792" t="s">
        <v>160</v>
      </c>
      <c r="H792" t="s">
        <v>54</v>
      </c>
      <c r="I792" s="1" t="s">
        <v>55</v>
      </c>
      <c r="J792" s="1" t="s">
        <v>56</v>
      </c>
      <c r="K792" t="s">
        <v>97</v>
      </c>
      <c r="L792" s="29" t="s">
        <v>136</v>
      </c>
      <c r="M792" s="29" t="s">
        <v>120</v>
      </c>
      <c r="N792" s="29" t="s">
        <v>132</v>
      </c>
      <c r="O792" s="29" t="s">
        <v>101</v>
      </c>
      <c r="P792" s="29">
        <v>2000</v>
      </c>
      <c r="Q792" s="29">
        <v>3400</v>
      </c>
      <c r="R792" t="s">
        <v>94</v>
      </c>
      <c r="S792" t="s">
        <v>134</v>
      </c>
      <c r="T792" s="1">
        <v>2</v>
      </c>
      <c r="U792">
        <v>4.7849366370000004</v>
      </c>
      <c r="V792" s="6">
        <v>1.14E-3</v>
      </c>
      <c r="W792" s="6">
        <v>3.8000000000000002E-4</v>
      </c>
      <c r="X792" s="7">
        <f t="shared" ref="X792:X795" si="138">V792/W792</f>
        <v>2.9999999999999996</v>
      </c>
      <c r="Y792" t="s">
        <v>99</v>
      </c>
      <c r="Z792" s="7">
        <f t="shared" ref="Z792:Z795" si="139">(U792/1000000)/(W792/1000)</f>
        <v>12.591938518421053</v>
      </c>
      <c r="AA792" s="8">
        <v>2.2999999999999998</v>
      </c>
      <c r="AB792" s="8">
        <v>8</v>
      </c>
      <c r="AC792" s="1" t="s">
        <v>99</v>
      </c>
      <c r="AD792" s="1" t="s">
        <v>99</v>
      </c>
      <c r="AE792" s="1" t="s">
        <v>99</v>
      </c>
      <c r="AF792" s="1" t="s">
        <v>99</v>
      </c>
      <c r="AG792" s="1" t="s">
        <v>99</v>
      </c>
      <c r="AH792" s="1" t="s">
        <v>99</v>
      </c>
      <c r="AI792" s="1" t="s">
        <v>99</v>
      </c>
      <c r="AJ792" s="1" t="s">
        <v>99</v>
      </c>
      <c r="AK792" s="1" t="s">
        <v>99</v>
      </c>
      <c r="AL792" s="1" t="s">
        <v>99</v>
      </c>
      <c r="AM792" s="2"/>
      <c r="AN792" s="10"/>
      <c r="AO792" s="10"/>
      <c r="AP792" s="10"/>
      <c r="AQ792" s="10"/>
      <c r="AR792" s="10"/>
      <c r="AS792" s="10"/>
      <c r="AT792" s="10"/>
    </row>
    <row r="793" spans="1:46">
      <c r="A793" s="36">
        <v>81</v>
      </c>
      <c r="B793" t="s">
        <v>280</v>
      </c>
      <c r="C793" t="s">
        <v>0</v>
      </c>
      <c r="D793" t="s">
        <v>94</v>
      </c>
      <c r="E793">
        <v>2750</v>
      </c>
      <c r="F793" t="s">
        <v>95</v>
      </c>
      <c r="G793" t="s">
        <v>160</v>
      </c>
      <c r="H793" t="s">
        <v>54</v>
      </c>
      <c r="I793" s="1" t="s">
        <v>55</v>
      </c>
      <c r="J793" s="1" t="s">
        <v>56</v>
      </c>
      <c r="K793" t="s">
        <v>97</v>
      </c>
      <c r="L793" s="29" t="s">
        <v>136</v>
      </c>
      <c r="M793" s="29" t="s">
        <v>120</v>
      </c>
      <c r="N793" s="29" t="s">
        <v>132</v>
      </c>
      <c r="O793" s="29" t="s">
        <v>101</v>
      </c>
      <c r="P793" s="29">
        <v>2000</v>
      </c>
      <c r="Q793" s="29">
        <v>3400</v>
      </c>
      <c r="R793" t="s">
        <v>94</v>
      </c>
      <c r="S793" t="s">
        <v>134</v>
      </c>
      <c r="T793" s="1">
        <v>3</v>
      </c>
      <c r="U793">
        <v>7.2257919552000001</v>
      </c>
      <c r="V793" s="6">
        <v>1.49E-3</v>
      </c>
      <c r="W793" s="6">
        <v>4.4000000000000002E-4</v>
      </c>
      <c r="X793" s="7">
        <f t="shared" si="138"/>
        <v>3.3863636363636362</v>
      </c>
      <c r="Y793" t="s">
        <v>99</v>
      </c>
      <c r="Z793" s="7">
        <f t="shared" si="139"/>
        <v>16.422254443636362</v>
      </c>
      <c r="AA793" s="8">
        <v>2</v>
      </c>
      <c r="AB793" s="8">
        <v>22</v>
      </c>
      <c r="AC793" s="1" t="s">
        <v>99</v>
      </c>
      <c r="AD793" s="1" t="s">
        <v>99</v>
      </c>
      <c r="AE793" s="1" t="s">
        <v>99</v>
      </c>
      <c r="AF793" s="1" t="s">
        <v>99</v>
      </c>
      <c r="AG793" s="1" t="s">
        <v>99</v>
      </c>
      <c r="AH793" s="1" t="s">
        <v>99</v>
      </c>
      <c r="AI793" s="1" t="s">
        <v>99</v>
      </c>
      <c r="AJ793" s="1" t="s">
        <v>99</v>
      </c>
      <c r="AK793" s="1" t="s">
        <v>99</v>
      </c>
      <c r="AL793" s="1" t="s">
        <v>99</v>
      </c>
      <c r="AM793" s="2"/>
      <c r="AN793" s="10"/>
      <c r="AO793" s="10"/>
      <c r="AP793" s="10"/>
      <c r="AQ793" s="10"/>
      <c r="AR793" s="10"/>
      <c r="AS793" s="10"/>
      <c r="AT793" s="10"/>
    </row>
    <row r="794" spans="1:46">
      <c r="A794" s="36">
        <v>81</v>
      </c>
      <c r="B794" t="s">
        <v>280</v>
      </c>
      <c r="C794" t="s">
        <v>0</v>
      </c>
      <c r="D794" t="s">
        <v>94</v>
      </c>
      <c r="E794">
        <v>2750</v>
      </c>
      <c r="F794" t="s">
        <v>95</v>
      </c>
      <c r="G794" t="s">
        <v>160</v>
      </c>
      <c r="H794" t="s">
        <v>54</v>
      </c>
      <c r="I794" s="1" t="s">
        <v>55</v>
      </c>
      <c r="J794" s="1" t="s">
        <v>56</v>
      </c>
      <c r="K794" t="s">
        <v>97</v>
      </c>
      <c r="L794" s="29" t="s">
        <v>136</v>
      </c>
      <c r="M794" s="29" t="s">
        <v>120</v>
      </c>
      <c r="N794" s="29" t="s">
        <v>132</v>
      </c>
      <c r="O794" s="29" t="s">
        <v>101</v>
      </c>
      <c r="P794" s="29">
        <v>2000</v>
      </c>
      <c r="Q794" s="29">
        <v>3400</v>
      </c>
      <c r="R794" t="s">
        <v>94</v>
      </c>
      <c r="S794" t="s">
        <v>134</v>
      </c>
      <c r="T794" s="1">
        <v>4</v>
      </c>
      <c r="U794">
        <v>5.4587704105999997</v>
      </c>
      <c r="V794" s="6">
        <v>1.4300000000000001E-3</v>
      </c>
      <c r="W794" s="6">
        <v>4.2000000000000002E-4</v>
      </c>
      <c r="X794" s="7">
        <f t="shared" si="138"/>
        <v>3.4047619047619047</v>
      </c>
      <c r="Y794" t="s">
        <v>99</v>
      </c>
      <c r="Z794" s="7">
        <f t="shared" si="139"/>
        <v>12.997072406190474</v>
      </c>
      <c r="AA794" s="8">
        <v>5</v>
      </c>
      <c r="AB794" s="8">
        <v>5.3</v>
      </c>
      <c r="AC794" s="1" t="s">
        <v>99</v>
      </c>
      <c r="AD794" s="1" t="s">
        <v>99</v>
      </c>
      <c r="AE794" s="1" t="s">
        <v>99</v>
      </c>
      <c r="AF794" s="1" t="s">
        <v>99</v>
      </c>
      <c r="AG794" s="1" t="s">
        <v>99</v>
      </c>
      <c r="AH794" s="1" t="s">
        <v>99</v>
      </c>
      <c r="AI794" s="1" t="s">
        <v>99</v>
      </c>
      <c r="AJ794" s="1" t="s">
        <v>99</v>
      </c>
      <c r="AK794" s="1" t="s">
        <v>99</v>
      </c>
      <c r="AL794" s="1" t="s">
        <v>99</v>
      </c>
      <c r="AM794" s="2"/>
      <c r="AN794" s="10"/>
      <c r="AO794" s="10"/>
      <c r="AP794" s="10"/>
      <c r="AQ794" s="10"/>
      <c r="AR794" s="10"/>
      <c r="AS794" s="10"/>
      <c r="AT794" s="10"/>
    </row>
    <row r="795" spans="1:46">
      <c r="A795" s="36">
        <v>81</v>
      </c>
      <c r="B795" t="s">
        <v>280</v>
      </c>
      <c r="C795" t="s">
        <v>0</v>
      </c>
      <c r="D795" t="s">
        <v>94</v>
      </c>
      <c r="E795">
        <v>2750</v>
      </c>
      <c r="F795" t="s">
        <v>95</v>
      </c>
      <c r="G795" t="s">
        <v>160</v>
      </c>
      <c r="H795" t="s">
        <v>54</v>
      </c>
      <c r="I795" s="1" t="s">
        <v>55</v>
      </c>
      <c r="J795" s="1" t="s">
        <v>56</v>
      </c>
      <c r="K795" t="s">
        <v>97</v>
      </c>
      <c r="L795" s="29" t="s">
        <v>136</v>
      </c>
      <c r="M795" s="29" t="s">
        <v>120</v>
      </c>
      <c r="N795" s="29" t="s">
        <v>132</v>
      </c>
      <c r="O795" s="29" t="s">
        <v>101</v>
      </c>
      <c r="P795" s="29">
        <v>2000</v>
      </c>
      <c r="Q795" s="29">
        <v>3400</v>
      </c>
      <c r="R795" t="s">
        <v>94</v>
      </c>
      <c r="S795" t="s">
        <v>134</v>
      </c>
      <c r="T795" s="1">
        <v>5</v>
      </c>
      <c r="U795">
        <v>6.4050050713999997</v>
      </c>
      <c r="V795" s="6">
        <v>1.74E-3</v>
      </c>
      <c r="W795" s="6">
        <v>5.5000000000000003E-4</v>
      </c>
      <c r="X795" s="7">
        <f t="shared" si="138"/>
        <v>3.1636363636363636</v>
      </c>
      <c r="Y795" t="s">
        <v>99</v>
      </c>
      <c r="Z795" s="7">
        <f t="shared" si="139"/>
        <v>11.645463766181816</v>
      </c>
      <c r="AA795" s="8">
        <v>1.8</v>
      </c>
      <c r="AB795" s="8">
        <v>7.5</v>
      </c>
      <c r="AC795" s="1" t="s">
        <v>99</v>
      </c>
      <c r="AD795" s="1" t="s">
        <v>99</v>
      </c>
      <c r="AE795" s="1" t="s">
        <v>99</v>
      </c>
      <c r="AF795" s="1" t="s">
        <v>99</v>
      </c>
      <c r="AG795" s="1" t="s">
        <v>99</v>
      </c>
      <c r="AH795" s="1" t="s">
        <v>99</v>
      </c>
      <c r="AI795" s="1" t="s">
        <v>99</v>
      </c>
      <c r="AJ795" s="1" t="s">
        <v>99</v>
      </c>
      <c r="AK795" s="1" t="s">
        <v>99</v>
      </c>
      <c r="AL795" s="1" t="s">
        <v>99</v>
      </c>
      <c r="AM795" s="2"/>
      <c r="AN795" s="10"/>
      <c r="AO795" s="10"/>
      <c r="AP795" s="10"/>
      <c r="AQ795" s="10"/>
      <c r="AR795" s="10"/>
      <c r="AS795" s="10"/>
      <c r="AT795" s="10"/>
    </row>
    <row r="796" spans="1:46">
      <c r="A796" s="36">
        <v>81</v>
      </c>
      <c r="B796" t="s">
        <v>280</v>
      </c>
      <c r="C796" t="s">
        <v>0</v>
      </c>
      <c r="D796" t="s">
        <v>94</v>
      </c>
      <c r="E796">
        <v>2750</v>
      </c>
      <c r="F796" t="s">
        <v>95</v>
      </c>
      <c r="G796" t="s">
        <v>121</v>
      </c>
      <c r="H796" t="s">
        <v>57</v>
      </c>
      <c r="I796" s="1" t="s">
        <v>58</v>
      </c>
      <c r="J796" s="1" t="s">
        <v>26</v>
      </c>
      <c r="K796" t="s">
        <v>104</v>
      </c>
      <c r="L796" s="29" t="s">
        <v>105</v>
      </c>
      <c r="M796" s="29" t="s">
        <v>99</v>
      </c>
      <c r="N796" s="29" t="s">
        <v>100</v>
      </c>
      <c r="O796" s="29" t="s">
        <v>101</v>
      </c>
      <c r="P796" s="29">
        <v>2000</v>
      </c>
      <c r="Q796" s="29">
        <v>3450</v>
      </c>
      <c r="R796" t="s">
        <v>113</v>
      </c>
      <c r="S796" t="s">
        <v>102</v>
      </c>
      <c r="T796" s="1">
        <v>1</v>
      </c>
      <c r="U796">
        <v>2.6379875392000001</v>
      </c>
      <c r="V796" s="6">
        <v>3.5E-4</v>
      </c>
      <c r="W796" s="6">
        <v>1.9000000000000001E-4</v>
      </c>
      <c r="X796" s="7">
        <f>V796/W796</f>
        <v>1.8421052631578947</v>
      </c>
      <c r="Y796" t="s">
        <v>99</v>
      </c>
      <c r="Z796" s="7">
        <f>(U796/1000000)/(W796/1000)</f>
        <v>13.884144943157894</v>
      </c>
      <c r="AA796" s="8">
        <v>1.1000000000000001</v>
      </c>
      <c r="AB796" s="8">
        <v>6</v>
      </c>
      <c r="AC796" s="1" t="s">
        <v>99</v>
      </c>
      <c r="AD796" s="1" t="s">
        <v>99</v>
      </c>
      <c r="AE796" s="1" t="s">
        <v>99</v>
      </c>
      <c r="AF796" s="1" t="s">
        <v>99</v>
      </c>
      <c r="AG796" s="1" t="s">
        <v>99</v>
      </c>
      <c r="AH796" s="1" t="s">
        <v>99</v>
      </c>
      <c r="AI796" s="1" t="s">
        <v>99</v>
      </c>
      <c r="AJ796" s="1" t="s">
        <v>99</v>
      </c>
      <c r="AK796" s="1" t="s">
        <v>99</v>
      </c>
      <c r="AL796" s="1" t="s">
        <v>99</v>
      </c>
      <c r="AM796" s="2"/>
      <c r="AN796" s="10"/>
      <c r="AO796" s="10"/>
      <c r="AP796" s="10"/>
      <c r="AQ796" s="10"/>
      <c r="AR796" s="10"/>
      <c r="AS796" s="10"/>
      <c r="AT796" s="10"/>
    </row>
    <row r="797" spans="1:46">
      <c r="A797" s="36">
        <v>81</v>
      </c>
      <c r="B797" t="s">
        <v>280</v>
      </c>
      <c r="C797" t="s">
        <v>0</v>
      </c>
      <c r="D797" t="s">
        <v>94</v>
      </c>
      <c r="E797">
        <v>2750</v>
      </c>
      <c r="F797" t="s">
        <v>95</v>
      </c>
      <c r="G797" t="s">
        <v>121</v>
      </c>
      <c r="H797" t="s">
        <v>57</v>
      </c>
      <c r="I797" s="1" t="s">
        <v>58</v>
      </c>
      <c r="J797" s="1" t="s">
        <v>26</v>
      </c>
      <c r="K797" t="s">
        <v>104</v>
      </c>
      <c r="L797" s="29" t="s">
        <v>105</v>
      </c>
      <c r="M797" s="29" t="s">
        <v>99</v>
      </c>
      <c r="N797" s="29" t="s">
        <v>100</v>
      </c>
      <c r="O797" s="29" t="s">
        <v>101</v>
      </c>
      <c r="P797" s="29">
        <v>2000</v>
      </c>
      <c r="Q797" s="29">
        <v>3450</v>
      </c>
      <c r="R797" t="s">
        <v>113</v>
      </c>
      <c r="S797" t="s">
        <v>102</v>
      </c>
      <c r="T797" s="1">
        <v>2</v>
      </c>
      <c r="U797">
        <v>2.0465908761999998</v>
      </c>
      <c r="V797" s="6">
        <v>5.9000000000000003E-4</v>
      </c>
      <c r="W797" s="6">
        <v>1.9000000000000001E-4</v>
      </c>
      <c r="X797" s="7">
        <f t="shared" ref="X797:X800" si="140">V797/W797</f>
        <v>3.1052631578947367</v>
      </c>
      <c r="Y797" t="s">
        <v>99</v>
      </c>
      <c r="Z797" s="7">
        <f t="shared" ref="Z797:Z800" si="141">(U797/1000000)/(W797/1000)</f>
        <v>10.771530927368419</v>
      </c>
      <c r="AA797" s="8">
        <v>2.4</v>
      </c>
      <c r="AB797" s="8">
        <v>2.9</v>
      </c>
      <c r="AC797" s="1" t="s">
        <v>99</v>
      </c>
      <c r="AD797" s="1" t="s">
        <v>99</v>
      </c>
      <c r="AE797" s="1" t="s">
        <v>99</v>
      </c>
      <c r="AF797" s="1" t="s">
        <v>99</v>
      </c>
      <c r="AG797" s="1" t="s">
        <v>99</v>
      </c>
      <c r="AH797" s="1" t="s">
        <v>99</v>
      </c>
      <c r="AI797" s="1" t="s">
        <v>99</v>
      </c>
      <c r="AJ797" s="1" t="s">
        <v>99</v>
      </c>
      <c r="AK797" s="1" t="s">
        <v>99</v>
      </c>
      <c r="AL797" s="1" t="s">
        <v>99</v>
      </c>
      <c r="AM797" s="2"/>
      <c r="AN797" s="10"/>
      <c r="AO797" s="10"/>
      <c r="AP797" s="10"/>
      <c r="AQ797" s="10"/>
      <c r="AR797" s="10"/>
      <c r="AS797" s="10"/>
      <c r="AT797" s="10"/>
    </row>
    <row r="798" spans="1:46">
      <c r="A798" s="36">
        <v>81</v>
      </c>
      <c r="B798" t="s">
        <v>280</v>
      </c>
      <c r="C798" t="s">
        <v>0</v>
      </c>
      <c r="D798" t="s">
        <v>94</v>
      </c>
      <c r="E798">
        <v>2750</v>
      </c>
      <c r="F798" t="s">
        <v>95</v>
      </c>
      <c r="G798" t="s">
        <v>121</v>
      </c>
      <c r="H798" t="s">
        <v>57</v>
      </c>
      <c r="I798" s="1" t="s">
        <v>58</v>
      </c>
      <c r="J798" s="1" t="s">
        <v>26</v>
      </c>
      <c r="K798" t="s">
        <v>104</v>
      </c>
      <c r="L798" s="29" t="s">
        <v>105</v>
      </c>
      <c r="M798" s="29" t="s">
        <v>99</v>
      </c>
      <c r="N798" s="29" t="s">
        <v>100</v>
      </c>
      <c r="O798" s="29" t="s">
        <v>101</v>
      </c>
      <c r="P798" s="29">
        <v>2000</v>
      </c>
      <c r="Q798" s="29">
        <v>3450</v>
      </c>
      <c r="R798" t="s">
        <v>113</v>
      </c>
      <c r="S798" t="s">
        <v>102</v>
      </c>
      <c r="T798" s="1">
        <v>3</v>
      </c>
      <c r="U798">
        <v>1.6559106563999999</v>
      </c>
      <c r="V798" s="6">
        <v>3.5E-4</v>
      </c>
      <c r="W798" s="6">
        <v>1.2999999999999999E-4</v>
      </c>
      <c r="X798" s="7">
        <f t="shared" si="140"/>
        <v>2.6923076923076925</v>
      </c>
      <c r="Y798" t="s">
        <v>99</v>
      </c>
      <c r="Z798" s="7">
        <f t="shared" si="141"/>
        <v>12.73777428</v>
      </c>
      <c r="AA798" s="8">
        <v>1.2</v>
      </c>
      <c r="AB798" s="8">
        <v>3.7</v>
      </c>
      <c r="AC798" s="1" t="s">
        <v>99</v>
      </c>
      <c r="AD798" s="1" t="s">
        <v>99</v>
      </c>
      <c r="AE798" s="1" t="s">
        <v>99</v>
      </c>
      <c r="AF798" s="1" t="s">
        <v>99</v>
      </c>
      <c r="AG798" s="1" t="s">
        <v>99</v>
      </c>
      <c r="AH798" s="1" t="s">
        <v>99</v>
      </c>
      <c r="AI798" s="1" t="s">
        <v>99</v>
      </c>
      <c r="AJ798" s="1" t="s">
        <v>99</v>
      </c>
      <c r="AK798" s="1" t="s">
        <v>99</v>
      </c>
      <c r="AL798" s="1" t="s">
        <v>99</v>
      </c>
      <c r="AM798" s="2"/>
      <c r="AN798" s="10"/>
      <c r="AO798" s="10"/>
      <c r="AP798" s="10"/>
      <c r="AQ798" s="10"/>
      <c r="AR798" s="10"/>
      <c r="AS798" s="10"/>
      <c r="AT798" s="10"/>
    </row>
    <row r="799" spans="1:46">
      <c r="A799" s="36">
        <v>81</v>
      </c>
      <c r="B799" t="s">
        <v>280</v>
      </c>
      <c r="C799" t="s">
        <v>0</v>
      </c>
      <c r="D799" t="s">
        <v>94</v>
      </c>
      <c r="E799">
        <v>2750</v>
      </c>
      <c r="F799" t="s">
        <v>95</v>
      </c>
      <c r="G799" t="s">
        <v>121</v>
      </c>
      <c r="H799" t="s">
        <v>57</v>
      </c>
      <c r="I799" s="1" t="s">
        <v>58</v>
      </c>
      <c r="J799" s="1" t="s">
        <v>26</v>
      </c>
      <c r="K799" t="s">
        <v>104</v>
      </c>
      <c r="L799" s="29" t="s">
        <v>105</v>
      </c>
      <c r="M799" s="29" t="s">
        <v>99</v>
      </c>
      <c r="N799" s="29" t="s">
        <v>100</v>
      </c>
      <c r="O799" s="29" t="s">
        <v>101</v>
      </c>
      <c r="P799" s="29">
        <v>2000</v>
      </c>
      <c r="Q799" s="29">
        <v>3450</v>
      </c>
      <c r="R799" t="s">
        <v>113</v>
      </c>
      <c r="S799" t="s">
        <v>102</v>
      </c>
      <c r="T799" s="1">
        <v>4</v>
      </c>
      <c r="U799">
        <v>1.1182773264000001</v>
      </c>
      <c r="V799" s="6">
        <v>1.1E-4</v>
      </c>
      <c r="W799" s="6">
        <v>8.0000000000000007E-5</v>
      </c>
      <c r="X799" s="7">
        <f t="shared" si="140"/>
        <v>1.375</v>
      </c>
      <c r="Y799" t="s">
        <v>99</v>
      </c>
      <c r="Z799" s="7">
        <f t="shared" si="141"/>
        <v>13.978466580000001</v>
      </c>
      <c r="AA799" s="8">
        <v>0.7</v>
      </c>
      <c r="AB799" s="8">
        <v>3.2</v>
      </c>
      <c r="AC799" s="1" t="s">
        <v>99</v>
      </c>
      <c r="AD799" s="1" t="s">
        <v>99</v>
      </c>
      <c r="AE799" s="1" t="s">
        <v>99</v>
      </c>
      <c r="AF799" s="1" t="s">
        <v>99</v>
      </c>
      <c r="AG799" s="1" t="s">
        <v>99</v>
      </c>
      <c r="AH799" s="1" t="s">
        <v>99</v>
      </c>
      <c r="AI799" s="1" t="s">
        <v>99</v>
      </c>
      <c r="AJ799" s="1" t="s">
        <v>99</v>
      </c>
      <c r="AK799" s="1" t="s">
        <v>99</v>
      </c>
      <c r="AL799" s="1" t="s">
        <v>99</v>
      </c>
      <c r="AM799" s="2"/>
      <c r="AN799" s="10"/>
      <c r="AO799" s="10"/>
      <c r="AP799" s="10"/>
      <c r="AQ799" s="10"/>
      <c r="AR799" s="10"/>
      <c r="AS799" s="10"/>
      <c r="AT799" s="10"/>
    </row>
    <row r="800" spans="1:46">
      <c r="A800" s="36">
        <v>81</v>
      </c>
      <c r="B800" t="s">
        <v>280</v>
      </c>
      <c r="C800" t="s">
        <v>0</v>
      </c>
      <c r="D800" t="s">
        <v>94</v>
      </c>
      <c r="E800">
        <v>2750</v>
      </c>
      <c r="F800" t="s">
        <v>95</v>
      </c>
      <c r="G800" t="s">
        <v>121</v>
      </c>
      <c r="H800" t="s">
        <v>57</v>
      </c>
      <c r="I800" s="1" t="s">
        <v>58</v>
      </c>
      <c r="J800" s="1" t="s">
        <v>26</v>
      </c>
      <c r="K800" t="s">
        <v>104</v>
      </c>
      <c r="L800" s="29" t="s">
        <v>105</v>
      </c>
      <c r="M800" s="29" t="s">
        <v>99</v>
      </c>
      <c r="N800" s="29" t="s">
        <v>100</v>
      </c>
      <c r="O800" s="29" t="s">
        <v>101</v>
      </c>
      <c r="P800" s="29">
        <v>2000</v>
      </c>
      <c r="Q800" s="29">
        <v>3450</v>
      </c>
      <c r="R800" t="s">
        <v>113</v>
      </c>
      <c r="S800" t="s">
        <v>102</v>
      </c>
      <c r="T800" s="1">
        <v>5</v>
      </c>
      <c r="U800">
        <v>1.1541195484</v>
      </c>
      <c r="V800" s="6">
        <v>2.1000000000000001E-4</v>
      </c>
      <c r="W800" s="6">
        <v>1.2999999999999999E-4</v>
      </c>
      <c r="X800" s="7">
        <f t="shared" si="140"/>
        <v>1.6153846153846156</v>
      </c>
      <c r="Y800" t="s">
        <v>99</v>
      </c>
      <c r="Z800" s="7">
        <f t="shared" si="141"/>
        <v>8.8778426799999988</v>
      </c>
      <c r="AA800" s="8">
        <v>0.7</v>
      </c>
      <c r="AB800" s="8">
        <v>9</v>
      </c>
      <c r="AC800" s="1" t="s">
        <v>99</v>
      </c>
      <c r="AD800" s="1" t="s">
        <v>99</v>
      </c>
      <c r="AE800" s="1" t="s">
        <v>99</v>
      </c>
      <c r="AF800" s="1" t="s">
        <v>99</v>
      </c>
      <c r="AG800" s="1" t="s">
        <v>99</v>
      </c>
      <c r="AH800" s="1" t="s">
        <v>99</v>
      </c>
      <c r="AI800" s="1" t="s">
        <v>99</v>
      </c>
      <c r="AJ800" s="1" t="s">
        <v>99</v>
      </c>
      <c r="AK800" s="1" t="s">
        <v>99</v>
      </c>
      <c r="AL800" s="1" t="s">
        <v>99</v>
      </c>
      <c r="AM800" s="2"/>
      <c r="AN800" s="10"/>
      <c r="AO800" s="10"/>
      <c r="AP800" s="10"/>
      <c r="AQ800" s="10"/>
      <c r="AR800" s="10"/>
      <c r="AS800" s="10"/>
      <c r="AT800" s="10"/>
    </row>
    <row r="801" spans="1:46">
      <c r="A801" s="36">
        <v>81</v>
      </c>
      <c r="B801" t="s">
        <v>280</v>
      </c>
      <c r="C801" t="s">
        <v>0</v>
      </c>
      <c r="D801" t="s">
        <v>94</v>
      </c>
      <c r="E801">
        <v>2750</v>
      </c>
      <c r="F801" t="s">
        <v>95</v>
      </c>
      <c r="G801" t="s">
        <v>162</v>
      </c>
      <c r="H801" t="s">
        <v>59</v>
      </c>
      <c r="I801" s="1" t="s">
        <v>55</v>
      </c>
      <c r="J801" s="1" t="s">
        <v>60</v>
      </c>
      <c r="K801" t="s">
        <v>97</v>
      </c>
      <c r="L801" s="29" t="s">
        <v>132</v>
      </c>
      <c r="M801" s="29" t="s">
        <v>99</v>
      </c>
      <c r="N801" s="29" t="s">
        <v>132</v>
      </c>
      <c r="O801" s="29" t="s">
        <v>101</v>
      </c>
      <c r="P801" s="29">
        <v>1900</v>
      </c>
      <c r="Q801" s="29">
        <v>3300</v>
      </c>
      <c r="R801" t="s">
        <v>94</v>
      </c>
      <c r="S801" t="s">
        <v>134</v>
      </c>
      <c r="T801" s="1">
        <v>1</v>
      </c>
      <c r="U801">
        <v>17.404983003200002</v>
      </c>
      <c r="V801" s="6">
        <v>4.1399999999999996E-3</v>
      </c>
      <c r="W801" s="6">
        <v>1.5100000000000001E-3</v>
      </c>
      <c r="X801" s="7">
        <f>V801/W801</f>
        <v>2.7417218543046356</v>
      </c>
      <c r="Y801" t="s">
        <v>99</v>
      </c>
      <c r="Z801" s="7">
        <f>(U801/1000000)/(W801/1000)</f>
        <v>11.526478810066227</v>
      </c>
      <c r="AA801" s="8">
        <v>1.7</v>
      </c>
      <c r="AB801" s="8">
        <v>0.9</v>
      </c>
      <c r="AC801" s="1" t="s">
        <v>99</v>
      </c>
      <c r="AD801" s="1" t="s">
        <v>99</v>
      </c>
      <c r="AE801" s="1" t="s">
        <v>99</v>
      </c>
      <c r="AF801" s="1" t="s">
        <v>99</v>
      </c>
      <c r="AG801" s="1" t="s">
        <v>99</v>
      </c>
      <c r="AH801" s="1" t="s">
        <v>99</v>
      </c>
      <c r="AI801" s="1" t="s">
        <v>99</v>
      </c>
      <c r="AJ801" s="1" t="s">
        <v>99</v>
      </c>
      <c r="AK801" s="1" t="s">
        <v>99</v>
      </c>
      <c r="AL801" s="1" t="s">
        <v>99</v>
      </c>
      <c r="AM801" s="2"/>
      <c r="AN801" s="10"/>
      <c r="AO801" s="10"/>
      <c r="AP801" s="10"/>
      <c r="AQ801" s="10"/>
      <c r="AR801" s="10"/>
      <c r="AS801" s="10"/>
      <c r="AT801" s="10"/>
    </row>
    <row r="802" spans="1:46">
      <c r="A802" s="36">
        <v>81</v>
      </c>
      <c r="B802" t="s">
        <v>280</v>
      </c>
      <c r="C802" t="s">
        <v>0</v>
      </c>
      <c r="D802" t="s">
        <v>94</v>
      </c>
      <c r="E802">
        <v>2750</v>
      </c>
      <c r="F802" t="s">
        <v>95</v>
      </c>
      <c r="G802" t="s">
        <v>162</v>
      </c>
      <c r="H802" t="s">
        <v>59</v>
      </c>
      <c r="I802" s="1" t="s">
        <v>55</v>
      </c>
      <c r="J802" s="1" t="s">
        <v>60</v>
      </c>
      <c r="K802" t="s">
        <v>97</v>
      </c>
      <c r="L802" s="29" t="s">
        <v>132</v>
      </c>
      <c r="M802" s="29" t="s">
        <v>99</v>
      </c>
      <c r="N802" s="29" t="s">
        <v>132</v>
      </c>
      <c r="O802" s="29" t="s">
        <v>101</v>
      </c>
      <c r="P802" s="29">
        <v>1900</v>
      </c>
      <c r="Q802" s="29">
        <v>3300</v>
      </c>
      <c r="R802" t="s">
        <v>94</v>
      </c>
      <c r="S802" t="s">
        <v>134</v>
      </c>
      <c r="T802" s="1">
        <v>2</v>
      </c>
      <c r="U802">
        <v>23.7741458526</v>
      </c>
      <c r="V802" s="6">
        <v>4.9800000000000001E-3</v>
      </c>
      <c r="W802" s="6">
        <v>2.0699999999999998E-3</v>
      </c>
      <c r="X802" s="7">
        <f t="shared" ref="X802:X805" si="142">V802/W802</f>
        <v>2.4057971014492758</v>
      </c>
      <c r="Y802" t="s">
        <v>99</v>
      </c>
      <c r="Z802" s="7">
        <f t="shared" ref="Z802:Z805" si="143">(U802/1000000)/(W802/1000)</f>
        <v>11.485094614782611</v>
      </c>
      <c r="AA802" s="8">
        <v>6</v>
      </c>
      <c r="AB802" s="8">
        <v>9</v>
      </c>
      <c r="AC802" s="1" t="s">
        <v>99</v>
      </c>
      <c r="AD802" s="1" t="s">
        <v>99</v>
      </c>
      <c r="AE802" s="1" t="s">
        <v>99</v>
      </c>
      <c r="AF802" s="1" t="s">
        <v>99</v>
      </c>
      <c r="AG802" s="1" t="s">
        <v>99</v>
      </c>
      <c r="AH802" s="1" t="s">
        <v>99</v>
      </c>
      <c r="AI802" s="1" t="s">
        <v>99</v>
      </c>
      <c r="AJ802" s="1" t="s">
        <v>99</v>
      </c>
      <c r="AK802" s="1" t="s">
        <v>99</v>
      </c>
      <c r="AL802" s="1" t="s">
        <v>99</v>
      </c>
      <c r="AM802" s="2"/>
      <c r="AN802" s="10"/>
      <c r="AO802" s="10"/>
      <c r="AP802" s="10"/>
      <c r="AQ802" s="10"/>
      <c r="AR802" s="10"/>
      <c r="AS802" s="10"/>
      <c r="AT802" s="10"/>
    </row>
    <row r="803" spans="1:46">
      <c r="A803" s="36">
        <v>81</v>
      </c>
      <c r="B803" t="s">
        <v>280</v>
      </c>
      <c r="C803" t="s">
        <v>0</v>
      </c>
      <c r="D803" t="s">
        <v>94</v>
      </c>
      <c r="E803">
        <v>2750</v>
      </c>
      <c r="F803" t="s">
        <v>95</v>
      </c>
      <c r="G803" t="s">
        <v>162</v>
      </c>
      <c r="H803" t="s">
        <v>59</v>
      </c>
      <c r="I803" s="1" t="s">
        <v>55</v>
      </c>
      <c r="J803" s="1" t="s">
        <v>60</v>
      </c>
      <c r="K803" t="s">
        <v>97</v>
      </c>
      <c r="L803" s="29" t="s">
        <v>132</v>
      </c>
      <c r="M803" s="29" t="s">
        <v>99</v>
      </c>
      <c r="N803" s="29" t="s">
        <v>132</v>
      </c>
      <c r="O803" s="29" t="s">
        <v>101</v>
      </c>
      <c r="P803" s="29">
        <v>1900</v>
      </c>
      <c r="Q803" s="29">
        <v>3300</v>
      </c>
      <c r="R803" t="s">
        <v>94</v>
      </c>
      <c r="S803" t="s">
        <v>134</v>
      </c>
      <c r="T803" s="1">
        <v>3</v>
      </c>
      <c r="U803">
        <v>8.9426343890000002</v>
      </c>
      <c r="V803" s="6">
        <v>1.6199999999999999E-3</v>
      </c>
      <c r="W803" s="6">
        <v>6.0999999999999997E-4</v>
      </c>
      <c r="X803" s="7">
        <f t="shared" si="142"/>
        <v>2.6557377049180326</v>
      </c>
      <c r="Y803" t="s">
        <v>99</v>
      </c>
      <c r="Z803" s="7">
        <f t="shared" si="143"/>
        <v>14.660056375409837</v>
      </c>
      <c r="AA803" s="8">
        <v>2</v>
      </c>
      <c r="AB803" s="8">
        <v>2.4</v>
      </c>
      <c r="AC803" s="1" t="s">
        <v>99</v>
      </c>
      <c r="AD803" s="1" t="s">
        <v>99</v>
      </c>
      <c r="AE803" s="1" t="s">
        <v>99</v>
      </c>
      <c r="AF803" s="1" t="s">
        <v>99</v>
      </c>
      <c r="AG803" s="1" t="s">
        <v>99</v>
      </c>
      <c r="AH803" s="1" t="s">
        <v>99</v>
      </c>
      <c r="AI803" s="1" t="s">
        <v>99</v>
      </c>
      <c r="AJ803" s="1" t="s">
        <v>99</v>
      </c>
      <c r="AK803" s="1" t="s">
        <v>99</v>
      </c>
      <c r="AL803" s="1" t="s">
        <v>99</v>
      </c>
      <c r="AM803" s="2"/>
      <c r="AN803" s="10"/>
      <c r="AO803" s="10"/>
      <c r="AP803" s="10"/>
      <c r="AQ803" s="10"/>
      <c r="AR803" s="10"/>
      <c r="AS803" s="10"/>
      <c r="AT803" s="10"/>
    </row>
    <row r="804" spans="1:46">
      <c r="A804" s="36">
        <v>81</v>
      </c>
      <c r="B804" t="s">
        <v>280</v>
      </c>
      <c r="C804" t="s">
        <v>0</v>
      </c>
      <c r="D804" t="s">
        <v>94</v>
      </c>
      <c r="E804">
        <v>2750</v>
      </c>
      <c r="F804" t="s">
        <v>95</v>
      </c>
      <c r="G804" t="s">
        <v>162</v>
      </c>
      <c r="H804" t="s">
        <v>59</v>
      </c>
      <c r="I804" s="1" t="s">
        <v>55</v>
      </c>
      <c r="J804" s="1" t="s">
        <v>60</v>
      </c>
      <c r="K804" t="s">
        <v>97</v>
      </c>
      <c r="L804" s="29" t="s">
        <v>132</v>
      </c>
      <c r="M804" s="29" t="s">
        <v>99</v>
      </c>
      <c r="N804" s="29" t="s">
        <v>132</v>
      </c>
      <c r="O804" s="29" t="s">
        <v>101</v>
      </c>
      <c r="P804" s="29">
        <v>1900</v>
      </c>
      <c r="Q804" s="29">
        <v>3300</v>
      </c>
      <c r="R804" t="s">
        <v>94</v>
      </c>
      <c r="S804" t="s">
        <v>134</v>
      </c>
      <c r="T804" s="1">
        <v>4</v>
      </c>
      <c r="U804">
        <v>17.765555756520001</v>
      </c>
      <c r="V804" s="6">
        <v>2.3999999999999998E-3</v>
      </c>
      <c r="W804" s="6">
        <v>1.1199999999999999E-3</v>
      </c>
      <c r="X804" s="7">
        <f t="shared" si="142"/>
        <v>2.1428571428571428</v>
      </c>
      <c r="Y804" t="s">
        <v>99</v>
      </c>
      <c r="Z804" s="7">
        <f t="shared" si="143"/>
        <v>15.862103354035717</v>
      </c>
      <c r="AA804" s="8">
        <v>4</v>
      </c>
      <c r="AB804" s="8">
        <v>12.5</v>
      </c>
      <c r="AC804" s="1" t="s">
        <v>99</v>
      </c>
      <c r="AD804" s="1" t="s">
        <v>99</v>
      </c>
      <c r="AE804" s="1" t="s">
        <v>99</v>
      </c>
      <c r="AF804" s="1" t="s">
        <v>99</v>
      </c>
      <c r="AG804" s="1" t="s">
        <v>99</v>
      </c>
      <c r="AH804" s="1" t="s">
        <v>99</v>
      </c>
      <c r="AI804" s="1" t="s">
        <v>99</v>
      </c>
      <c r="AJ804" s="1" t="s">
        <v>99</v>
      </c>
      <c r="AK804" s="1" t="s">
        <v>99</v>
      </c>
      <c r="AL804" s="1" t="s">
        <v>99</v>
      </c>
      <c r="AM804" s="2"/>
      <c r="AN804" s="10"/>
      <c r="AO804" s="10"/>
      <c r="AP804" s="10"/>
      <c r="AQ804" s="10"/>
      <c r="AR804" s="10"/>
      <c r="AS804" s="10"/>
      <c r="AT804" s="10"/>
    </row>
    <row r="805" spans="1:46">
      <c r="A805" s="36">
        <v>81</v>
      </c>
      <c r="B805" t="s">
        <v>280</v>
      </c>
      <c r="C805" t="s">
        <v>0</v>
      </c>
      <c r="D805" t="s">
        <v>94</v>
      </c>
      <c r="E805">
        <v>2750</v>
      </c>
      <c r="F805" t="s">
        <v>95</v>
      </c>
      <c r="G805" t="s">
        <v>162</v>
      </c>
      <c r="H805" t="s">
        <v>59</v>
      </c>
      <c r="I805" s="1" t="s">
        <v>55</v>
      </c>
      <c r="J805" s="1" t="s">
        <v>60</v>
      </c>
      <c r="K805" t="s">
        <v>97</v>
      </c>
      <c r="L805" s="29" t="s">
        <v>132</v>
      </c>
      <c r="M805" s="29" t="s">
        <v>99</v>
      </c>
      <c r="N805" s="29" t="s">
        <v>132</v>
      </c>
      <c r="O805" s="29" t="s">
        <v>101</v>
      </c>
      <c r="P805" s="29">
        <v>1900</v>
      </c>
      <c r="Q805" s="29">
        <v>3300</v>
      </c>
      <c r="R805" t="s">
        <v>94</v>
      </c>
      <c r="S805" t="s">
        <v>134</v>
      </c>
      <c r="T805" s="1">
        <v>5</v>
      </c>
      <c r="U805">
        <v>20.340460985</v>
      </c>
      <c r="V805" s="6">
        <v>3.5200000000000001E-3</v>
      </c>
      <c r="W805" s="6">
        <v>1.34E-3</v>
      </c>
      <c r="X805" s="7">
        <f t="shared" si="142"/>
        <v>2.6268656716417911</v>
      </c>
      <c r="Y805" t="s">
        <v>99</v>
      </c>
      <c r="Z805" s="7">
        <f t="shared" si="143"/>
        <v>15.179448496268657</v>
      </c>
      <c r="AA805" s="8">
        <v>1.5</v>
      </c>
      <c r="AB805" s="8">
        <v>3.2</v>
      </c>
      <c r="AC805" s="1" t="s">
        <v>99</v>
      </c>
      <c r="AD805" s="1" t="s">
        <v>99</v>
      </c>
      <c r="AE805" s="1" t="s">
        <v>99</v>
      </c>
      <c r="AF805" s="1" t="s">
        <v>99</v>
      </c>
      <c r="AG805" s="1" t="s">
        <v>99</v>
      </c>
      <c r="AH805" s="1" t="s">
        <v>99</v>
      </c>
      <c r="AI805" s="1" t="s">
        <v>99</v>
      </c>
      <c r="AJ805" s="1" t="s">
        <v>99</v>
      </c>
      <c r="AK805" s="1" t="s">
        <v>99</v>
      </c>
      <c r="AL805" s="1" t="s">
        <v>99</v>
      </c>
      <c r="AM805" s="2"/>
      <c r="AN805" s="10"/>
      <c r="AO805" s="10"/>
      <c r="AP805" s="10"/>
      <c r="AQ805" s="10"/>
      <c r="AR805" s="10"/>
      <c r="AS805" s="10"/>
      <c r="AT805" s="10"/>
    </row>
    <row r="806" spans="1:46">
      <c r="A806" s="36">
        <v>81</v>
      </c>
      <c r="B806" t="s">
        <v>280</v>
      </c>
      <c r="C806" t="s">
        <v>0</v>
      </c>
      <c r="D806" t="s">
        <v>94</v>
      </c>
      <c r="E806">
        <v>2750</v>
      </c>
      <c r="F806" t="s">
        <v>95</v>
      </c>
      <c r="G806" t="s">
        <v>135</v>
      </c>
      <c r="H806" t="s">
        <v>61</v>
      </c>
      <c r="I806" s="1" t="s">
        <v>25</v>
      </c>
      <c r="J806" s="1" t="s">
        <v>50</v>
      </c>
      <c r="K806" t="s">
        <v>97</v>
      </c>
      <c r="L806" s="29" t="s">
        <v>136</v>
      </c>
      <c r="M806" s="29" t="s">
        <v>99</v>
      </c>
      <c r="N806" s="29" t="s">
        <v>100</v>
      </c>
      <c r="O806" s="29" t="s">
        <v>106</v>
      </c>
      <c r="P806" s="29">
        <v>2000</v>
      </c>
      <c r="Q806" s="29">
        <v>3400</v>
      </c>
      <c r="R806" t="s">
        <v>94</v>
      </c>
      <c r="S806" t="s">
        <v>102</v>
      </c>
      <c r="T806" s="1">
        <v>1</v>
      </c>
      <c r="U806">
        <v>22.304614750599999</v>
      </c>
      <c r="V806" s="6">
        <v>8.8100000000000001E-3</v>
      </c>
      <c r="W806" s="6">
        <v>2.6900000000000001E-3</v>
      </c>
      <c r="X806" s="7">
        <f>V806/W806</f>
        <v>3.2750929368029738</v>
      </c>
      <c r="Y806" t="s">
        <v>99</v>
      </c>
      <c r="Z806" s="7">
        <f>(U806/1000000)/(W806/1000)</f>
        <v>8.2916783459479557</v>
      </c>
      <c r="AA806" s="15">
        <v>2.4</v>
      </c>
      <c r="AB806" s="15">
        <v>5</v>
      </c>
      <c r="AC806" s="1" t="s">
        <v>99</v>
      </c>
      <c r="AD806" s="1" t="s">
        <v>99</v>
      </c>
      <c r="AE806" s="1" t="s">
        <v>99</v>
      </c>
      <c r="AF806" s="1" t="s">
        <v>99</v>
      </c>
      <c r="AG806" s="1" t="s">
        <v>99</v>
      </c>
      <c r="AH806" s="1" t="s">
        <v>99</v>
      </c>
      <c r="AI806" s="1" t="s">
        <v>99</v>
      </c>
      <c r="AJ806" s="1" t="s">
        <v>99</v>
      </c>
      <c r="AK806" s="1" t="s">
        <v>99</v>
      </c>
      <c r="AL806" s="1" t="s">
        <v>99</v>
      </c>
      <c r="AM806" s="2"/>
      <c r="AN806" s="10"/>
      <c r="AO806" s="10"/>
      <c r="AP806" s="10"/>
      <c r="AQ806" s="10"/>
      <c r="AR806" s="10"/>
      <c r="AS806" s="10"/>
      <c r="AT806" s="10"/>
    </row>
    <row r="807" spans="1:46">
      <c r="A807" s="36">
        <v>81</v>
      </c>
      <c r="B807" t="s">
        <v>280</v>
      </c>
      <c r="C807" t="s">
        <v>0</v>
      </c>
      <c r="D807" t="s">
        <v>94</v>
      </c>
      <c r="E807">
        <v>2750</v>
      </c>
      <c r="F807" t="s">
        <v>95</v>
      </c>
      <c r="G807" t="s">
        <v>135</v>
      </c>
      <c r="H807" t="s">
        <v>61</v>
      </c>
      <c r="I807" s="1" t="s">
        <v>25</v>
      </c>
      <c r="J807" s="1" t="s">
        <v>50</v>
      </c>
      <c r="K807" t="s">
        <v>97</v>
      </c>
      <c r="L807" s="29" t="s">
        <v>136</v>
      </c>
      <c r="M807" s="29" t="s">
        <v>99</v>
      </c>
      <c r="N807" s="29" t="s">
        <v>100</v>
      </c>
      <c r="O807" s="29" t="s">
        <v>106</v>
      </c>
      <c r="P807" s="29">
        <v>2000</v>
      </c>
      <c r="Q807" s="29">
        <v>3400</v>
      </c>
      <c r="R807" t="s">
        <v>94</v>
      </c>
      <c r="S807" t="s">
        <v>102</v>
      </c>
      <c r="T807" s="1">
        <v>2</v>
      </c>
      <c r="U807">
        <v>23.197086078400002</v>
      </c>
      <c r="V807" s="6">
        <v>6.2199999999999998E-3</v>
      </c>
      <c r="W807" s="6">
        <v>1.83E-3</v>
      </c>
      <c r="X807" s="7">
        <f t="shared" ref="X807:X809" si="144">V807/W807</f>
        <v>3.3989071038251364</v>
      </c>
      <c r="Y807" t="s">
        <v>99</v>
      </c>
      <c r="Z807" s="7">
        <f t="shared" ref="Z807:Z809" si="145">(U807/1000000)/(W807/1000)</f>
        <v>12.676003321530056</v>
      </c>
      <c r="AA807" s="15">
        <v>1.7</v>
      </c>
      <c r="AB807" s="15">
        <v>1.3</v>
      </c>
      <c r="AC807" s="1" t="s">
        <v>99</v>
      </c>
      <c r="AD807" s="1" t="s">
        <v>99</v>
      </c>
      <c r="AE807" s="1" t="s">
        <v>99</v>
      </c>
      <c r="AF807" s="1" t="s">
        <v>99</v>
      </c>
      <c r="AG807" s="1" t="s">
        <v>99</v>
      </c>
      <c r="AH807" s="1" t="s">
        <v>99</v>
      </c>
      <c r="AI807" s="1" t="s">
        <v>99</v>
      </c>
      <c r="AJ807" s="1" t="s">
        <v>99</v>
      </c>
      <c r="AK807" s="1" t="s">
        <v>99</v>
      </c>
      <c r="AL807" s="1" t="s">
        <v>99</v>
      </c>
      <c r="AM807" s="2"/>
      <c r="AN807" s="10"/>
      <c r="AO807" s="10"/>
      <c r="AP807" s="10"/>
      <c r="AQ807" s="10"/>
      <c r="AR807" s="10"/>
      <c r="AS807" s="10"/>
      <c r="AT807" s="10"/>
    </row>
    <row r="808" spans="1:46">
      <c r="A808" s="36">
        <v>81</v>
      </c>
      <c r="B808" t="s">
        <v>280</v>
      </c>
      <c r="C808" t="s">
        <v>0</v>
      </c>
      <c r="D808" t="s">
        <v>94</v>
      </c>
      <c r="E808">
        <v>2750</v>
      </c>
      <c r="F808" t="s">
        <v>95</v>
      </c>
      <c r="G808" t="s">
        <v>135</v>
      </c>
      <c r="H808" t="s">
        <v>61</v>
      </c>
      <c r="I808" s="1" t="s">
        <v>25</v>
      </c>
      <c r="J808" s="1" t="s">
        <v>50</v>
      </c>
      <c r="K808" t="s">
        <v>97</v>
      </c>
      <c r="L808" s="29" t="s">
        <v>136</v>
      </c>
      <c r="M808" s="29" t="s">
        <v>99</v>
      </c>
      <c r="N808" s="29" t="s">
        <v>100</v>
      </c>
      <c r="O808" s="29" t="s">
        <v>106</v>
      </c>
      <c r="P808" s="29">
        <v>2000</v>
      </c>
      <c r="Q808" s="29">
        <v>3400</v>
      </c>
      <c r="R808" t="s">
        <v>94</v>
      </c>
      <c r="S808" t="s">
        <v>102</v>
      </c>
      <c r="T808" s="1">
        <v>3</v>
      </c>
      <c r="U808">
        <v>21.809992087000001</v>
      </c>
      <c r="V808" s="6">
        <v>5.7400000000000003E-3</v>
      </c>
      <c r="W808" s="6">
        <v>1.8E-3</v>
      </c>
      <c r="X808" s="7">
        <f t="shared" si="144"/>
        <v>3.1888888888888891</v>
      </c>
      <c r="Y808" t="s">
        <v>99</v>
      </c>
      <c r="Z808" s="7">
        <f t="shared" si="145"/>
        <v>12.116662270555556</v>
      </c>
      <c r="AA808" s="15">
        <v>1.2</v>
      </c>
      <c r="AB808" s="15">
        <v>2.5</v>
      </c>
      <c r="AC808" s="1" t="s">
        <v>99</v>
      </c>
      <c r="AD808" s="1" t="s">
        <v>99</v>
      </c>
      <c r="AE808" s="1" t="s">
        <v>99</v>
      </c>
      <c r="AF808" s="1" t="s">
        <v>99</v>
      </c>
      <c r="AG808" s="1" t="s">
        <v>99</v>
      </c>
      <c r="AH808" s="1" t="s">
        <v>99</v>
      </c>
      <c r="AI808" s="1" t="s">
        <v>99</v>
      </c>
      <c r="AJ808" s="1" t="s">
        <v>99</v>
      </c>
      <c r="AK808" s="1" t="s">
        <v>99</v>
      </c>
      <c r="AL808" s="1" t="s">
        <v>99</v>
      </c>
      <c r="AM808" s="2"/>
      <c r="AN808" s="10"/>
      <c r="AO808" s="10"/>
      <c r="AP808" s="10"/>
      <c r="AQ808" s="10"/>
      <c r="AR808" s="10"/>
      <c r="AS808" s="10"/>
      <c r="AT808" s="10"/>
    </row>
    <row r="809" spans="1:46">
      <c r="A809" s="36">
        <v>81</v>
      </c>
      <c r="B809" t="s">
        <v>280</v>
      </c>
      <c r="C809" t="s">
        <v>0</v>
      </c>
      <c r="D809" t="s">
        <v>94</v>
      </c>
      <c r="E809">
        <v>2750</v>
      </c>
      <c r="F809" t="s">
        <v>95</v>
      </c>
      <c r="G809" t="s">
        <v>135</v>
      </c>
      <c r="H809" t="s">
        <v>61</v>
      </c>
      <c r="I809" s="1" t="s">
        <v>25</v>
      </c>
      <c r="J809" s="1" t="s">
        <v>50</v>
      </c>
      <c r="K809" t="s">
        <v>97</v>
      </c>
      <c r="L809" s="29" t="s">
        <v>136</v>
      </c>
      <c r="M809" s="29" t="s">
        <v>99</v>
      </c>
      <c r="N809" s="29" t="s">
        <v>100</v>
      </c>
      <c r="O809" s="29" t="s">
        <v>106</v>
      </c>
      <c r="P809" s="29">
        <v>2000</v>
      </c>
      <c r="Q809" s="29">
        <v>3400</v>
      </c>
      <c r="R809" t="s">
        <v>94</v>
      </c>
      <c r="S809" t="s">
        <v>102</v>
      </c>
      <c r="T809" s="1">
        <v>4</v>
      </c>
      <c r="U809">
        <v>41.093107523</v>
      </c>
      <c r="V809" s="6">
        <v>1.6559999999999998E-2</v>
      </c>
      <c r="W809" s="6">
        <v>5.5100000000000001E-3</v>
      </c>
      <c r="X809" s="7">
        <f t="shared" si="144"/>
        <v>3.0054446460980033</v>
      </c>
      <c r="Y809" t="s">
        <v>99</v>
      </c>
      <c r="Z809" s="7">
        <f t="shared" si="145"/>
        <v>7.4579142509981855</v>
      </c>
      <c r="AA809" s="15">
        <v>2</v>
      </c>
      <c r="AB809" s="15">
        <v>2.1</v>
      </c>
      <c r="AC809" s="1" t="s">
        <v>99</v>
      </c>
      <c r="AD809" s="1" t="s">
        <v>99</v>
      </c>
      <c r="AE809" s="1" t="s">
        <v>99</v>
      </c>
      <c r="AF809" s="1" t="s">
        <v>99</v>
      </c>
      <c r="AG809" s="1" t="s">
        <v>99</v>
      </c>
      <c r="AH809" s="1" t="s">
        <v>99</v>
      </c>
      <c r="AI809" s="1" t="s">
        <v>99</v>
      </c>
      <c r="AJ809" s="1" t="s">
        <v>99</v>
      </c>
      <c r="AK809" s="1" t="s">
        <v>99</v>
      </c>
      <c r="AL809" s="1" t="s">
        <v>99</v>
      </c>
      <c r="AM809" s="2"/>
      <c r="AN809" s="10"/>
      <c r="AO809" s="10"/>
      <c r="AP809" s="10"/>
      <c r="AQ809" s="10"/>
      <c r="AR809" s="10"/>
      <c r="AS809" s="10"/>
      <c r="AT809" s="10"/>
    </row>
    <row r="810" spans="1:46">
      <c r="A810" s="36">
        <v>81</v>
      </c>
      <c r="B810" t="s">
        <v>280</v>
      </c>
      <c r="C810" t="s">
        <v>0</v>
      </c>
      <c r="D810" t="s">
        <v>94</v>
      </c>
      <c r="E810">
        <v>2750</v>
      </c>
      <c r="F810" t="s">
        <v>95</v>
      </c>
      <c r="G810" t="s">
        <v>184</v>
      </c>
      <c r="H810" t="s">
        <v>62</v>
      </c>
      <c r="I810" s="1" t="s">
        <v>63</v>
      </c>
      <c r="J810" s="1" t="s">
        <v>19</v>
      </c>
      <c r="K810" t="s">
        <v>97</v>
      </c>
      <c r="L810" s="29" t="s">
        <v>136</v>
      </c>
      <c r="M810" s="29" t="s">
        <v>99</v>
      </c>
      <c r="N810" s="29" t="s">
        <v>140</v>
      </c>
      <c r="O810" s="29" t="s">
        <v>101</v>
      </c>
      <c r="P810" s="29">
        <v>700</v>
      </c>
      <c r="Q810" s="29">
        <v>3400</v>
      </c>
      <c r="R810" t="s">
        <v>113</v>
      </c>
      <c r="S810" t="s">
        <v>102</v>
      </c>
      <c r="T810" s="1">
        <v>1</v>
      </c>
      <c r="U810">
        <v>4.5232884163999998</v>
      </c>
      <c r="V810" s="6">
        <v>1.0300000000000001E-3</v>
      </c>
      <c r="W810" s="6">
        <v>3.8000000000000002E-4</v>
      </c>
      <c r="X810" s="7">
        <f>V810/W810</f>
        <v>2.7105263157894739</v>
      </c>
      <c r="Y810" t="s">
        <v>99</v>
      </c>
      <c r="Z810" s="7">
        <f>(U810/1000000)/(W810/1000)</f>
        <v>11.903390569473684</v>
      </c>
      <c r="AA810" s="8">
        <v>2.1</v>
      </c>
      <c r="AB810" s="8">
        <v>7</v>
      </c>
      <c r="AC810" s="1" t="s">
        <v>99</v>
      </c>
      <c r="AD810" s="1" t="s">
        <v>99</v>
      </c>
      <c r="AE810" s="1" t="s">
        <v>99</v>
      </c>
      <c r="AF810" s="1" t="s">
        <v>99</v>
      </c>
      <c r="AG810" s="1" t="s">
        <v>99</v>
      </c>
      <c r="AH810" s="1" t="s">
        <v>99</v>
      </c>
      <c r="AI810" s="1" t="s">
        <v>99</v>
      </c>
      <c r="AJ810" s="1" t="s">
        <v>99</v>
      </c>
      <c r="AK810" s="1" t="s">
        <v>99</v>
      </c>
      <c r="AL810" s="1" t="s">
        <v>99</v>
      </c>
      <c r="AM810" s="2"/>
      <c r="AN810" s="10"/>
      <c r="AO810" s="10"/>
      <c r="AP810" s="10"/>
      <c r="AQ810" s="10"/>
      <c r="AR810" s="10"/>
      <c r="AS810" s="10"/>
      <c r="AT810" s="10"/>
    </row>
    <row r="811" spans="1:46">
      <c r="A811" s="36">
        <v>81</v>
      </c>
      <c r="B811" t="s">
        <v>280</v>
      </c>
      <c r="C811" t="s">
        <v>0</v>
      </c>
      <c r="D811" t="s">
        <v>94</v>
      </c>
      <c r="E811">
        <v>2750</v>
      </c>
      <c r="F811" t="s">
        <v>95</v>
      </c>
      <c r="G811" t="s">
        <v>184</v>
      </c>
      <c r="H811" t="s">
        <v>62</v>
      </c>
      <c r="I811" s="1" t="s">
        <v>63</v>
      </c>
      <c r="J811" s="1" t="s">
        <v>19</v>
      </c>
      <c r="K811" t="s">
        <v>97</v>
      </c>
      <c r="L811" s="29" t="s">
        <v>136</v>
      </c>
      <c r="M811" s="29" t="s">
        <v>99</v>
      </c>
      <c r="N811" s="29" t="s">
        <v>140</v>
      </c>
      <c r="O811" s="29" t="s">
        <v>101</v>
      </c>
      <c r="P811" s="29">
        <v>700</v>
      </c>
      <c r="Q811" s="29">
        <v>3400</v>
      </c>
      <c r="R811" t="s">
        <v>113</v>
      </c>
      <c r="S811" t="s">
        <v>102</v>
      </c>
      <c r="T811" s="1">
        <v>2</v>
      </c>
      <c r="U811">
        <v>5.8100241861999997</v>
      </c>
      <c r="V811" s="6">
        <v>1.4400000000000001E-3</v>
      </c>
      <c r="W811" s="6">
        <v>5.1999999999999995E-4</v>
      </c>
      <c r="X811" s="7">
        <f t="shared" ref="X811:X814" si="146">V811/W811</f>
        <v>2.7692307692307696</v>
      </c>
      <c r="Y811" t="s">
        <v>99</v>
      </c>
      <c r="Z811" s="7">
        <f t="shared" ref="Z811:Z814" si="147">(U811/1000000)/(W811/1000)</f>
        <v>11.173123434999999</v>
      </c>
      <c r="AA811" s="8">
        <v>3.6</v>
      </c>
      <c r="AB811" s="8">
        <v>3</v>
      </c>
      <c r="AC811" s="1" t="s">
        <v>99</v>
      </c>
      <c r="AD811" s="1" t="s">
        <v>99</v>
      </c>
      <c r="AE811" s="1" t="s">
        <v>99</v>
      </c>
      <c r="AF811" s="1" t="s">
        <v>99</v>
      </c>
      <c r="AG811" s="1" t="s">
        <v>99</v>
      </c>
      <c r="AH811" s="1" t="s">
        <v>99</v>
      </c>
      <c r="AI811" s="1" t="s">
        <v>99</v>
      </c>
      <c r="AJ811" s="1" t="s">
        <v>99</v>
      </c>
      <c r="AK811" s="1" t="s">
        <v>99</v>
      </c>
      <c r="AL811" s="1" t="s">
        <v>99</v>
      </c>
      <c r="AM811" s="2"/>
      <c r="AN811" s="10"/>
      <c r="AO811" s="10"/>
      <c r="AP811" s="10"/>
      <c r="AQ811" s="10"/>
      <c r="AR811" s="10"/>
      <c r="AS811" s="10"/>
      <c r="AT811" s="10"/>
    </row>
    <row r="812" spans="1:46">
      <c r="A812" s="36">
        <v>81</v>
      </c>
      <c r="B812" t="s">
        <v>280</v>
      </c>
      <c r="C812" t="s">
        <v>0</v>
      </c>
      <c r="D812" t="s">
        <v>94</v>
      </c>
      <c r="E812">
        <v>2750</v>
      </c>
      <c r="F812" t="s">
        <v>95</v>
      </c>
      <c r="G812" t="s">
        <v>184</v>
      </c>
      <c r="H812" t="s">
        <v>62</v>
      </c>
      <c r="I812" s="1" t="s">
        <v>63</v>
      </c>
      <c r="J812" s="1" t="s">
        <v>19</v>
      </c>
      <c r="K812" t="s">
        <v>97</v>
      </c>
      <c r="L812" s="29" t="s">
        <v>136</v>
      </c>
      <c r="M812" s="29" t="s">
        <v>99</v>
      </c>
      <c r="N812" s="29" t="s">
        <v>140</v>
      </c>
      <c r="O812" s="29" t="s">
        <v>101</v>
      </c>
      <c r="P812" s="29">
        <v>700</v>
      </c>
      <c r="Q812" s="29">
        <v>3400</v>
      </c>
      <c r="R812" t="s">
        <v>113</v>
      </c>
      <c r="S812" t="s">
        <v>102</v>
      </c>
      <c r="T812" s="1">
        <v>3</v>
      </c>
      <c r="U812">
        <v>5.3476595223999999</v>
      </c>
      <c r="V812" s="6">
        <v>1.32E-3</v>
      </c>
      <c r="W812" s="6">
        <v>4.6999999999999999E-4</v>
      </c>
      <c r="X812" s="7">
        <f t="shared" si="146"/>
        <v>2.8085106382978724</v>
      </c>
      <c r="Y812" t="s">
        <v>99</v>
      </c>
      <c r="Z812" s="7">
        <f t="shared" si="147"/>
        <v>11.377998983829787</v>
      </c>
      <c r="AA812" s="8">
        <v>2.5</v>
      </c>
      <c r="AB812" s="8">
        <v>12.5</v>
      </c>
      <c r="AC812" s="1" t="s">
        <v>99</v>
      </c>
      <c r="AD812" s="1" t="s">
        <v>99</v>
      </c>
      <c r="AE812" s="1" t="s">
        <v>99</v>
      </c>
      <c r="AF812" s="1" t="s">
        <v>99</v>
      </c>
      <c r="AG812" s="1" t="s">
        <v>99</v>
      </c>
      <c r="AH812" s="1" t="s">
        <v>99</v>
      </c>
      <c r="AI812" s="1" t="s">
        <v>99</v>
      </c>
      <c r="AJ812" s="1" t="s">
        <v>99</v>
      </c>
      <c r="AK812" s="1" t="s">
        <v>99</v>
      </c>
      <c r="AL812" s="1" t="s">
        <v>99</v>
      </c>
      <c r="AM812" s="2"/>
      <c r="AN812" s="10"/>
      <c r="AO812" s="10"/>
      <c r="AP812" s="10"/>
      <c r="AQ812" s="10"/>
      <c r="AR812" s="10"/>
      <c r="AS812" s="10"/>
      <c r="AT812" s="10"/>
    </row>
    <row r="813" spans="1:46">
      <c r="A813" s="36">
        <v>81</v>
      </c>
      <c r="B813" t="s">
        <v>280</v>
      </c>
      <c r="C813" t="s">
        <v>0</v>
      </c>
      <c r="D813" t="s">
        <v>94</v>
      </c>
      <c r="E813">
        <v>2750</v>
      </c>
      <c r="F813" t="s">
        <v>95</v>
      </c>
      <c r="G813" t="s">
        <v>184</v>
      </c>
      <c r="H813" t="s">
        <v>62</v>
      </c>
      <c r="I813" s="1" t="s">
        <v>63</v>
      </c>
      <c r="J813" s="1" t="s">
        <v>19</v>
      </c>
      <c r="K813" t="s">
        <v>97</v>
      </c>
      <c r="L813" s="29" t="s">
        <v>136</v>
      </c>
      <c r="M813" s="29" t="s">
        <v>99</v>
      </c>
      <c r="N813" s="29" t="s">
        <v>140</v>
      </c>
      <c r="O813" s="29" t="s">
        <v>101</v>
      </c>
      <c r="P813" s="29">
        <v>700</v>
      </c>
      <c r="Q813" s="29">
        <v>3400</v>
      </c>
      <c r="R813" t="s">
        <v>113</v>
      </c>
      <c r="S813" t="s">
        <v>102</v>
      </c>
      <c r="T813" s="1">
        <v>4</v>
      </c>
      <c r="U813">
        <v>9.6272208292000006</v>
      </c>
      <c r="V813" s="6">
        <v>2.5200000000000001E-3</v>
      </c>
      <c r="W813" s="6">
        <v>8.1999999999999998E-4</v>
      </c>
      <c r="X813" s="7">
        <f t="shared" si="146"/>
        <v>3.0731707317073171</v>
      </c>
      <c r="Y813" t="s">
        <v>99</v>
      </c>
      <c r="Z813" s="7">
        <f t="shared" si="147"/>
        <v>11.740513206341463</v>
      </c>
      <c r="AA813" s="8">
        <v>1.9</v>
      </c>
      <c r="AB813" s="8">
        <v>7</v>
      </c>
      <c r="AC813" s="1" t="s">
        <v>99</v>
      </c>
      <c r="AD813" s="1" t="s">
        <v>99</v>
      </c>
      <c r="AE813" s="1" t="s">
        <v>99</v>
      </c>
      <c r="AF813" s="1" t="s">
        <v>99</v>
      </c>
      <c r="AG813" s="1" t="s">
        <v>99</v>
      </c>
      <c r="AH813" s="1" t="s">
        <v>99</v>
      </c>
      <c r="AI813" s="1" t="s">
        <v>99</v>
      </c>
      <c r="AJ813" s="1" t="s">
        <v>99</v>
      </c>
      <c r="AK813" s="1" t="s">
        <v>99</v>
      </c>
      <c r="AL813" s="1" t="s">
        <v>99</v>
      </c>
      <c r="AM813" s="2"/>
      <c r="AN813" s="10"/>
      <c r="AO813" s="10"/>
      <c r="AP813" s="10"/>
      <c r="AQ813" s="10"/>
      <c r="AR813" s="10"/>
      <c r="AS813" s="10"/>
      <c r="AT813" s="10"/>
    </row>
    <row r="814" spans="1:46">
      <c r="A814" s="36">
        <v>81</v>
      </c>
      <c r="B814" t="s">
        <v>280</v>
      </c>
      <c r="C814" t="s">
        <v>0</v>
      </c>
      <c r="D814" t="s">
        <v>94</v>
      </c>
      <c r="E814">
        <v>2750</v>
      </c>
      <c r="F814" t="s">
        <v>95</v>
      </c>
      <c r="G814" t="s">
        <v>184</v>
      </c>
      <c r="H814" t="s">
        <v>62</v>
      </c>
      <c r="I814" s="1" t="s">
        <v>63</v>
      </c>
      <c r="J814" s="1" t="s">
        <v>19</v>
      </c>
      <c r="K814" t="s">
        <v>97</v>
      </c>
      <c r="L814" s="29" t="s">
        <v>136</v>
      </c>
      <c r="M814" s="29" t="s">
        <v>99</v>
      </c>
      <c r="N814" s="29" t="s">
        <v>140</v>
      </c>
      <c r="O814" s="29" t="s">
        <v>101</v>
      </c>
      <c r="P814" s="29">
        <v>700</v>
      </c>
      <c r="Q814" s="29">
        <v>3400</v>
      </c>
      <c r="R814" t="s">
        <v>113</v>
      </c>
      <c r="S814" t="s">
        <v>102</v>
      </c>
      <c r="T814" s="1">
        <v>5</v>
      </c>
      <c r="U814">
        <v>7.1003441782000003</v>
      </c>
      <c r="V814" s="6">
        <v>1.42E-3</v>
      </c>
      <c r="W814" s="6">
        <v>5.0000000000000001E-4</v>
      </c>
      <c r="X814" s="7">
        <f t="shared" si="146"/>
        <v>2.84</v>
      </c>
      <c r="Y814" t="s">
        <v>99</v>
      </c>
      <c r="Z814" s="7">
        <f t="shared" si="147"/>
        <v>14.200688356400001</v>
      </c>
      <c r="AA814" s="8">
        <v>1.5</v>
      </c>
      <c r="AB814" s="8">
        <v>3.3</v>
      </c>
      <c r="AC814" s="1" t="s">
        <v>99</v>
      </c>
      <c r="AD814" s="1" t="s">
        <v>99</v>
      </c>
      <c r="AE814" s="1" t="s">
        <v>99</v>
      </c>
      <c r="AF814" s="1" t="s">
        <v>99</v>
      </c>
      <c r="AG814" s="1" t="s">
        <v>99</v>
      </c>
      <c r="AH814" s="1" t="s">
        <v>99</v>
      </c>
      <c r="AI814" s="1" t="s">
        <v>99</v>
      </c>
      <c r="AJ814" s="1" t="s">
        <v>99</v>
      </c>
      <c r="AK814" s="1" t="s">
        <v>99</v>
      </c>
      <c r="AL814" s="1" t="s">
        <v>99</v>
      </c>
      <c r="AM814" s="2"/>
      <c r="AN814" s="10"/>
      <c r="AO814" s="10"/>
      <c r="AP814" s="10"/>
      <c r="AQ814" s="10"/>
      <c r="AR814" s="10"/>
      <c r="AS814" s="10"/>
      <c r="AT814" s="10"/>
    </row>
    <row r="815" spans="1:46">
      <c r="A815" s="36">
        <v>81</v>
      </c>
      <c r="B815" t="s">
        <v>280</v>
      </c>
      <c r="C815" t="s">
        <v>0</v>
      </c>
      <c r="D815" t="s">
        <v>94</v>
      </c>
      <c r="E815">
        <v>2750</v>
      </c>
      <c r="F815" t="s">
        <v>95</v>
      </c>
      <c r="G815" t="s">
        <v>154</v>
      </c>
      <c r="H815" t="s">
        <v>64</v>
      </c>
      <c r="I815" s="1" t="s">
        <v>65</v>
      </c>
      <c r="J815" s="1" t="s">
        <v>50</v>
      </c>
      <c r="K815" t="s">
        <v>104</v>
      </c>
      <c r="L815" s="29" t="s">
        <v>112</v>
      </c>
      <c r="M815" s="29" t="s">
        <v>99</v>
      </c>
      <c r="N815" s="29" t="s">
        <v>140</v>
      </c>
      <c r="O815" s="29" t="s">
        <v>101</v>
      </c>
      <c r="P815" s="29">
        <v>400</v>
      </c>
      <c r="Q815" s="29">
        <v>2500</v>
      </c>
      <c r="R815" t="s">
        <v>150</v>
      </c>
      <c r="S815" t="s">
        <v>102</v>
      </c>
      <c r="T815" s="1">
        <v>1</v>
      </c>
      <c r="U815">
        <v>27.189909609200001</v>
      </c>
      <c r="V815" s="6">
        <v>1.129E-2</v>
      </c>
      <c r="W815" s="6">
        <v>2.15E-3</v>
      </c>
      <c r="X815" s="7">
        <f>V815/W815</f>
        <v>5.2511627906976743</v>
      </c>
      <c r="Y815" t="s">
        <v>99</v>
      </c>
      <c r="Z815" s="7">
        <f>(U815/1000000)/(W815/1000)</f>
        <v>12.646469585674417</v>
      </c>
      <c r="AA815" s="8">
        <v>2.7</v>
      </c>
      <c r="AB815" s="8">
        <v>1</v>
      </c>
      <c r="AC815" s="1" t="s">
        <v>99</v>
      </c>
      <c r="AD815" s="1" t="s">
        <v>99</v>
      </c>
      <c r="AE815" s="1" t="s">
        <v>99</v>
      </c>
      <c r="AF815" s="1" t="s">
        <v>99</v>
      </c>
      <c r="AG815" s="1" t="s">
        <v>99</v>
      </c>
      <c r="AH815" s="1" t="s">
        <v>99</v>
      </c>
      <c r="AI815" s="1" t="s">
        <v>99</v>
      </c>
      <c r="AJ815" s="1" t="s">
        <v>99</v>
      </c>
      <c r="AK815" s="1" t="s">
        <v>99</v>
      </c>
      <c r="AL815" s="1" t="s">
        <v>99</v>
      </c>
      <c r="AM815" s="2"/>
      <c r="AN815" s="10"/>
      <c r="AO815" s="10"/>
      <c r="AP815" s="10"/>
      <c r="AQ815" s="10"/>
      <c r="AR815" s="10"/>
      <c r="AS815" s="10"/>
      <c r="AT815" s="10"/>
    </row>
    <row r="816" spans="1:46">
      <c r="A816" s="36">
        <v>81</v>
      </c>
      <c r="B816" t="s">
        <v>280</v>
      </c>
      <c r="C816" t="s">
        <v>0</v>
      </c>
      <c r="D816" t="s">
        <v>94</v>
      </c>
      <c r="E816">
        <v>2750</v>
      </c>
      <c r="F816" t="s">
        <v>95</v>
      </c>
      <c r="G816" t="s">
        <v>154</v>
      </c>
      <c r="H816" t="s">
        <v>64</v>
      </c>
      <c r="I816" s="1" t="s">
        <v>65</v>
      </c>
      <c r="J816" s="1" t="s">
        <v>50</v>
      </c>
      <c r="K816" t="s">
        <v>104</v>
      </c>
      <c r="L816" s="29" t="s">
        <v>112</v>
      </c>
      <c r="M816" s="29" t="s">
        <v>99</v>
      </c>
      <c r="N816" s="29" t="s">
        <v>140</v>
      </c>
      <c r="O816" s="29" t="s">
        <v>101</v>
      </c>
      <c r="P816" s="29">
        <v>400</v>
      </c>
      <c r="Q816" s="29">
        <v>2500</v>
      </c>
      <c r="R816" t="s">
        <v>150</v>
      </c>
      <c r="S816" t="s">
        <v>102</v>
      </c>
      <c r="T816" s="1">
        <v>2</v>
      </c>
      <c r="U816">
        <v>13.7204025816</v>
      </c>
      <c r="V816" s="6">
        <v>5.0299999999999997E-3</v>
      </c>
      <c r="W816" s="6">
        <v>1.0300000000000001E-3</v>
      </c>
      <c r="X816" s="7">
        <f t="shared" ref="X816:X819" si="148">V816/W816</f>
        <v>4.8834951456310671</v>
      </c>
      <c r="Y816" t="s">
        <v>99</v>
      </c>
      <c r="Z816" s="7">
        <f t="shared" ref="Z816:Z819" si="149">(U816/1000000)/(W816/1000)</f>
        <v>13.320779205436892</v>
      </c>
      <c r="AA816" s="8">
        <v>1.9</v>
      </c>
      <c r="AB816" s="8">
        <v>1.3</v>
      </c>
      <c r="AC816" s="1" t="s">
        <v>99</v>
      </c>
      <c r="AD816" s="1" t="s">
        <v>99</v>
      </c>
      <c r="AE816" s="1" t="s">
        <v>99</v>
      </c>
      <c r="AF816" s="1" t="s">
        <v>99</v>
      </c>
      <c r="AG816" s="1" t="s">
        <v>99</v>
      </c>
      <c r="AH816" s="1" t="s">
        <v>99</v>
      </c>
      <c r="AI816" s="1" t="s">
        <v>99</v>
      </c>
      <c r="AJ816" s="1" t="s">
        <v>99</v>
      </c>
      <c r="AK816" s="1" t="s">
        <v>99</v>
      </c>
      <c r="AL816" s="1" t="s">
        <v>99</v>
      </c>
      <c r="AM816" s="2"/>
      <c r="AN816" s="10"/>
      <c r="AO816" s="10"/>
      <c r="AP816" s="10"/>
      <c r="AQ816" s="10"/>
      <c r="AR816" s="10"/>
      <c r="AS816" s="10"/>
      <c r="AT816" s="10"/>
    </row>
    <row r="817" spans="1:46">
      <c r="A817" s="36">
        <v>81</v>
      </c>
      <c r="B817" t="s">
        <v>280</v>
      </c>
      <c r="C817" t="s">
        <v>0</v>
      </c>
      <c r="D817" t="s">
        <v>94</v>
      </c>
      <c r="E817">
        <v>2750</v>
      </c>
      <c r="F817" t="s">
        <v>95</v>
      </c>
      <c r="G817" t="s">
        <v>154</v>
      </c>
      <c r="H817" t="s">
        <v>64</v>
      </c>
      <c r="I817" s="1" t="s">
        <v>65</v>
      </c>
      <c r="J817" s="1" t="s">
        <v>50</v>
      </c>
      <c r="K817" t="s">
        <v>104</v>
      </c>
      <c r="L817" s="29" t="s">
        <v>112</v>
      </c>
      <c r="M817" s="29" t="s">
        <v>99</v>
      </c>
      <c r="N817" s="29" t="s">
        <v>140</v>
      </c>
      <c r="O817" s="29" t="s">
        <v>101</v>
      </c>
      <c r="P817" s="29">
        <v>400</v>
      </c>
      <c r="Q817" s="29">
        <v>2500</v>
      </c>
      <c r="R817" t="s">
        <v>150</v>
      </c>
      <c r="S817" t="s">
        <v>102</v>
      </c>
      <c r="T817" s="1">
        <v>3</v>
      </c>
      <c r="U817">
        <v>76.343932859999995</v>
      </c>
      <c r="V817" s="6">
        <v>4.333E-2</v>
      </c>
      <c r="W817" s="6">
        <v>1.093E-2</v>
      </c>
      <c r="X817" s="7">
        <f t="shared" si="148"/>
        <v>3.9643183897529735</v>
      </c>
      <c r="Y817" t="s">
        <v>99</v>
      </c>
      <c r="Z817" s="7">
        <f t="shared" si="149"/>
        <v>6.9848063000914902</v>
      </c>
      <c r="AA817" s="8">
        <v>4.0999999999999996</v>
      </c>
      <c r="AB817" s="8">
        <v>5.8</v>
      </c>
      <c r="AC817" s="1" t="s">
        <v>99</v>
      </c>
      <c r="AD817" s="1" t="s">
        <v>99</v>
      </c>
      <c r="AE817" s="1" t="s">
        <v>99</v>
      </c>
      <c r="AF817" s="1" t="s">
        <v>99</v>
      </c>
      <c r="AG817" s="1" t="s">
        <v>99</v>
      </c>
      <c r="AH817" s="1" t="s">
        <v>99</v>
      </c>
      <c r="AI817" s="1" t="s">
        <v>99</v>
      </c>
      <c r="AJ817" s="1" t="s">
        <v>99</v>
      </c>
      <c r="AK817" s="1" t="s">
        <v>99</v>
      </c>
      <c r="AL817" s="1" t="s">
        <v>99</v>
      </c>
      <c r="AM817" s="2"/>
      <c r="AN817" s="10"/>
      <c r="AO817" s="10"/>
      <c r="AP817" s="10"/>
      <c r="AQ817" s="10"/>
      <c r="AR817" s="10"/>
      <c r="AS817" s="10"/>
      <c r="AT817" s="10"/>
    </row>
    <row r="818" spans="1:46">
      <c r="A818" s="36">
        <v>81</v>
      </c>
      <c r="B818" t="s">
        <v>280</v>
      </c>
      <c r="C818" t="s">
        <v>0</v>
      </c>
      <c r="D818" t="s">
        <v>94</v>
      </c>
      <c r="E818">
        <v>2750</v>
      </c>
      <c r="F818" t="s">
        <v>95</v>
      </c>
      <c r="G818" t="s">
        <v>154</v>
      </c>
      <c r="H818" t="s">
        <v>64</v>
      </c>
      <c r="I818" s="1" t="s">
        <v>65</v>
      </c>
      <c r="J818" s="1" t="s">
        <v>50</v>
      </c>
      <c r="K818" t="s">
        <v>104</v>
      </c>
      <c r="L818" s="29" t="s">
        <v>112</v>
      </c>
      <c r="M818" s="29" t="s">
        <v>99</v>
      </c>
      <c r="N818" s="29" t="s">
        <v>140</v>
      </c>
      <c r="O818" s="29" t="s">
        <v>101</v>
      </c>
      <c r="P818" s="29">
        <v>400</v>
      </c>
      <c r="Q818" s="29">
        <v>2500</v>
      </c>
      <c r="R818" t="s">
        <v>150</v>
      </c>
      <c r="S818" t="s">
        <v>102</v>
      </c>
      <c r="T818" s="1">
        <v>4</v>
      </c>
      <c r="U818">
        <v>46.028581492400001</v>
      </c>
      <c r="V818" s="6">
        <v>2.7900000000000001E-2</v>
      </c>
      <c r="W818" s="6">
        <v>4.9199999999999999E-3</v>
      </c>
      <c r="X818" s="7">
        <f t="shared" si="148"/>
        <v>5.6707317073170733</v>
      </c>
      <c r="Y818" t="s">
        <v>99</v>
      </c>
      <c r="Z818" s="7">
        <f t="shared" si="149"/>
        <v>9.3554027423577253</v>
      </c>
      <c r="AA818" s="8">
        <v>3.6</v>
      </c>
      <c r="AB818" s="8">
        <v>3.8</v>
      </c>
      <c r="AC818" s="1" t="s">
        <v>99</v>
      </c>
      <c r="AD818" s="1" t="s">
        <v>99</v>
      </c>
      <c r="AE818" s="1" t="s">
        <v>99</v>
      </c>
      <c r="AF818" s="1" t="s">
        <v>99</v>
      </c>
      <c r="AG818" s="1" t="s">
        <v>99</v>
      </c>
      <c r="AH818" s="1" t="s">
        <v>99</v>
      </c>
      <c r="AI818" s="1" t="s">
        <v>99</v>
      </c>
      <c r="AJ818" s="1" t="s">
        <v>99</v>
      </c>
      <c r="AK818" s="1" t="s">
        <v>99</v>
      </c>
      <c r="AL818" s="1" t="s">
        <v>99</v>
      </c>
      <c r="AM818" s="2"/>
      <c r="AN818" s="10"/>
      <c r="AO818" s="10"/>
      <c r="AP818" s="10"/>
      <c r="AQ818" s="10"/>
      <c r="AR818" s="10"/>
      <c r="AS818" s="10"/>
      <c r="AT818" s="10"/>
    </row>
    <row r="819" spans="1:46">
      <c r="A819" s="36">
        <v>81</v>
      </c>
      <c r="B819" t="s">
        <v>280</v>
      </c>
      <c r="C819" t="s">
        <v>0</v>
      </c>
      <c r="D819" t="s">
        <v>94</v>
      </c>
      <c r="E819">
        <v>2750</v>
      </c>
      <c r="F819" t="s">
        <v>95</v>
      </c>
      <c r="G819" t="s">
        <v>154</v>
      </c>
      <c r="H819" t="s">
        <v>64</v>
      </c>
      <c r="I819" s="1" t="s">
        <v>65</v>
      </c>
      <c r="J819" s="1" t="s">
        <v>50</v>
      </c>
      <c r="K819" t="s">
        <v>104</v>
      </c>
      <c r="L819" s="29" t="s">
        <v>112</v>
      </c>
      <c r="M819" s="29" t="s">
        <v>99</v>
      </c>
      <c r="N819" s="29" t="s">
        <v>140</v>
      </c>
      <c r="O819" s="29" t="s">
        <v>101</v>
      </c>
      <c r="P819" s="29">
        <v>400</v>
      </c>
      <c r="Q819" s="29">
        <v>2500</v>
      </c>
      <c r="R819" t="s">
        <v>150</v>
      </c>
      <c r="S819" t="s">
        <v>102</v>
      </c>
      <c r="T819" s="1">
        <v>5</v>
      </c>
      <c r="U819">
        <v>27.602095162200001</v>
      </c>
      <c r="V819" s="6">
        <v>1.048E-2</v>
      </c>
      <c r="W819" s="6">
        <v>1.89E-3</v>
      </c>
      <c r="X819" s="7">
        <f t="shared" si="148"/>
        <v>5.5449735449735451</v>
      </c>
      <c r="Y819" t="s">
        <v>99</v>
      </c>
      <c r="Z819" s="7">
        <f t="shared" si="149"/>
        <v>14.604283154603175</v>
      </c>
      <c r="AA819" s="8">
        <v>1.5</v>
      </c>
      <c r="AB819" s="8">
        <v>0.4</v>
      </c>
      <c r="AC819" s="1" t="s">
        <v>99</v>
      </c>
      <c r="AD819" s="1" t="s">
        <v>99</v>
      </c>
      <c r="AE819" s="1" t="s">
        <v>99</v>
      </c>
      <c r="AF819" s="1" t="s">
        <v>99</v>
      </c>
      <c r="AG819" s="1" t="s">
        <v>99</v>
      </c>
      <c r="AH819" s="1" t="s">
        <v>99</v>
      </c>
      <c r="AI819" s="1" t="s">
        <v>99</v>
      </c>
      <c r="AJ819" s="1" t="s">
        <v>99</v>
      </c>
      <c r="AK819" s="1" t="s">
        <v>99</v>
      </c>
      <c r="AL819" s="1" t="s">
        <v>99</v>
      </c>
      <c r="AM819" s="2"/>
      <c r="AN819" s="10"/>
      <c r="AO819" s="10"/>
      <c r="AP819" s="10"/>
      <c r="AQ819" s="10"/>
      <c r="AR819" s="10"/>
      <c r="AS819" s="10"/>
      <c r="AT819" s="10"/>
    </row>
    <row r="820" spans="1:46">
      <c r="A820" s="36">
        <v>81</v>
      </c>
      <c r="B820" t="s">
        <v>280</v>
      </c>
      <c r="C820" t="s">
        <v>0</v>
      </c>
      <c r="D820" t="s">
        <v>94</v>
      </c>
      <c r="E820">
        <v>2750</v>
      </c>
      <c r="F820" t="s">
        <v>95</v>
      </c>
      <c r="G820" t="s">
        <v>192</v>
      </c>
      <c r="H820" t="s">
        <v>66</v>
      </c>
      <c r="I820" s="1" t="s">
        <v>33</v>
      </c>
      <c r="J820" s="1" t="s">
        <v>37</v>
      </c>
      <c r="K820" t="s">
        <v>104</v>
      </c>
      <c r="L820" s="29" t="s">
        <v>105</v>
      </c>
      <c r="M820" s="29" t="s">
        <v>99</v>
      </c>
      <c r="N820" s="29" t="s">
        <v>100</v>
      </c>
      <c r="O820" s="29" t="s">
        <v>101</v>
      </c>
      <c r="P820" s="29">
        <v>1500</v>
      </c>
      <c r="Q820" s="29">
        <v>3000</v>
      </c>
      <c r="R820" t="s">
        <v>133</v>
      </c>
      <c r="S820" t="s">
        <v>115</v>
      </c>
      <c r="T820" s="1">
        <v>1</v>
      </c>
      <c r="U820">
        <v>81.567399083170002</v>
      </c>
      <c r="V820" s="6">
        <v>1.311E-2</v>
      </c>
      <c r="W820" s="6">
        <v>5.6800000000000002E-3</v>
      </c>
      <c r="X820" s="7">
        <f>V820/W820</f>
        <v>2.3080985915492955</v>
      </c>
      <c r="Y820" t="s">
        <v>99</v>
      </c>
      <c r="Z820" s="7">
        <f>(U820/1000000)/(W820/1000)</f>
        <v>14.360457585065143</v>
      </c>
      <c r="AA820" s="8">
        <v>25</v>
      </c>
      <c r="AB820" s="8">
        <v>10</v>
      </c>
      <c r="AC820" s="1" t="s">
        <v>99</v>
      </c>
      <c r="AD820" s="1" t="s">
        <v>99</v>
      </c>
      <c r="AE820" s="1" t="s">
        <v>99</v>
      </c>
      <c r="AF820" s="1" t="s">
        <v>99</v>
      </c>
      <c r="AG820" s="1" t="s">
        <v>99</v>
      </c>
      <c r="AH820" s="1" t="s">
        <v>99</v>
      </c>
      <c r="AI820" s="1" t="s">
        <v>99</v>
      </c>
      <c r="AJ820" s="1" t="s">
        <v>99</v>
      </c>
      <c r="AK820" s="1" t="s">
        <v>99</v>
      </c>
      <c r="AL820" s="1" t="s">
        <v>99</v>
      </c>
      <c r="AM820" s="2"/>
      <c r="AN820" s="10"/>
      <c r="AO820" s="10"/>
      <c r="AP820" s="10"/>
      <c r="AQ820" s="10"/>
      <c r="AR820" s="10"/>
      <c r="AS820" s="10"/>
      <c r="AT820" s="10"/>
    </row>
    <row r="821" spans="1:46">
      <c r="A821" s="36">
        <v>81</v>
      </c>
      <c r="B821" t="s">
        <v>280</v>
      </c>
      <c r="C821" t="s">
        <v>0</v>
      </c>
      <c r="D821" t="s">
        <v>94</v>
      </c>
      <c r="E821">
        <v>2750</v>
      </c>
      <c r="F821" t="s">
        <v>95</v>
      </c>
      <c r="G821" t="s">
        <v>192</v>
      </c>
      <c r="H821" t="s">
        <v>66</v>
      </c>
      <c r="I821" s="1" t="s">
        <v>33</v>
      </c>
      <c r="J821" s="1" t="s">
        <v>37</v>
      </c>
      <c r="K821" t="s">
        <v>104</v>
      </c>
      <c r="L821" s="29" t="s">
        <v>105</v>
      </c>
      <c r="M821" s="29" t="s">
        <v>99</v>
      </c>
      <c r="N821" s="29" t="s">
        <v>100</v>
      </c>
      <c r="O821" s="29" t="s">
        <v>101</v>
      </c>
      <c r="P821" s="29">
        <v>1500</v>
      </c>
      <c r="Q821" s="29">
        <v>3000</v>
      </c>
      <c r="R821" t="s">
        <v>133</v>
      </c>
      <c r="S821" t="s">
        <v>115</v>
      </c>
      <c r="T821" s="1">
        <v>2</v>
      </c>
      <c r="U821">
        <v>68.329612020799999</v>
      </c>
      <c r="V821" s="6">
        <v>1.251E-2</v>
      </c>
      <c r="W821" s="6">
        <v>4.7000000000000002E-3</v>
      </c>
      <c r="X821" s="7">
        <f t="shared" ref="X821:X824" si="150">V821/W821</f>
        <v>2.6617021276595745</v>
      </c>
      <c r="Y821" t="s">
        <v>99</v>
      </c>
      <c r="Z821" s="7">
        <f t="shared" ref="Z821:Z824" si="151">(U821/1000000)/(W821/1000)</f>
        <v>14.538215323574468</v>
      </c>
      <c r="AA821" s="8">
        <v>27.2</v>
      </c>
      <c r="AB821" s="8">
        <v>8</v>
      </c>
      <c r="AC821" s="1" t="s">
        <v>99</v>
      </c>
      <c r="AD821" s="1" t="s">
        <v>99</v>
      </c>
      <c r="AE821" s="1" t="s">
        <v>99</v>
      </c>
      <c r="AF821" s="1" t="s">
        <v>99</v>
      </c>
      <c r="AG821" s="1" t="s">
        <v>99</v>
      </c>
      <c r="AH821" s="1" t="s">
        <v>99</v>
      </c>
      <c r="AI821" s="1" t="s">
        <v>99</v>
      </c>
      <c r="AJ821" s="1" t="s">
        <v>99</v>
      </c>
      <c r="AK821" s="1" t="s">
        <v>99</v>
      </c>
      <c r="AL821" s="1" t="s">
        <v>99</v>
      </c>
      <c r="AM821" s="2"/>
      <c r="AN821" s="10"/>
      <c r="AO821" s="10"/>
      <c r="AP821" s="10"/>
      <c r="AQ821" s="10"/>
      <c r="AR821" s="10"/>
      <c r="AS821" s="10"/>
      <c r="AT821" s="10"/>
    </row>
    <row r="822" spans="1:46">
      <c r="A822" s="36">
        <v>81</v>
      </c>
      <c r="B822" t="s">
        <v>280</v>
      </c>
      <c r="C822" t="s">
        <v>0</v>
      </c>
      <c r="D822" t="s">
        <v>94</v>
      </c>
      <c r="E822">
        <v>2750</v>
      </c>
      <c r="F822" t="s">
        <v>95</v>
      </c>
      <c r="G822" t="s">
        <v>192</v>
      </c>
      <c r="H822" t="s">
        <v>66</v>
      </c>
      <c r="I822" s="1" t="s">
        <v>33</v>
      </c>
      <c r="J822" s="1" t="s">
        <v>37</v>
      </c>
      <c r="K822" t="s">
        <v>104</v>
      </c>
      <c r="L822" s="29" t="s">
        <v>105</v>
      </c>
      <c r="M822" s="29" t="s">
        <v>99</v>
      </c>
      <c r="N822" s="29" t="s">
        <v>100</v>
      </c>
      <c r="O822" s="29" t="s">
        <v>101</v>
      </c>
      <c r="P822" s="29">
        <v>1500</v>
      </c>
      <c r="Q822" s="29">
        <v>3000</v>
      </c>
      <c r="R822" t="s">
        <v>133</v>
      </c>
      <c r="S822" t="s">
        <v>115</v>
      </c>
      <c r="T822" s="1">
        <v>3</v>
      </c>
      <c r="U822">
        <v>210.90638691460001</v>
      </c>
      <c r="V822" s="6">
        <v>3.6880000000000003E-2</v>
      </c>
      <c r="W822" s="6">
        <v>1.102E-2</v>
      </c>
      <c r="X822" s="7">
        <f t="shared" si="150"/>
        <v>3.3466424682395646</v>
      </c>
      <c r="Y822" t="s">
        <v>99</v>
      </c>
      <c r="Z822" s="7">
        <f t="shared" si="151"/>
        <v>19.138510609310348</v>
      </c>
      <c r="AA822" s="8">
        <v>32.5</v>
      </c>
      <c r="AB822" s="8">
        <v>28</v>
      </c>
      <c r="AC822" s="1" t="s">
        <v>99</v>
      </c>
      <c r="AD822" s="1" t="s">
        <v>99</v>
      </c>
      <c r="AE822" s="1" t="s">
        <v>99</v>
      </c>
      <c r="AF822" s="1" t="s">
        <v>99</v>
      </c>
      <c r="AG822" s="1" t="s">
        <v>99</v>
      </c>
      <c r="AH822" s="1" t="s">
        <v>99</v>
      </c>
      <c r="AI822" s="1" t="s">
        <v>99</v>
      </c>
      <c r="AJ822" s="1" t="s">
        <v>99</v>
      </c>
      <c r="AK822" s="1" t="s">
        <v>99</v>
      </c>
      <c r="AL822" s="1" t="s">
        <v>99</v>
      </c>
      <c r="AM822" s="2"/>
      <c r="AN822" s="10"/>
      <c r="AO822" s="10"/>
      <c r="AP822" s="10"/>
      <c r="AQ822" s="10"/>
      <c r="AR822" s="10"/>
      <c r="AS822" s="10"/>
      <c r="AT822" s="10"/>
    </row>
    <row r="823" spans="1:46">
      <c r="A823" s="36">
        <v>81</v>
      </c>
      <c r="B823" t="s">
        <v>280</v>
      </c>
      <c r="C823" t="s">
        <v>0</v>
      </c>
      <c r="D823" t="s">
        <v>94</v>
      </c>
      <c r="E823">
        <v>2750</v>
      </c>
      <c r="F823" t="s">
        <v>95</v>
      </c>
      <c r="G823" t="s">
        <v>192</v>
      </c>
      <c r="H823" t="s">
        <v>66</v>
      </c>
      <c r="I823" s="1" t="s">
        <v>33</v>
      </c>
      <c r="J823" s="1" t="s">
        <v>37</v>
      </c>
      <c r="K823" t="s">
        <v>104</v>
      </c>
      <c r="L823" s="29" t="s">
        <v>105</v>
      </c>
      <c r="M823" s="29" t="s">
        <v>99</v>
      </c>
      <c r="N823" s="29" t="s">
        <v>100</v>
      </c>
      <c r="O823" s="29" t="s">
        <v>101</v>
      </c>
      <c r="P823" s="29">
        <v>1500</v>
      </c>
      <c r="Q823" s="29">
        <v>3000</v>
      </c>
      <c r="R823" t="s">
        <v>133</v>
      </c>
      <c r="S823" t="s">
        <v>115</v>
      </c>
      <c r="T823" s="1">
        <v>4</v>
      </c>
      <c r="U823">
        <v>127.24526443330001</v>
      </c>
      <c r="V823" s="6">
        <v>2.0740000000000001E-2</v>
      </c>
      <c r="W823" s="6">
        <v>6.6899999999999998E-3</v>
      </c>
      <c r="X823" s="7">
        <f t="shared" si="150"/>
        <v>3.1001494768310915</v>
      </c>
      <c r="Y823" t="s">
        <v>99</v>
      </c>
      <c r="Z823" s="7">
        <f t="shared" si="151"/>
        <v>19.020218898849031</v>
      </c>
      <c r="AA823" s="8">
        <v>32</v>
      </c>
      <c r="AB823" s="8">
        <v>7.5</v>
      </c>
      <c r="AC823" s="1" t="s">
        <v>99</v>
      </c>
      <c r="AD823" s="1" t="s">
        <v>99</v>
      </c>
      <c r="AE823" s="1" t="s">
        <v>99</v>
      </c>
      <c r="AF823" s="1" t="s">
        <v>99</v>
      </c>
      <c r="AG823" s="1" t="s">
        <v>99</v>
      </c>
      <c r="AH823" s="1" t="s">
        <v>99</v>
      </c>
      <c r="AI823" s="1" t="s">
        <v>99</v>
      </c>
      <c r="AJ823" s="1" t="s">
        <v>99</v>
      </c>
      <c r="AK823" s="1" t="s">
        <v>99</v>
      </c>
      <c r="AL823" s="1" t="s">
        <v>99</v>
      </c>
      <c r="AM823" s="2"/>
      <c r="AN823" s="10"/>
      <c r="AO823" s="10"/>
      <c r="AP823" s="10"/>
      <c r="AQ823" s="10"/>
      <c r="AR823" s="10"/>
      <c r="AS823" s="10"/>
      <c r="AT823" s="10"/>
    </row>
    <row r="824" spans="1:46">
      <c r="A824" s="36">
        <v>81</v>
      </c>
      <c r="B824" t="s">
        <v>280</v>
      </c>
      <c r="C824" t="s">
        <v>0</v>
      </c>
      <c r="D824" t="s">
        <v>94</v>
      </c>
      <c r="E824">
        <v>2750</v>
      </c>
      <c r="F824" t="s">
        <v>95</v>
      </c>
      <c r="G824" t="s">
        <v>192</v>
      </c>
      <c r="H824" t="s">
        <v>66</v>
      </c>
      <c r="I824" s="1" t="s">
        <v>33</v>
      </c>
      <c r="J824" s="1" t="s">
        <v>37</v>
      </c>
      <c r="K824" t="s">
        <v>104</v>
      </c>
      <c r="L824" s="29" t="s">
        <v>105</v>
      </c>
      <c r="M824" s="29" t="s">
        <v>99</v>
      </c>
      <c r="N824" s="29" t="s">
        <v>100</v>
      </c>
      <c r="O824" s="29" t="s">
        <v>101</v>
      </c>
      <c r="P824" s="29">
        <v>1500</v>
      </c>
      <c r="Q824" s="29">
        <v>3000</v>
      </c>
      <c r="R824" t="s">
        <v>133</v>
      </c>
      <c r="S824" t="s">
        <v>115</v>
      </c>
      <c r="T824" s="1">
        <v>5</v>
      </c>
      <c r="U824">
        <v>158.95165243672</v>
      </c>
      <c r="V824" s="6">
        <v>2.8629999999999999E-2</v>
      </c>
      <c r="W824" s="6">
        <v>9.1599999999999997E-3</v>
      </c>
      <c r="X824" s="7">
        <f t="shared" si="150"/>
        <v>3.1255458515283845</v>
      </c>
      <c r="Y824" t="s">
        <v>99</v>
      </c>
      <c r="Z824" s="7">
        <f t="shared" si="151"/>
        <v>17.352800484358077</v>
      </c>
      <c r="AA824" s="8">
        <v>22.7</v>
      </c>
      <c r="AB824" s="8">
        <v>5.5</v>
      </c>
      <c r="AC824" s="1" t="s">
        <v>99</v>
      </c>
      <c r="AD824" s="1" t="s">
        <v>99</v>
      </c>
      <c r="AE824" s="1" t="s">
        <v>99</v>
      </c>
      <c r="AF824" s="1" t="s">
        <v>99</v>
      </c>
      <c r="AG824" s="1" t="s">
        <v>99</v>
      </c>
      <c r="AH824" s="1" t="s">
        <v>99</v>
      </c>
      <c r="AI824" s="1" t="s">
        <v>99</v>
      </c>
      <c r="AJ824" s="1" t="s">
        <v>99</v>
      </c>
      <c r="AK824" s="1" t="s">
        <v>99</v>
      </c>
      <c r="AL824" s="1" t="s">
        <v>99</v>
      </c>
      <c r="AM824" s="2"/>
      <c r="AN824" s="10"/>
      <c r="AO824" s="10"/>
      <c r="AP824" s="10"/>
      <c r="AQ824" s="10"/>
      <c r="AR824" s="10"/>
      <c r="AS824" s="10"/>
      <c r="AT824" s="10"/>
    </row>
    <row r="825" spans="1:46">
      <c r="A825" s="36">
        <v>81</v>
      </c>
      <c r="B825" t="s">
        <v>280</v>
      </c>
      <c r="C825" t="s">
        <v>0</v>
      </c>
      <c r="D825" t="s">
        <v>94</v>
      </c>
      <c r="E825">
        <v>2750</v>
      </c>
      <c r="F825" t="s">
        <v>95</v>
      </c>
      <c r="G825" t="s">
        <v>185</v>
      </c>
      <c r="H825" t="s">
        <v>67</v>
      </c>
      <c r="I825" s="1" t="s">
        <v>63</v>
      </c>
      <c r="J825" s="1" t="s">
        <v>41</v>
      </c>
      <c r="K825" t="s">
        <v>104</v>
      </c>
      <c r="L825" s="29" t="s">
        <v>105</v>
      </c>
      <c r="M825" s="29" t="s">
        <v>99</v>
      </c>
      <c r="N825" s="29" t="s">
        <v>140</v>
      </c>
      <c r="O825" s="29" t="s">
        <v>101</v>
      </c>
      <c r="P825" s="29">
        <v>1000</v>
      </c>
      <c r="Q825" s="29">
        <v>3300</v>
      </c>
      <c r="R825" t="s">
        <v>113</v>
      </c>
      <c r="S825" t="s">
        <v>102</v>
      </c>
      <c r="T825" s="1">
        <v>1</v>
      </c>
      <c r="U825">
        <v>22.4874100828</v>
      </c>
      <c r="V825" s="6">
        <v>7.5799999999999999E-3</v>
      </c>
      <c r="W825" s="6">
        <v>2.5799999999999998E-3</v>
      </c>
      <c r="X825" s="7">
        <f>V825/W825</f>
        <v>2.9379844961240313</v>
      </c>
      <c r="Y825" t="s">
        <v>99</v>
      </c>
      <c r="Z825" s="7">
        <f>(U825/1000000)/(W825/1000)</f>
        <v>8.7160504196899229</v>
      </c>
      <c r="AA825" s="1">
        <v>7.6</v>
      </c>
      <c r="AB825" s="8">
        <v>2.5</v>
      </c>
      <c r="AC825" s="1" t="s">
        <v>99</v>
      </c>
      <c r="AD825" s="1" t="s">
        <v>99</v>
      </c>
      <c r="AE825" s="1" t="s">
        <v>99</v>
      </c>
      <c r="AF825" s="1" t="s">
        <v>99</v>
      </c>
      <c r="AG825" s="1" t="s">
        <v>99</v>
      </c>
      <c r="AH825" s="1" t="s">
        <v>99</v>
      </c>
      <c r="AI825" s="1" t="s">
        <v>99</v>
      </c>
      <c r="AJ825" s="1" t="s">
        <v>99</v>
      </c>
      <c r="AK825" s="1" t="s">
        <v>99</v>
      </c>
      <c r="AL825" s="1" t="s">
        <v>99</v>
      </c>
      <c r="AM825" s="2"/>
      <c r="AN825" s="10"/>
      <c r="AO825" s="10"/>
      <c r="AP825" s="10"/>
      <c r="AQ825" s="10"/>
      <c r="AR825" s="10"/>
      <c r="AS825" s="10"/>
      <c r="AT825" s="10"/>
    </row>
    <row r="826" spans="1:46">
      <c r="A826" s="36">
        <v>81</v>
      </c>
      <c r="B826" t="s">
        <v>280</v>
      </c>
      <c r="C826" t="s">
        <v>0</v>
      </c>
      <c r="D826" t="s">
        <v>94</v>
      </c>
      <c r="E826">
        <v>2750</v>
      </c>
      <c r="F826" t="s">
        <v>95</v>
      </c>
      <c r="G826" t="s">
        <v>185</v>
      </c>
      <c r="H826" t="s">
        <v>67</v>
      </c>
      <c r="I826" s="1" t="s">
        <v>63</v>
      </c>
      <c r="J826" s="1" t="s">
        <v>41</v>
      </c>
      <c r="K826" t="s">
        <v>104</v>
      </c>
      <c r="L826" s="29" t="s">
        <v>105</v>
      </c>
      <c r="M826" s="29" t="s">
        <v>99</v>
      </c>
      <c r="N826" s="29" t="s">
        <v>140</v>
      </c>
      <c r="O826" s="29" t="s">
        <v>101</v>
      </c>
      <c r="P826" s="29">
        <v>1000</v>
      </c>
      <c r="Q826" s="29">
        <v>3300</v>
      </c>
      <c r="R826" t="s">
        <v>113</v>
      </c>
      <c r="S826" t="s">
        <v>102</v>
      </c>
      <c r="T826" s="1">
        <v>2</v>
      </c>
      <c r="U826">
        <v>20.663040982999998</v>
      </c>
      <c r="V826" s="6">
        <v>5.9699999999999996E-3</v>
      </c>
      <c r="W826" s="6">
        <v>2.0799999999999998E-3</v>
      </c>
      <c r="X826" s="7">
        <f t="shared" ref="X826:X829" si="152">V826/W826</f>
        <v>2.8701923076923079</v>
      </c>
      <c r="Y826" t="s">
        <v>99</v>
      </c>
      <c r="Z826" s="7">
        <f t="shared" ref="Z826:Z829" si="153">(U826/1000000)/(W826/1000)</f>
        <v>9.9341543187500001</v>
      </c>
      <c r="AA826" s="1">
        <v>2.7</v>
      </c>
      <c r="AB826" s="8">
        <v>2.2000000000000002</v>
      </c>
      <c r="AC826" s="1" t="s">
        <v>99</v>
      </c>
      <c r="AD826" s="1" t="s">
        <v>99</v>
      </c>
      <c r="AE826" s="1" t="s">
        <v>99</v>
      </c>
      <c r="AF826" s="1" t="s">
        <v>99</v>
      </c>
      <c r="AG826" s="1" t="s">
        <v>99</v>
      </c>
      <c r="AH826" s="1" t="s">
        <v>99</v>
      </c>
      <c r="AI826" s="1" t="s">
        <v>99</v>
      </c>
      <c r="AJ826" s="1" t="s">
        <v>99</v>
      </c>
      <c r="AK826" s="1" t="s">
        <v>99</v>
      </c>
      <c r="AL826" s="1" t="s">
        <v>99</v>
      </c>
      <c r="AM826" s="2"/>
      <c r="AN826" s="10"/>
      <c r="AO826" s="10"/>
      <c r="AP826" s="10"/>
      <c r="AQ826" s="10"/>
      <c r="AR826" s="10"/>
      <c r="AS826" s="10"/>
      <c r="AT826" s="10"/>
    </row>
    <row r="827" spans="1:46">
      <c r="A827" s="36">
        <v>81</v>
      </c>
      <c r="B827" t="s">
        <v>280</v>
      </c>
      <c r="C827" t="s">
        <v>0</v>
      </c>
      <c r="D827" t="s">
        <v>94</v>
      </c>
      <c r="E827">
        <v>2750</v>
      </c>
      <c r="F827" t="s">
        <v>95</v>
      </c>
      <c r="G827" t="s">
        <v>185</v>
      </c>
      <c r="H827" t="s">
        <v>67</v>
      </c>
      <c r="I827" s="1" t="s">
        <v>63</v>
      </c>
      <c r="J827" s="1" t="s">
        <v>41</v>
      </c>
      <c r="K827" t="s">
        <v>104</v>
      </c>
      <c r="L827" s="29" t="s">
        <v>105</v>
      </c>
      <c r="M827" s="29" t="s">
        <v>99</v>
      </c>
      <c r="N827" s="29" t="s">
        <v>140</v>
      </c>
      <c r="O827" s="29" t="s">
        <v>101</v>
      </c>
      <c r="P827" s="29">
        <v>1000</v>
      </c>
      <c r="Q827" s="29">
        <v>3300</v>
      </c>
      <c r="R827" t="s">
        <v>113</v>
      </c>
      <c r="S827" t="s">
        <v>102</v>
      </c>
      <c r="T827" s="1">
        <v>3</v>
      </c>
      <c r="U827">
        <v>33.372692904200001</v>
      </c>
      <c r="V827" s="6">
        <v>9.6900000000000007E-3</v>
      </c>
      <c r="W827" s="6">
        <v>3.14E-3</v>
      </c>
      <c r="X827" s="7">
        <f t="shared" si="152"/>
        <v>3.0859872611464971</v>
      </c>
      <c r="Y827" t="s">
        <v>99</v>
      </c>
      <c r="Z827" s="7">
        <f t="shared" si="153"/>
        <v>10.628246147834394</v>
      </c>
      <c r="AA827" s="1">
        <v>2.8</v>
      </c>
      <c r="AB827" s="8">
        <v>2.8</v>
      </c>
      <c r="AC827" s="1" t="s">
        <v>99</v>
      </c>
      <c r="AD827" s="1" t="s">
        <v>99</v>
      </c>
      <c r="AE827" s="1" t="s">
        <v>99</v>
      </c>
      <c r="AF827" s="1" t="s">
        <v>99</v>
      </c>
      <c r="AG827" s="1" t="s">
        <v>99</v>
      </c>
      <c r="AH827" s="1" t="s">
        <v>99</v>
      </c>
      <c r="AI827" s="1" t="s">
        <v>99</v>
      </c>
      <c r="AJ827" s="1" t="s">
        <v>99</v>
      </c>
      <c r="AK827" s="1" t="s">
        <v>99</v>
      </c>
      <c r="AL827" s="1" t="s">
        <v>99</v>
      </c>
      <c r="AM827" s="2"/>
      <c r="AN827" s="10"/>
      <c r="AO827" s="10"/>
      <c r="AP827" s="10"/>
      <c r="AQ827" s="10"/>
      <c r="AR827" s="10"/>
      <c r="AS827" s="10"/>
      <c r="AT827" s="10"/>
    </row>
    <row r="828" spans="1:46">
      <c r="A828" s="36">
        <v>81</v>
      </c>
      <c r="B828" t="s">
        <v>280</v>
      </c>
      <c r="C828" t="s">
        <v>0</v>
      </c>
      <c r="D828" t="s">
        <v>94</v>
      </c>
      <c r="E828">
        <v>2750</v>
      </c>
      <c r="F828" t="s">
        <v>95</v>
      </c>
      <c r="G828" t="s">
        <v>185</v>
      </c>
      <c r="H828" t="s">
        <v>67</v>
      </c>
      <c r="I828" s="1" t="s">
        <v>63</v>
      </c>
      <c r="J828" s="1" t="s">
        <v>41</v>
      </c>
      <c r="K828" t="s">
        <v>104</v>
      </c>
      <c r="L828" s="29" t="s">
        <v>105</v>
      </c>
      <c r="M828" s="29" t="s">
        <v>99</v>
      </c>
      <c r="N828" s="29" t="s">
        <v>140</v>
      </c>
      <c r="O828" s="29" t="s">
        <v>101</v>
      </c>
      <c r="P828" s="29">
        <v>1000</v>
      </c>
      <c r="Q828" s="29">
        <v>3300</v>
      </c>
      <c r="R828" t="s">
        <v>113</v>
      </c>
      <c r="S828" t="s">
        <v>102</v>
      </c>
      <c r="T828" s="1">
        <v>4</v>
      </c>
      <c r="U828">
        <v>24.749054291</v>
      </c>
      <c r="V828" s="6">
        <v>7.6600000000000001E-3</v>
      </c>
      <c r="W828" s="6">
        <v>2.9099999999999998E-3</v>
      </c>
      <c r="X828" s="7">
        <f t="shared" si="152"/>
        <v>2.6323024054982822</v>
      </c>
      <c r="Y828" t="s">
        <v>99</v>
      </c>
      <c r="Z828" s="7">
        <f t="shared" si="153"/>
        <v>8.5048296532646059</v>
      </c>
      <c r="AA828" s="1">
        <v>1.5</v>
      </c>
      <c r="AB828" s="8">
        <v>1.6</v>
      </c>
      <c r="AC828" s="1" t="s">
        <v>99</v>
      </c>
      <c r="AD828" s="1" t="s">
        <v>99</v>
      </c>
      <c r="AE828" s="1" t="s">
        <v>99</v>
      </c>
      <c r="AF828" s="1" t="s">
        <v>99</v>
      </c>
      <c r="AG828" s="1" t="s">
        <v>99</v>
      </c>
      <c r="AH828" s="1" t="s">
        <v>99</v>
      </c>
      <c r="AI828" s="1" t="s">
        <v>99</v>
      </c>
      <c r="AJ828" s="1" t="s">
        <v>99</v>
      </c>
      <c r="AK828" s="1" t="s">
        <v>99</v>
      </c>
      <c r="AL828" s="1" t="s">
        <v>99</v>
      </c>
      <c r="AM828" s="2"/>
      <c r="AN828" s="10"/>
      <c r="AO828" s="10"/>
      <c r="AP828" s="10"/>
      <c r="AQ828" s="10"/>
      <c r="AR828" s="10"/>
      <c r="AS828" s="10"/>
      <c r="AT828" s="10"/>
    </row>
    <row r="829" spans="1:46">
      <c r="A829" s="36">
        <v>81</v>
      </c>
      <c r="B829" t="s">
        <v>280</v>
      </c>
      <c r="C829" t="s">
        <v>0</v>
      </c>
      <c r="D829" t="s">
        <v>94</v>
      </c>
      <c r="E829">
        <v>2750</v>
      </c>
      <c r="F829" t="s">
        <v>95</v>
      </c>
      <c r="G829" t="s">
        <v>185</v>
      </c>
      <c r="H829" t="s">
        <v>67</v>
      </c>
      <c r="I829" s="1" t="s">
        <v>63</v>
      </c>
      <c r="J829" s="1" t="s">
        <v>41</v>
      </c>
      <c r="K829" t="s">
        <v>104</v>
      </c>
      <c r="L829" s="29" t="s">
        <v>105</v>
      </c>
      <c r="M829" s="29" t="s">
        <v>99</v>
      </c>
      <c r="N829" s="29" t="s">
        <v>140</v>
      </c>
      <c r="O829" s="29" t="s">
        <v>101</v>
      </c>
      <c r="P829" s="29">
        <v>1000</v>
      </c>
      <c r="Q829" s="29">
        <v>3300</v>
      </c>
      <c r="R829" t="s">
        <v>113</v>
      </c>
      <c r="S829" t="s">
        <v>102</v>
      </c>
      <c r="T829" s="1">
        <v>5</v>
      </c>
      <c r="U829">
        <v>29.827897148400002</v>
      </c>
      <c r="V829" s="6">
        <v>8.5100000000000002E-3</v>
      </c>
      <c r="W829" s="6">
        <v>2.8300000000000001E-3</v>
      </c>
      <c r="X829" s="7">
        <f t="shared" si="152"/>
        <v>3.0070671378091873</v>
      </c>
      <c r="Y829" t="s">
        <v>99</v>
      </c>
      <c r="Z829" s="7">
        <f t="shared" si="153"/>
        <v>10.539892985300353</v>
      </c>
      <c r="AA829" s="8">
        <v>1.7</v>
      </c>
      <c r="AB829" s="8">
        <v>3</v>
      </c>
      <c r="AC829" s="1" t="s">
        <v>99</v>
      </c>
      <c r="AD829" s="1" t="s">
        <v>99</v>
      </c>
      <c r="AE829" s="1" t="s">
        <v>99</v>
      </c>
      <c r="AF829" s="1" t="s">
        <v>99</v>
      </c>
      <c r="AG829" s="1" t="s">
        <v>99</v>
      </c>
      <c r="AH829" s="1" t="s">
        <v>99</v>
      </c>
      <c r="AI829" s="1" t="s">
        <v>99</v>
      </c>
      <c r="AJ829" s="1" t="s">
        <v>99</v>
      </c>
      <c r="AK829" s="1" t="s">
        <v>99</v>
      </c>
      <c r="AL829" s="1" t="s">
        <v>99</v>
      </c>
      <c r="AM829" s="2"/>
      <c r="AN829" s="10"/>
      <c r="AO829" s="10"/>
      <c r="AP829" s="10"/>
      <c r="AQ829" s="10"/>
      <c r="AR829" s="10"/>
      <c r="AS829" s="10"/>
      <c r="AT829" s="10"/>
    </row>
    <row r="830" spans="1:46">
      <c r="A830" s="36">
        <v>81</v>
      </c>
      <c r="B830" t="s">
        <v>280</v>
      </c>
      <c r="C830" t="s">
        <v>0</v>
      </c>
      <c r="D830" t="s">
        <v>94</v>
      </c>
      <c r="E830">
        <v>2750</v>
      </c>
      <c r="F830" t="s">
        <v>95</v>
      </c>
      <c r="G830" t="s">
        <v>193</v>
      </c>
      <c r="H830" t="s">
        <v>68</v>
      </c>
      <c r="I830" s="1" t="s">
        <v>28</v>
      </c>
      <c r="J830" s="1" t="s">
        <v>50</v>
      </c>
      <c r="K830" s="29" t="s">
        <v>104</v>
      </c>
      <c r="L830" s="29" t="s">
        <v>123</v>
      </c>
      <c r="M830" s="29" t="s">
        <v>99</v>
      </c>
      <c r="N830" s="29" t="s">
        <v>117</v>
      </c>
      <c r="O830" s="29" t="s">
        <v>108</v>
      </c>
      <c r="P830" s="29">
        <v>2900</v>
      </c>
      <c r="Q830" s="29">
        <v>3460</v>
      </c>
      <c r="R830" s="29" t="s">
        <v>94</v>
      </c>
      <c r="S830" s="29" t="s">
        <v>102</v>
      </c>
      <c r="T830" s="1">
        <v>1</v>
      </c>
      <c r="U830">
        <v>137.6090429246</v>
      </c>
      <c r="V830" s="6">
        <v>3.7080000000000002E-2</v>
      </c>
      <c r="W830" s="6">
        <v>7.7600000000000004E-3</v>
      </c>
      <c r="X830" s="7">
        <f>V830/W830</f>
        <v>4.7783505154639174</v>
      </c>
      <c r="Y830" t="s">
        <v>99</v>
      </c>
      <c r="Z830" s="7">
        <f>(U830/1000000)/(W830/1000)</f>
        <v>17.733124088221651</v>
      </c>
      <c r="AA830" s="1">
        <v>2.5</v>
      </c>
      <c r="AB830" s="8">
        <v>2.6</v>
      </c>
      <c r="AC830" s="1" t="s">
        <v>99</v>
      </c>
      <c r="AD830" s="1" t="s">
        <v>99</v>
      </c>
      <c r="AE830" s="1" t="s">
        <v>99</v>
      </c>
      <c r="AF830" s="1" t="s">
        <v>99</v>
      </c>
      <c r="AG830" s="1" t="s">
        <v>99</v>
      </c>
      <c r="AH830" s="1" t="s">
        <v>99</v>
      </c>
      <c r="AI830" s="1" t="s">
        <v>99</v>
      </c>
      <c r="AJ830" s="1" t="s">
        <v>99</v>
      </c>
      <c r="AK830" s="1" t="s">
        <v>99</v>
      </c>
      <c r="AL830" s="1" t="s">
        <v>99</v>
      </c>
      <c r="AM830" s="2"/>
      <c r="AN830" s="10"/>
      <c r="AO830" s="10"/>
      <c r="AP830" s="10"/>
      <c r="AQ830" s="10"/>
      <c r="AR830" s="10"/>
      <c r="AS830" s="10"/>
      <c r="AT830" s="10"/>
    </row>
    <row r="831" spans="1:46">
      <c r="A831" s="36">
        <v>81</v>
      </c>
      <c r="B831" t="s">
        <v>280</v>
      </c>
      <c r="C831" t="s">
        <v>0</v>
      </c>
      <c r="D831" t="s">
        <v>94</v>
      </c>
      <c r="E831">
        <v>2750</v>
      </c>
      <c r="F831" t="s">
        <v>95</v>
      </c>
      <c r="G831" t="s">
        <v>143</v>
      </c>
      <c r="H831" t="s">
        <v>69</v>
      </c>
      <c r="I831" s="1" t="s">
        <v>28</v>
      </c>
      <c r="J831" s="1" t="s">
        <v>70</v>
      </c>
      <c r="K831" t="s">
        <v>104</v>
      </c>
      <c r="L831" s="29" t="s">
        <v>123</v>
      </c>
      <c r="M831" s="29" t="s">
        <v>99</v>
      </c>
      <c r="N831" s="29" t="s">
        <v>132</v>
      </c>
      <c r="O831" s="29" t="s">
        <v>101</v>
      </c>
      <c r="P831" s="29">
        <v>1200</v>
      </c>
      <c r="Q831" s="29">
        <v>3200</v>
      </c>
      <c r="R831" t="s">
        <v>144</v>
      </c>
      <c r="S831" t="s">
        <v>102</v>
      </c>
      <c r="T831" s="16">
        <v>1</v>
      </c>
      <c r="U831">
        <v>73.920998652799994</v>
      </c>
      <c r="V831" s="6">
        <v>1.9869999999999999E-2</v>
      </c>
      <c r="W831" s="6">
        <v>6.13E-3</v>
      </c>
      <c r="X831" s="7">
        <f>V831/W831</f>
        <v>3.2414355628058726</v>
      </c>
      <c r="Y831" t="s">
        <v>99</v>
      </c>
      <c r="Z831" s="7">
        <f>(U831/1000000)/(W831/1000)</f>
        <v>12.058890481696574</v>
      </c>
      <c r="AA831" s="15">
        <v>1.2</v>
      </c>
      <c r="AB831" s="15">
        <v>5.5</v>
      </c>
      <c r="AC831" s="1" t="s">
        <v>99</v>
      </c>
      <c r="AD831" s="1" t="s">
        <v>99</v>
      </c>
      <c r="AE831" s="1" t="s">
        <v>99</v>
      </c>
      <c r="AF831" s="1" t="s">
        <v>99</v>
      </c>
      <c r="AG831" s="1" t="s">
        <v>99</v>
      </c>
      <c r="AH831" s="1" t="s">
        <v>99</v>
      </c>
      <c r="AI831" s="1" t="s">
        <v>99</v>
      </c>
      <c r="AJ831" s="1" t="s">
        <v>99</v>
      </c>
      <c r="AK831" s="1" t="s">
        <v>99</v>
      </c>
      <c r="AL831" s="1" t="s">
        <v>99</v>
      </c>
      <c r="AM831" s="2"/>
      <c r="AN831" s="10"/>
      <c r="AO831" s="10"/>
      <c r="AP831" s="10"/>
      <c r="AQ831" s="10"/>
      <c r="AR831" s="10"/>
      <c r="AS831" s="10"/>
      <c r="AT831" s="10"/>
    </row>
    <row r="832" spans="1:46">
      <c r="A832" s="36">
        <v>81</v>
      </c>
      <c r="B832" t="s">
        <v>280</v>
      </c>
      <c r="C832" t="s">
        <v>0</v>
      </c>
      <c r="D832" t="s">
        <v>94</v>
      </c>
      <c r="E832">
        <v>2750</v>
      </c>
      <c r="F832" t="s">
        <v>95</v>
      </c>
      <c r="G832" t="s">
        <v>143</v>
      </c>
      <c r="H832" t="s">
        <v>69</v>
      </c>
      <c r="I832" s="1" t="s">
        <v>28</v>
      </c>
      <c r="J832" s="1" t="s">
        <v>70</v>
      </c>
      <c r="K832" t="s">
        <v>104</v>
      </c>
      <c r="L832" s="29" t="s">
        <v>123</v>
      </c>
      <c r="M832" s="29" t="s">
        <v>99</v>
      </c>
      <c r="N832" s="29" t="s">
        <v>132</v>
      </c>
      <c r="O832" s="29" t="s">
        <v>101</v>
      </c>
      <c r="P832" s="29">
        <v>1200</v>
      </c>
      <c r="Q832" s="29">
        <v>3200</v>
      </c>
      <c r="R832" t="s">
        <v>144</v>
      </c>
      <c r="S832" t="s">
        <v>102</v>
      </c>
      <c r="T832" s="16">
        <v>2</v>
      </c>
      <c r="U832">
        <v>60.042890294400003</v>
      </c>
      <c r="V832" s="6">
        <v>1.3220000000000001E-2</v>
      </c>
      <c r="W832" s="6">
        <v>4.9399999999999999E-3</v>
      </c>
      <c r="X832" s="7">
        <f t="shared" ref="X832:X835" si="154">V832/W832</f>
        <v>2.6761133603238867</v>
      </c>
      <c r="Y832" t="s">
        <v>99</v>
      </c>
      <c r="Z832" s="7">
        <f t="shared" ref="Z832:Z835" si="155">(U832/1000000)/(W832/1000)</f>
        <v>12.15443123368421</v>
      </c>
      <c r="AA832" s="15">
        <v>1.7</v>
      </c>
      <c r="AB832" s="15">
        <v>5.3</v>
      </c>
      <c r="AC832" s="1" t="s">
        <v>99</v>
      </c>
      <c r="AD832" s="1" t="s">
        <v>99</v>
      </c>
      <c r="AE832" s="1" t="s">
        <v>99</v>
      </c>
      <c r="AF832" s="1" t="s">
        <v>99</v>
      </c>
      <c r="AG832" s="1" t="s">
        <v>99</v>
      </c>
      <c r="AH832" s="1" t="s">
        <v>99</v>
      </c>
      <c r="AI832" s="1" t="s">
        <v>99</v>
      </c>
      <c r="AJ832" s="1" t="s">
        <v>99</v>
      </c>
      <c r="AK832" s="1" t="s">
        <v>99</v>
      </c>
      <c r="AL832" s="1" t="s">
        <v>99</v>
      </c>
      <c r="AM832" s="2"/>
      <c r="AN832" s="10"/>
      <c r="AO832" s="10"/>
      <c r="AP832" s="10"/>
      <c r="AQ832" s="10"/>
      <c r="AR832" s="10"/>
      <c r="AS832" s="10"/>
      <c r="AT832" s="10"/>
    </row>
    <row r="833" spans="1:46">
      <c r="A833" s="36">
        <v>81</v>
      </c>
      <c r="B833" t="s">
        <v>280</v>
      </c>
      <c r="C833" t="s">
        <v>0</v>
      </c>
      <c r="D833" t="s">
        <v>94</v>
      </c>
      <c r="E833">
        <v>2750</v>
      </c>
      <c r="F833" t="s">
        <v>95</v>
      </c>
      <c r="G833" t="s">
        <v>143</v>
      </c>
      <c r="H833" t="s">
        <v>69</v>
      </c>
      <c r="I833" s="1" t="s">
        <v>28</v>
      </c>
      <c r="J833" s="1" t="s">
        <v>70</v>
      </c>
      <c r="K833" t="s">
        <v>104</v>
      </c>
      <c r="L833" s="29" t="s">
        <v>123</v>
      </c>
      <c r="M833" s="29" t="s">
        <v>99</v>
      </c>
      <c r="N833" s="29" t="s">
        <v>132</v>
      </c>
      <c r="O833" s="29" t="s">
        <v>101</v>
      </c>
      <c r="P833" s="29">
        <v>1200</v>
      </c>
      <c r="Q833" s="29">
        <v>3200</v>
      </c>
      <c r="R833" t="s">
        <v>144</v>
      </c>
      <c r="S833" t="s">
        <v>102</v>
      </c>
      <c r="T833" s="16">
        <v>3</v>
      </c>
      <c r="U833">
        <v>56.648631870999999</v>
      </c>
      <c r="V833" s="6">
        <v>1.4279999999999999E-2</v>
      </c>
      <c r="W833" s="6">
        <v>4.6600000000000001E-3</v>
      </c>
      <c r="X833" s="7">
        <f t="shared" si="154"/>
        <v>3.0643776824034332</v>
      </c>
      <c r="Y833" t="s">
        <v>99</v>
      </c>
      <c r="Z833" s="7">
        <f t="shared" si="155"/>
        <v>12.156358770600857</v>
      </c>
      <c r="AA833" s="15">
        <v>0.7</v>
      </c>
      <c r="AB833" s="15">
        <v>2.8</v>
      </c>
      <c r="AC833" s="1" t="s">
        <v>99</v>
      </c>
      <c r="AD833" s="1" t="s">
        <v>99</v>
      </c>
      <c r="AE833" s="1" t="s">
        <v>99</v>
      </c>
      <c r="AF833" s="1" t="s">
        <v>99</v>
      </c>
      <c r="AG833" s="1" t="s">
        <v>99</v>
      </c>
      <c r="AH833" s="1" t="s">
        <v>99</v>
      </c>
      <c r="AI833" s="1" t="s">
        <v>99</v>
      </c>
      <c r="AJ833" s="1" t="s">
        <v>99</v>
      </c>
      <c r="AK833" s="1" t="s">
        <v>99</v>
      </c>
      <c r="AL833" s="1" t="s">
        <v>99</v>
      </c>
      <c r="AM833" s="2"/>
      <c r="AN833" s="10"/>
      <c r="AO833" s="10"/>
      <c r="AP833" s="10"/>
      <c r="AQ833" s="10"/>
      <c r="AR833" s="10"/>
      <c r="AS833" s="10"/>
      <c r="AT833" s="10"/>
    </row>
    <row r="834" spans="1:46">
      <c r="A834" s="36">
        <v>81</v>
      </c>
      <c r="B834" t="s">
        <v>280</v>
      </c>
      <c r="C834" t="s">
        <v>0</v>
      </c>
      <c r="D834" t="s">
        <v>94</v>
      </c>
      <c r="E834">
        <v>2750</v>
      </c>
      <c r="F834" t="s">
        <v>95</v>
      </c>
      <c r="G834" t="s">
        <v>143</v>
      </c>
      <c r="H834" t="s">
        <v>69</v>
      </c>
      <c r="I834" s="1" t="s">
        <v>28</v>
      </c>
      <c r="J834" s="1" t="s">
        <v>70</v>
      </c>
      <c r="K834" t="s">
        <v>104</v>
      </c>
      <c r="L834" s="29" t="s">
        <v>123</v>
      </c>
      <c r="M834" s="29" t="s">
        <v>99</v>
      </c>
      <c r="N834" s="29" t="s">
        <v>132</v>
      </c>
      <c r="O834" s="29" t="s">
        <v>101</v>
      </c>
      <c r="P834" s="29">
        <v>1200</v>
      </c>
      <c r="Q834" s="29">
        <v>3200</v>
      </c>
      <c r="R834" t="s">
        <v>144</v>
      </c>
      <c r="S834" t="s">
        <v>102</v>
      </c>
      <c r="T834" s="16">
        <v>4</v>
      </c>
      <c r="U834">
        <v>75.530314420600007</v>
      </c>
      <c r="V834" s="6">
        <v>1.702E-2</v>
      </c>
      <c r="W834" s="6">
        <v>5.5799999999999999E-3</v>
      </c>
      <c r="X834" s="7">
        <f t="shared" si="154"/>
        <v>3.0501792114695343</v>
      </c>
      <c r="Y834" t="s">
        <v>99</v>
      </c>
      <c r="Z834" s="7">
        <f t="shared" si="155"/>
        <v>13.535898641684589</v>
      </c>
      <c r="AA834" s="15">
        <v>0.9</v>
      </c>
      <c r="AB834" s="15">
        <v>5.5</v>
      </c>
      <c r="AC834" s="1" t="s">
        <v>99</v>
      </c>
      <c r="AD834" s="1" t="s">
        <v>99</v>
      </c>
      <c r="AE834" s="1" t="s">
        <v>99</v>
      </c>
      <c r="AF834" s="1" t="s">
        <v>99</v>
      </c>
      <c r="AG834" s="1" t="s">
        <v>99</v>
      </c>
      <c r="AH834" s="1" t="s">
        <v>99</v>
      </c>
      <c r="AI834" s="1" t="s">
        <v>99</v>
      </c>
      <c r="AJ834" s="1" t="s">
        <v>99</v>
      </c>
      <c r="AK834" s="1" t="s">
        <v>99</v>
      </c>
      <c r="AL834" s="1" t="s">
        <v>99</v>
      </c>
      <c r="AM834" s="2"/>
      <c r="AN834" s="10"/>
      <c r="AO834" s="10"/>
      <c r="AP834" s="10"/>
      <c r="AQ834" s="10"/>
      <c r="AR834" s="10"/>
      <c r="AS834" s="10"/>
      <c r="AT834" s="10"/>
    </row>
    <row r="835" spans="1:46">
      <c r="A835" s="36">
        <v>81</v>
      </c>
      <c r="B835" t="s">
        <v>280</v>
      </c>
      <c r="C835" t="s">
        <v>0</v>
      </c>
      <c r="D835" t="s">
        <v>94</v>
      </c>
      <c r="E835">
        <v>2750</v>
      </c>
      <c r="F835" t="s">
        <v>95</v>
      </c>
      <c r="G835" t="s">
        <v>143</v>
      </c>
      <c r="H835" t="s">
        <v>69</v>
      </c>
      <c r="I835" s="1" t="s">
        <v>28</v>
      </c>
      <c r="J835" s="1" t="s">
        <v>70</v>
      </c>
      <c r="K835" t="s">
        <v>104</v>
      </c>
      <c r="L835" s="29" t="s">
        <v>123</v>
      </c>
      <c r="M835" s="29" t="s">
        <v>99</v>
      </c>
      <c r="N835" s="29" t="s">
        <v>132</v>
      </c>
      <c r="O835" s="29" t="s">
        <v>101</v>
      </c>
      <c r="P835" s="29">
        <v>1200</v>
      </c>
      <c r="Q835" s="29">
        <v>3200</v>
      </c>
      <c r="R835" t="s">
        <v>144</v>
      </c>
      <c r="S835" t="s">
        <v>102</v>
      </c>
      <c r="T835" s="16">
        <v>5</v>
      </c>
      <c r="U835">
        <v>79.365432174600002</v>
      </c>
      <c r="V835" s="6">
        <v>1.8769999999999998E-2</v>
      </c>
      <c r="W835" s="6">
        <v>6.6E-3</v>
      </c>
      <c r="X835" s="7">
        <f t="shared" si="154"/>
        <v>2.8439393939393938</v>
      </c>
      <c r="Y835" t="s">
        <v>99</v>
      </c>
      <c r="Z835" s="7">
        <f t="shared" si="155"/>
        <v>12.025065481</v>
      </c>
      <c r="AA835" s="17">
        <v>1</v>
      </c>
      <c r="AB835" s="17">
        <v>3.2</v>
      </c>
      <c r="AC835" s="1" t="s">
        <v>99</v>
      </c>
      <c r="AD835" s="1" t="s">
        <v>99</v>
      </c>
      <c r="AE835" s="1" t="s">
        <v>99</v>
      </c>
      <c r="AF835" s="1" t="s">
        <v>99</v>
      </c>
      <c r="AG835" s="1" t="s">
        <v>99</v>
      </c>
      <c r="AH835" s="1" t="s">
        <v>99</v>
      </c>
      <c r="AI835" s="1" t="s">
        <v>99</v>
      </c>
      <c r="AJ835" s="1" t="s">
        <v>99</v>
      </c>
      <c r="AK835" s="1" t="s">
        <v>99</v>
      </c>
      <c r="AL835" s="1" t="s">
        <v>99</v>
      </c>
      <c r="AM835" s="2"/>
      <c r="AN835" s="10"/>
      <c r="AO835" s="10"/>
      <c r="AP835" s="10"/>
      <c r="AQ835" s="10"/>
      <c r="AR835" s="10"/>
      <c r="AS835" s="10"/>
      <c r="AT835" s="10"/>
    </row>
    <row r="836" spans="1:46">
      <c r="A836" s="36">
        <v>81</v>
      </c>
      <c r="B836" t="s">
        <v>280</v>
      </c>
      <c r="C836" t="s">
        <v>0</v>
      </c>
      <c r="D836" t="s">
        <v>94</v>
      </c>
      <c r="E836">
        <v>2750</v>
      </c>
      <c r="F836" t="s">
        <v>95</v>
      </c>
      <c r="G836" t="s">
        <v>96</v>
      </c>
      <c r="H836" t="s">
        <v>71</v>
      </c>
      <c r="I836" s="1" t="s">
        <v>63</v>
      </c>
      <c r="J836" s="1" t="s">
        <v>19</v>
      </c>
      <c r="K836" t="s">
        <v>97</v>
      </c>
      <c r="L836" s="29" t="s">
        <v>98</v>
      </c>
      <c r="M836" s="29" t="s">
        <v>99</v>
      </c>
      <c r="N836" s="29" t="s">
        <v>100</v>
      </c>
      <c r="O836" s="29" t="s">
        <v>101</v>
      </c>
      <c r="P836" s="29">
        <v>2400</v>
      </c>
      <c r="Q836" s="29">
        <v>3300</v>
      </c>
      <c r="R836" t="s">
        <v>94</v>
      </c>
      <c r="S836" t="s">
        <v>102</v>
      </c>
      <c r="T836" s="1">
        <v>1</v>
      </c>
      <c r="U836">
        <v>2.8458724268000002</v>
      </c>
      <c r="V836" s="6">
        <v>3.9500000000000001E-4</v>
      </c>
      <c r="W836" s="6">
        <v>1.15E-4</v>
      </c>
      <c r="X836" s="7">
        <f>V836/W836</f>
        <v>3.4347826086956523</v>
      </c>
      <c r="Y836" t="s">
        <v>99</v>
      </c>
      <c r="Z836" s="7">
        <f>(U836/1000000)/(W836/1000)</f>
        <v>24.746716754782611</v>
      </c>
      <c r="AA836" s="17">
        <v>0.6</v>
      </c>
      <c r="AB836" s="17">
        <v>10</v>
      </c>
      <c r="AC836" s="1" t="s">
        <v>99</v>
      </c>
      <c r="AD836" s="1" t="s">
        <v>99</v>
      </c>
      <c r="AE836" s="1" t="s">
        <v>99</v>
      </c>
      <c r="AF836" s="1" t="s">
        <v>99</v>
      </c>
      <c r="AG836" s="1" t="s">
        <v>99</v>
      </c>
      <c r="AH836" s="1" t="s">
        <v>99</v>
      </c>
      <c r="AI836" s="1" t="s">
        <v>99</v>
      </c>
      <c r="AJ836" s="1" t="s">
        <v>99</v>
      </c>
      <c r="AK836" s="1" t="s">
        <v>99</v>
      </c>
      <c r="AL836" s="1" t="s">
        <v>99</v>
      </c>
      <c r="AM836" s="2"/>
      <c r="AN836" s="10"/>
      <c r="AO836" s="10"/>
      <c r="AP836" s="10"/>
      <c r="AQ836" s="10"/>
      <c r="AR836" s="10"/>
      <c r="AS836" s="10"/>
      <c r="AT836" s="10"/>
    </row>
    <row r="837" spans="1:46">
      <c r="A837" s="36">
        <v>81</v>
      </c>
      <c r="B837" t="s">
        <v>280</v>
      </c>
      <c r="C837" t="s">
        <v>0</v>
      </c>
      <c r="D837" t="s">
        <v>94</v>
      </c>
      <c r="E837">
        <v>2750</v>
      </c>
      <c r="F837" t="s">
        <v>95</v>
      </c>
      <c r="G837" t="s">
        <v>96</v>
      </c>
      <c r="H837" t="s">
        <v>71</v>
      </c>
      <c r="I837" s="1" t="s">
        <v>63</v>
      </c>
      <c r="J837" s="1" t="s">
        <v>19</v>
      </c>
      <c r="K837" t="s">
        <v>97</v>
      </c>
      <c r="L837" s="29" t="s">
        <v>98</v>
      </c>
      <c r="M837" s="29" t="s">
        <v>99</v>
      </c>
      <c r="N837" s="29" t="s">
        <v>100</v>
      </c>
      <c r="O837" s="29" t="s">
        <v>101</v>
      </c>
      <c r="P837" s="29">
        <v>2400</v>
      </c>
      <c r="Q837" s="29">
        <v>3300</v>
      </c>
      <c r="R837" t="s">
        <v>94</v>
      </c>
      <c r="S837" t="s">
        <v>102</v>
      </c>
      <c r="T837" s="1">
        <v>2</v>
      </c>
      <c r="U837">
        <v>3.3655846457999998</v>
      </c>
      <c r="V837" s="6">
        <v>3.8999999999999999E-4</v>
      </c>
      <c r="W837" s="6">
        <v>1.15E-4</v>
      </c>
      <c r="X837" s="7">
        <f t="shared" ref="X837:X840" si="156">V837/W837</f>
        <v>3.3913043478260869</v>
      </c>
      <c r="Y837" t="s">
        <v>99</v>
      </c>
      <c r="Z837" s="7">
        <f t="shared" ref="Z837:Z840" si="157">(U837/1000000)/(W837/1000)</f>
        <v>29.265953441739128</v>
      </c>
      <c r="AA837" s="17">
        <v>0.3</v>
      </c>
      <c r="AB837" s="17">
        <v>6</v>
      </c>
      <c r="AC837" s="1" t="s">
        <v>99</v>
      </c>
      <c r="AD837" s="1" t="s">
        <v>99</v>
      </c>
      <c r="AE837" s="1" t="s">
        <v>99</v>
      </c>
      <c r="AF837" s="1" t="s">
        <v>99</v>
      </c>
      <c r="AG837" s="1" t="s">
        <v>99</v>
      </c>
      <c r="AH837" s="1" t="s">
        <v>99</v>
      </c>
      <c r="AI837" s="1" t="s">
        <v>99</v>
      </c>
      <c r="AJ837" s="1" t="s">
        <v>99</v>
      </c>
      <c r="AK837" s="1" t="s">
        <v>99</v>
      </c>
      <c r="AL837" s="1" t="s">
        <v>99</v>
      </c>
      <c r="AM837" s="2"/>
      <c r="AN837" s="10"/>
      <c r="AO837" s="10"/>
      <c r="AP837" s="10"/>
      <c r="AQ837" s="10"/>
      <c r="AR837" s="10"/>
      <c r="AS837" s="10"/>
      <c r="AT837" s="10"/>
    </row>
    <row r="838" spans="1:46">
      <c r="A838" s="36">
        <v>81</v>
      </c>
      <c r="B838" t="s">
        <v>280</v>
      </c>
      <c r="C838" t="s">
        <v>0</v>
      </c>
      <c r="D838" t="s">
        <v>94</v>
      </c>
      <c r="E838">
        <v>2750</v>
      </c>
      <c r="F838" t="s">
        <v>95</v>
      </c>
      <c r="G838" t="s">
        <v>96</v>
      </c>
      <c r="H838" t="s">
        <v>71</v>
      </c>
      <c r="I838" s="1" t="s">
        <v>63</v>
      </c>
      <c r="J838" s="1" t="s">
        <v>19</v>
      </c>
      <c r="K838" t="s">
        <v>97</v>
      </c>
      <c r="L838" s="29" t="s">
        <v>98</v>
      </c>
      <c r="M838" s="29" t="s">
        <v>99</v>
      </c>
      <c r="N838" s="29" t="s">
        <v>100</v>
      </c>
      <c r="O838" s="29" t="s">
        <v>101</v>
      </c>
      <c r="P838" s="29">
        <v>2400</v>
      </c>
      <c r="Q838" s="29">
        <v>3300</v>
      </c>
      <c r="R838" t="s">
        <v>94</v>
      </c>
      <c r="S838" t="s">
        <v>102</v>
      </c>
      <c r="T838" s="1">
        <v>3</v>
      </c>
      <c r="U838">
        <v>3.0143308701999998</v>
      </c>
      <c r="V838" s="6">
        <v>2.9500000000000001E-4</v>
      </c>
      <c r="W838" s="6">
        <v>8.5000000000000006E-5</v>
      </c>
      <c r="X838" s="7">
        <f t="shared" si="156"/>
        <v>3.4705882352941178</v>
      </c>
      <c r="Y838" t="s">
        <v>99</v>
      </c>
      <c r="Z838" s="7">
        <f t="shared" si="157"/>
        <v>35.462716119999996</v>
      </c>
      <c r="AA838" s="17">
        <v>0.5</v>
      </c>
      <c r="AB838" s="17">
        <v>5.5</v>
      </c>
      <c r="AC838" s="1" t="s">
        <v>99</v>
      </c>
      <c r="AD838" s="1" t="s">
        <v>99</v>
      </c>
      <c r="AE838" s="1" t="s">
        <v>99</v>
      </c>
      <c r="AF838" s="1" t="s">
        <v>99</v>
      </c>
      <c r="AG838" s="1" t="s">
        <v>99</v>
      </c>
      <c r="AH838" s="1" t="s">
        <v>99</v>
      </c>
      <c r="AI838" s="1" t="s">
        <v>99</v>
      </c>
      <c r="AJ838" s="1" t="s">
        <v>99</v>
      </c>
      <c r="AK838" s="1" t="s">
        <v>99</v>
      </c>
      <c r="AL838" s="1" t="s">
        <v>99</v>
      </c>
      <c r="AM838" s="2"/>
      <c r="AN838" s="10"/>
      <c r="AO838" s="10"/>
      <c r="AP838" s="10"/>
      <c r="AQ838" s="10"/>
      <c r="AR838" s="10"/>
      <c r="AS838" s="10"/>
      <c r="AT838" s="10"/>
    </row>
    <row r="839" spans="1:46">
      <c r="A839" s="36">
        <v>81</v>
      </c>
      <c r="B839" t="s">
        <v>280</v>
      </c>
      <c r="C839" t="s">
        <v>0</v>
      </c>
      <c r="D839" t="s">
        <v>94</v>
      </c>
      <c r="E839">
        <v>2750</v>
      </c>
      <c r="F839" t="s">
        <v>95</v>
      </c>
      <c r="G839" t="s">
        <v>96</v>
      </c>
      <c r="H839" t="s">
        <v>71</v>
      </c>
      <c r="I839" s="1" t="s">
        <v>63</v>
      </c>
      <c r="J839" s="1" t="s">
        <v>19</v>
      </c>
      <c r="K839" t="s">
        <v>97</v>
      </c>
      <c r="L839" s="29" t="s">
        <v>98</v>
      </c>
      <c r="M839" s="29" t="s">
        <v>99</v>
      </c>
      <c r="N839" s="29" t="s">
        <v>100</v>
      </c>
      <c r="O839" s="29" t="s">
        <v>101</v>
      </c>
      <c r="P839" s="29">
        <v>2400</v>
      </c>
      <c r="Q839" s="29">
        <v>3300</v>
      </c>
      <c r="R839" t="s">
        <v>94</v>
      </c>
      <c r="S839" t="s">
        <v>102</v>
      </c>
      <c r="T839" s="1">
        <v>4</v>
      </c>
      <c r="U839">
        <v>2.1541175421999998</v>
      </c>
      <c r="V839" s="6">
        <v>2.4499999999999999E-4</v>
      </c>
      <c r="W839" s="6">
        <v>5.0000000000000002E-5</v>
      </c>
      <c r="X839" s="7">
        <f t="shared" si="156"/>
        <v>4.8999999999999995</v>
      </c>
      <c r="Y839" t="s">
        <v>99</v>
      </c>
      <c r="Z839" s="7">
        <f t="shared" si="157"/>
        <v>43.082350843999997</v>
      </c>
      <c r="AA839" s="17">
        <v>0.7</v>
      </c>
      <c r="AB839" s="17">
        <v>9</v>
      </c>
      <c r="AC839" s="1" t="s">
        <v>99</v>
      </c>
      <c r="AD839" s="1" t="s">
        <v>99</v>
      </c>
      <c r="AE839" s="1" t="s">
        <v>99</v>
      </c>
      <c r="AF839" s="1" t="s">
        <v>99</v>
      </c>
      <c r="AG839" s="1" t="s">
        <v>99</v>
      </c>
      <c r="AH839" s="1" t="s">
        <v>99</v>
      </c>
      <c r="AI839" s="1" t="s">
        <v>99</v>
      </c>
      <c r="AJ839" s="1" t="s">
        <v>99</v>
      </c>
      <c r="AK839" s="1" t="s">
        <v>99</v>
      </c>
      <c r="AL839" s="1" t="s">
        <v>99</v>
      </c>
      <c r="AM839" s="2"/>
      <c r="AN839" s="10"/>
      <c r="AO839" s="10"/>
      <c r="AP839" s="10"/>
      <c r="AQ839" s="10"/>
      <c r="AR839" s="10"/>
      <c r="AS839" s="10"/>
      <c r="AT839" s="10"/>
    </row>
    <row r="840" spans="1:46">
      <c r="A840" s="36">
        <v>81</v>
      </c>
      <c r="B840" t="s">
        <v>280</v>
      </c>
      <c r="C840" t="s">
        <v>0</v>
      </c>
      <c r="D840" t="s">
        <v>94</v>
      </c>
      <c r="E840">
        <v>2750</v>
      </c>
      <c r="F840" t="s">
        <v>95</v>
      </c>
      <c r="G840" t="s">
        <v>96</v>
      </c>
      <c r="H840" t="s">
        <v>71</v>
      </c>
      <c r="I840" s="1" t="s">
        <v>63</v>
      </c>
      <c r="J840" s="1" t="s">
        <v>19</v>
      </c>
      <c r="K840" t="s">
        <v>97</v>
      </c>
      <c r="L840" s="29" t="s">
        <v>98</v>
      </c>
      <c r="M840" s="29" t="s">
        <v>99</v>
      </c>
      <c r="N840" s="29" t="s">
        <v>100</v>
      </c>
      <c r="O840" s="29" t="s">
        <v>101</v>
      </c>
      <c r="P840" s="29">
        <v>2400</v>
      </c>
      <c r="Q840" s="29">
        <v>3300</v>
      </c>
      <c r="R840" t="s">
        <v>94</v>
      </c>
      <c r="S840" t="s">
        <v>102</v>
      </c>
      <c r="T840" s="1">
        <v>5</v>
      </c>
      <c r="U840">
        <v>1.7286703670600001</v>
      </c>
      <c r="V840" s="6">
        <v>1.9000000000000001E-4</v>
      </c>
      <c r="W840" s="6">
        <v>3.0000000000000001E-5</v>
      </c>
      <c r="X840" s="7">
        <f t="shared" si="156"/>
        <v>6.3333333333333339</v>
      </c>
      <c r="Y840" t="s">
        <v>99</v>
      </c>
      <c r="Z840" s="7">
        <f t="shared" si="157"/>
        <v>57.62234556866666</v>
      </c>
      <c r="AA840" s="17">
        <v>0.2</v>
      </c>
      <c r="AB840" s="17">
        <v>7</v>
      </c>
      <c r="AC840" s="1" t="s">
        <v>99</v>
      </c>
      <c r="AD840" s="1" t="s">
        <v>99</v>
      </c>
      <c r="AE840" s="1" t="s">
        <v>99</v>
      </c>
      <c r="AF840" s="1" t="s">
        <v>99</v>
      </c>
      <c r="AG840" s="1" t="s">
        <v>99</v>
      </c>
      <c r="AH840" s="1" t="s">
        <v>99</v>
      </c>
      <c r="AI840" s="1" t="s">
        <v>99</v>
      </c>
      <c r="AJ840" s="1" t="s">
        <v>99</v>
      </c>
      <c r="AK840" s="1" t="s">
        <v>99</v>
      </c>
      <c r="AL840" s="1" t="s">
        <v>99</v>
      </c>
      <c r="AM840" s="2"/>
      <c r="AN840" s="10"/>
      <c r="AO840" s="10"/>
      <c r="AP840" s="10"/>
      <c r="AQ840" s="10"/>
      <c r="AR840" s="10"/>
      <c r="AS840" s="10"/>
      <c r="AT840" s="10"/>
    </row>
    <row r="841" spans="1:46">
      <c r="A841" s="36">
        <v>81</v>
      </c>
      <c r="B841" t="s">
        <v>280</v>
      </c>
      <c r="C841" t="s">
        <v>0</v>
      </c>
      <c r="D841" t="s">
        <v>94</v>
      </c>
      <c r="E841">
        <v>2750</v>
      </c>
      <c r="F841" t="s">
        <v>95</v>
      </c>
      <c r="G841" t="s">
        <v>172</v>
      </c>
      <c r="H841" t="s">
        <v>72</v>
      </c>
      <c r="I841" s="1" t="s">
        <v>28</v>
      </c>
      <c r="J841" s="1" t="s">
        <v>50</v>
      </c>
      <c r="K841" s="29" t="s">
        <v>104</v>
      </c>
      <c r="L841" s="29" t="s">
        <v>105</v>
      </c>
      <c r="M841" s="29" t="s">
        <v>99</v>
      </c>
      <c r="N841" s="29" t="s">
        <v>100</v>
      </c>
      <c r="O841" s="29" t="s">
        <v>101</v>
      </c>
      <c r="P841" s="29">
        <v>1800</v>
      </c>
      <c r="Q841" s="29">
        <v>3400</v>
      </c>
      <c r="R841" s="29" t="s">
        <v>94</v>
      </c>
      <c r="S841" s="29" t="s">
        <v>102</v>
      </c>
      <c r="T841" s="1">
        <v>1</v>
      </c>
      <c r="U841" t="s">
        <v>99</v>
      </c>
      <c r="V841" t="s">
        <v>99</v>
      </c>
      <c r="W841" t="s">
        <v>99</v>
      </c>
      <c r="X841" t="s">
        <v>99</v>
      </c>
      <c r="Y841" t="s">
        <v>99</v>
      </c>
      <c r="Z841" t="s">
        <v>99</v>
      </c>
      <c r="AA841" t="s">
        <v>99</v>
      </c>
      <c r="AB841" t="s">
        <v>99</v>
      </c>
      <c r="AC841" s="1" t="s">
        <v>99</v>
      </c>
      <c r="AD841" s="1" t="s">
        <v>99</v>
      </c>
      <c r="AE841" s="1" t="s">
        <v>99</v>
      </c>
      <c r="AF841" s="1" t="s">
        <v>99</v>
      </c>
      <c r="AG841" s="1" t="s">
        <v>99</v>
      </c>
      <c r="AH841" s="1" t="s">
        <v>99</v>
      </c>
      <c r="AI841" s="1" t="s">
        <v>99</v>
      </c>
      <c r="AJ841" s="1" t="s">
        <v>99</v>
      </c>
      <c r="AK841" s="1" t="s">
        <v>99</v>
      </c>
      <c r="AL841" s="1" t="s">
        <v>99</v>
      </c>
      <c r="AM841" s="3"/>
      <c r="AN841" s="10"/>
      <c r="AO841" s="10"/>
      <c r="AP841" s="10"/>
      <c r="AQ841" s="10"/>
      <c r="AR841" s="10"/>
      <c r="AS841" s="10"/>
      <c r="AT841" s="10"/>
    </row>
    <row r="842" spans="1:46">
      <c r="A842" s="36">
        <v>81</v>
      </c>
      <c r="B842" t="s">
        <v>280</v>
      </c>
      <c r="C842" t="s">
        <v>0</v>
      </c>
      <c r="D842" t="s">
        <v>94</v>
      </c>
      <c r="E842">
        <v>2750</v>
      </c>
      <c r="F842" t="s">
        <v>95</v>
      </c>
      <c r="G842" t="s">
        <v>205</v>
      </c>
      <c r="H842" t="s">
        <v>73</v>
      </c>
      <c r="I842" s="1" t="s">
        <v>25</v>
      </c>
      <c r="J842" s="1" t="s">
        <v>50</v>
      </c>
      <c r="K842" s="29" t="s">
        <v>97</v>
      </c>
      <c r="L842" s="29" t="s">
        <v>98</v>
      </c>
      <c r="M842" s="29" t="s">
        <v>99</v>
      </c>
      <c r="N842" s="29" t="s">
        <v>100</v>
      </c>
      <c r="O842" s="29" t="s">
        <v>106</v>
      </c>
      <c r="P842" s="29">
        <v>2200</v>
      </c>
      <c r="Q842" s="29">
        <v>3400</v>
      </c>
      <c r="R842" s="29" t="s">
        <v>94</v>
      </c>
      <c r="S842" s="29" t="s">
        <v>102</v>
      </c>
      <c r="T842" s="1">
        <v>1</v>
      </c>
      <c r="U842" t="s">
        <v>99</v>
      </c>
      <c r="V842" t="s">
        <v>99</v>
      </c>
      <c r="W842" t="s">
        <v>99</v>
      </c>
      <c r="X842" t="s">
        <v>99</v>
      </c>
      <c r="Y842" t="s">
        <v>99</v>
      </c>
      <c r="Z842" t="s">
        <v>99</v>
      </c>
      <c r="AA842" t="s">
        <v>99</v>
      </c>
      <c r="AB842" t="s">
        <v>99</v>
      </c>
      <c r="AC842" s="1" t="s">
        <v>99</v>
      </c>
      <c r="AD842" s="1" t="s">
        <v>99</v>
      </c>
      <c r="AE842" s="1" t="s">
        <v>99</v>
      </c>
      <c r="AF842" s="1" t="s">
        <v>99</v>
      </c>
      <c r="AG842" s="1" t="s">
        <v>99</v>
      </c>
      <c r="AH842" s="1" t="s">
        <v>99</v>
      </c>
      <c r="AI842" s="1" t="s">
        <v>99</v>
      </c>
      <c r="AJ842" s="1" t="s">
        <v>99</v>
      </c>
      <c r="AK842" s="1" t="s">
        <v>99</v>
      </c>
      <c r="AL842" s="1" t="s">
        <v>99</v>
      </c>
      <c r="AM842" s="2"/>
      <c r="AN842" s="10"/>
      <c r="AO842" s="10"/>
      <c r="AP842" s="10"/>
      <c r="AQ842" s="10"/>
      <c r="AR842" s="10"/>
      <c r="AS842" s="10"/>
      <c r="AT842" s="10"/>
    </row>
    <row r="843" spans="1:46">
      <c r="A843" s="36" t="s">
        <v>360</v>
      </c>
      <c r="B843" t="s">
        <v>361</v>
      </c>
      <c r="C843" t="s">
        <v>361</v>
      </c>
      <c r="D843" t="s">
        <v>363</v>
      </c>
      <c r="E843">
        <v>2300</v>
      </c>
      <c r="F843" t="s">
        <v>99</v>
      </c>
      <c r="G843" t="s">
        <v>362</v>
      </c>
      <c r="H843" t="s">
        <v>284</v>
      </c>
      <c r="I843" s="1" t="s">
        <v>28</v>
      </c>
      <c r="J843" s="1" t="s">
        <v>285</v>
      </c>
      <c r="K843" t="s">
        <v>104</v>
      </c>
      <c r="L843" s="29" t="s">
        <v>123</v>
      </c>
      <c r="M843" s="29" t="s">
        <v>99</v>
      </c>
      <c r="N843" s="29" t="s">
        <v>99</v>
      </c>
      <c r="O843" s="29" t="s">
        <v>101</v>
      </c>
      <c r="P843" s="29" t="s">
        <v>99</v>
      </c>
      <c r="Q843" s="29" t="s">
        <v>99</v>
      </c>
      <c r="R843" t="s">
        <v>389</v>
      </c>
      <c r="S843" t="s">
        <v>102</v>
      </c>
      <c r="T843" s="1">
        <v>1</v>
      </c>
      <c r="U843" s="1">
        <v>110.09</v>
      </c>
      <c r="V843" s="18">
        <v>1.218E-2</v>
      </c>
      <c r="W843" s="18">
        <v>3.2200000000000002E-3</v>
      </c>
      <c r="X843" s="7">
        <f>V843/W843</f>
        <v>3.7826086956521738</v>
      </c>
      <c r="Y843" s="18">
        <v>5.5100000000000001E-3</v>
      </c>
      <c r="Z843" s="7">
        <f t="shared" ref="Z843:Z888" si="158">(U843/1000000)/(Y843/1000)</f>
        <v>19.980036297640655</v>
      </c>
      <c r="AA843" s="8">
        <v>1.7</v>
      </c>
      <c r="AB843" s="1">
        <v>4.5</v>
      </c>
      <c r="AC843" s="1" t="s">
        <v>99</v>
      </c>
      <c r="AD843" s="1" t="s">
        <v>99</v>
      </c>
      <c r="AE843" s="1" t="s">
        <v>99</v>
      </c>
      <c r="AF843" s="1" t="s">
        <v>99</v>
      </c>
      <c r="AG843" s="1" t="s">
        <v>99</v>
      </c>
      <c r="AH843" s="1" t="s">
        <v>99</v>
      </c>
      <c r="AI843" s="1" t="s">
        <v>99</v>
      </c>
      <c r="AJ843" s="1" t="s">
        <v>99</v>
      </c>
      <c r="AK843" s="1" t="s">
        <v>99</v>
      </c>
      <c r="AL843" s="1" t="s">
        <v>99</v>
      </c>
    </row>
    <row r="844" spans="1:46">
      <c r="A844" s="36" t="s">
        <v>360</v>
      </c>
      <c r="B844" t="s">
        <v>361</v>
      </c>
      <c r="C844" t="s">
        <v>361</v>
      </c>
      <c r="D844" t="s">
        <v>363</v>
      </c>
      <c r="E844">
        <v>2300</v>
      </c>
      <c r="F844" t="s">
        <v>99</v>
      </c>
      <c r="G844" t="s">
        <v>362</v>
      </c>
      <c r="H844" t="s">
        <v>284</v>
      </c>
      <c r="I844" s="1" t="s">
        <v>28</v>
      </c>
      <c r="J844" s="1" t="s">
        <v>285</v>
      </c>
      <c r="K844" t="s">
        <v>104</v>
      </c>
      <c r="L844" s="29" t="s">
        <v>123</v>
      </c>
      <c r="M844" s="29" t="s">
        <v>99</v>
      </c>
      <c r="N844" s="29" t="s">
        <v>99</v>
      </c>
      <c r="O844" s="29" t="s">
        <v>101</v>
      </c>
      <c r="P844" s="29" t="s">
        <v>99</v>
      </c>
      <c r="Q844" s="29" t="s">
        <v>99</v>
      </c>
      <c r="R844" t="s">
        <v>389</v>
      </c>
      <c r="S844" t="s">
        <v>102</v>
      </c>
      <c r="T844" s="1">
        <v>2</v>
      </c>
      <c r="U844" s="1">
        <v>51.15</v>
      </c>
      <c r="V844" s="18">
        <v>1.1169999999999999E-2</v>
      </c>
      <c r="W844" s="18">
        <v>2.16E-3</v>
      </c>
      <c r="X844" s="7">
        <f t="shared" ref="X844:X847" si="159">V844/W844</f>
        <v>5.1712962962962958</v>
      </c>
      <c r="Y844" s="18">
        <v>2.0999999999999999E-3</v>
      </c>
      <c r="Z844" s="7">
        <f t="shared" si="158"/>
        <v>24.357142857142858</v>
      </c>
      <c r="AA844" s="8">
        <v>2.2999999999999998</v>
      </c>
      <c r="AB844" s="1">
        <v>4.7</v>
      </c>
      <c r="AC844" s="1" t="s">
        <v>99</v>
      </c>
      <c r="AD844" s="1" t="s">
        <v>99</v>
      </c>
      <c r="AE844" s="1" t="s">
        <v>99</v>
      </c>
      <c r="AF844" s="1" t="s">
        <v>99</v>
      </c>
      <c r="AG844" s="1" t="s">
        <v>99</v>
      </c>
      <c r="AH844" s="1" t="s">
        <v>99</v>
      </c>
      <c r="AI844" s="1" t="s">
        <v>99</v>
      </c>
      <c r="AJ844" s="1" t="s">
        <v>99</v>
      </c>
      <c r="AK844" s="1" t="s">
        <v>99</v>
      </c>
      <c r="AL844" s="1" t="s">
        <v>99</v>
      </c>
    </row>
    <row r="845" spans="1:46">
      <c r="A845" s="36" t="s">
        <v>360</v>
      </c>
      <c r="B845" t="s">
        <v>361</v>
      </c>
      <c r="C845" t="s">
        <v>361</v>
      </c>
      <c r="D845" t="s">
        <v>363</v>
      </c>
      <c r="E845">
        <v>2300</v>
      </c>
      <c r="F845" t="s">
        <v>99</v>
      </c>
      <c r="G845" t="s">
        <v>362</v>
      </c>
      <c r="H845" t="s">
        <v>284</v>
      </c>
      <c r="I845" s="1" t="s">
        <v>28</v>
      </c>
      <c r="J845" s="1" t="s">
        <v>285</v>
      </c>
      <c r="K845" t="s">
        <v>104</v>
      </c>
      <c r="L845" s="29" t="s">
        <v>123</v>
      </c>
      <c r="M845" s="29" t="s">
        <v>99</v>
      </c>
      <c r="N845" s="29" t="s">
        <v>99</v>
      </c>
      <c r="O845" s="29" t="s">
        <v>101</v>
      </c>
      <c r="P845" s="29" t="s">
        <v>99</v>
      </c>
      <c r="Q845" s="29" t="s">
        <v>99</v>
      </c>
      <c r="R845" t="s">
        <v>389</v>
      </c>
      <c r="S845" t="s">
        <v>102</v>
      </c>
      <c r="T845" s="1">
        <v>3</v>
      </c>
      <c r="U845" s="1">
        <v>88.35</v>
      </c>
      <c r="V845" s="18">
        <v>3.6720000000000003E-2</v>
      </c>
      <c r="W845" s="18">
        <v>7.2100000000000003E-3</v>
      </c>
      <c r="X845" s="7">
        <f t="shared" si="159"/>
        <v>5.0929264909847438</v>
      </c>
      <c r="Y845" s="18">
        <v>5.9899999999999997E-3</v>
      </c>
      <c r="Z845" s="7">
        <f t="shared" si="158"/>
        <v>14.749582637729549</v>
      </c>
      <c r="AA845" s="8">
        <v>4.4000000000000004</v>
      </c>
      <c r="AB845" s="1">
        <v>5.5</v>
      </c>
      <c r="AC845" s="1" t="s">
        <v>99</v>
      </c>
      <c r="AD845" s="1" t="s">
        <v>99</v>
      </c>
      <c r="AE845" s="1" t="s">
        <v>99</v>
      </c>
      <c r="AF845" s="1" t="s">
        <v>99</v>
      </c>
      <c r="AG845" s="1" t="s">
        <v>99</v>
      </c>
      <c r="AH845" s="1" t="s">
        <v>99</v>
      </c>
      <c r="AI845" s="1" t="s">
        <v>99</v>
      </c>
      <c r="AJ845" s="1" t="s">
        <v>99</v>
      </c>
      <c r="AK845" s="1" t="s">
        <v>99</v>
      </c>
      <c r="AL845" s="1" t="s">
        <v>99</v>
      </c>
    </row>
    <row r="846" spans="1:46">
      <c r="A846" s="36" t="s">
        <v>360</v>
      </c>
      <c r="B846" t="s">
        <v>361</v>
      </c>
      <c r="C846" t="s">
        <v>361</v>
      </c>
      <c r="D846" t="s">
        <v>363</v>
      </c>
      <c r="E846">
        <v>2300</v>
      </c>
      <c r="F846" t="s">
        <v>99</v>
      </c>
      <c r="G846" t="s">
        <v>362</v>
      </c>
      <c r="H846" t="s">
        <v>284</v>
      </c>
      <c r="I846" s="1" t="s">
        <v>28</v>
      </c>
      <c r="J846" s="1" t="s">
        <v>285</v>
      </c>
      <c r="K846" t="s">
        <v>104</v>
      </c>
      <c r="L846" s="29" t="s">
        <v>123</v>
      </c>
      <c r="M846" s="29" t="s">
        <v>99</v>
      </c>
      <c r="N846" s="29" t="s">
        <v>99</v>
      </c>
      <c r="O846" s="29" t="s">
        <v>101</v>
      </c>
      <c r="P846" s="29" t="s">
        <v>99</v>
      </c>
      <c r="Q846" s="29" t="s">
        <v>99</v>
      </c>
      <c r="R846" t="s">
        <v>389</v>
      </c>
      <c r="S846" t="s">
        <v>102</v>
      </c>
      <c r="T846" s="1">
        <v>4</v>
      </c>
      <c r="U846" s="1">
        <v>57.07</v>
      </c>
      <c r="V846" s="18">
        <v>1.6660000000000001E-2</v>
      </c>
      <c r="W846" s="18">
        <v>2.82E-3</v>
      </c>
      <c r="X846" s="7">
        <f t="shared" si="159"/>
        <v>5.9078014184397167</v>
      </c>
      <c r="Y846" s="18">
        <v>2.8700000000000002E-3</v>
      </c>
      <c r="Z846" s="7">
        <f t="shared" si="158"/>
        <v>19.885017421602786</v>
      </c>
      <c r="AA846" s="8">
        <v>1.6</v>
      </c>
      <c r="AB846" s="1">
        <v>2.2000000000000002</v>
      </c>
      <c r="AC846" s="1" t="s">
        <v>99</v>
      </c>
      <c r="AD846" s="1" t="s">
        <v>99</v>
      </c>
      <c r="AE846" s="1" t="s">
        <v>99</v>
      </c>
      <c r="AF846" s="1" t="s">
        <v>99</v>
      </c>
      <c r="AG846" s="1" t="s">
        <v>99</v>
      </c>
      <c r="AH846" s="1" t="s">
        <v>99</v>
      </c>
      <c r="AI846" s="1" t="s">
        <v>99</v>
      </c>
      <c r="AJ846" s="1" t="s">
        <v>99</v>
      </c>
      <c r="AK846" s="1" t="s">
        <v>99</v>
      </c>
      <c r="AL846" s="1" t="s">
        <v>99</v>
      </c>
    </row>
    <row r="847" spans="1:46">
      <c r="A847" s="36" t="s">
        <v>360</v>
      </c>
      <c r="B847" t="s">
        <v>361</v>
      </c>
      <c r="C847" t="s">
        <v>361</v>
      </c>
      <c r="D847" t="s">
        <v>363</v>
      </c>
      <c r="E847">
        <v>2300</v>
      </c>
      <c r="F847" t="s">
        <v>99</v>
      </c>
      <c r="G847" t="s">
        <v>362</v>
      </c>
      <c r="H847" t="s">
        <v>284</v>
      </c>
      <c r="I847" s="1" t="s">
        <v>28</v>
      </c>
      <c r="J847" s="1" t="s">
        <v>285</v>
      </c>
      <c r="K847" t="s">
        <v>104</v>
      </c>
      <c r="L847" s="29" t="s">
        <v>123</v>
      </c>
      <c r="M847" s="29" t="s">
        <v>99</v>
      </c>
      <c r="N847" s="29" t="s">
        <v>99</v>
      </c>
      <c r="O847" s="29" t="s">
        <v>101</v>
      </c>
      <c r="P847" s="29" t="s">
        <v>99</v>
      </c>
      <c r="Q847" s="29" t="s">
        <v>99</v>
      </c>
      <c r="R847" t="s">
        <v>389</v>
      </c>
      <c r="S847" t="s">
        <v>102</v>
      </c>
      <c r="T847" s="1">
        <v>5</v>
      </c>
      <c r="U847" s="1">
        <v>40.44</v>
      </c>
      <c r="V847" s="18">
        <v>3.6319999999999998E-2</v>
      </c>
      <c r="W847" s="18">
        <v>5.5500000000000002E-3</v>
      </c>
      <c r="X847" s="7">
        <f t="shared" si="159"/>
        <v>6.5441441441441439</v>
      </c>
      <c r="Y847" s="18">
        <v>2.3600000000000001E-3</v>
      </c>
      <c r="Z847" s="7">
        <f t="shared" si="158"/>
        <v>17.135593220338979</v>
      </c>
      <c r="AA847" s="8">
        <v>2.2000000000000002</v>
      </c>
      <c r="AB847" s="8">
        <v>3.1</v>
      </c>
      <c r="AC847" s="1" t="s">
        <v>99</v>
      </c>
      <c r="AD847" s="1" t="s">
        <v>99</v>
      </c>
      <c r="AE847" s="1" t="s">
        <v>99</v>
      </c>
      <c r="AF847" s="1" t="s">
        <v>99</v>
      </c>
      <c r="AG847" s="1" t="s">
        <v>99</v>
      </c>
      <c r="AH847" s="1" t="s">
        <v>99</v>
      </c>
      <c r="AI847" s="1" t="s">
        <v>99</v>
      </c>
      <c r="AJ847" s="1" t="s">
        <v>99</v>
      </c>
      <c r="AK847" s="1" t="s">
        <v>99</v>
      </c>
      <c r="AL847" s="1" t="s">
        <v>99</v>
      </c>
    </row>
    <row r="848" spans="1:46">
      <c r="A848" s="36" t="s">
        <v>360</v>
      </c>
      <c r="B848" t="s">
        <v>361</v>
      </c>
      <c r="C848" t="s">
        <v>361</v>
      </c>
      <c r="D848" t="s">
        <v>363</v>
      </c>
      <c r="E848">
        <v>2300</v>
      </c>
      <c r="F848" t="s">
        <v>99</v>
      </c>
      <c r="G848" t="s">
        <v>364</v>
      </c>
      <c r="H848" t="s">
        <v>286</v>
      </c>
      <c r="I848" s="1" t="s">
        <v>287</v>
      </c>
      <c r="J848" s="1" t="s">
        <v>41</v>
      </c>
      <c r="K848" t="s">
        <v>97</v>
      </c>
      <c r="L848" s="29" t="s">
        <v>120</v>
      </c>
      <c r="M848" s="29" t="s">
        <v>99</v>
      </c>
      <c r="N848" s="29" t="s">
        <v>99</v>
      </c>
      <c r="O848" s="29" t="s">
        <v>101</v>
      </c>
      <c r="P848" s="29" t="s">
        <v>99</v>
      </c>
      <c r="Q848" s="29" t="s">
        <v>99</v>
      </c>
      <c r="R848" t="s">
        <v>166</v>
      </c>
      <c r="S848" t="s">
        <v>102</v>
      </c>
      <c r="T848" s="1">
        <v>1</v>
      </c>
      <c r="U848" s="7">
        <v>536.6</v>
      </c>
      <c r="V848" s="18">
        <v>0.13333999999999999</v>
      </c>
      <c r="W848" s="18">
        <v>4.734E-2</v>
      </c>
      <c r="X848" s="7">
        <f>V848/W848</f>
        <v>2.8166455428812842</v>
      </c>
      <c r="Y848" s="1">
        <v>4.929E-2</v>
      </c>
      <c r="Z848" s="7">
        <f t="shared" si="158"/>
        <v>10.886589571921283</v>
      </c>
      <c r="AA848" s="8">
        <v>4</v>
      </c>
      <c r="AB848" s="8">
        <v>38</v>
      </c>
      <c r="AC848" s="1" t="s">
        <v>99</v>
      </c>
      <c r="AD848" s="1" t="s">
        <v>99</v>
      </c>
      <c r="AE848" s="1" t="s">
        <v>99</v>
      </c>
      <c r="AF848" s="1" t="s">
        <v>99</v>
      </c>
      <c r="AG848" s="1" t="s">
        <v>99</v>
      </c>
      <c r="AH848" s="1" t="s">
        <v>99</v>
      </c>
      <c r="AI848" s="1" t="s">
        <v>99</v>
      </c>
      <c r="AJ848" s="1" t="s">
        <v>99</v>
      </c>
      <c r="AK848" s="1" t="s">
        <v>99</v>
      </c>
      <c r="AL848" s="1" t="s">
        <v>99</v>
      </c>
    </row>
    <row r="849" spans="1:38">
      <c r="A849" s="36" t="s">
        <v>360</v>
      </c>
      <c r="B849" t="s">
        <v>361</v>
      </c>
      <c r="C849" t="s">
        <v>361</v>
      </c>
      <c r="D849" t="s">
        <v>363</v>
      </c>
      <c r="E849">
        <v>2300</v>
      </c>
      <c r="F849" t="s">
        <v>99</v>
      </c>
      <c r="G849" t="s">
        <v>364</v>
      </c>
      <c r="H849" t="s">
        <v>286</v>
      </c>
      <c r="I849" s="1" t="s">
        <v>287</v>
      </c>
      <c r="J849" s="1" t="s">
        <v>41</v>
      </c>
      <c r="K849" t="s">
        <v>97</v>
      </c>
      <c r="L849" s="29" t="s">
        <v>120</v>
      </c>
      <c r="M849" s="29" t="s">
        <v>99</v>
      </c>
      <c r="N849" s="29" t="s">
        <v>99</v>
      </c>
      <c r="O849" s="29" t="s">
        <v>101</v>
      </c>
      <c r="P849" s="29" t="s">
        <v>99</v>
      </c>
      <c r="Q849" s="29" t="s">
        <v>99</v>
      </c>
      <c r="R849" t="s">
        <v>166</v>
      </c>
      <c r="S849" t="s">
        <v>102</v>
      </c>
      <c r="T849" s="1">
        <v>2</v>
      </c>
      <c r="U849" s="7">
        <v>430.2</v>
      </c>
      <c r="V849" s="18">
        <v>0.12570000000000001</v>
      </c>
      <c r="W849" s="18">
        <v>4.598E-2</v>
      </c>
      <c r="X849" s="7">
        <f t="shared" ref="X849:X852" si="160">V849/W849</f>
        <v>2.7337973031752938</v>
      </c>
      <c r="Y849" s="1">
        <v>4.4389999999999999E-2</v>
      </c>
      <c r="Z849" s="7">
        <f t="shared" si="158"/>
        <v>9.6913719306150039</v>
      </c>
      <c r="AA849" s="8">
        <v>3.3</v>
      </c>
      <c r="AB849" s="8">
        <v>47</v>
      </c>
      <c r="AC849" s="1" t="s">
        <v>99</v>
      </c>
      <c r="AD849" s="1" t="s">
        <v>99</v>
      </c>
      <c r="AE849" s="1" t="s">
        <v>99</v>
      </c>
      <c r="AF849" s="1" t="s">
        <v>99</v>
      </c>
      <c r="AG849" s="1" t="s">
        <v>99</v>
      </c>
      <c r="AH849" s="1" t="s">
        <v>99</v>
      </c>
      <c r="AI849" s="1" t="s">
        <v>99</v>
      </c>
      <c r="AJ849" s="1" t="s">
        <v>99</v>
      </c>
      <c r="AK849" s="1" t="s">
        <v>99</v>
      </c>
      <c r="AL849" s="1" t="s">
        <v>99</v>
      </c>
    </row>
    <row r="850" spans="1:38">
      <c r="A850" s="36" t="s">
        <v>360</v>
      </c>
      <c r="B850" t="s">
        <v>361</v>
      </c>
      <c r="C850" t="s">
        <v>361</v>
      </c>
      <c r="D850" t="s">
        <v>363</v>
      </c>
      <c r="E850">
        <v>2300</v>
      </c>
      <c r="F850" t="s">
        <v>99</v>
      </c>
      <c r="G850" t="s">
        <v>364</v>
      </c>
      <c r="H850" t="s">
        <v>286</v>
      </c>
      <c r="I850" s="1" t="s">
        <v>287</v>
      </c>
      <c r="J850" s="1" t="s">
        <v>41</v>
      </c>
      <c r="K850" t="s">
        <v>97</v>
      </c>
      <c r="L850" s="29" t="s">
        <v>120</v>
      </c>
      <c r="M850" s="29" t="s">
        <v>99</v>
      </c>
      <c r="N850" s="29" t="s">
        <v>99</v>
      </c>
      <c r="O850" s="29" t="s">
        <v>101</v>
      </c>
      <c r="P850" s="29" t="s">
        <v>99</v>
      </c>
      <c r="Q850" s="29" t="s">
        <v>99</v>
      </c>
      <c r="R850" t="s">
        <v>166</v>
      </c>
      <c r="S850" t="s">
        <v>102</v>
      </c>
      <c r="T850" s="1">
        <v>3</v>
      </c>
      <c r="U850" s="7">
        <v>571.72</v>
      </c>
      <c r="V850" s="18">
        <v>0.12828999999999999</v>
      </c>
      <c r="W850" s="18">
        <v>4.0930000000000001E-2</v>
      </c>
      <c r="X850" s="7">
        <f t="shared" si="160"/>
        <v>3.1343757634986558</v>
      </c>
      <c r="Y850" s="1">
        <v>4.4889999999999999E-2</v>
      </c>
      <c r="Z850" s="7">
        <f t="shared" si="158"/>
        <v>12.736021385609268</v>
      </c>
      <c r="AA850" s="8">
        <v>4.2</v>
      </c>
      <c r="AB850" s="8">
        <v>16.5</v>
      </c>
      <c r="AC850" s="1" t="s">
        <v>99</v>
      </c>
      <c r="AD850" s="1" t="s">
        <v>99</v>
      </c>
      <c r="AE850" s="1" t="s">
        <v>99</v>
      </c>
      <c r="AF850" s="1" t="s">
        <v>99</v>
      </c>
      <c r="AG850" s="1" t="s">
        <v>99</v>
      </c>
      <c r="AH850" s="1" t="s">
        <v>99</v>
      </c>
      <c r="AI850" s="1" t="s">
        <v>99</v>
      </c>
      <c r="AJ850" s="1" t="s">
        <v>99</v>
      </c>
      <c r="AK850" s="1" t="s">
        <v>99</v>
      </c>
      <c r="AL850" s="1" t="s">
        <v>99</v>
      </c>
    </row>
    <row r="851" spans="1:38">
      <c r="A851" s="36" t="s">
        <v>360</v>
      </c>
      <c r="B851" t="s">
        <v>361</v>
      </c>
      <c r="C851" t="s">
        <v>361</v>
      </c>
      <c r="D851" t="s">
        <v>363</v>
      </c>
      <c r="E851">
        <v>2300</v>
      </c>
      <c r="F851" t="s">
        <v>99</v>
      </c>
      <c r="G851" t="s">
        <v>364</v>
      </c>
      <c r="H851" t="s">
        <v>286</v>
      </c>
      <c r="I851" s="1" t="s">
        <v>287</v>
      </c>
      <c r="J851" s="1" t="s">
        <v>41</v>
      </c>
      <c r="K851" t="s">
        <v>97</v>
      </c>
      <c r="L851" s="29" t="s">
        <v>120</v>
      </c>
      <c r="M851" s="29" t="s">
        <v>99</v>
      </c>
      <c r="N851" s="29" t="s">
        <v>99</v>
      </c>
      <c r="O851" s="29" t="s">
        <v>101</v>
      </c>
      <c r="P851" s="29" t="s">
        <v>99</v>
      </c>
      <c r="Q851" s="29" t="s">
        <v>99</v>
      </c>
      <c r="R851" t="s">
        <v>166</v>
      </c>
      <c r="S851" t="s">
        <v>102</v>
      </c>
      <c r="T851" s="1">
        <v>4</v>
      </c>
      <c r="U851" s="7">
        <v>498.88</v>
      </c>
      <c r="V851" s="18">
        <v>0.1013</v>
      </c>
      <c r="W851" s="18">
        <v>3.3410000000000002E-2</v>
      </c>
      <c r="X851" s="7">
        <f t="shared" si="160"/>
        <v>3.0320263394193354</v>
      </c>
      <c r="Y851" s="1">
        <v>5.4239999999999997E-2</v>
      </c>
      <c r="Z851" s="7">
        <f t="shared" si="158"/>
        <v>9.1976401179941014</v>
      </c>
      <c r="AA851" s="8">
        <v>3.3</v>
      </c>
      <c r="AB851" s="8">
        <v>42</v>
      </c>
      <c r="AC851" s="1" t="s">
        <v>99</v>
      </c>
      <c r="AD851" s="1" t="s">
        <v>99</v>
      </c>
      <c r="AE851" s="1" t="s">
        <v>99</v>
      </c>
      <c r="AF851" s="1" t="s">
        <v>99</v>
      </c>
      <c r="AG851" s="1" t="s">
        <v>99</v>
      </c>
      <c r="AH851" s="1" t="s">
        <v>99</v>
      </c>
      <c r="AI851" s="1" t="s">
        <v>99</v>
      </c>
      <c r="AJ851" s="1" t="s">
        <v>99</v>
      </c>
      <c r="AK851" s="1" t="s">
        <v>99</v>
      </c>
      <c r="AL851" s="1" t="s">
        <v>99</v>
      </c>
    </row>
    <row r="852" spans="1:38">
      <c r="A852" s="36" t="s">
        <v>360</v>
      </c>
      <c r="B852" t="s">
        <v>361</v>
      </c>
      <c r="C852" t="s">
        <v>361</v>
      </c>
      <c r="D852" t="s">
        <v>363</v>
      </c>
      <c r="E852">
        <v>2300</v>
      </c>
      <c r="F852" t="s">
        <v>99</v>
      </c>
      <c r="G852" t="s">
        <v>364</v>
      </c>
      <c r="H852" t="s">
        <v>286</v>
      </c>
      <c r="I852" s="1" t="s">
        <v>287</v>
      </c>
      <c r="J852" s="1" t="s">
        <v>41</v>
      </c>
      <c r="K852" t="s">
        <v>97</v>
      </c>
      <c r="L852" s="29" t="s">
        <v>120</v>
      </c>
      <c r="M852" s="29" t="s">
        <v>99</v>
      </c>
      <c r="N852" s="29" t="s">
        <v>99</v>
      </c>
      <c r="O852" s="29" t="s">
        <v>101</v>
      </c>
      <c r="P852" s="29" t="s">
        <v>99</v>
      </c>
      <c r="Q852" s="29" t="s">
        <v>99</v>
      </c>
      <c r="R852" t="s">
        <v>166</v>
      </c>
      <c r="S852" t="s">
        <v>102</v>
      </c>
      <c r="T852" s="1">
        <v>5</v>
      </c>
      <c r="U852" s="7">
        <v>436.93</v>
      </c>
      <c r="V852" s="18">
        <v>0.17677999999999999</v>
      </c>
      <c r="W852" s="18">
        <v>6.1060000000000003E-2</v>
      </c>
      <c r="X852" s="7">
        <f t="shared" si="160"/>
        <v>2.8951850638716015</v>
      </c>
      <c r="Y852" s="1">
        <v>3.7960000000000001E-2</v>
      </c>
      <c r="Z852" s="7">
        <f t="shared" si="158"/>
        <v>11.510273972602739</v>
      </c>
      <c r="AA852" s="8">
        <v>4.5</v>
      </c>
      <c r="AB852" s="8">
        <v>21</v>
      </c>
      <c r="AC852" s="1" t="s">
        <v>99</v>
      </c>
      <c r="AD852" s="1" t="s">
        <v>99</v>
      </c>
      <c r="AE852" s="1" t="s">
        <v>99</v>
      </c>
      <c r="AF852" s="1" t="s">
        <v>99</v>
      </c>
      <c r="AG852" s="1" t="s">
        <v>99</v>
      </c>
      <c r="AH852" s="1" t="s">
        <v>99</v>
      </c>
      <c r="AI852" s="1" t="s">
        <v>99</v>
      </c>
      <c r="AJ852" s="1" t="s">
        <v>99</v>
      </c>
      <c r="AK852" s="1" t="s">
        <v>99</v>
      </c>
      <c r="AL852" s="1" t="s">
        <v>99</v>
      </c>
    </row>
    <row r="853" spans="1:38">
      <c r="A853" s="36" t="s">
        <v>360</v>
      </c>
      <c r="B853" t="s">
        <v>361</v>
      </c>
      <c r="C853" t="s">
        <v>361</v>
      </c>
      <c r="D853" t="s">
        <v>363</v>
      </c>
      <c r="E853">
        <v>2300</v>
      </c>
      <c r="F853" t="s">
        <v>99</v>
      </c>
      <c r="G853" t="s">
        <v>364</v>
      </c>
      <c r="H853" t="s">
        <v>288</v>
      </c>
      <c r="I853" s="1" t="s">
        <v>287</v>
      </c>
      <c r="J853" s="1" t="s">
        <v>41</v>
      </c>
      <c r="K853" t="s">
        <v>97</v>
      </c>
      <c r="L853" s="29" t="s">
        <v>120</v>
      </c>
      <c r="M853" s="29" t="s">
        <v>99</v>
      </c>
      <c r="N853" s="29" t="s">
        <v>99</v>
      </c>
      <c r="O853" s="29" t="s">
        <v>101</v>
      </c>
      <c r="P853" s="29" t="s">
        <v>99</v>
      </c>
      <c r="Q853" s="29" t="s">
        <v>99</v>
      </c>
      <c r="R853" s="29" t="s">
        <v>389</v>
      </c>
      <c r="S853" t="s">
        <v>102</v>
      </c>
      <c r="T853" s="1">
        <v>1</v>
      </c>
      <c r="U853" s="7">
        <v>49.7</v>
      </c>
      <c r="V853" s="18">
        <v>6.7000000000000002E-3</v>
      </c>
      <c r="W853" s="18">
        <v>1.6800000000000001E-3</v>
      </c>
      <c r="X853" s="7">
        <f>V853/W853</f>
        <v>3.9880952380952381</v>
      </c>
      <c r="Y853" s="18">
        <v>2.3999999999999998E-3</v>
      </c>
      <c r="Z853" s="7">
        <f t="shared" si="158"/>
        <v>20.708333333333336</v>
      </c>
      <c r="AA853" s="8">
        <v>0.8</v>
      </c>
      <c r="AB853" s="8">
        <v>2</v>
      </c>
      <c r="AC853" s="1" t="s">
        <v>99</v>
      </c>
      <c r="AD853" s="1" t="s">
        <v>99</v>
      </c>
      <c r="AE853" s="1" t="s">
        <v>99</v>
      </c>
      <c r="AF853" s="1" t="s">
        <v>99</v>
      </c>
      <c r="AG853" s="1" t="s">
        <v>99</v>
      </c>
      <c r="AH853" s="1" t="s">
        <v>99</v>
      </c>
      <c r="AI853" s="1" t="s">
        <v>99</v>
      </c>
      <c r="AJ853" s="1" t="s">
        <v>99</v>
      </c>
      <c r="AK853" s="1" t="s">
        <v>99</v>
      </c>
      <c r="AL853" s="1" t="s">
        <v>99</v>
      </c>
    </row>
    <row r="854" spans="1:38">
      <c r="A854" s="36" t="s">
        <v>360</v>
      </c>
      <c r="B854" t="s">
        <v>361</v>
      </c>
      <c r="C854" t="s">
        <v>361</v>
      </c>
      <c r="D854" t="s">
        <v>363</v>
      </c>
      <c r="E854">
        <v>2300</v>
      </c>
      <c r="F854" t="s">
        <v>99</v>
      </c>
      <c r="G854" t="s">
        <v>364</v>
      </c>
      <c r="H854" t="s">
        <v>288</v>
      </c>
      <c r="I854" s="1" t="s">
        <v>287</v>
      </c>
      <c r="J854" s="1" t="s">
        <v>41</v>
      </c>
      <c r="K854" t="s">
        <v>97</v>
      </c>
      <c r="L854" s="29" t="s">
        <v>120</v>
      </c>
      <c r="M854" s="29" t="s">
        <v>99</v>
      </c>
      <c r="N854" s="29" t="s">
        <v>99</v>
      </c>
      <c r="O854" s="29" t="s">
        <v>101</v>
      </c>
      <c r="P854" s="29" t="s">
        <v>99</v>
      </c>
      <c r="Q854" s="29" t="s">
        <v>99</v>
      </c>
      <c r="R854" s="29" t="s">
        <v>389</v>
      </c>
      <c r="S854" t="s">
        <v>102</v>
      </c>
      <c r="T854" s="1">
        <v>2</v>
      </c>
      <c r="U854" s="7">
        <v>44.07</v>
      </c>
      <c r="V854" s="18">
        <v>9.8799999999999999E-3</v>
      </c>
      <c r="W854" s="18">
        <v>3.0599999999999998E-3</v>
      </c>
      <c r="X854" s="7">
        <f t="shared" ref="X854:X857" si="161">V854/W854</f>
        <v>3.2287581699346406</v>
      </c>
      <c r="Y854" s="18">
        <v>1.83E-3</v>
      </c>
      <c r="Z854" s="7">
        <f t="shared" si="158"/>
        <v>24.081967213114755</v>
      </c>
      <c r="AA854" s="8">
        <v>0.7</v>
      </c>
      <c r="AB854" s="8">
        <v>1.8</v>
      </c>
      <c r="AC854" s="1" t="s">
        <v>99</v>
      </c>
      <c r="AD854" s="1" t="s">
        <v>99</v>
      </c>
      <c r="AE854" s="1" t="s">
        <v>99</v>
      </c>
      <c r="AF854" s="1" t="s">
        <v>99</v>
      </c>
      <c r="AG854" s="1" t="s">
        <v>99</v>
      </c>
      <c r="AH854" s="1" t="s">
        <v>99</v>
      </c>
      <c r="AI854" s="1" t="s">
        <v>99</v>
      </c>
      <c r="AJ854" s="1" t="s">
        <v>99</v>
      </c>
      <c r="AK854" s="1" t="s">
        <v>99</v>
      </c>
      <c r="AL854" s="1" t="s">
        <v>99</v>
      </c>
    </row>
    <row r="855" spans="1:38">
      <c r="A855" s="36" t="s">
        <v>360</v>
      </c>
      <c r="B855" t="s">
        <v>361</v>
      </c>
      <c r="C855" t="s">
        <v>361</v>
      </c>
      <c r="D855" t="s">
        <v>363</v>
      </c>
      <c r="E855">
        <v>2300</v>
      </c>
      <c r="F855" t="s">
        <v>99</v>
      </c>
      <c r="G855" t="s">
        <v>364</v>
      </c>
      <c r="H855" t="s">
        <v>288</v>
      </c>
      <c r="I855" s="1" t="s">
        <v>287</v>
      </c>
      <c r="J855" s="1" t="s">
        <v>41</v>
      </c>
      <c r="K855" t="s">
        <v>97</v>
      </c>
      <c r="L855" s="29" t="s">
        <v>120</v>
      </c>
      <c r="M855" s="29" t="s">
        <v>99</v>
      </c>
      <c r="N855" s="29" t="s">
        <v>99</v>
      </c>
      <c r="O855" s="29" t="s">
        <v>101</v>
      </c>
      <c r="P855" s="29" t="s">
        <v>99</v>
      </c>
      <c r="Q855" s="29" t="s">
        <v>99</v>
      </c>
      <c r="R855" s="29" t="s">
        <v>389</v>
      </c>
      <c r="S855" t="s">
        <v>102</v>
      </c>
      <c r="T855" s="1">
        <v>3</v>
      </c>
      <c r="U855" s="7">
        <v>47.66</v>
      </c>
      <c r="V855" s="18">
        <v>6.6499999999999997E-3</v>
      </c>
      <c r="W855" s="18">
        <v>2.2399999999999998E-3</v>
      </c>
      <c r="X855" s="7">
        <f t="shared" si="161"/>
        <v>2.96875</v>
      </c>
      <c r="Y855" s="18">
        <v>2.31E-3</v>
      </c>
      <c r="Z855" s="7">
        <f t="shared" si="158"/>
        <v>20.632034632034632</v>
      </c>
      <c r="AA855" s="8">
        <v>0.5</v>
      </c>
      <c r="AB855" s="8">
        <v>2</v>
      </c>
      <c r="AC855" s="1" t="s">
        <v>99</v>
      </c>
      <c r="AD855" s="1" t="s">
        <v>99</v>
      </c>
      <c r="AE855" s="1" t="s">
        <v>99</v>
      </c>
      <c r="AF855" s="1" t="s">
        <v>99</v>
      </c>
      <c r="AG855" s="1" t="s">
        <v>99</v>
      </c>
      <c r="AH855" s="1" t="s">
        <v>99</v>
      </c>
      <c r="AI855" s="1" t="s">
        <v>99</v>
      </c>
      <c r="AJ855" s="1" t="s">
        <v>99</v>
      </c>
      <c r="AK855" s="1" t="s">
        <v>99</v>
      </c>
      <c r="AL855" s="1" t="s">
        <v>99</v>
      </c>
    </row>
    <row r="856" spans="1:38">
      <c r="A856" s="36" t="s">
        <v>360</v>
      </c>
      <c r="B856" t="s">
        <v>361</v>
      </c>
      <c r="C856" t="s">
        <v>361</v>
      </c>
      <c r="D856" t="s">
        <v>363</v>
      </c>
      <c r="E856">
        <v>2300</v>
      </c>
      <c r="F856" t="s">
        <v>99</v>
      </c>
      <c r="G856" t="s">
        <v>364</v>
      </c>
      <c r="H856" t="s">
        <v>288</v>
      </c>
      <c r="I856" s="1" t="s">
        <v>287</v>
      </c>
      <c r="J856" s="1" t="s">
        <v>41</v>
      </c>
      <c r="K856" t="s">
        <v>97</v>
      </c>
      <c r="L856" s="29" t="s">
        <v>120</v>
      </c>
      <c r="M856" s="29" t="s">
        <v>99</v>
      </c>
      <c r="N856" s="29" t="s">
        <v>99</v>
      </c>
      <c r="O856" s="29" t="s">
        <v>101</v>
      </c>
      <c r="P856" s="29" t="s">
        <v>99</v>
      </c>
      <c r="Q856" s="29" t="s">
        <v>99</v>
      </c>
      <c r="R856" s="29" t="s">
        <v>389</v>
      </c>
      <c r="S856" t="s">
        <v>102</v>
      </c>
      <c r="T856" s="1">
        <v>4</v>
      </c>
      <c r="U856" s="7">
        <v>37.270000000000003</v>
      </c>
      <c r="V856" s="18">
        <v>8.4399999999999996E-3</v>
      </c>
      <c r="W856" s="18">
        <v>2.5799999999999998E-3</v>
      </c>
      <c r="X856" s="7">
        <f t="shared" si="161"/>
        <v>3.2713178294573644</v>
      </c>
      <c r="Y856" s="18">
        <v>1.9499999999999999E-3</v>
      </c>
      <c r="Z856" s="7">
        <f t="shared" si="158"/>
        <v>19.112820512820512</v>
      </c>
      <c r="AA856" s="8">
        <v>0.8</v>
      </c>
      <c r="AB856" s="8">
        <v>1.5</v>
      </c>
      <c r="AC856" s="1" t="s">
        <v>99</v>
      </c>
      <c r="AD856" s="1" t="s">
        <v>99</v>
      </c>
      <c r="AE856" s="1" t="s">
        <v>99</v>
      </c>
      <c r="AF856" s="1" t="s">
        <v>99</v>
      </c>
      <c r="AG856" s="1" t="s">
        <v>99</v>
      </c>
      <c r="AH856" s="1" t="s">
        <v>99</v>
      </c>
      <c r="AI856" s="1" t="s">
        <v>99</v>
      </c>
      <c r="AJ856" s="1" t="s">
        <v>99</v>
      </c>
      <c r="AK856" s="1" t="s">
        <v>99</v>
      </c>
      <c r="AL856" s="1" t="s">
        <v>99</v>
      </c>
    </row>
    <row r="857" spans="1:38">
      <c r="A857" s="36" t="s">
        <v>360</v>
      </c>
      <c r="B857" t="s">
        <v>361</v>
      </c>
      <c r="C857" t="s">
        <v>361</v>
      </c>
      <c r="D857" t="s">
        <v>363</v>
      </c>
      <c r="E857">
        <v>2300</v>
      </c>
      <c r="F857" t="s">
        <v>99</v>
      </c>
      <c r="G857" t="s">
        <v>364</v>
      </c>
      <c r="H857" t="s">
        <v>288</v>
      </c>
      <c r="I857" s="1" t="s">
        <v>287</v>
      </c>
      <c r="J857" s="1" t="s">
        <v>41</v>
      </c>
      <c r="K857" t="s">
        <v>97</v>
      </c>
      <c r="L857" s="29" t="s">
        <v>120</v>
      </c>
      <c r="M857" s="29" t="s">
        <v>99</v>
      </c>
      <c r="N857" s="29" t="s">
        <v>99</v>
      </c>
      <c r="O857" s="29" t="s">
        <v>101</v>
      </c>
      <c r="P857" s="29" t="s">
        <v>99</v>
      </c>
      <c r="Q857" s="29" t="s">
        <v>99</v>
      </c>
      <c r="R857" s="29" t="s">
        <v>389</v>
      </c>
      <c r="S857" t="s">
        <v>102</v>
      </c>
      <c r="T857" s="1">
        <v>5</v>
      </c>
      <c r="U857" s="7">
        <v>35.840000000000003</v>
      </c>
      <c r="V857" s="18">
        <v>6.3400000000000001E-3</v>
      </c>
      <c r="W857" s="18">
        <v>2.0999999999999999E-3</v>
      </c>
      <c r="X857" s="7">
        <f t="shared" si="161"/>
        <v>3.0190476190476194</v>
      </c>
      <c r="Y857" s="18">
        <v>1.8500000000000001E-3</v>
      </c>
      <c r="Z857" s="7">
        <f t="shared" si="158"/>
        <v>19.372972972972974</v>
      </c>
      <c r="AA857" s="1">
        <v>0.9</v>
      </c>
      <c r="AB857" s="8">
        <v>3</v>
      </c>
      <c r="AC857" s="1" t="s">
        <v>99</v>
      </c>
      <c r="AD857" s="1" t="s">
        <v>99</v>
      </c>
      <c r="AE857" s="1" t="s">
        <v>99</v>
      </c>
      <c r="AF857" s="1" t="s">
        <v>99</v>
      </c>
      <c r="AG857" s="1" t="s">
        <v>99</v>
      </c>
      <c r="AH857" s="1" t="s">
        <v>99</v>
      </c>
      <c r="AI857" s="1" t="s">
        <v>99</v>
      </c>
      <c r="AJ857" s="1" t="s">
        <v>99</v>
      </c>
      <c r="AK857" s="1" t="s">
        <v>99</v>
      </c>
      <c r="AL857" s="1" t="s">
        <v>99</v>
      </c>
    </row>
    <row r="858" spans="1:38">
      <c r="A858" s="36" t="s">
        <v>360</v>
      </c>
      <c r="B858" t="s">
        <v>361</v>
      </c>
      <c r="C858" t="s">
        <v>361</v>
      </c>
      <c r="D858" t="s">
        <v>363</v>
      </c>
      <c r="E858">
        <v>2300</v>
      </c>
      <c r="F858" t="s">
        <v>99</v>
      </c>
      <c r="G858" t="s">
        <v>365</v>
      </c>
      <c r="H858" t="s">
        <v>289</v>
      </c>
      <c r="I858" s="1" t="s">
        <v>290</v>
      </c>
      <c r="J858" s="1" t="s">
        <v>285</v>
      </c>
      <c r="K858" t="s">
        <v>104</v>
      </c>
      <c r="L858" s="29" t="s">
        <v>123</v>
      </c>
      <c r="M858" s="29" t="s">
        <v>99</v>
      </c>
      <c r="N858" s="29" t="s">
        <v>99</v>
      </c>
      <c r="O858" s="29" t="s">
        <v>101</v>
      </c>
      <c r="P858" s="29" t="s">
        <v>99</v>
      </c>
      <c r="Q858" s="29" t="s">
        <v>99</v>
      </c>
      <c r="R858" t="s">
        <v>272</v>
      </c>
      <c r="S858" t="s">
        <v>102</v>
      </c>
      <c r="T858" s="1">
        <v>1</v>
      </c>
      <c r="U858" s="1">
        <v>22.03</v>
      </c>
      <c r="V858" s="18">
        <v>8.2199999999999999E-3</v>
      </c>
      <c r="W858" s="18">
        <v>1.5499999999999999E-3</v>
      </c>
      <c r="X858" s="7">
        <f>V858/W858</f>
        <v>5.3032258064516133</v>
      </c>
      <c r="Y858" s="18">
        <v>1.16E-3</v>
      </c>
      <c r="Z858" s="7">
        <f t="shared" si="158"/>
        <v>18.991379310344829</v>
      </c>
      <c r="AA858" s="8">
        <v>0.7</v>
      </c>
      <c r="AB858" s="8">
        <v>1</v>
      </c>
      <c r="AC858" s="1" t="s">
        <v>99</v>
      </c>
      <c r="AD858" s="1" t="s">
        <v>99</v>
      </c>
      <c r="AE858" s="1" t="s">
        <v>99</v>
      </c>
      <c r="AF858" s="1" t="s">
        <v>99</v>
      </c>
      <c r="AG858" s="1" t="s">
        <v>99</v>
      </c>
      <c r="AH858" s="1" t="s">
        <v>99</v>
      </c>
      <c r="AI858" s="1" t="s">
        <v>99</v>
      </c>
      <c r="AJ858" s="1" t="s">
        <v>99</v>
      </c>
      <c r="AK858" s="1" t="s">
        <v>99</v>
      </c>
      <c r="AL858" s="1" t="s">
        <v>99</v>
      </c>
    </row>
    <row r="859" spans="1:38">
      <c r="A859" s="36" t="s">
        <v>360</v>
      </c>
      <c r="B859" t="s">
        <v>361</v>
      </c>
      <c r="C859" t="s">
        <v>361</v>
      </c>
      <c r="D859" t="s">
        <v>363</v>
      </c>
      <c r="E859">
        <v>2300</v>
      </c>
      <c r="F859" t="s">
        <v>99</v>
      </c>
      <c r="G859" t="s">
        <v>365</v>
      </c>
      <c r="H859" t="s">
        <v>289</v>
      </c>
      <c r="I859" s="1" t="s">
        <v>290</v>
      </c>
      <c r="J859" s="1" t="s">
        <v>285</v>
      </c>
      <c r="K859" t="s">
        <v>104</v>
      </c>
      <c r="L859" s="29" t="s">
        <v>123</v>
      </c>
      <c r="M859" s="29" t="s">
        <v>99</v>
      </c>
      <c r="N859" s="29" t="s">
        <v>99</v>
      </c>
      <c r="O859" s="29" t="s">
        <v>101</v>
      </c>
      <c r="P859" s="29" t="s">
        <v>99</v>
      </c>
      <c r="Q859" s="29" t="s">
        <v>99</v>
      </c>
      <c r="R859" t="s">
        <v>272</v>
      </c>
      <c r="S859" t="s">
        <v>102</v>
      </c>
      <c r="T859" s="1">
        <v>2</v>
      </c>
      <c r="U859" s="1">
        <v>15.25</v>
      </c>
      <c r="V859" s="18">
        <v>3.3700000000000002E-3</v>
      </c>
      <c r="W859" s="18">
        <v>6.8999999999999997E-4</v>
      </c>
      <c r="X859" s="7">
        <f t="shared" ref="X859:X862" si="162">V859/W859</f>
        <v>4.8840579710144931</v>
      </c>
      <c r="Y859" s="18">
        <v>8.7000000000000001E-4</v>
      </c>
      <c r="Z859" s="7">
        <f t="shared" si="158"/>
        <v>17.528735632183906</v>
      </c>
      <c r="AA859" s="8">
        <v>1.3</v>
      </c>
      <c r="AB859" s="8">
        <v>1.3</v>
      </c>
      <c r="AC859" s="1" t="s">
        <v>99</v>
      </c>
      <c r="AD859" s="1" t="s">
        <v>99</v>
      </c>
      <c r="AE859" s="1" t="s">
        <v>99</v>
      </c>
      <c r="AF859" s="1" t="s">
        <v>99</v>
      </c>
      <c r="AG859" s="1" t="s">
        <v>99</v>
      </c>
      <c r="AH859" s="1" t="s">
        <v>99</v>
      </c>
      <c r="AI859" s="1" t="s">
        <v>99</v>
      </c>
      <c r="AJ859" s="1" t="s">
        <v>99</v>
      </c>
      <c r="AK859" s="1" t="s">
        <v>99</v>
      </c>
      <c r="AL859" s="1" t="s">
        <v>99</v>
      </c>
    </row>
    <row r="860" spans="1:38">
      <c r="A860" s="36" t="s">
        <v>360</v>
      </c>
      <c r="B860" t="s">
        <v>361</v>
      </c>
      <c r="C860" t="s">
        <v>361</v>
      </c>
      <c r="D860" t="s">
        <v>363</v>
      </c>
      <c r="E860">
        <v>2300</v>
      </c>
      <c r="F860" t="s">
        <v>99</v>
      </c>
      <c r="G860" t="s">
        <v>365</v>
      </c>
      <c r="H860" t="s">
        <v>289</v>
      </c>
      <c r="I860" s="1" t="s">
        <v>290</v>
      </c>
      <c r="J860" s="1" t="s">
        <v>285</v>
      </c>
      <c r="K860" t="s">
        <v>104</v>
      </c>
      <c r="L860" s="29" t="s">
        <v>123</v>
      </c>
      <c r="M860" s="29" t="s">
        <v>99</v>
      </c>
      <c r="N860" s="29" t="s">
        <v>99</v>
      </c>
      <c r="O860" s="29" t="s">
        <v>101</v>
      </c>
      <c r="P860" s="29" t="s">
        <v>99</v>
      </c>
      <c r="Q860" s="29" t="s">
        <v>99</v>
      </c>
      <c r="R860" t="s">
        <v>272</v>
      </c>
      <c r="S860" t="s">
        <v>102</v>
      </c>
      <c r="T860" s="1">
        <v>3</v>
      </c>
      <c r="U860" s="1">
        <v>14.73</v>
      </c>
      <c r="V860" s="18">
        <v>4.9500000000000004E-3</v>
      </c>
      <c r="W860" s="18">
        <v>9.6000000000000002E-4</v>
      </c>
      <c r="X860" s="7">
        <f t="shared" si="162"/>
        <v>5.15625</v>
      </c>
      <c r="Y860" s="18">
        <v>8.7000000000000001E-4</v>
      </c>
      <c r="Z860" s="7">
        <f t="shared" si="158"/>
        <v>16.931034482758623</v>
      </c>
      <c r="AA860" s="8">
        <v>1</v>
      </c>
      <c r="AB860" s="8">
        <v>1.3</v>
      </c>
      <c r="AC860" s="1" t="s">
        <v>99</v>
      </c>
      <c r="AD860" s="1" t="s">
        <v>99</v>
      </c>
      <c r="AE860" s="1" t="s">
        <v>99</v>
      </c>
      <c r="AF860" s="1" t="s">
        <v>99</v>
      </c>
      <c r="AG860" s="1" t="s">
        <v>99</v>
      </c>
      <c r="AH860" s="1" t="s">
        <v>99</v>
      </c>
      <c r="AI860" s="1" t="s">
        <v>99</v>
      </c>
      <c r="AJ860" s="1" t="s">
        <v>99</v>
      </c>
      <c r="AK860" s="1" t="s">
        <v>99</v>
      </c>
      <c r="AL860" s="1" t="s">
        <v>99</v>
      </c>
    </row>
    <row r="861" spans="1:38">
      <c r="A861" s="36" t="s">
        <v>360</v>
      </c>
      <c r="B861" t="s">
        <v>361</v>
      </c>
      <c r="C861" t="s">
        <v>361</v>
      </c>
      <c r="D861" t="s">
        <v>363</v>
      </c>
      <c r="E861">
        <v>2300</v>
      </c>
      <c r="F861" t="s">
        <v>99</v>
      </c>
      <c r="G861" t="s">
        <v>365</v>
      </c>
      <c r="H861" t="s">
        <v>289</v>
      </c>
      <c r="I861" s="1" t="s">
        <v>290</v>
      </c>
      <c r="J861" s="1" t="s">
        <v>285</v>
      </c>
      <c r="K861" t="s">
        <v>104</v>
      </c>
      <c r="L861" s="29" t="s">
        <v>123</v>
      </c>
      <c r="M861" s="29" t="s">
        <v>99</v>
      </c>
      <c r="N861" s="29" t="s">
        <v>99</v>
      </c>
      <c r="O861" s="29" t="s">
        <v>101</v>
      </c>
      <c r="P861" s="29" t="s">
        <v>99</v>
      </c>
      <c r="Q861" s="29" t="s">
        <v>99</v>
      </c>
      <c r="R861" t="s">
        <v>272</v>
      </c>
      <c r="S861" t="s">
        <v>102</v>
      </c>
      <c r="T861" s="1">
        <v>4</v>
      </c>
      <c r="U861" s="1">
        <v>17.71</v>
      </c>
      <c r="V861" s="18">
        <v>4.7400000000000003E-3</v>
      </c>
      <c r="W861" s="18">
        <v>9.3000000000000005E-4</v>
      </c>
      <c r="X861" s="7">
        <f t="shared" si="162"/>
        <v>5.096774193548387</v>
      </c>
      <c r="Y861" s="18">
        <v>1E-3</v>
      </c>
      <c r="Z861" s="7">
        <f t="shared" si="158"/>
        <v>17.71</v>
      </c>
      <c r="AA861" s="8">
        <v>1.1000000000000001</v>
      </c>
      <c r="AB861" s="8">
        <v>0.9</v>
      </c>
      <c r="AC861" s="1" t="s">
        <v>99</v>
      </c>
      <c r="AD861" s="1" t="s">
        <v>99</v>
      </c>
      <c r="AE861" s="1" t="s">
        <v>99</v>
      </c>
      <c r="AF861" s="1" t="s">
        <v>99</v>
      </c>
      <c r="AG861" s="1" t="s">
        <v>99</v>
      </c>
      <c r="AH861" s="1" t="s">
        <v>99</v>
      </c>
      <c r="AI861" s="1" t="s">
        <v>99</v>
      </c>
      <c r="AJ861" s="1" t="s">
        <v>99</v>
      </c>
      <c r="AK861" s="1" t="s">
        <v>99</v>
      </c>
      <c r="AL861" s="1" t="s">
        <v>99</v>
      </c>
    </row>
    <row r="862" spans="1:38">
      <c r="A862" s="36" t="s">
        <v>360</v>
      </c>
      <c r="B862" t="s">
        <v>361</v>
      </c>
      <c r="C862" t="s">
        <v>361</v>
      </c>
      <c r="D862" t="s">
        <v>363</v>
      </c>
      <c r="E862">
        <v>2300</v>
      </c>
      <c r="F862" t="s">
        <v>99</v>
      </c>
      <c r="G862" t="s">
        <v>365</v>
      </c>
      <c r="H862" t="s">
        <v>289</v>
      </c>
      <c r="I862" s="1" t="s">
        <v>290</v>
      </c>
      <c r="J862" s="1" t="s">
        <v>285</v>
      </c>
      <c r="K862" t="s">
        <v>104</v>
      </c>
      <c r="L862" s="29" t="s">
        <v>123</v>
      </c>
      <c r="M862" s="29" t="s">
        <v>99</v>
      </c>
      <c r="N862" s="29" t="s">
        <v>99</v>
      </c>
      <c r="O862" s="29" t="s">
        <v>101</v>
      </c>
      <c r="P862" s="29" t="s">
        <v>99</v>
      </c>
      <c r="Q862" s="29" t="s">
        <v>99</v>
      </c>
      <c r="R862" t="s">
        <v>272</v>
      </c>
      <c r="S862" t="s">
        <v>102</v>
      </c>
      <c r="T862" s="1">
        <v>5</v>
      </c>
      <c r="U862" s="1">
        <v>17.170000000000002</v>
      </c>
      <c r="V862" s="18">
        <v>3.0999999999999999E-3</v>
      </c>
      <c r="W862" s="18">
        <v>4.8999999999999998E-4</v>
      </c>
      <c r="X862" s="7">
        <f t="shared" si="162"/>
        <v>6.3265306122448983</v>
      </c>
      <c r="Y862" s="18">
        <v>9.3999999999999997E-4</v>
      </c>
      <c r="Z862" s="7">
        <f t="shared" si="158"/>
        <v>18.265957446808514</v>
      </c>
      <c r="AA862" s="8">
        <v>1.2</v>
      </c>
      <c r="AB862" s="8">
        <v>0.9</v>
      </c>
      <c r="AC862" s="1" t="s">
        <v>99</v>
      </c>
      <c r="AD862" s="1" t="s">
        <v>99</v>
      </c>
      <c r="AE862" s="1" t="s">
        <v>99</v>
      </c>
      <c r="AF862" s="1" t="s">
        <v>99</v>
      </c>
      <c r="AG862" s="1" t="s">
        <v>99</v>
      </c>
      <c r="AH862" s="1" t="s">
        <v>99</v>
      </c>
      <c r="AI862" s="1" t="s">
        <v>99</v>
      </c>
      <c r="AJ862" s="1" t="s">
        <v>99</v>
      </c>
      <c r="AK862" s="1" t="s">
        <v>99</v>
      </c>
      <c r="AL862" s="1" t="s">
        <v>99</v>
      </c>
    </row>
    <row r="863" spans="1:38">
      <c r="A863" s="36" t="s">
        <v>360</v>
      </c>
      <c r="B863" t="s">
        <v>361</v>
      </c>
      <c r="C863" t="s">
        <v>361</v>
      </c>
      <c r="D863" t="s">
        <v>363</v>
      </c>
      <c r="E863">
        <v>2300</v>
      </c>
      <c r="F863" t="s">
        <v>99</v>
      </c>
      <c r="G863" t="s">
        <v>365</v>
      </c>
      <c r="H863" t="s">
        <v>291</v>
      </c>
      <c r="I863" s="1" t="s">
        <v>290</v>
      </c>
      <c r="J863" s="1" t="s">
        <v>285</v>
      </c>
      <c r="K863" t="s">
        <v>104</v>
      </c>
      <c r="L863" s="29" t="s">
        <v>123</v>
      </c>
      <c r="M863" s="29" t="s">
        <v>99</v>
      </c>
      <c r="N863" s="29" t="s">
        <v>99</v>
      </c>
      <c r="O863" s="29" t="s">
        <v>101</v>
      </c>
      <c r="P863" s="29" t="s">
        <v>99</v>
      </c>
      <c r="Q863" s="29" t="s">
        <v>99</v>
      </c>
      <c r="R863" t="s">
        <v>393</v>
      </c>
      <c r="S863" t="s">
        <v>102</v>
      </c>
      <c r="T863" s="1">
        <v>1</v>
      </c>
      <c r="U863" s="1">
        <v>25.53</v>
      </c>
      <c r="V863" s="18">
        <v>5.8399999999999997E-3</v>
      </c>
      <c r="W863" s="18">
        <v>1.16E-3</v>
      </c>
      <c r="X863" s="7">
        <f>V863/W863</f>
        <v>5.0344827586206895</v>
      </c>
      <c r="Y863" s="1">
        <v>1.2800000000000001E-3</v>
      </c>
      <c r="Z863" s="7">
        <f t="shared" si="158"/>
        <v>19.9453125</v>
      </c>
      <c r="AA863" s="8">
        <v>1.3</v>
      </c>
      <c r="AB863" s="8">
        <v>2.4</v>
      </c>
      <c r="AC863" s="1" t="s">
        <v>99</v>
      </c>
      <c r="AD863" s="1" t="s">
        <v>99</v>
      </c>
      <c r="AE863" s="1" t="s">
        <v>99</v>
      </c>
      <c r="AF863" s="1" t="s">
        <v>99</v>
      </c>
      <c r="AG863" s="1" t="s">
        <v>99</v>
      </c>
      <c r="AH863" s="1" t="s">
        <v>99</v>
      </c>
      <c r="AI863" s="1" t="s">
        <v>99</v>
      </c>
      <c r="AJ863" s="1" t="s">
        <v>99</v>
      </c>
      <c r="AK863" s="1" t="s">
        <v>99</v>
      </c>
      <c r="AL863" s="1" t="s">
        <v>99</v>
      </c>
    </row>
    <row r="864" spans="1:38">
      <c r="A864" s="36" t="s">
        <v>360</v>
      </c>
      <c r="B864" t="s">
        <v>361</v>
      </c>
      <c r="C864" t="s">
        <v>361</v>
      </c>
      <c r="D864" t="s">
        <v>363</v>
      </c>
      <c r="E864">
        <v>2300</v>
      </c>
      <c r="F864" t="s">
        <v>99</v>
      </c>
      <c r="G864" t="s">
        <v>365</v>
      </c>
      <c r="H864" t="s">
        <v>291</v>
      </c>
      <c r="I864" s="1" t="s">
        <v>290</v>
      </c>
      <c r="J864" s="1" t="s">
        <v>285</v>
      </c>
      <c r="K864" t="s">
        <v>104</v>
      </c>
      <c r="L864" s="29" t="s">
        <v>123</v>
      </c>
      <c r="M864" s="29" t="s">
        <v>99</v>
      </c>
      <c r="N864" s="29" t="s">
        <v>99</v>
      </c>
      <c r="O864" s="29" t="s">
        <v>101</v>
      </c>
      <c r="P864" s="29" t="s">
        <v>99</v>
      </c>
      <c r="Q864" s="29" t="s">
        <v>99</v>
      </c>
      <c r="R864" t="s">
        <v>393</v>
      </c>
      <c r="S864" t="s">
        <v>102</v>
      </c>
      <c r="T864" s="1">
        <v>2</v>
      </c>
      <c r="U864" s="1">
        <v>22.02</v>
      </c>
      <c r="V864" s="18">
        <v>3.79E-3</v>
      </c>
      <c r="W864" s="18">
        <v>7.2999999999999996E-4</v>
      </c>
      <c r="X864" s="7">
        <f t="shared" ref="X864:X867" si="163">V864/W864</f>
        <v>5.1917808219178081</v>
      </c>
      <c r="Y864" s="1">
        <v>1.34E-3</v>
      </c>
      <c r="Z864" s="7">
        <f t="shared" si="158"/>
        <v>16.432835820895519</v>
      </c>
      <c r="AA864" s="8">
        <v>1.6</v>
      </c>
      <c r="AB864" s="8">
        <v>5</v>
      </c>
      <c r="AC864" s="1" t="s">
        <v>99</v>
      </c>
      <c r="AD864" s="1" t="s">
        <v>99</v>
      </c>
      <c r="AE864" s="1" t="s">
        <v>99</v>
      </c>
      <c r="AF864" s="1" t="s">
        <v>99</v>
      </c>
      <c r="AG864" s="1" t="s">
        <v>99</v>
      </c>
      <c r="AH864" s="1" t="s">
        <v>99</v>
      </c>
      <c r="AI864" s="1" t="s">
        <v>99</v>
      </c>
      <c r="AJ864" s="1" t="s">
        <v>99</v>
      </c>
      <c r="AK864" s="1" t="s">
        <v>99</v>
      </c>
      <c r="AL864" s="1" t="s">
        <v>99</v>
      </c>
    </row>
    <row r="865" spans="1:38">
      <c r="A865" s="36" t="s">
        <v>360</v>
      </c>
      <c r="B865" t="s">
        <v>361</v>
      </c>
      <c r="C865" t="s">
        <v>361</v>
      </c>
      <c r="D865" t="s">
        <v>363</v>
      </c>
      <c r="E865">
        <v>2300</v>
      </c>
      <c r="F865" t="s">
        <v>99</v>
      </c>
      <c r="G865" t="s">
        <v>365</v>
      </c>
      <c r="H865" t="s">
        <v>291</v>
      </c>
      <c r="I865" s="1" t="s">
        <v>290</v>
      </c>
      <c r="J865" s="1" t="s">
        <v>285</v>
      </c>
      <c r="K865" t="s">
        <v>104</v>
      </c>
      <c r="L865" s="29" t="s">
        <v>123</v>
      </c>
      <c r="M865" s="29" t="s">
        <v>99</v>
      </c>
      <c r="N865" s="29" t="s">
        <v>99</v>
      </c>
      <c r="O865" s="29" t="s">
        <v>101</v>
      </c>
      <c r="P865" s="29" t="s">
        <v>99</v>
      </c>
      <c r="Q865" s="29" t="s">
        <v>99</v>
      </c>
      <c r="R865" t="s">
        <v>393</v>
      </c>
      <c r="S865" t="s">
        <v>102</v>
      </c>
      <c r="T865" s="1">
        <v>3</v>
      </c>
      <c r="U865" s="1">
        <v>20.38</v>
      </c>
      <c r="V865" s="18">
        <v>5.8799999999999998E-3</v>
      </c>
      <c r="W865" s="18">
        <v>1.0300000000000001E-3</v>
      </c>
      <c r="X865" s="7">
        <f t="shared" si="163"/>
        <v>5.7087378640776691</v>
      </c>
      <c r="Y865" s="1">
        <v>9.7999999999999997E-4</v>
      </c>
      <c r="Z865" s="7">
        <f t="shared" si="158"/>
        <v>20.795918367346939</v>
      </c>
      <c r="AA865" s="8">
        <v>1</v>
      </c>
      <c r="AB865" s="8">
        <v>1.9</v>
      </c>
      <c r="AC865" s="1" t="s">
        <v>99</v>
      </c>
      <c r="AD865" s="1" t="s">
        <v>99</v>
      </c>
      <c r="AE865" s="1" t="s">
        <v>99</v>
      </c>
      <c r="AF865" s="1" t="s">
        <v>99</v>
      </c>
      <c r="AG865" s="1" t="s">
        <v>99</v>
      </c>
      <c r="AH865" s="1" t="s">
        <v>99</v>
      </c>
      <c r="AI865" s="1" t="s">
        <v>99</v>
      </c>
      <c r="AJ865" s="1" t="s">
        <v>99</v>
      </c>
      <c r="AK865" s="1" t="s">
        <v>99</v>
      </c>
      <c r="AL865" s="1" t="s">
        <v>99</v>
      </c>
    </row>
    <row r="866" spans="1:38">
      <c r="A866" s="36" t="s">
        <v>360</v>
      </c>
      <c r="B866" t="s">
        <v>361</v>
      </c>
      <c r="C866" t="s">
        <v>361</v>
      </c>
      <c r="D866" t="s">
        <v>363</v>
      </c>
      <c r="E866">
        <v>2300</v>
      </c>
      <c r="F866" t="s">
        <v>99</v>
      </c>
      <c r="G866" t="s">
        <v>365</v>
      </c>
      <c r="H866" t="s">
        <v>291</v>
      </c>
      <c r="I866" s="1" t="s">
        <v>290</v>
      </c>
      <c r="J866" s="1" t="s">
        <v>285</v>
      </c>
      <c r="K866" t="s">
        <v>104</v>
      </c>
      <c r="L866" s="29" t="s">
        <v>123</v>
      </c>
      <c r="M866" s="29" t="s">
        <v>99</v>
      </c>
      <c r="N866" s="29" t="s">
        <v>99</v>
      </c>
      <c r="O866" s="29" t="s">
        <v>101</v>
      </c>
      <c r="P866" s="29" t="s">
        <v>99</v>
      </c>
      <c r="Q866" s="29" t="s">
        <v>99</v>
      </c>
      <c r="R866" t="s">
        <v>393</v>
      </c>
      <c r="S866" t="s">
        <v>102</v>
      </c>
      <c r="T866" s="1">
        <v>4</v>
      </c>
      <c r="U866" s="1">
        <v>15.72</v>
      </c>
      <c r="V866" s="18">
        <v>3.4199999999999999E-3</v>
      </c>
      <c r="W866" s="18">
        <v>6.8999999999999997E-4</v>
      </c>
      <c r="X866" s="7">
        <f t="shared" si="163"/>
        <v>4.9565217391304346</v>
      </c>
      <c r="Y866" s="1">
        <v>5.5999999999999995E-4</v>
      </c>
      <c r="Z866" s="7">
        <f t="shared" si="158"/>
        <v>28.07142857142858</v>
      </c>
      <c r="AA866" s="8">
        <v>1.6</v>
      </c>
      <c r="AB866" s="8">
        <v>6.5</v>
      </c>
      <c r="AC866" s="1" t="s">
        <v>99</v>
      </c>
      <c r="AD866" s="1" t="s">
        <v>99</v>
      </c>
      <c r="AE866" s="1" t="s">
        <v>99</v>
      </c>
      <c r="AF866" s="1" t="s">
        <v>99</v>
      </c>
      <c r="AG866" s="1" t="s">
        <v>99</v>
      </c>
      <c r="AH866" s="1" t="s">
        <v>99</v>
      </c>
      <c r="AI866" s="1" t="s">
        <v>99</v>
      </c>
      <c r="AJ866" s="1" t="s">
        <v>99</v>
      </c>
      <c r="AK866" s="1" t="s">
        <v>99</v>
      </c>
      <c r="AL866" s="1" t="s">
        <v>99</v>
      </c>
    </row>
    <row r="867" spans="1:38">
      <c r="A867" s="36" t="s">
        <v>360</v>
      </c>
      <c r="B867" t="s">
        <v>361</v>
      </c>
      <c r="C867" t="s">
        <v>361</v>
      </c>
      <c r="D867" t="s">
        <v>363</v>
      </c>
      <c r="E867">
        <v>2300</v>
      </c>
      <c r="F867" t="s">
        <v>99</v>
      </c>
      <c r="G867" t="s">
        <v>365</v>
      </c>
      <c r="H867" t="s">
        <v>291</v>
      </c>
      <c r="I867" s="1" t="s">
        <v>290</v>
      </c>
      <c r="J867" s="1" t="s">
        <v>285</v>
      </c>
      <c r="K867" t="s">
        <v>104</v>
      </c>
      <c r="L867" s="29" t="s">
        <v>123</v>
      </c>
      <c r="M867" s="29" t="s">
        <v>99</v>
      </c>
      <c r="N867" s="29" t="s">
        <v>99</v>
      </c>
      <c r="O867" s="29" t="s">
        <v>101</v>
      </c>
      <c r="P867" s="29" t="s">
        <v>99</v>
      </c>
      <c r="Q867" s="29" t="s">
        <v>99</v>
      </c>
      <c r="R867" t="s">
        <v>393</v>
      </c>
      <c r="S867" t="s">
        <v>102</v>
      </c>
      <c r="T867" s="1">
        <v>5</v>
      </c>
      <c r="U867" s="7">
        <v>12.07</v>
      </c>
      <c r="V867" s="18">
        <v>7.6E-3</v>
      </c>
      <c r="W867" s="18">
        <v>1.66E-3</v>
      </c>
      <c r="X867" s="7">
        <f t="shared" si="163"/>
        <v>4.5783132530120483</v>
      </c>
      <c r="Y867" s="18">
        <v>6.7000000000000002E-4</v>
      </c>
      <c r="Z867" s="7">
        <f t="shared" si="158"/>
        <v>18.014925373134325</v>
      </c>
      <c r="AA867" s="8">
        <v>0.8</v>
      </c>
      <c r="AB867" s="8">
        <v>4.8</v>
      </c>
      <c r="AC867" s="1" t="s">
        <v>99</v>
      </c>
      <c r="AD867" s="1" t="s">
        <v>99</v>
      </c>
      <c r="AE867" s="1" t="s">
        <v>99</v>
      </c>
      <c r="AF867" s="1" t="s">
        <v>99</v>
      </c>
      <c r="AG867" s="1" t="s">
        <v>99</v>
      </c>
      <c r="AH867" s="1" t="s">
        <v>99</v>
      </c>
      <c r="AI867" s="1" t="s">
        <v>99</v>
      </c>
      <c r="AJ867" s="1" t="s">
        <v>99</v>
      </c>
      <c r="AK867" s="1" t="s">
        <v>99</v>
      </c>
      <c r="AL867" s="1" t="s">
        <v>99</v>
      </c>
    </row>
    <row r="868" spans="1:38">
      <c r="A868" s="36" t="s">
        <v>360</v>
      </c>
      <c r="B868" t="s">
        <v>361</v>
      </c>
      <c r="C868" t="s">
        <v>361</v>
      </c>
      <c r="D868" t="s">
        <v>363</v>
      </c>
      <c r="E868">
        <v>2300</v>
      </c>
      <c r="F868" t="s">
        <v>99</v>
      </c>
      <c r="G868" t="s">
        <v>366</v>
      </c>
      <c r="H868" t="s">
        <v>292</v>
      </c>
      <c r="I868" s="1" t="s">
        <v>28</v>
      </c>
      <c r="J868" s="1" t="s">
        <v>285</v>
      </c>
      <c r="K868" t="s">
        <v>104</v>
      </c>
      <c r="L868" s="29" t="s">
        <v>123</v>
      </c>
      <c r="M868" s="29" t="s">
        <v>99</v>
      </c>
      <c r="N868" s="29" t="s">
        <v>99</v>
      </c>
      <c r="O868" s="29" t="s">
        <v>101</v>
      </c>
      <c r="P868" s="29" t="s">
        <v>99</v>
      </c>
      <c r="Q868" s="29" t="s">
        <v>99</v>
      </c>
      <c r="R868" t="s">
        <v>393</v>
      </c>
      <c r="S868" t="s">
        <v>102</v>
      </c>
      <c r="T868" s="1">
        <v>1</v>
      </c>
      <c r="U868" s="7">
        <v>105.45</v>
      </c>
      <c r="V868" s="18">
        <v>1.8319999999999999E-2</v>
      </c>
      <c r="W868" s="18">
        <v>5.3299999999999997E-3</v>
      </c>
      <c r="X868" s="7">
        <f>V868/W868</f>
        <v>3.4371482176360226</v>
      </c>
      <c r="Y868" s="18">
        <v>5.0200000000000002E-3</v>
      </c>
      <c r="Z868" s="7">
        <f t="shared" si="158"/>
        <v>21.00597609561753</v>
      </c>
      <c r="AA868" s="8">
        <v>3</v>
      </c>
      <c r="AB868" s="8">
        <v>11</v>
      </c>
      <c r="AC868" s="1" t="s">
        <v>99</v>
      </c>
      <c r="AD868" s="1" t="s">
        <v>99</v>
      </c>
      <c r="AE868" s="1" t="s">
        <v>99</v>
      </c>
      <c r="AF868" s="1" t="s">
        <v>99</v>
      </c>
      <c r="AG868" s="1" t="s">
        <v>99</v>
      </c>
      <c r="AH868" s="1" t="s">
        <v>99</v>
      </c>
      <c r="AI868" s="1" t="s">
        <v>99</v>
      </c>
      <c r="AJ868" s="1" t="s">
        <v>99</v>
      </c>
      <c r="AK868" s="1" t="s">
        <v>99</v>
      </c>
      <c r="AL868" s="1" t="s">
        <v>99</v>
      </c>
    </row>
    <row r="869" spans="1:38">
      <c r="A869" s="36" t="s">
        <v>360</v>
      </c>
      <c r="B869" t="s">
        <v>361</v>
      </c>
      <c r="C869" t="s">
        <v>361</v>
      </c>
      <c r="D869" t="s">
        <v>363</v>
      </c>
      <c r="E869">
        <v>2300</v>
      </c>
      <c r="F869" t="s">
        <v>99</v>
      </c>
      <c r="G869" t="s">
        <v>367</v>
      </c>
      <c r="H869" t="s">
        <v>293</v>
      </c>
      <c r="I869" s="1" t="s">
        <v>25</v>
      </c>
      <c r="J869" s="1" t="s">
        <v>285</v>
      </c>
      <c r="K869" t="s">
        <v>97</v>
      </c>
      <c r="L869" s="29" t="s">
        <v>123</v>
      </c>
      <c r="M869" s="29" t="s">
        <v>99</v>
      </c>
      <c r="N869" s="29" t="s">
        <v>99</v>
      </c>
      <c r="O869" s="29" t="s">
        <v>101</v>
      </c>
      <c r="P869" s="29" t="s">
        <v>99</v>
      </c>
      <c r="Q869" s="29" t="s">
        <v>99</v>
      </c>
      <c r="R869" t="s">
        <v>272</v>
      </c>
      <c r="S869" t="s">
        <v>102</v>
      </c>
      <c r="T869" s="1">
        <v>1</v>
      </c>
      <c r="U869" s="1">
        <v>226.83</v>
      </c>
      <c r="V869" s="18">
        <v>7.2440000000000004E-2</v>
      </c>
      <c r="W869" s="18">
        <v>1.362E-2</v>
      </c>
      <c r="X869" s="7">
        <f t="shared" ref="X869:X872" si="164">V869/W869</f>
        <v>5.3186490455212923</v>
      </c>
      <c r="Y869" s="18">
        <v>1.107E-2</v>
      </c>
      <c r="Z869" s="7">
        <f t="shared" si="158"/>
        <v>20.490514905149052</v>
      </c>
      <c r="AA869" s="1">
        <v>2.5</v>
      </c>
      <c r="AB869" s="1">
        <v>11</v>
      </c>
      <c r="AC869" s="1" t="s">
        <v>99</v>
      </c>
      <c r="AD869" s="1" t="s">
        <v>99</v>
      </c>
      <c r="AE869" s="1" t="s">
        <v>99</v>
      </c>
      <c r="AF869" s="1" t="s">
        <v>99</v>
      </c>
      <c r="AG869" s="1" t="s">
        <v>99</v>
      </c>
      <c r="AH869" s="1" t="s">
        <v>99</v>
      </c>
      <c r="AI869" s="1" t="s">
        <v>99</v>
      </c>
      <c r="AJ869" s="1" t="s">
        <v>99</v>
      </c>
      <c r="AK869" s="1" t="s">
        <v>99</v>
      </c>
      <c r="AL869" s="1" t="s">
        <v>99</v>
      </c>
    </row>
    <row r="870" spans="1:38">
      <c r="A870" s="36" t="s">
        <v>360</v>
      </c>
      <c r="B870" t="s">
        <v>361</v>
      </c>
      <c r="C870" t="s">
        <v>361</v>
      </c>
      <c r="D870" t="s">
        <v>363</v>
      </c>
      <c r="E870">
        <v>2300</v>
      </c>
      <c r="F870" t="s">
        <v>99</v>
      </c>
      <c r="G870" t="s">
        <v>367</v>
      </c>
      <c r="H870" t="s">
        <v>293</v>
      </c>
      <c r="I870" s="1" t="s">
        <v>25</v>
      </c>
      <c r="J870" s="1" t="s">
        <v>285</v>
      </c>
      <c r="K870" t="s">
        <v>97</v>
      </c>
      <c r="L870" s="29" t="s">
        <v>123</v>
      </c>
      <c r="M870" s="29" t="s">
        <v>99</v>
      </c>
      <c r="N870" s="29" t="s">
        <v>99</v>
      </c>
      <c r="O870" s="29" t="s">
        <v>101</v>
      </c>
      <c r="P870" s="29" t="s">
        <v>99</v>
      </c>
      <c r="Q870" s="29" t="s">
        <v>99</v>
      </c>
      <c r="R870" t="s">
        <v>272</v>
      </c>
      <c r="S870" t="s">
        <v>102</v>
      </c>
      <c r="T870" s="1">
        <v>2</v>
      </c>
      <c r="U870" s="1">
        <v>152.66999999999999</v>
      </c>
      <c r="V870" s="18">
        <v>3.0530000000000002E-2</v>
      </c>
      <c r="W870" s="18">
        <v>5.77E-3</v>
      </c>
      <c r="X870" s="7">
        <f t="shared" si="164"/>
        <v>5.2911611785095323</v>
      </c>
      <c r="Y870" s="18">
        <v>1.1650000000000001E-2</v>
      </c>
      <c r="Z870" s="7">
        <f t="shared" si="158"/>
        <v>13.104721030042917</v>
      </c>
      <c r="AA870" s="1">
        <v>1</v>
      </c>
      <c r="AB870" s="1">
        <v>4</v>
      </c>
      <c r="AC870" s="1" t="s">
        <v>99</v>
      </c>
      <c r="AD870" s="1" t="s">
        <v>99</v>
      </c>
      <c r="AE870" s="1" t="s">
        <v>99</v>
      </c>
      <c r="AF870" s="1" t="s">
        <v>99</v>
      </c>
      <c r="AG870" s="1" t="s">
        <v>99</v>
      </c>
      <c r="AH870" s="1" t="s">
        <v>99</v>
      </c>
      <c r="AI870" s="1" t="s">
        <v>99</v>
      </c>
      <c r="AJ870" s="1" t="s">
        <v>99</v>
      </c>
      <c r="AK870" s="1" t="s">
        <v>99</v>
      </c>
      <c r="AL870" s="1" t="s">
        <v>99</v>
      </c>
    </row>
    <row r="871" spans="1:38">
      <c r="A871" s="36" t="s">
        <v>360</v>
      </c>
      <c r="B871" t="s">
        <v>361</v>
      </c>
      <c r="C871" t="s">
        <v>361</v>
      </c>
      <c r="D871" t="s">
        <v>363</v>
      </c>
      <c r="E871">
        <v>2300</v>
      </c>
      <c r="F871" t="s">
        <v>99</v>
      </c>
      <c r="G871" t="s">
        <v>367</v>
      </c>
      <c r="H871" t="s">
        <v>293</v>
      </c>
      <c r="I871" s="1" t="s">
        <v>25</v>
      </c>
      <c r="J871" s="1" t="s">
        <v>285</v>
      </c>
      <c r="K871" t="s">
        <v>97</v>
      </c>
      <c r="L871" s="29" t="s">
        <v>123</v>
      </c>
      <c r="M871" s="29" t="s">
        <v>99</v>
      </c>
      <c r="N871" s="29" t="s">
        <v>99</v>
      </c>
      <c r="O871" s="29" t="s">
        <v>101</v>
      </c>
      <c r="P871" s="29" t="s">
        <v>99</v>
      </c>
      <c r="Q871" s="29" t="s">
        <v>99</v>
      </c>
      <c r="R871" t="s">
        <v>272</v>
      </c>
      <c r="S871" t="s">
        <v>102</v>
      </c>
      <c r="T871" s="1">
        <v>3</v>
      </c>
      <c r="U871" s="1">
        <v>99.64</v>
      </c>
      <c r="V871" s="18">
        <v>1.0749999999999999E-2</v>
      </c>
      <c r="W871" s="18">
        <v>1.58E-3</v>
      </c>
      <c r="X871" s="7">
        <f t="shared" si="164"/>
        <v>6.8037974683544293</v>
      </c>
      <c r="Y871" s="18">
        <v>6.2500000000000003E-3</v>
      </c>
      <c r="Z871" s="7">
        <f t="shared" si="158"/>
        <v>15.942399999999999</v>
      </c>
      <c r="AA871" s="1">
        <v>1.2</v>
      </c>
      <c r="AB871" s="1">
        <v>9</v>
      </c>
      <c r="AC871" s="1" t="s">
        <v>99</v>
      </c>
      <c r="AD871" s="1" t="s">
        <v>99</v>
      </c>
      <c r="AE871" s="1" t="s">
        <v>99</v>
      </c>
      <c r="AF871" s="1" t="s">
        <v>99</v>
      </c>
      <c r="AG871" s="1" t="s">
        <v>99</v>
      </c>
      <c r="AH871" s="1" t="s">
        <v>99</v>
      </c>
      <c r="AI871" s="1" t="s">
        <v>99</v>
      </c>
      <c r="AJ871" s="1" t="s">
        <v>99</v>
      </c>
      <c r="AK871" s="1" t="s">
        <v>99</v>
      </c>
      <c r="AL871" s="1" t="s">
        <v>99</v>
      </c>
    </row>
    <row r="872" spans="1:38">
      <c r="A872" s="36" t="s">
        <v>360</v>
      </c>
      <c r="B872" t="s">
        <v>361</v>
      </c>
      <c r="C872" t="s">
        <v>361</v>
      </c>
      <c r="D872" t="s">
        <v>363</v>
      </c>
      <c r="E872">
        <v>2300</v>
      </c>
      <c r="F872" t="s">
        <v>99</v>
      </c>
      <c r="G872" t="s">
        <v>367</v>
      </c>
      <c r="H872" t="s">
        <v>293</v>
      </c>
      <c r="I872" s="1" t="s">
        <v>25</v>
      </c>
      <c r="J872" s="1" t="s">
        <v>285</v>
      </c>
      <c r="K872" t="s">
        <v>97</v>
      </c>
      <c r="L872" s="29" t="s">
        <v>123</v>
      </c>
      <c r="M872" s="29" t="s">
        <v>99</v>
      </c>
      <c r="N872" s="29" t="s">
        <v>99</v>
      </c>
      <c r="O872" s="29" t="s">
        <v>101</v>
      </c>
      <c r="P872" s="29" t="s">
        <v>99</v>
      </c>
      <c r="Q872" s="29" t="s">
        <v>99</v>
      </c>
      <c r="R872" t="s">
        <v>272</v>
      </c>
      <c r="S872" t="s">
        <v>102</v>
      </c>
      <c r="T872" s="1">
        <v>4</v>
      </c>
      <c r="U872" s="1">
        <v>69.17</v>
      </c>
      <c r="V872" s="18">
        <v>2.7349999999999999E-2</v>
      </c>
      <c r="W872" s="18">
        <v>6.0200000000000002E-3</v>
      </c>
      <c r="X872" s="7">
        <f t="shared" si="164"/>
        <v>4.5431893687707641</v>
      </c>
      <c r="Y872" s="18">
        <v>5.1999999999999998E-3</v>
      </c>
      <c r="Z872" s="7">
        <f t="shared" si="158"/>
        <v>13.30192307692308</v>
      </c>
      <c r="AA872" s="1">
        <v>0.5</v>
      </c>
      <c r="AB872" s="1">
        <v>3</v>
      </c>
      <c r="AC872" s="1" t="s">
        <v>99</v>
      </c>
      <c r="AD872" s="1" t="s">
        <v>99</v>
      </c>
      <c r="AE872" s="1" t="s">
        <v>99</v>
      </c>
      <c r="AF872" s="1" t="s">
        <v>99</v>
      </c>
      <c r="AG872" s="1" t="s">
        <v>99</v>
      </c>
      <c r="AH872" s="1" t="s">
        <v>99</v>
      </c>
      <c r="AI872" s="1" t="s">
        <v>99</v>
      </c>
      <c r="AJ872" s="1" t="s">
        <v>99</v>
      </c>
      <c r="AK872" s="1" t="s">
        <v>99</v>
      </c>
      <c r="AL872" s="1" t="s">
        <v>99</v>
      </c>
    </row>
    <row r="873" spans="1:38">
      <c r="A873" s="36" t="s">
        <v>360</v>
      </c>
      <c r="B873" t="s">
        <v>361</v>
      </c>
      <c r="C873" t="s">
        <v>361</v>
      </c>
      <c r="D873" t="s">
        <v>363</v>
      </c>
      <c r="E873">
        <v>2300</v>
      </c>
      <c r="F873" t="s">
        <v>99</v>
      </c>
      <c r="G873" t="s">
        <v>367</v>
      </c>
      <c r="H873" t="s">
        <v>293</v>
      </c>
      <c r="I873" s="1" t="s">
        <v>25</v>
      </c>
      <c r="J873" s="1" t="s">
        <v>285</v>
      </c>
      <c r="K873" t="s">
        <v>97</v>
      </c>
      <c r="L873" s="29" t="s">
        <v>123</v>
      </c>
      <c r="M873" s="29" t="s">
        <v>99</v>
      </c>
      <c r="N873" s="29" t="s">
        <v>99</v>
      </c>
      <c r="O873" s="29" t="s">
        <v>101</v>
      </c>
      <c r="P873" s="29" t="s">
        <v>99</v>
      </c>
      <c r="Q873" s="29" t="s">
        <v>99</v>
      </c>
      <c r="R873" t="s">
        <v>272</v>
      </c>
      <c r="S873" t="s">
        <v>102</v>
      </c>
      <c r="T873" s="1">
        <v>5</v>
      </c>
      <c r="U873" s="1">
        <v>55.58</v>
      </c>
      <c r="V873" s="18">
        <v>6.9760000000000003E-2</v>
      </c>
      <c r="W873" s="18">
        <v>1.289E-2</v>
      </c>
      <c r="X873" s="7">
        <f>V873/W873</f>
        <v>5.4119472459270757</v>
      </c>
      <c r="Y873" s="18">
        <v>1.0200000000000001E-3</v>
      </c>
      <c r="Z873" s="7">
        <f t="shared" si="158"/>
        <v>54.490196078431374</v>
      </c>
      <c r="AA873" s="1">
        <v>0.3</v>
      </c>
      <c r="AB873" s="1">
        <v>3.5</v>
      </c>
      <c r="AC873" s="1" t="s">
        <v>99</v>
      </c>
      <c r="AD873" s="1" t="s">
        <v>99</v>
      </c>
      <c r="AE873" s="1" t="s">
        <v>99</v>
      </c>
      <c r="AF873" s="1" t="s">
        <v>99</v>
      </c>
      <c r="AG873" s="1" t="s">
        <v>99</v>
      </c>
      <c r="AH873" s="1" t="s">
        <v>99</v>
      </c>
      <c r="AI873" s="1" t="s">
        <v>99</v>
      </c>
      <c r="AJ873" s="1" t="s">
        <v>99</v>
      </c>
      <c r="AK873" s="1" t="s">
        <v>99</v>
      </c>
      <c r="AL873" s="1" t="s">
        <v>99</v>
      </c>
    </row>
    <row r="874" spans="1:38">
      <c r="A874" s="36" t="s">
        <v>360</v>
      </c>
      <c r="B874" t="s">
        <v>361</v>
      </c>
      <c r="C874" t="s">
        <v>361</v>
      </c>
      <c r="D874" t="s">
        <v>363</v>
      </c>
      <c r="E874">
        <v>2300</v>
      </c>
      <c r="F874" t="s">
        <v>99</v>
      </c>
      <c r="G874" t="s">
        <v>367</v>
      </c>
      <c r="H874" t="s">
        <v>294</v>
      </c>
      <c r="I874" s="1" t="s">
        <v>25</v>
      </c>
      <c r="J874" s="1" t="s">
        <v>285</v>
      </c>
      <c r="K874" t="s">
        <v>104</v>
      </c>
      <c r="L874" s="29" t="s">
        <v>123</v>
      </c>
      <c r="M874" s="29" t="s">
        <v>99</v>
      </c>
      <c r="N874" s="29" t="s">
        <v>99</v>
      </c>
      <c r="O874" s="29" t="s">
        <v>101</v>
      </c>
      <c r="P874" s="29" t="s">
        <v>99</v>
      </c>
      <c r="Q874" s="29" t="s">
        <v>99</v>
      </c>
      <c r="R874" t="s">
        <v>389</v>
      </c>
      <c r="S874" t="s">
        <v>102</v>
      </c>
      <c r="T874" s="1">
        <v>1</v>
      </c>
      <c r="U874" s="1">
        <v>41.91</v>
      </c>
      <c r="V874" s="18">
        <v>4.8999999999999998E-3</v>
      </c>
      <c r="W874" s="18">
        <v>1.0499999999999999E-3</v>
      </c>
      <c r="X874" s="7">
        <f>V874/W874</f>
        <v>4.666666666666667</v>
      </c>
      <c r="Y874" s="1">
        <v>5.4599999999999996E-3</v>
      </c>
      <c r="Z874" s="7">
        <f t="shared" si="158"/>
        <v>7.6758241758241761</v>
      </c>
      <c r="AA874" s="1">
        <v>0.3</v>
      </c>
      <c r="AB874" s="1">
        <v>1</v>
      </c>
      <c r="AC874" s="1" t="s">
        <v>99</v>
      </c>
      <c r="AD874" s="1" t="s">
        <v>99</v>
      </c>
      <c r="AE874" s="1" t="s">
        <v>99</v>
      </c>
      <c r="AF874" s="1" t="s">
        <v>99</v>
      </c>
      <c r="AG874" s="1" t="s">
        <v>99</v>
      </c>
      <c r="AH874" s="1" t="s">
        <v>99</v>
      </c>
      <c r="AI874" s="1" t="s">
        <v>99</v>
      </c>
      <c r="AJ874" s="1" t="s">
        <v>99</v>
      </c>
      <c r="AK874" s="1" t="s">
        <v>99</v>
      </c>
      <c r="AL874" s="1" t="s">
        <v>99</v>
      </c>
    </row>
    <row r="875" spans="1:38">
      <c r="A875" s="36" t="s">
        <v>360</v>
      </c>
      <c r="B875" t="s">
        <v>361</v>
      </c>
      <c r="C875" t="s">
        <v>361</v>
      </c>
      <c r="D875" t="s">
        <v>363</v>
      </c>
      <c r="E875">
        <v>2300</v>
      </c>
      <c r="F875" t="s">
        <v>99</v>
      </c>
      <c r="G875" t="s">
        <v>367</v>
      </c>
      <c r="H875" t="s">
        <v>294</v>
      </c>
      <c r="I875" s="1" t="s">
        <v>25</v>
      </c>
      <c r="J875" s="1" t="s">
        <v>285</v>
      </c>
      <c r="K875" t="s">
        <v>104</v>
      </c>
      <c r="L875" s="29" t="s">
        <v>123</v>
      </c>
      <c r="M875" s="29" t="s">
        <v>99</v>
      </c>
      <c r="N875" s="29" t="s">
        <v>99</v>
      </c>
      <c r="O875" s="29" t="s">
        <v>101</v>
      </c>
      <c r="P875" s="29" t="s">
        <v>99</v>
      </c>
      <c r="Q875" s="29" t="s">
        <v>99</v>
      </c>
      <c r="R875" t="s">
        <v>389</v>
      </c>
      <c r="S875" t="s">
        <v>102</v>
      </c>
      <c r="T875" s="1">
        <v>2</v>
      </c>
      <c r="U875" s="1">
        <v>37.42</v>
      </c>
      <c r="V875" s="18">
        <v>9.2200000000000008E-3</v>
      </c>
      <c r="W875" s="18">
        <v>2.7299999999999998E-3</v>
      </c>
      <c r="X875" s="7">
        <f t="shared" ref="X875:X878" si="165">V875/W875</f>
        <v>3.3772893772893777</v>
      </c>
      <c r="Y875" s="1">
        <v>5.1900000000000002E-3</v>
      </c>
      <c r="Z875" s="7">
        <f t="shared" si="158"/>
        <v>7.2100192678227364</v>
      </c>
      <c r="AA875" s="1">
        <v>1</v>
      </c>
      <c r="AB875" s="1">
        <v>4</v>
      </c>
      <c r="AC875" s="1" t="s">
        <v>99</v>
      </c>
      <c r="AD875" s="1" t="s">
        <v>99</v>
      </c>
      <c r="AE875" s="1" t="s">
        <v>99</v>
      </c>
      <c r="AF875" s="1" t="s">
        <v>99</v>
      </c>
      <c r="AG875" s="1" t="s">
        <v>99</v>
      </c>
      <c r="AH875" s="1" t="s">
        <v>99</v>
      </c>
      <c r="AI875" s="1" t="s">
        <v>99</v>
      </c>
      <c r="AJ875" s="1" t="s">
        <v>99</v>
      </c>
      <c r="AK875" s="1" t="s">
        <v>99</v>
      </c>
      <c r="AL875" s="1" t="s">
        <v>99</v>
      </c>
    </row>
    <row r="876" spans="1:38">
      <c r="A876" s="36" t="s">
        <v>360</v>
      </c>
      <c r="B876" t="s">
        <v>361</v>
      </c>
      <c r="C876" t="s">
        <v>361</v>
      </c>
      <c r="D876" t="s">
        <v>363</v>
      </c>
      <c r="E876">
        <v>2300</v>
      </c>
      <c r="F876" t="s">
        <v>99</v>
      </c>
      <c r="G876" t="s">
        <v>367</v>
      </c>
      <c r="H876" t="s">
        <v>294</v>
      </c>
      <c r="I876" s="1" t="s">
        <v>25</v>
      </c>
      <c r="J876" s="1" t="s">
        <v>285</v>
      </c>
      <c r="K876" t="s">
        <v>104</v>
      </c>
      <c r="L876" s="29" t="s">
        <v>123</v>
      </c>
      <c r="M876" s="29" t="s">
        <v>99</v>
      </c>
      <c r="N876" s="29" t="s">
        <v>99</v>
      </c>
      <c r="O876" s="29" t="s">
        <v>101</v>
      </c>
      <c r="P876" s="29" t="s">
        <v>99</v>
      </c>
      <c r="Q876" s="29" t="s">
        <v>99</v>
      </c>
      <c r="R876" t="s">
        <v>389</v>
      </c>
      <c r="S876" t="s">
        <v>102</v>
      </c>
      <c r="T876" s="1">
        <v>3</v>
      </c>
      <c r="U876" s="1">
        <v>24.18</v>
      </c>
      <c r="V876" s="18">
        <v>1.9089999999999999E-2</v>
      </c>
      <c r="W876" s="18">
        <v>5.8900000000000003E-3</v>
      </c>
      <c r="X876" s="7">
        <f t="shared" si="165"/>
        <v>3.2410865874363326</v>
      </c>
      <c r="Y876" s="1">
        <v>3.5300000000000002E-3</v>
      </c>
      <c r="Z876" s="7">
        <f t="shared" si="158"/>
        <v>6.8498583569405094</v>
      </c>
      <c r="AA876" s="1">
        <v>0.6</v>
      </c>
      <c r="AB876" s="1">
        <v>2</v>
      </c>
      <c r="AC876" s="1" t="s">
        <v>99</v>
      </c>
      <c r="AD876" s="1" t="s">
        <v>99</v>
      </c>
      <c r="AE876" s="1" t="s">
        <v>99</v>
      </c>
      <c r="AF876" s="1" t="s">
        <v>99</v>
      </c>
      <c r="AG876" s="1" t="s">
        <v>99</v>
      </c>
      <c r="AH876" s="1" t="s">
        <v>99</v>
      </c>
      <c r="AI876" s="1" t="s">
        <v>99</v>
      </c>
      <c r="AJ876" s="1" t="s">
        <v>99</v>
      </c>
      <c r="AK876" s="1" t="s">
        <v>99</v>
      </c>
      <c r="AL876" s="1" t="s">
        <v>99</v>
      </c>
    </row>
    <row r="877" spans="1:38">
      <c r="A877" s="36" t="s">
        <v>360</v>
      </c>
      <c r="B877" t="s">
        <v>361</v>
      </c>
      <c r="C877" t="s">
        <v>361</v>
      </c>
      <c r="D877" t="s">
        <v>363</v>
      </c>
      <c r="E877">
        <v>2300</v>
      </c>
      <c r="F877" t="s">
        <v>99</v>
      </c>
      <c r="G877" t="s">
        <v>367</v>
      </c>
      <c r="H877" t="s">
        <v>294</v>
      </c>
      <c r="I877" s="1" t="s">
        <v>25</v>
      </c>
      <c r="J877" s="1" t="s">
        <v>285</v>
      </c>
      <c r="K877" t="s">
        <v>104</v>
      </c>
      <c r="L877" s="29" t="s">
        <v>123</v>
      </c>
      <c r="M877" s="29" t="s">
        <v>99</v>
      </c>
      <c r="N877" s="29" t="s">
        <v>99</v>
      </c>
      <c r="O877" s="29" t="s">
        <v>101</v>
      </c>
      <c r="P877" s="29" t="s">
        <v>99</v>
      </c>
      <c r="Q877" s="29" t="s">
        <v>99</v>
      </c>
      <c r="R877" t="s">
        <v>389</v>
      </c>
      <c r="S877" t="s">
        <v>102</v>
      </c>
      <c r="T877" s="1">
        <v>4</v>
      </c>
      <c r="U877" s="1">
        <v>21.18</v>
      </c>
      <c r="V877" s="18">
        <v>1.439E-2</v>
      </c>
      <c r="W877" s="18">
        <v>4.7000000000000002E-3</v>
      </c>
      <c r="X877" s="7">
        <f t="shared" si="165"/>
        <v>3.0617021276595744</v>
      </c>
      <c r="Y877" s="1">
        <v>2.82E-3</v>
      </c>
      <c r="Z877" s="7">
        <f t="shared" si="158"/>
        <v>7.5106382978723403</v>
      </c>
      <c r="AA877" s="1">
        <v>0.3</v>
      </c>
      <c r="AB877" s="1">
        <v>0.9</v>
      </c>
      <c r="AC877" s="1" t="s">
        <v>99</v>
      </c>
      <c r="AD877" s="1" t="s">
        <v>99</v>
      </c>
      <c r="AE877" s="1" t="s">
        <v>99</v>
      </c>
      <c r="AF877" s="1" t="s">
        <v>99</v>
      </c>
      <c r="AG877" s="1" t="s">
        <v>99</v>
      </c>
      <c r="AH877" s="1" t="s">
        <v>99</v>
      </c>
      <c r="AI877" s="1" t="s">
        <v>99</v>
      </c>
      <c r="AJ877" s="1" t="s">
        <v>99</v>
      </c>
      <c r="AK877" s="1" t="s">
        <v>99</v>
      </c>
      <c r="AL877" s="1" t="s">
        <v>99</v>
      </c>
    </row>
    <row r="878" spans="1:38">
      <c r="A878" s="36" t="s">
        <v>360</v>
      </c>
      <c r="B878" t="s">
        <v>361</v>
      </c>
      <c r="C878" t="s">
        <v>361</v>
      </c>
      <c r="D878" t="s">
        <v>363</v>
      </c>
      <c r="E878">
        <v>2300</v>
      </c>
      <c r="F878" t="s">
        <v>99</v>
      </c>
      <c r="G878" t="s">
        <v>367</v>
      </c>
      <c r="H878" t="s">
        <v>294</v>
      </c>
      <c r="I878" s="1" t="s">
        <v>25</v>
      </c>
      <c r="J878" s="1" t="s">
        <v>285</v>
      </c>
      <c r="K878" t="s">
        <v>104</v>
      </c>
      <c r="L878" s="29" t="s">
        <v>123</v>
      </c>
      <c r="M878" s="29" t="s">
        <v>99</v>
      </c>
      <c r="N878" s="29" t="s">
        <v>99</v>
      </c>
      <c r="O878" s="29" t="s">
        <v>101</v>
      </c>
      <c r="P878" s="29" t="s">
        <v>99</v>
      </c>
      <c r="Q878" s="29" t="s">
        <v>99</v>
      </c>
      <c r="R878" t="s">
        <v>389</v>
      </c>
      <c r="S878" t="s">
        <v>102</v>
      </c>
      <c r="T878" s="1">
        <v>5</v>
      </c>
      <c r="U878" s="1">
        <v>10.62</v>
      </c>
      <c r="V878" s="18">
        <v>1.8100000000000002E-2</v>
      </c>
      <c r="W878" s="18">
        <v>4.9899999999999996E-3</v>
      </c>
      <c r="X878" s="7">
        <f t="shared" si="165"/>
        <v>3.6272545090180368</v>
      </c>
      <c r="Y878" s="1">
        <v>1.0200000000000001E-3</v>
      </c>
      <c r="Z878" s="7">
        <f t="shared" si="158"/>
        <v>10.411764705882353</v>
      </c>
      <c r="AA878" s="1">
        <v>1</v>
      </c>
      <c r="AB878" s="1">
        <v>2.8</v>
      </c>
      <c r="AC878" s="1" t="s">
        <v>99</v>
      </c>
      <c r="AD878" s="1" t="s">
        <v>99</v>
      </c>
      <c r="AE878" s="1" t="s">
        <v>99</v>
      </c>
      <c r="AF878" s="1" t="s">
        <v>99</v>
      </c>
      <c r="AG878" s="1" t="s">
        <v>99</v>
      </c>
      <c r="AH878" s="1" t="s">
        <v>99</v>
      </c>
      <c r="AI878" s="1" t="s">
        <v>99</v>
      </c>
      <c r="AJ878" s="1" t="s">
        <v>99</v>
      </c>
      <c r="AK878" s="1" t="s">
        <v>99</v>
      </c>
      <c r="AL878" s="1" t="s">
        <v>99</v>
      </c>
    </row>
    <row r="879" spans="1:38">
      <c r="A879" s="36" t="s">
        <v>360</v>
      </c>
      <c r="B879" t="s">
        <v>361</v>
      </c>
      <c r="C879" t="s">
        <v>361</v>
      </c>
      <c r="D879" t="s">
        <v>363</v>
      </c>
      <c r="E879">
        <v>2300</v>
      </c>
      <c r="F879" t="s">
        <v>99</v>
      </c>
      <c r="G879" t="s">
        <v>96</v>
      </c>
      <c r="H879" t="s">
        <v>295</v>
      </c>
      <c r="I879" s="1" t="s">
        <v>63</v>
      </c>
      <c r="J879" s="1" t="s">
        <v>41</v>
      </c>
      <c r="K879" t="s">
        <v>97</v>
      </c>
      <c r="L879" s="29" t="s">
        <v>120</v>
      </c>
      <c r="M879" s="29" t="s">
        <v>99</v>
      </c>
      <c r="N879" s="29" t="s">
        <v>99</v>
      </c>
      <c r="O879" s="29" t="s">
        <v>101</v>
      </c>
      <c r="P879" s="29" t="s">
        <v>99</v>
      </c>
      <c r="Q879" s="29" t="s">
        <v>99</v>
      </c>
      <c r="R879" t="s">
        <v>393</v>
      </c>
      <c r="S879" t="s">
        <v>102</v>
      </c>
      <c r="T879" s="1">
        <v>1</v>
      </c>
      <c r="U879" s="7">
        <v>6.48</v>
      </c>
      <c r="V879" s="18">
        <v>6.6600000000000001E-3</v>
      </c>
      <c r="W879" s="18">
        <v>1.6000000000000001E-3</v>
      </c>
      <c r="X879" s="7">
        <f>(V879/4)/(W879/4)</f>
        <v>4.1624999999999996</v>
      </c>
      <c r="Y879" s="1">
        <v>3.8999999999999999E-4</v>
      </c>
      <c r="Z879" s="7">
        <f t="shared" si="158"/>
        <v>16.615384615384617</v>
      </c>
      <c r="AA879" s="1">
        <v>0.8</v>
      </c>
      <c r="AB879" s="8">
        <v>10</v>
      </c>
      <c r="AC879" s="1" t="s">
        <v>99</v>
      </c>
      <c r="AD879" s="1" t="s">
        <v>99</v>
      </c>
      <c r="AE879" s="1" t="s">
        <v>99</v>
      </c>
      <c r="AF879" s="1" t="s">
        <v>99</v>
      </c>
      <c r="AG879" s="1" t="s">
        <v>99</v>
      </c>
      <c r="AH879" s="1" t="s">
        <v>99</v>
      </c>
      <c r="AI879" s="1" t="s">
        <v>99</v>
      </c>
      <c r="AJ879" s="1" t="s">
        <v>99</v>
      </c>
      <c r="AK879" s="1" t="s">
        <v>99</v>
      </c>
      <c r="AL879" s="1" t="s">
        <v>99</v>
      </c>
    </row>
    <row r="880" spans="1:38">
      <c r="A880" s="36" t="s">
        <v>360</v>
      </c>
      <c r="B880" t="s">
        <v>361</v>
      </c>
      <c r="C880" t="s">
        <v>361</v>
      </c>
      <c r="D880" t="s">
        <v>363</v>
      </c>
      <c r="E880">
        <v>2300</v>
      </c>
      <c r="F880" t="s">
        <v>99</v>
      </c>
      <c r="G880" t="s">
        <v>96</v>
      </c>
      <c r="H880" t="s">
        <v>295</v>
      </c>
      <c r="I880" s="1" t="s">
        <v>63</v>
      </c>
      <c r="J880" s="1" t="s">
        <v>41</v>
      </c>
      <c r="K880" t="s">
        <v>97</v>
      </c>
      <c r="L880" s="29" t="s">
        <v>120</v>
      </c>
      <c r="M880" s="29" t="s">
        <v>99</v>
      </c>
      <c r="N880" s="29" t="s">
        <v>99</v>
      </c>
      <c r="O880" s="29" t="s">
        <v>101</v>
      </c>
      <c r="P880" s="29" t="s">
        <v>99</v>
      </c>
      <c r="Q880" s="29" t="s">
        <v>99</v>
      </c>
      <c r="R880" t="s">
        <v>393</v>
      </c>
      <c r="S880" t="s">
        <v>102</v>
      </c>
      <c r="T880" s="1">
        <v>2</v>
      </c>
      <c r="U880" s="7">
        <v>6.63</v>
      </c>
      <c r="V880" s="18">
        <v>4.6699999999999997E-3</v>
      </c>
      <c r="W880" s="18">
        <v>1.2800000000000001E-3</v>
      </c>
      <c r="X880" s="7">
        <f t="shared" ref="X880:X883" si="166">(V880/4)/(W880/4)</f>
        <v>3.6484374999999996</v>
      </c>
      <c r="Y880" s="1">
        <v>3.5E-4</v>
      </c>
      <c r="Z880" s="7">
        <f t="shared" si="158"/>
        <v>18.942857142857143</v>
      </c>
      <c r="AA880" s="1">
        <v>1</v>
      </c>
      <c r="AB880" s="8">
        <v>8.5</v>
      </c>
      <c r="AC880" s="1" t="s">
        <v>99</v>
      </c>
      <c r="AD880" s="1" t="s">
        <v>99</v>
      </c>
      <c r="AE880" s="1" t="s">
        <v>99</v>
      </c>
      <c r="AF880" s="1" t="s">
        <v>99</v>
      </c>
      <c r="AG880" s="1" t="s">
        <v>99</v>
      </c>
      <c r="AH880" s="1" t="s">
        <v>99</v>
      </c>
      <c r="AI880" s="1" t="s">
        <v>99</v>
      </c>
      <c r="AJ880" s="1" t="s">
        <v>99</v>
      </c>
      <c r="AK880" s="1" t="s">
        <v>99</v>
      </c>
      <c r="AL880" s="1" t="s">
        <v>99</v>
      </c>
    </row>
    <row r="881" spans="1:38">
      <c r="A881" s="36" t="s">
        <v>360</v>
      </c>
      <c r="B881" t="s">
        <v>361</v>
      </c>
      <c r="C881" t="s">
        <v>361</v>
      </c>
      <c r="D881" t="s">
        <v>363</v>
      </c>
      <c r="E881">
        <v>2300</v>
      </c>
      <c r="F881" t="s">
        <v>99</v>
      </c>
      <c r="G881" t="s">
        <v>96</v>
      </c>
      <c r="H881" t="s">
        <v>295</v>
      </c>
      <c r="I881" s="1" t="s">
        <v>63</v>
      </c>
      <c r="J881" s="1" t="s">
        <v>41</v>
      </c>
      <c r="K881" t="s">
        <v>97</v>
      </c>
      <c r="L881" s="29" t="s">
        <v>120</v>
      </c>
      <c r="M881" s="29" t="s">
        <v>99</v>
      </c>
      <c r="N881" s="29" t="s">
        <v>99</v>
      </c>
      <c r="O881" s="29" t="s">
        <v>101</v>
      </c>
      <c r="P881" s="29" t="s">
        <v>99</v>
      </c>
      <c r="Q881" s="29" t="s">
        <v>99</v>
      </c>
      <c r="R881" t="s">
        <v>393</v>
      </c>
      <c r="S881" t="s">
        <v>102</v>
      </c>
      <c r="T881" s="1">
        <v>3</v>
      </c>
      <c r="U881" s="7">
        <v>5.5</v>
      </c>
      <c r="V881" s="18">
        <v>3.3500000000000001E-3</v>
      </c>
      <c r="W881" s="18">
        <v>9.5E-4</v>
      </c>
      <c r="X881" s="7">
        <f t="shared" si="166"/>
        <v>3.5263157894736845</v>
      </c>
      <c r="Y881" s="1">
        <v>2.7999999999999998E-4</v>
      </c>
      <c r="Z881" s="7">
        <f t="shared" si="158"/>
        <v>19.642857142857146</v>
      </c>
      <c r="AA881" s="1">
        <v>0.8</v>
      </c>
      <c r="AB881" s="8">
        <v>6</v>
      </c>
      <c r="AC881" s="1" t="s">
        <v>99</v>
      </c>
      <c r="AD881" s="1" t="s">
        <v>99</v>
      </c>
      <c r="AE881" s="1" t="s">
        <v>99</v>
      </c>
      <c r="AF881" s="1" t="s">
        <v>99</v>
      </c>
      <c r="AG881" s="1" t="s">
        <v>99</v>
      </c>
      <c r="AH881" s="1" t="s">
        <v>99</v>
      </c>
      <c r="AI881" s="1" t="s">
        <v>99</v>
      </c>
      <c r="AJ881" s="1" t="s">
        <v>99</v>
      </c>
      <c r="AK881" s="1" t="s">
        <v>99</v>
      </c>
      <c r="AL881" s="1" t="s">
        <v>99</v>
      </c>
    </row>
    <row r="882" spans="1:38">
      <c r="A882" s="36" t="s">
        <v>360</v>
      </c>
      <c r="B882" t="s">
        <v>361</v>
      </c>
      <c r="C882" t="s">
        <v>361</v>
      </c>
      <c r="D882" t="s">
        <v>363</v>
      </c>
      <c r="E882">
        <v>2300</v>
      </c>
      <c r="F882" t="s">
        <v>99</v>
      </c>
      <c r="G882" t="s">
        <v>96</v>
      </c>
      <c r="H882" t="s">
        <v>295</v>
      </c>
      <c r="I882" s="1" t="s">
        <v>63</v>
      </c>
      <c r="J882" s="1" t="s">
        <v>41</v>
      </c>
      <c r="K882" t="s">
        <v>97</v>
      </c>
      <c r="L882" s="29" t="s">
        <v>120</v>
      </c>
      <c r="M882" s="29" t="s">
        <v>99</v>
      </c>
      <c r="N882" s="29" t="s">
        <v>99</v>
      </c>
      <c r="O882" s="29" t="s">
        <v>101</v>
      </c>
      <c r="P882" s="29" t="s">
        <v>99</v>
      </c>
      <c r="Q882" s="29" t="s">
        <v>99</v>
      </c>
      <c r="R882" t="s">
        <v>393</v>
      </c>
      <c r="S882" t="s">
        <v>102</v>
      </c>
      <c r="T882" s="1">
        <v>4</v>
      </c>
      <c r="U882" s="20">
        <v>4.1900000000000004</v>
      </c>
      <c r="V882" s="21">
        <v>5.2599999999999999E-3</v>
      </c>
      <c r="W882" s="21">
        <v>1.58E-3</v>
      </c>
      <c r="X882" s="7">
        <f t="shared" si="166"/>
        <v>3.3291139240506329</v>
      </c>
      <c r="Y882" s="32">
        <v>2.4000000000000001E-4</v>
      </c>
      <c r="Z882" s="7">
        <f t="shared" si="158"/>
        <v>17.458333333333332</v>
      </c>
      <c r="AA882" s="1">
        <v>1.4</v>
      </c>
      <c r="AB882" s="8">
        <v>26.5</v>
      </c>
      <c r="AC882" s="1" t="s">
        <v>99</v>
      </c>
      <c r="AD882" s="1" t="s">
        <v>99</v>
      </c>
      <c r="AE882" s="1" t="s">
        <v>99</v>
      </c>
      <c r="AF882" s="1" t="s">
        <v>99</v>
      </c>
      <c r="AG882" s="1" t="s">
        <v>99</v>
      </c>
      <c r="AH882" s="1" t="s">
        <v>99</v>
      </c>
      <c r="AI882" s="1" t="s">
        <v>99</v>
      </c>
      <c r="AJ882" s="1" t="s">
        <v>99</v>
      </c>
      <c r="AK882" s="1" t="s">
        <v>99</v>
      </c>
      <c r="AL882" s="1" t="s">
        <v>99</v>
      </c>
    </row>
    <row r="883" spans="1:38">
      <c r="A883" s="36" t="s">
        <v>360</v>
      </c>
      <c r="B883" t="s">
        <v>361</v>
      </c>
      <c r="C883" t="s">
        <v>361</v>
      </c>
      <c r="D883" t="s">
        <v>363</v>
      </c>
      <c r="E883">
        <v>2300</v>
      </c>
      <c r="F883" t="s">
        <v>99</v>
      </c>
      <c r="G883" t="s">
        <v>96</v>
      </c>
      <c r="H883" t="s">
        <v>295</v>
      </c>
      <c r="I883" s="1" t="s">
        <v>63</v>
      </c>
      <c r="J883" s="1" t="s">
        <v>41</v>
      </c>
      <c r="K883" t="s">
        <v>97</v>
      </c>
      <c r="L883" s="29" t="s">
        <v>120</v>
      </c>
      <c r="M883" s="29" t="s">
        <v>99</v>
      </c>
      <c r="N883" s="29" t="s">
        <v>99</v>
      </c>
      <c r="O883" s="29" t="s">
        <v>101</v>
      </c>
      <c r="P883" s="29" t="s">
        <v>99</v>
      </c>
      <c r="Q883" s="29" t="s">
        <v>99</v>
      </c>
      <c r="R883" t="s">
        <v>393</v>
      </c>
      <c r="S883" t="s">
        <v>102</v>
      </c>
      <c r="T883" s="1">
        <v>5</v>
      </c>
      <c r="U883" s="20">
        <v>6.44</v>
      </c>
      <c r="V883" s="21">
        <v>3.0999999999999999E-3</v>
      </c>
      <c r="W883" s="21">
        <v>7.2999999999999996E-4</v>
      </c>
      <c r="X883" s="7">
        <f t="shared" si="166"/>
        <v>4.2465753424657535</v>
      </c>
      <c r="Y883" s="32">
        <v>3.6000000000000002E-4</v>
      </c>
      <c r="Z883" s="7">
        <f t="shared" si="158"/>
        <v>17.888888888888886</v>
      </c>
      <c r="AA883" s="1">
        <v>1.5</v>
      </c>
      <c r="AB883" s="8">
        <v>27</v>
      </c>
      <c r="AC883" s="1" t="s">
        <v>99</v>
      </c>
      <c r="AD883" s="1" t="s">
        <v>99</v>
      </c>
      <c r="AE883" s="1" t="s">
        <v>99</v>
      </c>
      <c r="AF883" s="1" t="s">
        <v>99</v>
      </c>
      <c r="AG883" s="1" t="s">
        <v>99</v>
      </c>
      <c r="AH883" s="1" t="s">
        <v>99</v>
      </c>
      <c r="AI883" s="1" t="s">
        <v>99</v>
      </c>
      <c r="AJ883" s="1" t="s">
        <v>99</v>
      </c>
      <c r="AK883" s="1" t="s">
        <v>99</v>
      </c>
      <c r="AL883" s="1" t="s">
        <v>99</v>
      </c>
    </row>
    <row r="884" spans="1:38">
      <c r="A884" s="36" t="s">
        <v>360</v>
      </c>
      <c r="B884" t="s">
        <v>361</v>
      </c>
      <c r="C884" t="s">
        <v>361</v>
      </c>
      <c r="D884" t="s">
        <v>363</v>
      </c>
      <c r="E884">
        <v>2300</v>
      </c>
      <c r="F884" t="s">
        <v>99</v>
      </c>
      <c r="G884" t="s">
        <v>368</v>
      </c>
      <c r="H884" s="1" t="s">
        <v>296</v>
      </c>
      <c r="I884" s="1" t="s">
        <v>297</v>
      </c>
      <c r="J884" s="1" t="s">
        <v>298</v>
      </c>
      <c r="K884" s="1" t="s">
        <v>150</v>
      </c>
      <c r="L884" s="29" t="s">
        <v>129</v>
      </c>
      <c r="M884" s="29" t="s">
        <v>99</v>
      </c>
      <c r="N884" s="29" t="s">
        <v>99</v>
      </c>
      <c r="O884" s="29" t="s">
        <v>101</v>
      </c>
      <c r="P884" s="29" t="s">
        <v>99</v>
      </c>
      <c r="Q884" s="29" t="s">
        <v>99</v>
      </c>
      <c r="R884" t="s">
        <v>150</v>
      </c>
      <c r="S884" t="s">
        <v>298</v>
      </c>
      <c r="T884" s="1">
        <v>1</v>
      </c>
      <c r="U884" s="7">
        <v>128.22</v>
      </c>
      <c r="V884" s="18">
        <v>4.002E-2</v>
      </c>
      <c r="W884" s="18">
        <v>8.5699999999999995E-3</v>
      </c>
      <c r="X884" s="7">
        <f>V884/W884</f>
        <v>4.6697782963827308</v>
      </c>
      <c r="Y884" s="1">
        <v>8.0499999999999999E-3</v>
      </c>
      <c r="Z884" s="7">
        <f t="shared" si="158"/>
        <v>15.927950310559007</v>
      </c>
      <c r="AA884" s="1">
        <v>2.4</v>
      </c>
      <c r="AB884" s="8">
        <v>1</v>
      </c>
      <c r="AC884" s="1" t="s">
        <v>99</v>
      </c>
      <c r="AD884" s="1" t="s">
        <v>99</v>
      </c>
      <c r="AE884" s="1" t="s">
        <v>99</v>
      </c>
      <c r="AF884" s="1" t="s">
        <v>99</v>
      </c>
      <c r="AG884" s="1" t="s">
        <v>99</v>
      </c>
      <c r="AH884" s="1" t="s">
        <v>99</v>
      </c>
      <c r="AI884" s="1" t="s">
        <v>99</v>
      </c>
      <c r="AJ884" s="1" t="s">
        <v>99</v>
      </c>
      <c r="AK884" s="1" t="s">
        <v>99</v>
      </c>
      <c r="AL884" s="1" t="s">
        <v>99</v>
      </c>
    </row>
    <row r="885" spans="1:38">
      <c r="A885" s="36" t="s">
        <v>360</v>
      </c>
      <c r="B885" t="s">
        <v>361</v>
      </c>
      <c r="C885" t="s">
        <v>361</v>
      </c>
      <c r="D885" t="s">
        <v>363</v>
      </c>
      <c r="E885">
        <v>2300</v>
      </c>
      <c r="F885" t="s">
        <v>99</v>
      </c>
      <c r="G885" t="s">
        <v>368</v>
      </c>
      <c r="H885" s="1" t="s">
        <v>296</v>
      </c>
      <c r="I885" s="1" t="s">
        <v>297</v>
      </c>
      <c r="J885" s="1" t="s">
        <v>298</v>
      </c>
      <c r="K885" s="1" t="s">
        <v>150</v>
      </c>
      <c r="L885" s="29" t="s">
        <v>129</v>
      </c>
      <c r="M885" s="29" t="s">
        <v>99</v>
      </c>
      <c r="N885" s="29" t="s">
        <v>99</v>
      </c>
      <c r="O885" s="29" t="s">
        <v>101</v>
      </c>
      <c r="P885" s="29" t="s">
        <v>99</v>
      </c>
      <c r="Q885" s="29" t="s">
        <v>99</v>
      </c>
      <c r="R885" t="s">
        <v>150</v>
      </c>
      <c r="S885" t="s">
        <v>298</v>
      </c>
      <c r="T885" s="1">
        <v>2</v>
      </c>
      <c r="U885" s="7">
        <v>153.27000000000001</v>
      </c>
      <c r="V885" s="18">
        <v>5.4440000000000002E-2</v>
      </c>
      <c r="W885" s="18">
        <v>1.193E-2</v>
      </c>
      <c r="X885" s="7">
        <f t="shared" ref="X885:X888" si="167">V885/W885</f>
        <v>4.5632858340318529</v>
      </c>
      <c r="Y885" s="1">
        <v>1.082E-2</v>
      </c>
      <c r="Z885" s="7">
        <f t="shared" si="158"/>
        <v>14.165434380776341</v>
      </c>
      <c r="AA885" s="1">
        <v>2</v>
      </c>
      <c r="AB885" s="8">
        <v>1.5</v>
      </c>
      <c r="AC885" s="1" t="s">
        <v>99</v>
      </c>
      <c r="AD885" s="1" t="s">
        <v>99</v>
      </c>
      <c r="AE885" s="1" t="s">
        <v>99</v>
      </c>
      <c r="AF885" s="1" t="s">
        <v>99</v>
      </c>
      <c r="AG885" s="1" t="s">
        <v>99</v>
      </c>
      <c r="AH885" s="1" t="s">
        <v>99</v>
      </c>
      <c r="AI885" s="1" t="s">
        <v>99</v>
      </c>
      <c r="AJ885" s="1" t="s">
        <v>99</v>
      </c>
      <c r="AK885" s="1" t="s">
        <v>99</v>
      </c>
      <c r="AL885" s="1" t="s">
        <v>99</v>
      </c>
    </row>
    <row r="886" spans="1:38">
      <c r="A886" s="36" t="s">
        <v>360</v>
      </c>
      <c r="B886" t="s">
        <v>361</v>
      </c>
      <c r="C886" t="s">
        <v>361</v>
      </c>
      <c r="D886" t="s">
        <v>363</v>
      </c>
      <c r="E886">
        <v>2300</v>
      </c>
      <c r="F886" t="s">
        <v>99</v>
      </c>
      <c r="G886" t="s">
        <v>368</v>
      </c>
      <c r="H886" s="1" t="s">
        <v>296</v>
      </c>
      <c r="I886" s="1" t="s">
        <v>297</v>
      </c>
      <c r="J886" s="1" t="s">
        <v>298</v>
      </c>
      <c r="K886" s="1" t="s">
        <v>150</v>
      </c>
      <c r="L886" s="29" t="s">
        <v>129</v>
      </c>
      <c r="M886" s="29" t="s">
        <v>99</v>
      </c>
      <c r="N886" s="29" t="s">
        <v>99</v>
      </c>
      <c r="O886" s="29" t="s">
        <v>101</v>
      </c>
      <c r="P886" s="29" t="s">
        <v>99</v>
      </c>
      <c r="Q886" s="29" t="s">
        <v>99</v>
      </c>
      <c r="R886" t="s">
        <v>150</v>
      </c>
      <c r="S886" t="s">
        <v>298</v>
      </c>
      <c r="T886" s="1">
        <v>3</v>
      </c>
      <c r="U886" s="7">
        <v>181.7</v>
      </c>
      <c r="V886" s="18">
        <v>4.6280000000000002E-2</v>
      </c>
      <c r="W886" s="18">
        <v>1.085E-2</v>
      </c>
      <c r="X886" s="7">
        <f t="shared" si="167"/>
        <v>4.2654377880184331</v>
      </c>
      <c r="Y886" s="1">
        <v>1.2619999999999999E-2</v>
      </c>
      <c r="Z886" s="7">
        <f t="shared" si="158"/>
        <v>14.397781299524565</v>
      </c>
      <c r="AA886" s="1">
        <v>1.7</v>
      </c>
      <c r="AB886" s="8">
        <v>0.9</v>
      </c>
      <c r="AC886" s="1" t="s">
        <v>99</v>
      </c>
      <c r="AD886" s="1" t="s">
        <v>99</v>
      </c>
      <c r="AE886" s="1" t="s">
        <v>99</v>
      </c>
      <c r="AF886" s="1" t="s">
        <v>99</v>
      </c>
      <c r="AG886" s="1" t="s">
        <v>99</v>
      </c>
      <c r="AH886" s="1" t="s">
        <v>99</v>
      </c>
      <c r="AI886" s="1" t="s">
        <v>99</v>
      </c>
      <c r="AJ886" s="1" t="s">
        <v>99</v>
      </c>
      <c r="AK886" s="1" t="s">
        <v>99</v>
      </c>
      <c r="AL886" s="1" t="s">
        <v>99</v>
      </c>
    </row>
    <row r="887" spans="1:38">
      <c r="A887" s="36" t="s">
        <v>360</v>
      </c>
      <c r="B887" t="s">
        <v>361</v>
      </c>
      <c r="C887" t="s">
        <v>361</v>
      </c>
      <c r="D887" t="s">
        <v>363</v>
      </c>
      <c r="E887">
        <v>2300</v>
      </c>
      <c r="F887" t="s">
        <v>99</v>
      </c>
      <c r="G887" t="s">
        <v>368</v>
      </c>
      <c r="H887" s="1" t="s">
        <v>296</v>
      </c>
      <c r="I887" s="1" t="s">
        <v>297</v>
      </c>
      <c r="J887" s="1" t="s">
        <v>298</v>
      </c>
      <c r="K887" s="1" t="s">
        <v>150</v>
      </c>
      <c r="L887" s="29" t="s">
        <v>129</v>
      </c>
      <c r="M887" s="29" t="s">
        <v>99</v>
      </c>
      <c r="N887" s="29" t="s">
        <v>99</v>
      </c>
      <c r="O887" s="29" t="s">
        <v>101</v>
      </c>
      <c r="P887" s="29" t="s">
        <v>99</v>
      </c>
      <c r="Q887" s="29" t="s">
        <v>99</v>
      </c>
      <c r="R887" t="s">
        <v>150</v>
      </c>
      <c r="S887" t="s">
        <v>298</v>
      </c>
      <c r="T887" s="1">
        <v>4</v>
      </c>
      <c r="U887" s="7">
        <v>191.06</v>
      </c>
      <c r="V887" s="18">
        <v>3.7699999999999997E-2</v>
      </c>
      <c r="W887" s="18">
        <v>8.5299999999999994E-3</v>
      </c>
      <c r="X887" s="7">
        <f t="shared" si="167"/>
        <v>4.4196951934349356</v>
      </c>
      <c r="Y887" s="1">
        <v>1.1820000000000001E-2</v>
      </c>
      <c r="Z887" s="7">
        <f t="shared" si="158"/>
        <v>16.164128595600676</v>
      </c>
      <c r="AA887" s="1">
        <v>2.2000000000000002</v>
      </c>
      <c r="AB887" s="8">
        <v>0.9</v>
      </c>
      <c r="AC887" s="1" t="s">
        <v>99</v>
      </c>
      <c r="AD887" s="1" t="s">
        <v>99</v>
      </c>
      <c r="AE887" s="1" t="s">
        <v>99</v>
      </c>
      <c r="AF887" s="1" t="s">
        <v>99</v>
      </c>
      <c r="AG887" s="1" t="s">
        <v>99</v>
      </c>
      <c r="AH887" s="1" t="s">
        <v>99</v>
      </c>
      <c r="AI887" s="1" t="s">
        <v>99</v>
      </c>
      <c r="AJ887" s="1" t="s">
        <v>99</v>
      </c>
      <c r="AK887" s="1" t="s">
        <v>99</v>
      </c>
      <c r="AL887" s="1" t="s">
        <v>99</v>
      </c>
    </row>
    <row r="888" spans="1:38">
      <c r="A888" s="36" t="s">
        <v>360</v>
      </c>
      <c r="B888" t="s">
        <v>361</v>
      </c>
      <c r="C888" t="s">
        <v>361</v>
      </c>
      <c r="D888" t="s">
        <v>363</v>
      </c>
      <c r="E888">
        <v>2300</v>
      </c>
      <c r="F888" t="s">
        <v>99</v>
      </c>
      <c r="G888" t="s">
        <v>368</v>
      </c>
      <c r="H888" s="1" t="s">
        <v>296</v>
      </c>
      <c r="I888" s="1" t="s">
        <v>297</v>
      </c>
      <c r="J888" s="1" t="s">
        <v>298</v>
      </c>
      <c r="K888" s="1" t="s">
        <v>150</v>
      </c>
      <c r="L888" s="29" t="s">
        <v>129</v>
      </c>
      <c r="M888" s="29" t="s">
        <v>99</v>
      </c>
      <c r="N888" s="29" t="s">
        <v>99</v>
      </c>
      <c r="O888" s="29" t="s">
        <v>101</v>
      </c>
      <c r="P888" s="29" t="s">
        <v>99</v>
      </c>
      <c r="Q888" s="29" t="s">
        <v>99</v>
      </c>
      <c r="R888" t="s">
        <v>150</v>
      </c>
      <c r="S888" t="s">
        <v>298</v>
      </c>
      <c r="T888" s="1">
        <v>5</v>
      </c>
      <c r="U888" s="7">
        <v>251.89</v>
      </c>
      <c r="V888" s="18">
        <v>6.1240000000000003E-2</v>
      </c>
      <c r="W888" s="18">
        <v>1.047E-2</v>
      </c>
      <c r="X888" s="7">
        <f t="shared" si="167"/>
        <v>5.8490926456542507</v>
      </c>
      <c r="Y888" s="1">
        <v>2.053E-2</v>
      </c>
      <c r="Z888" s="7">
        <f t="shared" si="158"/>
        <v>12.269361909400878</v>
      </c>
      <c r="AA888" s="8">
        <v>1.9</v>
      </c>
      <c r="AB888" s="8">
        <v>0.9</v>
      </c>
      <c r="AC888" s="1" t="s">
        <v>99</v>
      </c>
      <c r="AD888" s="1" t="s">
        <v>99</v>
      </c>
      <c r="AE888" s="1" t="s">
        <v>99</v>
      </c>
      <c r="AF888" s="1" t="s">
        <v>99</v>
      </c>
      <c r="AG888" s="1" t="s">
        <v>99</v>
      </c>
      <c r="AH888" s="1" t="s">
        <v>99</v>
      </c>
      <c r="AI888" s="1" t="s">
        <v>99</v>
      </c>
      <c r="AJ888" s="1" t="s">
        <v>99</v>
      </c>
      <c r="AK888" s="1" t="s">
        <v>99</v>
      </c>
      <c r="AL888" s="1" t="s">
        <v>99</v>
      </c>
    </row>
    <row r="889" spans="1:38">
      <c r="A889" s="36" t="s">
        <v>360</v>
      </c>
      <c r="B889" t="s">
        <v>361</v>
      </c>
      <c r="C889" t="s">
        <v>361</v>
      </c>
      <c r="D889" t="s">
        <v>363</v>
      </c>
      <c r="E889">
        <v>2300</v>
      </c>
      <c r="F889" t="s">
        <v>99</v>
      </c>
      <c r="G889" t="s">
        <v>368</v>
      </c>
      <c r="H889" s="1" t="s">
        <v>296</v>
      </c>
      <c r="I889" s="1" t="s">
        <v>297</v>
      </c>
      <c r="J889" s="1" t="s">
        <v>298</v>
      </c>
      <c r="K889" s="1" t="s">
        <v>150</v>
      </c>
      <c r="L889" s="29" t="s">
        <v>129</v>
      </c>
      <c r="M889" s="29" t="s">
        <v>99</v>
      </c>
      <c r="N889" s="29" t="s">
        <v>99</v>
      </c>
      <c r="O889" s="29" t="s">
        <v>101</v>
      </c>
      <c r="P889" s="29" t="s">
        <v>99</v>
      </c>
      <c r="Q889" s="29" t="s">
        <v>99</v>
      </c>
      <c r="R889" t="s">
        <v>150</v>
      </c>
      <c r="S889" t="s">
        <v>298</v>
      </c>
      <c r="T889" s="1">
        <v>6</v>
      </c>
      <c r="U889" s="1" t="s">
        <v>99</v>
      </c>
      <c r="V889" s="1" t="s">
        <v>99</v>
      </c>
      <c r="W889" s="1" t="s">
        <v>99</v>
      </c>
      <c r="X889" s="1" t="s">
        <v>99</v>
      </c>
      <c r="Y889" s="1" t="s">
        <v>99</v>
      </c>
      <c r="Z889" s="1" t="s">
        <v>99</v>
      </c>
      <c r="AA889" s="8">
        <v>2.6</v>
      </c>
      <c r="AB889" s="8">
        <v>1.3</v>
      </c>
      <c r="AC889" s="1" t="s">
        <v>99</v>
      </c>
      <c r="AD889" s="1" t="s">
        <v>99</v>
      </c>
      <c r="AE889" s="1" t="s">
        <v>99</v>
      </c>
      <c r="AF889" s="1" t="s">
        <v>99</v>
      </c>
      <c r="AG889" s="1" t="s">
        <v>99</v>
      </c>
      <c r="AH889" s="1" t="s">
        <v>99</v>
      </c>
      <c r="AI889" s="1" t="s">
        <v>99</v>
      </c>
      <c r="AJ889" s="1" t="s">
        <v>99</v>
      </c>
      <c r="AK889" s="1" t="s">
        <v>99</v>
      </c>
      <c r="AL889" s="1" t="s">
        <v>99</v>
      </c>
    </row>
    <row r="890" spans="1:38">
      <c r="A890" s="36" t="s">
        <v>360</v>
      </c>
      <c r="B890" t="s">
        <v>361</v>
      </c>
      <c r="C890" t="s">
        <v>361</v>
      </c>
      <c r="D890" t="s">
        <v>363</v>
      </c>
      <c r="E890">
        <v>2300</v>
      </c>
      <c r="F890" t="s">
        <v>99</v>
      </c>
      <c r="G890" t="s">
        <v>368</v>
      </c>
      <c r="H890" s="1" t="s">
        <v>296</v>
      </c>
      <c r="I890" s="1" t="s">
        <v>297</v>
      </c>
      <c r="J890" s="1" t="s">
        <v>298</v>
      </c>
      <c r="K890" s="1" t="s">
        <v>150</v>
      </c>
      <c r="L890" s="29" t="s">
        <v>129</v>
      </c>
      <c r="M890" s="29" t="s">
        <v>99</v>
      </c>
      <c r="N890" s="29" t="s">
        <v>99</v>
      </c>
      <c r="O890" s="29" t="s">
        <v>101</v>
      </c>
      <c r="P890" s="29" t="s">
        <v>99</v>
      </c>
      <c r="Q890" s="29" t="s">
        <v>99</v>
      </c>
      <c r="R890" t="s">
        <v>150</v>
      </c>
      <c r="S890" t="s">
        <v>298</v>
      </c>
      <c r="T890" s="1">
        <v>7</v>
      </c>
      <c r="U890" s="1" t="s">
        <v>99</v>
      </c>
      <c r="V890" s="1" t="s">
        <v>99</v>
      </c>
      <c r="W890" s="1" t="s">
        <v>99</v>
      </c>
      <c r="X890" s="1" t="s">
        <v>99</v>
      </c>
      <c r="Y890" s="1" t="s">
        <v>99</v>
      </c>
      <c r="Z890" s="1" t="s">
        <v>99</v>
      </c>
      <c r="AA890" s="8">
        <v>2.5</v>
      </c>
      <c r="AB890" s="8">
        <v>1.1000000000000001</v>
      </c>
      <c r="AC890" s="1" t="s">
        <v>99</v>
      </c>
      <c r="AD890" s="1" t="s">
        <v>99</v>
      </c>
      <c r="AE890" s="1" t="s">
        <v>99</v>
      </c>
      <c r="AF890" s="1" t="s">
        <v>99</v>
      </c>
      <c r="AG890" s="1" t="s">
        <v>99</v>
      </c>
      <c r="AH890" s="1" t="s">
        <v>99</v>
      </c>
      <c r="AI890" s="1" t="s">
        <v>99</v>
      </c>
      <c r="AJ890" s="1" t="s">
        <v>99</v>
      </c>
      <c r="AK890" s="1" t="s">
        <v>99</v>
      </c>
      <c r="AL890" s="1" t="s">
        <v>99</v>
      </c>
    </row>
    <row r="891" spans="1:38">
      <c r="A891" s="36" t="s">
        <v>360</v>
      </c>
      <c r="B891" t="s">
        <v>361</v>
      </c>
      <c r="C891" t="s">
        <v>361</v>
      </c>
      <c r="D891" t="s">
        <v>363</v>
      </c>
      <c r="E891">
        <v>2300</v>
      </c>
      <c r="F891" t="s">
        <v>99</v>
      </c>
      <c r="G891" t="s">
        <v>369</v>
      </c>
      <c r="H891" t="s">
        <v>299</v>
      </c>
      <c r="I891" s="1" t="s">
        <v>22</v>
      </c>
      <c r="J891" s="1" t="s">
        <v>26</v>
      </c>
      <c r="K891" t="s">
        <v>104</v>
      </c>
      <c r="L891" s="29" t="s">
        <v>123</v>
      </c>
      <c r="M891" s="29" t="s">
        <v>99</v>
      </c>
      <c r="N891" s="29" t="s">
        <v>99</v>
      </c>
      <c r="O891" s="29" t="s">
        <v>101</v>
      </c>
      <c r="P891" s="29" t="s">
        <v>99</v>
      </c>
      <c r="Q891" s="29" t="s">
        <v>99</v>
      </c>
      <c r="R891" t="s">
        <v>393</v>
      </c>
      <c r="S891" t="s">
        <v>102</v>
      </c>
      <c r="T891" s="1">
        <v>1</v>
      </c>
      <c r="U891" s="7">
        <v>61.77</v>
      </c>
      <c r="V891" s="18">
        <v>1.0869999999999999E-2</v>
      </c>
      <c r="W891" s="18">
        <v>2.3500000000000001E-3</v>
      </c>
      <c r="X891" s="7">
        <f>V891/W891</f>
        <v>4.6255319148936165</v>
      </c>
      <c r="Y891" s="1">
        <v>3.7200000000000002E-3</v>
      </c>
      <c r="Z891" s="7">
        <f t="shared" ref="Z891:Z920" si="168">(U891/1000000)/(Y891/1000)</f>
        <v>16.604838709677416</v>
      </c>
      <c r="AA891" s="8">
        <v>1.7</v>
      </c>
      <c r="AB891" s="8">
        <v>7</v>
      </c>
      <c r="AC891" s="1" t="s">
        <v>99</v>
      </c>
      <c r="AD891" s="1" t="s">
        <v>99</v>
      </c>
      <c r="AE891" s="1" t="s">
        <v>99</v>
      </c>
      <c r="AF891" s="1" t="s">
        <v>99</v>
      </c>
      <c r="AG891" s="1" t="s">
        <v>99</v>
      </c>
      <c r="AH891" s="1" t="s">
        <v>99</v>
      </c>
      <c r="AI891" s="1" t="s">
        <v>99</v>
      </c>
      <c r="AJ891" s="1" t="s">
        <v>99</v>
      </c>
      <c r="AK891" s="1" t="s">
        <v>99</v>
      </c>
      <c r="AL891" s="1" t="s">
        <v>99</v>
      </c>
    </row>
    <row r="892" spans="1:38">
      <c r="A892" s="36" t="s">
        <v>360</v>
      </c>
      <c r="B892" t="s">
        <v>361</v>
      </c>
      <c r="C892" t="s">
        <v>361</v>
      </c>
      <c r="D892" t="s">
        <v>363</v>
      </c>
      <c r="E892">
        <v>2300</v>
      </c>
      <c r="F892" t="s">
        <v>99</v>
      </c>
      <c r="G892" t="s">
        <v>369</v>
      </c>
      <c r="H892" t="s">
        <v>299</v>
      </c>
      <c r="I892" s="1" t="s">
        <v>22</v>
      </c>
      <c r="J892" s="1" t="s">
        <v>26</v>
      </c>
      <c r="K892" t="s">
        <v>104</v>
      </c>
      <c r="L892" s="29" t="s">
        <v>123</v>
      </c>
      <c r="M892" s="29" t="s">
        <v>99</v>
      </c>
      <c r="N892" s="29" t="s">
        <v>99</v>
      </c>
      <c r="O892" s="29" t="s">
        <v>101</v>
      </c>
      <c r="P892" s="29" t="s">
        <v>99</v>
      </c>
      <c r="Q892" s="29" t="s">
        <v>99</v>
      </c>
      <c r="R892" t="s">
        <v>393</v>
      </c>
      <c r="S892" t="s">
        <v>102</v>
      </c>
      <c r="T892" s="1">
        <v>2</v>
      </c>
      <c r="U892" s="7">
        <v>51.05</v>
      </c>
      <c r="V892" s="18">
        <v>1.47E-2</v>
      </c>
      <c r="W892" s="18">
        <v>2.2000000000000001E-3</v>
      </c>
      <c r="X892" s="7">
        <f t="shared" ref="X892:X895" si="169">V892/W892</f>
        <v>6.6818181818181808</v>
      </c>
      <c r="Y892" s="1">
        <v>2.14E-3</v>
      </c>
      <c r="Z892" s="7">
        <f t="shared" si="168"/>
        <v>23.855140186915886</v>
      </c>
      <c r="AA892" s="8">
        <v>1.4</v>
      </c>
      <c r="AB892" s="8">
        <v>6.2</v>
      </c>
      <c r="AC892" s="1" t="s">
        <v>99</v>
      </c>
      <c r="AD892" s="1" t="s">
        <v>99</v>
      </c>
      <c r="AE892" s="1" t="s">
        <v>99</v>
      </c>
      <c r="AF892" s="1" t="s">
        <v>99</v>
      </c>
      <c r="AG892" s="1" t="s">
        <v>99</v>
      </c>
      <c r="AH892" s="1" t="s">
        <v>99</v>
      </c>
      <c r="AI892" s="1" t="s">
        <v>99</v>
      </c>
      <c r="AJ892" s="1" t="s">
        <v>99</v>
      </c>
      <c r="AK892" s="1" t="s">
        <v>99</v>
      </c>
      <c r="AL892" s="1" t="s">
        <v>99</v>
      </c>
    </row>
    <row r="893" spans="1:38">
      <c r="A893" s="36" t="s">
        <v>360</v>
      </c>
      <c r="B893" t="s">
        <v>361</v>
      </c>
      <c r="C893" t="s">
        <v>361</v>
      </c>
      <c r="D893" t="s">
        <v>363</v>
      </c>
      <c r="E893">
        <v>2300</v>
      </c>
      <c r="F893" t="s">
        <v>99</v>
      </c>
      <c r="G893" t="s">
        <v>369</v>
      </c>
      <c r="H893" t="s">
        <v>299</v>
      </c>
      <c r="I893" s="1" t="s">
        <v>22</v>
      </c>
      <c r="J893" s="1" t="s">
        <v>26</v>
      </c>
      <c r="K893" t="s">
        <v>104</v>
      </c>
      <c r="L893" s="29" t="s">
        <v>123</v>
      </c>
      <c r="M893" s="29" t="s">
        <v>99</v>
      </c>
      <c r="N893" s="29" t="s">
        <v>99</v>
      </c>
      <c r="O893" s="29" t="s">
        <v>101</v>
      </c>
      <c r="P893" s="29" t="s">
        <v>99</v>
      </c>
      <c r="Q893" s="29" t="s">
        <v>99</v>
      </c>
      <c r="R893" t="s">
        <v>393</v>
      </c>
      <c r="S893" t="s">
        <v>102</v>
      </c>
      <c r="T893" s="1">
        <v>3</v>
      </c>
      <c r="U893" s="7">
        <v>41.81</v>
      </c>
      <c r="V893" s="18">
        <v>1.0840000000000001E-2</v>
      </c>
      <c r="W893" s="18">
        <v>2.0500000000000002E-3</v>
      </c>
      <c r="X893" s="7">
        <f t="shared" si="169"/>
        <v>5.2878048780487807</v>
      </c>
      <c r="Y893" s="1">
        <v>2.0600000000000002E-3</v>
      </c>
      <c r="Z893" s="7">
        <f t="shared" si="168"/>
        <v>20.296116504854368</v>
      </c>
      <c r="AA893" s="8">
        <v>2</v>
      </c>
      <c r="AB893" s="8">
        <v>8</v>
      </c>
      <c r="AC893" s="1" t="s">
        <v>99</v>
      </c>
      <c r="AD893" s="1" t="s">
        <v>99</v>
      </c>
      <c r="AE893" s="1" t="s">
        <v>99</v>
      </c>
      <c r="AF893" s="1" t="s">
        <v>99</v>
      </c>
      <c r="AG893" s="1" t="s">
        <v>99</v>
      </c>
      <c r="AH893" s="1" t="s">
        <v>99</v>
      </c>
      <c r="AI893" s="1" t="s">
        <v>99</v>
      </c>
      <c r="AJ893" s="1" t="s">
        <v>99</v>
      </c>
      <c r="AK893" s="1" t="s">
        <v>99</v>
      </c>
      <c r="AL893" s="1" t="s">
        <v>99</v>
      </c>
    </row>
    <row r="894" spans="1:38">
      <c r="A894" s="36" t="s">
        <v>360</v>
      </c>
      <c r="B894" t="s">
        <v>361</v>
      </c>
      <c r="C894" t="s">
        <v>361</v>
      </c>
      <c r="D894" t="s">
        <v>363</v>
      </c>
      <c r="E894">
        <v>2300</v>
      </c>
      <c r="F894" t="s">
        <v>99</v>
      </c>
      <c r="G894" t="s">
        <v>369</v>
      </c>
      <c r="H894" t="s">
        <v>299</v>
      </c>
      <c r="I894" s="1" t="s">
        <v>22</v>
      </c>
      <c r="J894" s="1" t="s">
        <v>26</v>
      </c>
      <c r="K894" t="s">
        <v>104</v>
      </c>
      <c r="L894" s="29" t="s">
        <v>123</v>
      </c>
      <c r="M894" s="29" t="s">
        <v>99</v>
      </c>
      <c r="N894" s="29" t="s">
        <v>99</v>
      </c>
      <c r="O894" s="29" t="s">
        <v>101</v>
      </c>
      <c r="P894" s="29" t="s">
        <v>99</v>
      </c>
      <c r="Q894" s="29" t="s">
        <v>99</v>
      </c>
      <c r="R894" t="s">
        <v>393</v>
      </c>
      <c r="S894" t="s">
        <v>102</v>
      </c>
      <c r="T894" s="1">
        <v>4</v>
      </c>
      <c r="U894" s="7">
        <v>32.17</v>
      </c>
      <c r="V894" s="18">
        <v>1.3979999999999999E-2</v>
      </c>
      <c r="W894" s="18">
        <v>2.8400000000000001E-3</v>
      </c>
      <c r="X894" s="7">
        <f t="shared" si="169"/>
        <v>4.9225352112676051</v>
      </c>
      <c r="Y894" s="1">
        <v>1.6900000000000001E-3</v>
      </c>
      <c r="Z894" s="7">
        <f t="shared" si="168"/>
        <v>19.03550295857988</v>
      </c>
      <c r="AA894" s="8">
        <v>1.8</v>
      </c>
      <c r="AB894" s="8">
        <v>8.8000000000000007</v>
      </c>
      <c r="AC894" s="1" t="s">
        <v>99</v>
      </c>
      <c r="AD894" s="1" t="s">
        <v>99</v>
      </c>
      <c r="AE894" s="1" t="s">
        <v>99</v>
      </c>
      <c r="AF894" s="1" t="s">
        <v>99</v>
      </c>
      <c r="AG894" s="1" t="s">
        <v>99</v>
      </c>
      <c r="AH894" s="1" t="s">
        <v>99</v>
      </c>
      <c r="AI894" s="1" t="s">
        <v>99</v>
      </c>
      <c r="AJ894" s="1" t="s">
        <v>99</v>
      </c>
      <c r="AK894" s="1" t="s">
        <v>99</v>
      </c>
      <c r="AL894" s="1" t="s">
        <v>99</v>
      </c>
    </row>
    <row r="895" spans="1:38">
      <c r="A895" s="36" t="s">
        <v>360</v>
      </c>
      <c r="B895" t="s">
        <v>361</v>
      </c>
      <c r="C895" t="s">
        <v>361</v>
      </c>
      <c r="D895" t="s">
        <v>363</v>
      </c>
      <c r="E895">
        <v>2300</v>
      </c>
      <c r="F895" t="s">
        <v>99</v>
      </c>
      <c r="G895" t="s">
        <v>369</v>
      </c>
      <c r="H895" t="s">
        <v>299</v>
      </c>
      <c r="I895" s="1" t="s">
        <v>22</v>
      </c>
      <c r="J895" s="1" t="s">
        <v>26</v>
      </c>
      <c r="K895" t="s">
        <v>104</v>
      </c>
      <c r="L895" s="29" t="s">
        <v>123</v>
      </c>
      <c r="M895" s="29" t="s">
        <v>99</v>
      </c>
      <c r="N895" s="29" t="s">
        <v>99</v>
      </c>
      <c r="O895" s="29" t="s">
        <v>101</v>
      </c>
      <c r="P895" s="29" t="s">
        <v>99</v>
      </c>
      <c r="Q895" s="29" t="s">
        <v>99</v>
      </c>
      <c r="R895" t="s">
        <v>393</v>
      </c>
      <c r="S895" t="s">
        <v>102</v>
      </c>
      <c r="T895" s="1">
        <v>5</v>
      </c>
      <c r="U895" s="7">
        <v>22</v>
      </c>
      <c r="V895" s="18">
        <v>1.4840000000000001E-2</v>
      </c>
      <c r="W895" s="18">
        <v>2.8999999999999998E-3</v>
      </c>
      <c r="X895" s="7">
        <f t="shared" si="169"/>
        <v>5.1172413793103457</v>
      </c>
      <c r="Y895" s="1">
        <v>1.17E-3</v>
      </c>
      <c r="Z895" s="7">
        <f t="shared" si="168"/>
        <v>18.803418803418804</v>
      </c>
      <c r="AA895" s="8">
        <v>1.4</v>
      </c>
      <c r="AB895" s="8">
        <v>4.5</v>
      </c>
      <c r="AC895" s="1" t="s">
        <v>99</v>
      </c>
      <c r="AD895" s="1" t="s">
        <v>99</v>
      </c>
      <c r="AE895" s="1" t="s">
        <v>99</v>
      </c>
      <c r="AF895" s="1" t="s">
        <v>99</v>
      </c>
      <c r="AG895" s="1" t="s">
        <v>99</v>
      </c>
      <c r="AH895" s="1" t="s">
        <v>99</v>
      </c>
      <c r="AI895" s="1" t="s">
        <v>99</v>
      </c>
      <c r="AJ895" s="1" t="s">
        <v>99</v>
      </c>
      <c r="AK895" s="1" t="s">
        <v>99</v>
      </c>
      <c r="AL895" s="1" t="s">
        <v>99</v>
      </c>
    </row>
    <row r="896" spans="1:38">
      <c r="A896" s="36" t="s">
        <v>360</v>
      </c>
      <c r="B896" t="s">
        <v>361</v>
      </c>
      <c r="C896" t="s">
        <v>361</v>
      </c>
      <c r="D896" t="s">
        <v>363</v>
      </c>
      <c r="E896">
        <v>2300</v>
      </c>
      <c r="F896" t="s">
        <v>99</v>
      </c>
      <c r="G896" t="s">
        <v>369</v>
      </c>
      <c r="H896" t="s">
        <v>300</v>
      </c>
      <c r="I896" s="1" t="s">
        <v>22</v>
      </c>
      <c r="J896" s="1" t="s">
        <v>102</v>
      </c>
      <c r="K896" t="s">
        <v>104</v>
      </c>
      <c r="L896" s="29" t="s">
        <v>129</v>
      </c>
      <c r="M896" s="29" t="s">
        <v>99</v>
      </c>
      <c r="N896" s="29" t="s">
        <v>99</v>
      </c>
      <c r="O896" s="29" t="s">
        <v>101</v>
      </c>
      <c r="P896" s="29" t="s">
        <v>99</v>
      </c>
      <c r="Q896" s="29" t="s">
        <v>99</v>
      </c>
      <c r="R896" t="s">
        <v>393</v>
      </c>
      <c r="S896" t="s">
        <v>102</v>
      </c>
      <c r="T896" s="1">
        <v>1</v>
      </c>
      <c r="U896" s="1">
        <v>77.58</v>
      </c>
      <c r="V896" s="18">
        <v>8.5699999999999995E-3</v>
      </c>
      <c r="W896" s="18">
        <v>2.7299999999999998E-3</v>
      </c>
      <c r="X896" s="7">
        <f>V896/W896</f>
        <v>3.1391941391941391</v>
      </c>
      <c r="Y896" s="1">
        <v>4.8199999999999996E-3</v>
      </c>
      <c r="Z896" s="7">
        <f t="shared" si="168"/>
        <v>16.095435684647303</v>
      </c>
      <c r="AA896" s="8">
        <v>2.2999999999999998</v>
      </c>
      <c r="AB896" s="8">
        <v>1.8</v>
      </c>
      <c r="AC896" s="1" t="s">
        <v>99</v>
      </c>
      <c r="AD896" s="1" t="s">
        <v>99</v>
      </c>
      <c r="AE896" s="1" t="s">
        <v>99</v>
      </c>
      <c r="AF896" s="1" t="s">
        <v>99</v>
      </c>
      <c r="AG896" s="1" t="s">
        <v>99</v>
      </c>
      <c r="AH896" s="1" t="s">
        <v>99</v>
      </c>
      <c r="AI896" s="1" t="s">
        <v>99</v>
      </c>
      <c r="AJ896" s="1" t="s">
        <v>99</v>
      </c>
      <c r="AK896" s="1" t="s">
        <v>99</v>
      </c>
      <c r="AL896" s="1" t="s">
        <v>99</v>
      </c>
    </row>
    <row r="897" spans="1:38">
      <c r="A897" s="36" t="s">
        <v>360</v>
      </c>
      <c r="B897" t="s">
        <v>361</v>
      </c>
      <c r="C897" t="s">
        <v>361</v>
      </c>
      <c r="D897" t="s">
        <v>363</v>
      </c>
      <c r="E897">
        <v>2300</v>
      </c>
      <c r="F897" t="s">
        <v>99</v>
      </c>
      <c r="G897" t="s">
        <v>369</v>
      </c>
      <c r="H897" t="s">
        <v>300</v>
      </c>
      <c r="I897" s="1" t="s">
        <v>22</v>
      </c>
      <c r="J897" s="1" t="s">
        <v>102</v>
      </c>
      <c r="K897" t="s">
        <v>104</v>
      </c>
      <c r="L897" s="29" t="s">
        <v>129</v>
      </c>
      <c r="M897" s="29" t="s">
        <v>99</v>
      </c>
      <c r="N897" s="29" t="s">
        <v>99</v>
      </c>
      <c r="O897" s="29" t="s">
        <v>101</v>
      </c>
      <c r="P897" s="29" t="s">
        <v>99</v>
      </c>
      <c r="Q897" s="29" t="s">
        <v>99</v>
      </c>
      <c r="R897" t="s">
        <v>393</v>
      </c>
      <c r="S897" t="s">
        <v>102</v>
      </c>
      <c r="T897" s="1">
        <v>2</v>
      </c>
      <c r="U897" s="1">
        <v>44.74</v>
      </c>
      <c r="V897" s="18">
        <v>1.404E-2</v>
      </c>
      <c r="W897" s="18">
        <v>4.3600000000000002E-3</v>
      </c>
      <c r="X897" s="7">
        <f t="shared" ref="X897:X900" si="170">V897/W897</f>
        <v>3.2201834862385321</v>
      </c>
      <c r="Y897" s="1">
        <v>2.7699999999999999E-3</v>
      </c>
      <c r="Z897" s="7">
        <f t="shared" si="168"/>
        <v>16.151624548736464</v>
      </c>
      <c r="AA897" s="8">
        <v>3.6</v>
      </c>
      <c r="AB897" s="8">
        <v>1.9</v>
      </c>
      <c r="AC897" s="1" t="s">
        <v>99</v>
      </c>
      <c r="AD897" s="1" t="s">
        <v>99</v>
      </c>
      <c r="AE897" s="1" t="s">
        <v>99</v>
      </c>
      <c r="AF897" s="1" t="s">
        <v>99</v>
      </c>
      <c r="AG897" s="1" t="s">
        <v>99</v>
      </c>
      <c r="AH897" s="1" t="s">
        <v>99</v>
      </c>
      <c r="AI897" s="1" t="s">
        <v>99</v>
      </c>
      <c r="AJ897" s="1" t="s">
        <v>99</v>
      </c>
      <c r="AK897" s="1" t="s">
        <v>99</v>
      </c>
      <c r="AL897" s="1" t="s">
        <v>99</v>
      </c>
    </row>
    <row r="898" spans="1:38">
      <c r="A898" s="36" t="s">
        <v>360</v>
      </c>
      <c r="B898" t="s">
        <v>361</v>
      </c>
      <c r="C898" t="s">
        <v>361</v>
      </c>
      <c r="D898" t="s">
        <v>363</v>
      </c>
      <c r="E898">
        <v>2300</v>
      </c>
      <c r="F898" t="s">
        <v>99</v>
      </c>
      <c r="G898" t="s">
        <v>369</v>
      </c>
      <c r="H898" t="s">
        <v>300</v>
      </c>
      <c r="I898" s="1" t="s">
        <v>22</v>
      </c>
      <c r="J898" s="1" t="s">
        <v>102</v>
      </c>
      <c r="K898" t="s">
        <v>104</v>
      </c>
      <c r="L898" s="29" t="s">
        <v>129</v>
      </c>
      <c r="M898" s="29" t="s">
        <v>99</v>
      </c>
      <c r="N898" s="29" t="s">
        <v>99</v>
      </c>
      <c r="O898" s="29" t="s">
        <v>101</v>
      </c>
      <c r="P898" s="29" t="s">
        <v>99</v>
      </c>
      <c r="Q898" s="29" t="s">
        <v>99</v>
      </c>
      <c r="R898" t="s">
        <v>393</v>
      </c>
      <c r="S898" t="s">
        <v>102</v>
      </c>
      <c r="T898" s="1">
        <v>3</v>
      </c>
      <c r="U898" s="1">
        <v>19.05</v>
      </c>
      <c r="V898" s="18">
        <v>6.1399999999999996E-3</v>
      </c>
      <c r="W898" s="18">
        <v>1.67E-3</v>
      </c>
      <c r="X898" s="7">
        <f t="shared" si="170"/>
        <v>3.6766467065868262</v>
      </c>
      <c r="Y898" s="1">
        <v>1.2600000000000001E-3</v>
      </c>
      <c r="Z898" s="7">
        <f t="shared" si="168"/>
        <v>15.11904761904762</v>
      </c>
      <c r="AA898" s="8">
        <v>5.8</v>
      </c>
      <c r="AB898" s="8">
        <v>2.5</v>
      </c>
      <c r="AC898" s="1" t="s">
        <v>99</v>
      </c>
      <c r="AD898" s="1" t="s">
        <v>99</v>
      </c>
      <c r="AE898" s="1" t="s">
        <v>99</v>
      </c>
      <c r="AF898" s="1" t="s">
        <v>99</v>
      </c>
      <c r="AG898" s="1" t="s">
        <v>99</v>
      </c>
      <c r="AH898" s="1" t="s">
        <v>99</v>
      </c>
      <c r="AI898" s="1" t="s">
        <v>99</v>
      </c>
      <c r="AJ898" s="1" t="s">
        <v>99</v>
      </c>
      <c r="AK898" s="1" t="s">
        <v>99</v>
      </c>
      <c r="AL898" s="1" t="s">
        <v>99</v>
      </c>
    </row>
    <row r="899" spans="1:38">
      <c r="A899" s="36" t="s">
        <v>360</v>
      </c>
      <c r="B899" t="s">
        <v>361</v>
      </c>
      <c r="C899" t="s">
        <v>361</v>
      </c>
      <c r="D899" t="s">
        <v>363</v>
      </c>
      <c r="E899">
        <v>2300</v>
      </c>
      <c r="F899" t="s">
        <v>99</v>
      </c>
      <c r="G899" t="s">
        <v>369</v>
      </c>
      <c r="H899" t="s">
        <v>300</v>
      </c>
      <c r="I899" s="1" t="s">
        <v>22</v>
      </c>
      <c r="J899" s="1" t="s">
        <v>102</v>
      </c>
      <c r="K899" t="s">
        <v>104</v>
      </c>
      <c r="L899" s="29" t="s">
        <v>129</v>
      </c>
      <c r="M899" s="29" t="s">
        <v>99</v>
      </c>
      <c r="N899" s="29" t="s">
        <v>99</v>
      </c>
      <c r="O899" s="29" t="s">
        <v>101</v>
      </c>
      <c r="P899" s="29" t="s">
        <v>99</v>
      </c>
      <c r="Q899" s="29" t="s">
        <v>99</v>
      </c>
      <c r="R899" t="s">
        <v>393</v>
      </c>
      <c r="S899" t="s">
        <v>102</v>
      </c>
      <c r="T899" s="1">
        <v>4</v>
      </c>
      <c r="U899" s="1">
        <v>23.82</v>
      </c>
      <c r="V899" s="18">
        <v>4.1000000000000003E-3</v>
      </c>
      <c r="W899" s="18">
        <v>1.1000000000000001E-3</v>
      </c>
      <c r="X899" s="7">
        <f t="shared" si="170"/>
        <v>3.7272727272727275</v>
      </c>
      <c r="Y899" s="1">
        <v>1.4499999999999999E-3</v>
      </c>
      <c r="Z899" s="7">
        <f t="shared" si="168"/>
        <v>16.427586206896553</v>
      </c>
      <c r="AA899" s="8">
        <v>8.8000000000000007</v>
      </c>
      <c r="AB899" s="8">
        <v>4</v>
      </c>
      <c r="AC899" s="1" t="s">
        <v>99</v>
      </c>
      <c r="AD899" s="1" t="s">
        <v>99</v>
      </c>
      <c r="AE899" s="1" t="s">
        <v>99</v>
      </c>
      <c r="AF899" s="1" t="s">
        <v>99</v>
      </c>
      <c r="AG899" s="1" t="s">
        <v>99</v>
      </c>
      <c r="AH899" s="1" t="s">
        <v>99</v>
      </c>
      <c r="AI899" s="1" t="s">
        <v>99</v>
      </c>
      <c r="AJ899" s="1" t="s">
        <v>99</v>
      </c>
      <c r="AK899" s="1" t="s">
        <v>99</v>
      </c>
      <c r="AL899" s="1" t="s">
        <v>99</v>
      </c>
    </row>
    <row r="900" spans="1:38">
      <c r="A900" s="36" t="s">
        <v>360</v>
      </c>
      <c r="B900" t="s">
        <v>361</v>
      </c>
      <c r="C900" t="s">
        <v>361</v>
      </c>
      <c r="D900" t="s">
        <v>363</v>
      </c>
      <c r="E900">
        <v>2300</v>
      </c>
      <c r="F900" t="s">
        <v>99</v>
      </c>
      <c r="G900" t="s">
        <v>369</v>
      </c>
      <c r="H900" t="s">
        <v>300</v>
      </c>
      <c r="I900" s="1" t="s">
        <v>22</v>
      </c>
      <c r="J900" s="1" t="s">
        <v>102</v>
      </c>
      <c r="K900" t="s">
        <v>104</v>
      </c>
      <c r="L900" s="29" t="s">
        <v>129</v>
      </c>
      <c r="M900" s="29" t="s">
        <v>99</v>
      </c>
      <c r="N900" s="29" t="s">
        <v>99</v>
      </c>
      <c r="O900" s="29" t="s">
        <v>101</v>
      </c>
      <c r="P900" s="29" t="s">
        <v>99</v>
      </c>
      <c r="Q900" s="29" t="s">
        <v>99</v>
      </c>
      <c r="R900" t="s">
        <v>393</v>
      </c>
      <c r="S900" t="s">
        <v>102</v>
      </c>
      <c r="T900" s="1">
        <v>5</v>
      </c>
      <c r="U900" s="1">
        <v>16.28</v>
      </c>
      <c r="V900" s="18">
        <v>3.7100000000000002E-3</v>
      </c>
      <c r="W900" s="18">
        <v>9.7999999999999997E-4</v>
      </c>
      <c r="X900" s="7">
        <f t="shared" si="170"/>
        <v>3.785714285714286</v>
      </c>
      <c r="Y900" s="1">
        <v>9.7999999999999997E-4</v>
      </c>
      <c r="Z900" s="7">
        <f t="shared" si="168"/>
        <v>16.612244897959183</v>
      </c>
      <c r="AA900" s="8">
        <v>6.8</v>
      </c>
      <c r="AB900" s="8">
        <v>2.4</v>
      </c>
      <c r="AC900" s="1" t="s">
        <v>99</v>
      </c>
      <c r="AD900" s="1" t="s">
        <v>99</v>
      </c>
      <c r="AE900" s="1" t="s">
        <v>99</v>
      </c>
      <c r="AF900" s="1" t="s">
        <v>99</v>
      </c>
      <c r="AG900" s="1" t="s">
        <v>99</v>
      </c>
      <c r="AH900" s="1" t="s">
        <v>99</v>
      </c>
      <c r="AI900" s="1" t="s">
        <v>99</v>
      </c>
      <c r="AJ900" s="1" t="s">
        <v>99</v>
      </c>
      <c r="AK900" s="1" t="s">
        <v>99</v>
      </c>
      <c r="AL900" s="1" t="s">
        <v>99</v>
      </c>
    </row>
    <row r="901" spans="1:38">
      <c r="A901" s="36" t="s">
        <v>360</v>
      </c>
      <c r="B901" t="s">
        <v>361</v>
      </c>
      <c r="C901" t="s">
        <v>361</v>
      </c>
      <c r="D901" t="s">
        <v>363</v>
      </c>
      <c r="E901">
        <v>2300</v>
      </c>
      <c r="F901" t="s">
        <v>99</v>
      </c>
      <c r="G901" t="s">
        <v>370</v>
      </c>
      <c r="H901" t="s">
        <v>301</v>
      </c>
      <c r="I901" s="1" t="s">
        <v>302</v>
      </c>
      <c r="J901" s="1" t="s">
        <v>303</v>
      </c>
      <c r="K901" t="s">
        <v>104</v>
      </c>
      <c r="L901" s="29" t="s">
        <v>105</v>
      </c>
      <c r="M901" s="29" t="s">
        <v>99</v>
      </c>
      <c r="N901" s="29" t="s">
        <v>99</v>
      </c>
      <c r="O901" s="29" t="s">
        <v>101</v>
      </c>
      <c r="P901" s="29" t="s">
        <v>99</v>
      </c>
      <c r="Q901" s="29" t="s">
        <v>99</v>
      </c>
      <c r="R901" t="s">
        <v>150</v>
      </c>
      <c r="S901" t="s">
        <v>115</v>
      </c>
      <c r="T901" s="1">
        <v>1</v>
      </c>
      <c r="U901" s="20">
        <v>81.98</v>
      </c>
      <c r="V901" s="21">
        <v>1.8759999999999999E-2</v>
      </c>
      <c r="W901" s="21">
        <v>5.9300000000000004E-3</v>
      </c>
      <c r="X901" s="20">
        <f>V901/W901</f>
        <v>3.1635750421585156</v>
      </c>
      <c r="Y901" s="32">
        <v>4.1700000000000001E-3</v>
      </c>
      <c r="Z901" s="7">
        <f t="shared" si="168"/>
        <v>19.65947242206235</v>
      </c>
      <c r="AA901" s="8">
        <v>4</v>
      </c>
      <c r="AB901" s="8">
        <v>7</v>
      </c>
      <c r="AC901" s="1" t="s">
        <v>99</v>
      </c>
      <c r="AD901" s="1" t="s">
        <v>99</v>
      </c>
      <c r="AE901" s="1" t="s">
        <v>99</v>
      </c>
      <c r="AF901" s="1" t="s">
        <v>99</v>
      </c>
      <c r="AG901" s="1" t="s">
        <v>99</v>
      </c>
      <c r="AH901" s="1" t="s">
        <v>99</v>
      </c>
      <c r="AI901" s="1" t="s">
        <v>99</v>
      </c>
      <c r="AJ901" s="1" t="s">
        <v>99</v>
      </c>
      <c r="AK901" s="1" t="s">
        <v>99</v>
      </c>
      <c r="AL901" s="1" t="s">
        <v>99</v>
      </c>
    </row>
    <row r="902" spans="1:38">
      <c r="A902" s="36" t="s">
        <v>360</v>
      </c>
      <c r="B902" t="s">
        <v>361</v>
      </c>
      <c r="C902" t="s">
        <v>361</v>
      </c>
      <c r="D902" t="s">
        <v>363</v>
      </c>
      <c r="E902">
        <v>2300</v>
      </c>
      <c r="F902" t="s">
        <v>99</v>
      </c>
      <c r="G902" t="s">
        <v>370</v>
      </c>
      <c r="H902" t="s">
        <v>301</v>
      </c>
      <c r="I902" s="1" t="s">
        <v>302</v>
      </c>
      <c r="J902" s="1" t="s">
        <v>303</v>
      </c>
      <c r="K902" t="s">
        <v>104</v>
      </c>
      <c r="L902" s="29" t="s">
        <v>105</v>
      </c>
      <c r="M902" s="29" t="s">
        <v>99</v>
      </c>
      <c r="N902" s="29" t="s">
        <v>99</v>
      </c>
      <c r="O902" s="29" t="s">
        <v>101</v>
      </c>
      <c r="P902" s="29" t="s">
        <v>99</v>
      </c>
      <c r="Q902" s="29" t="s">
        <v>99</v>
      </c>
      <c r="R902" t="s">
        <v>150</v>
      </c>
      <c r="S902" t="s">
        <v>115</v>
      </c>
      <c r="T902" s="1">
        <v>2</v>
      </c>
      <c r="U902" s="20">
        <v>98.02</v>
      </c>
      <c r="V902" s="21">
        <v>1.5650000000000001E-2</v>
      </c>
      <c r="W902" s="21">
        <v>4.6600000000000001E-3</v>
      </c>
      <c r="X902" s="20">
        <f t="shared" ref="X902:X904" si="171">V902/W902</f>
        <v>3.3583690987124464</v>
      </c>
      <c r="Y902" s="32">
        <v>5.8399999999999997E-3</v>
      </c>
      <c r="Z902" s="7">
        <f t="shared" si="168"/>
        <v>16.784246575342465</v>
      </c>
      <c r="AA902" s="8">
        <v>2</v>
      </c>
      <c r="AB902" s="8">
        <v>3.5</v>
      </c>
      <c r="AC902" s="1" t="s">
        <v>99</v>
      </c>
      <c r="AD902" s="1" t="s">
        <v>99</v>
      </c>
      <c r="AE902" s="1" t="s">
        <v>99</v>
      </c>
      <c r="AF902" s="1" t="s">
        <v>99</v>
      </c>
      <c r="AG902" s="1" t="s">
        <v>99</v>
      </c>
      <c r="AH902" s="1" t="s">
        <v>99</v>
      </c>
      <c r="AI902" s="1" t="s">
        <v>99</v>
      </c>
      <c r="AJ902" s="1" t="s">
        <v>99</v>
      </c>
      <c r="AK902" s="1" t="s">
        <v>99</v>
      </c>
      <c r="AL902" s="1" t="s">
        <v>99</v>
      </c>
    </row>
    <row r="903" spans="1:38">
      <c r="A903" s="36" t="s">
        <v>360</v>
      </c>
      <c r="B903" t="s">
        <v>361</v>
      </c>
      <c r="C903" t="s">
        <v>361</v>
      </c>
      <c r="D903" t="s">
        <v>363</v>
      </c>
      <c r="E903">
        <v>2300</v>
      </c>
      <c r="F903" t="s">
        <v>99</v>
      </c>
      <c r="G903" t="s">
        <v>370</v>
      </c>
      <c r="H903" t="s">
        <v>301</v>
      </c>
      <c r="I903" s="1" t="s">
        <v>302</v>
      </c>
      <c r="J903" s="1" t="s">
        <v>303</v>
      </c>
      <c r="K903" t="s">
        <v>104</v>
      </c>
      <c r="L903" s="29" t="s">
        <v>105</v>
      </c>
      <c r="M903" s="29" t="s">
        <v>99</v>
      </c>
      <c r="N903" s="29" t="s">
        <v>99</v>
      </c>
      <c r="O903" s="29" t="s">
        <v>101</v>
      </c>
      <c r="P903" s="29" t="s">
        <v>99</v>
      </c>
      <c r="Q903" s="29" t="s">
        <v>99</v>
      </c>
      <c r="R903" t="s">
        <v>150</v>
      </c>
      <c r="S903" t="s">
        <v>115</v>
      </c>
      <c r="T903" s="1">
        <v>3</v>
      </c>
      <c r="U903" s="20">
        <v>78.25</v>
      </c>
      <c r="V903" s="21">
        <v>4.5300000000000002E-3</v>
      </c>
      <c r="W903" s="21">
        <v>1.39E-3</v>
      </c>
      <c r="X903" s="20">
        <f t="shared" si="171"/>
        <v>3.2589928057553958</v>
      </c>
      <c r="Y903" s="32">
        <v>4.4900000000000001E-3</v>
      </c>
      <c r="Z903" s="7">
        <f t="shared" si="168"/>
        <v>17.42761692650334</v>
      </c>
      <c r="AA903" s="8">
        <v>3.6</v>
      </c>
      <c r="AB903" s="8">
        <v>9</v>
      </c>
      <c r="AC903" s="1" t="s">
        <v>99</v>
      </c>
      <c r="AD903" s="1" t="s">
        <v>99</v>
      </c>
      <c r="AE903" s="1" t="s">
        <v>99</v>
      </c>
      <c r="AF903" s="1" t="s">
        <v>99</v>
      </c>
      <c r="AG903" s="1" t="s">
        <v>99</v>
      </c>
      <c r="AH903" s="1" t="s">
        <v>99</v>
      </c>
      <c r="AI903" s="1" t="s">
        <v>99</v>
      </c>
      <c r="AJ903" s="1" t="s">
        <v>99</v>
      </c>
      <c r="AK903" s="1" t="s">
        <v>99</v>
      </c>
      <c r="AL903" s="1" t="s">
        <v>99</v>
      </c>
    </row>
    <row r="904" spans="1:38">
      <c r="A904" s="36" t="s">
        <v>360</v>
      </c>
      <c r="B904" t="s">
        <v>361</v>
      </c>
      <c r="C904" t="s">
        <v>361</v>
      </c>
      <c r="D904" t="s">
        <v>363</v>
      </c>
      <c r="E904">
        <v>2300</v>
      </c>
      <c r="F904" t="s">
        <v>99</v>
      </c>
      <c r="G904" t="s">
        <v>370</v>
      </c>
      <c r="H904" t="s">
        <v>301</v>
      </c>
      <c r="I904" s="1" t="s">
        <v>302</v>
      </c>
      <c r="J904" s="1" t="s">
        <v>303</v>
      </c>
      <c r="K904" t="s">
        <v>104</v>
      </c>
      <c r="L904" s="29" t="s">
        <v>105</v>
      </c>
      <c r="M904" s="29" t="s">
        <v>99</v>
      </c>
      <c r="N904" s="29" t="s">
        <v>99</v>
      </c>
      <c r="O904" s="29" t="s">
        <v>101</v>
      </c>
      <c r="P904" s="29" t="s">
        <v>99</v>
      </c>
      <c r="Q904" s="29" t="s">
        <v>99</v>
      </c>
      <c r="R904" t="s">
        <v>150</v>
      </c>
      <c r="S904" t="s">
        <v>115</v>
      </c>
      <c r="T904" s="1">
        <v>4</v>
      </c>
      <c r="U904" s="20">
        <v>95.25</v>
      </c>
      <c r="V904" s="21">
        <v>4.3800000000000002E-3</v>
      </c>
      <c r="W904" s="21">
        <v>1.39E-3</v>
      </c>
      <c r="X904" s="20">
        <f t="shared" si="171"/>
        <v>3.1510791366906479</v>
      </c>
      <c r="Y904" s="32">
        <v>5.0499999999999998E-3</v>
      </c>
      <c r="Z904" s="7">
        <f t="shared" si="168"/>
        <v>18.861386138613859</v>
      </c>
      <c r="AA904" s="8">
        <v>6</v>
      </c>
      <c r="AB904" s="8">
        <v>3</v>
      </c>
      <c r="AC904" s="1" t="s">
        <v>99</v>
      </c>
      <c r="AD904" s="1" t="s">
        <v>99</v>
      </c>
      <c r="AE904" s="1" t="s">
        <v>99</v>
      </c>
      <c r="AF904" s="1" t="s">
        <v>99</v>
      </c>
      <c r="AG904" s="1" t="s">
        <v>99</v>
      </c>
      <c r="AH904" s="1" t="s">
        <v>99</v>
      </c>
      <c r="AI904" s="1" t="s">
        <v>99</v>
      </c>
      <c r="AJ904" s="1" t="s">
        <v>99</v>
      </c>
      <c r="AK904" s="1" t="s">
        <v>99</v>
      </c>
      <c r="AL904" s="1" t="s">
        <v>99</v>
      </c>
    </row>
    <row r="905" spans="1:38">
      <c r="A905" s="36" t="s">
        <v>360</v>
      </c>
      <c r="B905" t="s">
        <v>361</v>
      </c>
      <c r="C905" t="s">
        <v>361</v>
      </c>
      <c r="D905" t="s">
        <v>363</v>
      </c>
      <c r="E905">
        <v>2300</v>
      </c>
      <c r="F905" t="s">
        <v>99</v>
      </c>
      <c r="G905" t="s">
        <v>370</v>
      </c>
      <c r="H905" t="s">
        <v>304</v>
      </c>
      <c r="I905" s="1" t="s">
        <v>302</v>
      </c>
      <c r="J905" s="1" t="s">
        <v>305</v>
      </c>
      <c r="K905" t="s">
        <v>104</v>
      </c>
      <c r="L905" s="29" t="s">
        <v>98</v>
      </c>
      <c r="M905" s="29" t="s">
        <v>105</v>
      </c>
      <c r="N905" s="29" t="s">
        <v>99</v>
      </c>
      <c r="O905" s="29" t="s">
        <v>101</v>
      </c>
      <c r="P905" s="29" t="s">
        <v>99</v>
      </c>
      <c r="Q905" s="29" t="s">
        <v>99</v>
      </c>
      <c r="R905" t="s">
        <v>393</v>
      </c>
      <c r="S905" t="s">
        <v>115</v>
      </c>
      <c r="T905" s="1">
        <v>1</v>
      </c>
      <c r="U905" s="20">
        <v>122.04</v>
      </c>
      <c r="V905" s="21">
        <v>1.1849999999999999E-2</v>
      </c>
      <c r="W905" s="21">
        <v>4.5799999999999999E-3</v>
      </c>
      <c r="X905" s="20">
        <f>V905/W905</f>
        <v>2.5873362445414845</v>
      </c>
      <c r="Y905" s="21">
        <v>9.2800000000000001E-3</v>
      </c>
      <c r="Z905" s="7">
        <f t="shared" si="168"/>
        <v>13.15086206896552</v>
      </c>
      <c r="AA905" s="12">
        <v>4.5999999999999996</v>
      </c>
      <c r="AB905" s="12">
        <v>26</v>
      </c>
      <c r="AC905" s="5">
        <v>1.8399999999999999</v>
      </c>
      <c r="AD905" s="5">
        <v>6.82</v>
      </c>
      <c r="AE905" s="5">
        <v>20</v>
      </c>
      <c r="AF905" s="5">
        <v>16</v>
      </c>
      <c r="AG905" s="13">
        <f>AE905/AF905</f>
        <v>1.25</v>
      </c>
      <c r="AH905" s="14">
        <v>4.0999999999999996</v>
      </c>
      <c r="AI905" s="14">
        <v>2.2000000000000002</v>
      </c>
      <c r="AJ905" s="5">
        <v>14</v>
      </c>
      <c r="AK905" s="5">
        <v>13</v>
      </c>
      <c r="AL905" s="14">
        <f>AJ905*AG905</f>
        <v>17.5</v>
      </c>
    </row>
    <row r="906" spans="1:38">
      <c r="A906" s="36" t="s">
        <v>360</v>
      </c>
      <c r="B906" t="s">
        <v>361</v>
      </c>
      <c r="C906" t="s">
        <v>361</v>
      </c>
      <c r="D906" t="s">
        <v>363</v>
      </c>
      <c r="E906">
        <v>2300</v>
      </c>
      <c r="F906" t="s">
        <v>99</v>
      </c>
      <c r="G906" t="s">
        <v>370</v>
      </c>
      <c r="H906" t="s">
        <v>304</v>
      </c>
      <c r="I906" s="1" t="s">
        <v>302</v>
      </c>
      <c r="J906" s="1" t="s">
        <v>305</v>
      </c>
      <c r="K906" t="s">
        <v>104</v>
      </c>
      <c r="L906" s="29" t="s">
        <v>98</v>
      </c>
      <c r="M906" s="29" t="s">
        <v>105</v>
      </c>
      <c r="N906" s="29" t="s">
        <v>99</v>
      </c>
      <c r="O906" s="29" t="s">
        <v>101</v>
      </c>
      <c r="P906" s="29" t="s">
        <v>99</v>
      </c>
      <c r="Q906" s="29" t="s">
        <v>99</v>
      </c>
      <c r="R906" t="s">
        <v>393</v>
      </c>
      <c r="S906" t="s">
        <v>115</v>
      </c>
      <c r="T906" s="1">
        <v>2</v>
      </c>
      <c r="U906" s="20">
        <v>102.15</v>
      </c>
      <c r="V906" s="21">
        <v>1.478E-2</v>
      </c>
      <c r="W906" s="21">
        <v>6.4099999999999999E-3</v>
      </c>
      <c r="X906" s="20">
        <f t="shared" ref="X906:X914" si="172">V906/W906</f>
        <v>2.3057722308892354</v>
      </c>
      <c r="Y906" s="21">
        <v>8.6999999999999994E-3</v>
      </c>
      <c r="Z906" s="7">
        <f t="shared" si="168"/>
        <v>11.741379310344829</v>
      </c>
      <c r="AA906" s="12">
        <v>2</v>
      </c>
      <c r="AB906" s="12">
        <v>34.5</v>
      </c>
      <c r="AC906" s="5">
        <v>1.7600000000000002</v>
      </c>
      <c r="AD906" s="5">
        <v>9.42</v>
      </c>
      <c r="AE906" s="5">
        <v>20</v>
      </c>
      <c r="AF906" s="5">
        <v>16</v>
      </c>
      <c r="AG906" s="13">
        <f t="shared" ref="AG906:AG914" si="173">AE906/AF906</f>
        <v>1.25</v>
      </c>
      <c r="AH906" s="14">
        <v>2.4</v>
      </c>
      <c r="AI906" s="14">
        <v>1.6</v>
      </c>
      <c r="AJ906" s="5">
        <v>12</v>
      </c>
      <c r="AK906" s="5">
        <v>6</v>
      </c>
      <c r="AL906" s="14">
        <f t="shared" ref="AL906:AL914" si="174">AJ906*AG906</f>
        <v>15</v>
      </c>
    </row>
    <row r="907" spans="1:38">
      <c r="A907" s="36" t="s">
        <v>360</v>
      </c>
      <c r="B907" t="s">
        <v>361</v>
      </c>
      <c r="C907" t="s">
        <v>361</v>
      </c>
      <c r="D907" t="s">
        <v>363</v>
      </c>
      <c r="E907">
        <v>2300</v>
      </c>
      <c r="F907" t="s">
        <v>99</v>
      </c>
      <c r="G907" t="s">
        <v>370</v>
      </c>
      <c r="H907" t="s">
        <v>304</v>
      </c>
      <c r="I907" s="1" t="s">
        <v>302</v>
      </c>
      <c r="J907" s="1" t="s">
        <v>305</v>
      </c>
      <c r="K907" t="s">
        <v>104</v>
      </c>
      <c r="L907" s="29" t="s">
        <v>98</v>
      </c>
      <c r="M907" s="29" t="s">
        <v>105</v>
      </c>
      <c r="N907" s="29" t="s">
        <v>99</v>
      </c>
      <c r="O907" s="29" t="s">
        <v>101</v>
      </c>
      <c r="P907" s="29" t="s">
        <v>99</v>
      </c>
      <c r="Q907" s="29" t="s">
        <v>99</v>
      </c>
      <c r="R907" t="s">
        <v>393</v>
      </c>
      <c r="S907" t="s">
        <v>115</v>
      </c>
      <c r="T907" s="1">
        <v>3</v>
      </c>
      <c r="U907" s="20">
        <v>87.46</v>
      </c>
      <c r="V907" s="21">
        <v>1.7270000000000001E-2</v>
      </c>
      <c r="W907" s="21">
        <v>7.2300000000000003E-3</v>
      </c>
      <c r="X907" s="20">
        <f t="shared" si="172"/>
        <v>2.3886583679114799</v>
      </c>
      <c r="Y907" s="21">
        <v>6.7299999999999999E-3</v>
      </c>
      <c r="Z907" s="7">
        <f t="shared" si="168"/>
        <v>12.995542347696878</v>
      </c>
      <c r="AA907" s="12">
        <v>2.4</v>
      </c>
      <c r="AB907" s="12">
        <v>50</v>
      </c>
      <c r="AC907" s="5">
        <v>1.6</v>
      </c>
      <c r="AD907" s="5">
        <v>9.379999999999999</v>
      </c>
      <c r="AE907" s="5">
        <v>25</v>
      </c>
      <c r="AF907" s="5">
        <v>16</v>
      </c>
      <c r="AG907" s="13">
        <f t="shared" si="173"/>
        <v>1.5625</v>
      </c>
      <c r="AH907" s="14">
        <v>2.7</v>
      </c>
      <c r="AI907" s="14">
        <v>1.6</v>
      </c>
      <c r="AJ907" s="5">
        <v>11</v>
      </c>
      <c r="AK907" s="5">
        <v>10</v>
      </c>
      <c r="AL907" s="14">
        <f t="shared" si="174"/>
        <v>17.1875</v>
      </c>
    </row>
    <row r="908" spans="1:38">
      <c r="A908" s="36" t="s">
        <v>360</v>
      </c>
      <c r="B908" t="s">
        <v>361</v>
      </c>
      <c r="C908" t="s">
        <v>361</v>
      </c>
      <c r="D908" t="s">
        <v>363</v>
      </c>
      <c r="E908">
        <v>2300</v>
      </c>
      <c r="F908" t="s">
        <v>99</v>
      </c>
      <c r="G908" t="s">
        <v>370</v>
      </c>
      <c r="H908" t="s">
        <v>304</v>
      </c>
      <c r="I908" s="1" t="s">
        <v>302</v>
      </c>
      <c r="J908" s="1" t="s">
        <v>305</v>
      </c>
      <c r="K908" t="s">
        <v>104</v>
      </c>
      <c r="L908" s="29" t="s">
        <v>98</v>
      </c>
      <c r="M908" s="29" t="s">
        <v>105</v>
      </c>
      <c r="N908" s="29" t="s">
        <v>99</v>
      </c>
      <c r="O908" s="29" t="s">
        <v>101</v>
      </c>
      <c r="P908" s="29" t="s">
        <v>99</v>
      </c>
      <c r="Q908" s="29" t="s">
        <v>99</v>
      </c>
      <c r="R908" t="s">
        <v>393</v>
      </c>
      <c r="S908" t="s">
        <v>115</v>
      </c>
      <c r="T908" s="1">
        <v>4</v>
      </c>
      <c r="U908" s="7">
        <v>67.709999999999994</v>
      </c>
      <c r="V908" s="18">
        <v>1.8020000000000001E-2</v>
      </c>
      <c r="W908" s="18">
        <v>7.2399999999999999E-3</v>
      </c>
      <c r="X908" s="20">
        <f t="shared" si="172"/>
        <v>2.4889502762430942</v>
      </c>
      <c r="Y908" s="18">
        <v>6.1399999999999996E-3</v>
      </c>
      <c r="Z908" s="7">
        <f t="shared" si="168"/>
        <v>11.027687296416937</v>
      </c>
      <c r="AA908" s="8">
        <v>2.2999999999999998</v>
      </c>
      <c r="AB908" s="8">
        <v>20</v>
      </c>
      <c r="AC908" s="5">
        <v>1.7399999999999998</v>
      </c>
      <c r="AD908" s="5">
        <v>13.459999999999999</v>
      </c>
      <c r="AE908" s="5">
        <v>28</v>
      </c>
      <c r="AF908" s="5">
        <v>16</v>
      </c>
      <c r="AG908" s="13">
        <f t="shared" si="173"/>
        <v>1.75</v>
      </c>
      <c r="AH908" s="14">
        <v>2.2999999999999998</v>
      </c>
      <c r="AI908" s="14">
        <v>2</v>
      </c>
      <c r="AJ908" s="5">
        <v>10</v>
      </c>
      <c r="AK908" s="5">
        <v>11</v>
      </c>
      <c r="AL908" s="14">
        <f t="shared" si="174"/>
        <v>17.5</v>
      </c>
    </row>
    <row r="909" spans="1:38">
      <c r="A909" s="36" t="s">
        <v>360</v>
      </c>
      <c r="B909" t="s">
        <v>361</v>
      </c>
      <c r="C909" t="s">
        <v>361</v>
      </c>
      <c r="D909" t="s">
        <v>363</v>
      </c>
      <c r="E909">
        <v>2300</v>
      </c>
      <c r="F909" t="s">
        <v>99</v>
      </c>
      <c r="G909" t="s">
        <v>370</v>
      </c>
      <c r="H909" t="s">
        <v>304</v>
      </c>
      <c r="I909" s="1" t="s">
        <v>302</v>
      </c>
      <c r="J909" s="1" t="s">
        <v>305</v>
      </c>
      <c r="K909" t="s">
        <v>104</v>
      </c>
      <c r="L909" s="29" t="s">
        <v>98</v>
      </c>
      <c r="M909" s="29" t="s">
        <v>105</v>
      </c>
      <c r="N909" s="29" t="s">
        <v>99</v>
      </c>
      <c r="O909" s="29" t="s">
        <v>101</v>
      </c>
      <c r="P909" s="29" t="s">
        <v>99</v>
      </c>
      <c r="Q909" s="29" t="s">
        <v>99</v>
      </c>
      <c r="R909" t="s">
        <v>393</v>
      </c>
      <c r="S909" t="s">
        <v>115</v>
      </c>
      <c r="T909" s="1">
        <v>5</v>
      </c>
      <c r="U909" s="7">
        <v>70.55</v>
      </c>
      <c r="V909" s="18">
        <v>1.1900000000000001E-2</v>
      </c>
      <c r="W909" s="18">
        <v>4.7499999999999999E-3</v>
      </c>
      <c r="X909" s="20">
        <f t="shared" si="172"/>
        <v>2.5052631578947371</v>
      </c>
      <c r="Y909" s="18">
        <v>5.6699999999999997E-3</v>
      </c>
      <c r="Z909" s="7">
        <f t="shared" si="168"/>
        <v>12.442680776014109</v>
      </c>
      <c r="AA909" s="8">
        <v>3.5</v>
      </c>
      <c r="AB909" s="8">
        <v>15</v>
      </c>
      <c r="AC909" s="5">
        <v>1.3199999999999998</v>
      </c>
      <c r="AD909" s="5">
        <v>10.719999999999999</v>
      </c>
      <c r="AE909" s="5">
        <v>30</v>
      </c>
      <c r="AF909" s="5">
        <v>16</v>
      </c>
      <c r="AG909" s="13">
        <f t="shared" si="173"/>
        <v>1.875</v>
      </c>
      <c r="AH909" s="14">
        <v>3.1</v>
      </c>
      <c r="AI909" s="14">
        <v>1.5</v>
      </c>
      <c r="AJ909" s="5">
        <v>8</v>
      </c>
      <c r="AK909" s="5">
        <v>19</v>
      </c>
      <c r="AL909" s="14">
        <f t="shared" si="174"/>
        <v>15</v>
      </c>
    </row>
    <row r="910" spans="1:38">
      <c r="A910" s="36" t="s">
        <v>360</v>
      </c>
      <c r="B910" t="s">
        <v>361</v>
      </c>
      <c r="C910" t="s">
        <v>361</v>
      </c>
      <c r="D910" t="s">
        <v>363</v>
      </c>
      <c r="E910">
        <v>2300</v>
      </c>
      <c r="F910" t="s">
        <v>99</v>
      </c>
      <c r="G910" t="s">
        <v>370</v>
      </c>
      <c r="H910" t="s">
        <v>304</v>
      </c>
      <c r="I910" s="1" t="s">
        <v>302</v>
      </c>
      <c r="J910" s="1" t="s">
        <v>305</v>
      </c>
      <c r="K910" t="s">
        <v>104</v>
      </c>
      <c r="L910" s="29" t="s">
        <v>98</v>
      </c>
      <c r="M910" s="29" t="s">
        <v>105</v>
      </c>
      <c r="N910" s="29" t="s">
        <v>99</v>
      </c>
      <c r="O910" s="29" t="s">
        <v>101</v>
      </c>
      <c r="P910" s="29" t="s">
        <v>99</v>
      </c>
      <c r="Q910" s="29" t="s">
        <v>99</v>
      </c>
      <c r="R910" t="s">
        <v>393</v>
      </c>
      <c r="S910" t="s">
        <v>115</v>
      </c>
      <c r="T910" s="1">
        <v>6</v>
      </c>
      <c r="U910" s="7">
        <v>61.91</v>
      </c>
      <c r="V910" s="18">
        <v>2.111E-2</v>
      </c>
      <c r="W910" s="18">
        <v>7.7400000000000004E-3</v>
      </c>
      <c r="X910" s="20">
        <f t="shared" si="172"/>
        <v>2.7273901808785528</v>
      </c>
      <c r="Y910" s="18">
        <v>5.7099999999999998E-3</v>
      </c>
      <c r="Z910" s="7">
        <f t="shared" si="168"/>
        <v>10.842381786339756</v>
      </c>
      <c r="AA910" s="8">
        <v>1.6</v>
      </c>
      <c r="AB910" s="8">
        <v>24</v>
      </c>
      <c r="AC910" s="5">
        <v>1.8800000000000001</v>
      </c>
      <c r="AD910" s="5">
        <v>9.8000000000000007</v>
      </c>
      <c r="AE910" s="5">
        <v>31</v>
      </c>
      <c r="AF910" s="5">
        <v>16</v>
      </c>
      <c r="AG910" s="13">
        <f t="shared" si="173"/>
        <v>1.9375</v>
      </c>
      <c r="AH910" s="14">
        <v>2.2000000000000002</v>
      </c>
      <c r="AI910" s="14">
        <v>1</v>
      </c>
      <c r="AJ910" s="5">
        <v>9</v>
      </c>
      <c r="AK910" s="5">
        <v>10</v>
      </c>
      <c r="AL910" s="14">
        <f t="shared" si="174"/>
        <v>17.4375</v>
      </c>
    </row>
    <row r="911" spans="1:38">
      <c r="A911" s="36" t="s">
        <v>360</v>
      </c>
      <c r="B911" t="s">
        <v>361</v>
      </c>
      <c r="C911" t="s">
        <v>361</v>
      </c>
      <c r="D911" t="s">
        <v>363</v>
      </c>
      <c r="E911">
        <v>2300</v>
      </c>
      <c r="F911" t="s">
        <v>99</v>
      </c>
      <c r="G911" t="s">
        <v>370</v>
      </c>
      <c r="H911" t="s">
        <v>304</v>
      </c>
      <c r="I911" s="1" t="s">
        <v>302</v>
      </c>
      <c r="J911" s="1" t="s">
        <v>305</v>
      </c>
      <c r="K911" t="s">
        <v>104</v>
      </c>
      <c r="L911" s="29" t="s">
        <v>98</v>
      </c>
      <c r="M911" s="29" t="s">
        <v>105</v>
      </c>
      <c r="N911" s="29" t="s">
        <v>99</v>
      </c>
      <c r="O911" s="29" t="s">
        <v>101</v>
      </c>
      <c r="P911" s="29" t="s">
        <v>99</v>
      </c>
      <c r="Q911" s="29" t="s">
        <v>99</v>
      </c>
      <c r="R911" t="s">
        <v>393</v>
      </c>
      <c r="S911" t="s">
        <v>115</v>
      </c>
      <c r="T911" s="1">
        <v>7</v>
      </c>
      <c r="U911" s="7">
        <v>61.17</v>
      </c>
      <c r="V911" s="18">
        <v>1.214E-2</v>
      </c>
      <c r="W911" s="18">
        <v>5.3800000000000002E-3</v>
      </c>
      <c r="X911" s="20">
        <f t="shared" si="172"/>
        <v>2.2565055762081783</v>
      </c>
      <c r="Y911" s="18">
        <v>5.1399999999999996E-3</v>
      </c>
      <c r="Z911" s="7">
        <f t="shared" si="168"/>
        <v>11.900778210116732</v>
      </c>
      <c r="AA911" s="8">
        <v>3</v>
      </c>
      <c r="AB911" s="8">
        <v>23</v>
      </c>
      <c r="AC911" s="5">
        <v>1.6</v>
      </c>
      <c r="AD911" s="5">
        <v>8.7800000000000011</v>
      </c>
      <c r="AE911" s="5">
        <v>36</v>
      </c>
      <c r="AF911" s="5">
        <v>16</v>
      </c>
      <c r="AG911" s="13">
        <f t="shared" si="173"/>
        <v>2.25</v>
      </c>
      <c r="AH911" s="14">
        <v>2.7</v>
      </c>
      <c r="AI911" s="14">
        <v>1.6</v>
      </c>
      <c r="AJ911" s="5">
        <v>9</v>
      </c>
      <c r="AK911" s="5">
        <v>10</v>
      </c>
      <c r="AL911" s="14">
        <f t="shared" si="174"/>
        <v>20.25</v>
      </c>
    </row>
    <row r="912" spans="1:38">
      <c r="A912" s="36" t="s">
        <v>360</v>
      </c>
      <c r="B912" t="s">
        <v>361</v>
      </c>
      <c r="C912" t="s">
        <v>361</v>
      </c>
      <c r="D912" t="s">
        <v>363</v>
      </c>
      <c r="E912">
        <v>2300</v>
      </c>
      <c r="F912" t="s">
        <v>99</v>
      </c>
      <c r="G912" t="s">
        <v>370</v>
      </c>
      <c r="H912" t="s">
        <v>304</v>
      </c>
      <c r="I912" s="1" t="s">
        <v>302</v>
      </c>
      <c r="J912" s="1" t="s">
        <v>305</v>
      </c>
      <c r="K912" t="s">
        <v>104</v>
      </c>
      <c r="L912" s="29" t="s">
        <v>98</v>
      </c>
      <c r="M912" s="29" t="s">
        <v>105</v>
      </c>
      <c r="N912" s="29" t="s">
        <v>99</v>
      </c>
      <c r="O912" s="29" t="s">
        <v>101</v>
      </c>
      <c r="P912" s="29" t="s">
        <v>99</v>
      </c>
      <c r="Q912" s="29" t="s">
        <v>99</v>
      </c>
      <c r="R912" t="s">
        <v>393</v>
      </c>
      <c r="S912" t="s">
        <v>115</v>
      </c>
      <c r="T912" s="1">
        <v>8</v>
      </c>
      <c r="U912" s="7">
        <v>73.849999999999994</v>
      </c>
      <c r="V912" s="18">
        <v>2.1350000000000001E-2</v>
      </c>
      <c r="W912" s="18">
        <v>8.6999999999999994E-3</v>
      </c>
      <c r="X912" s="20">
        <f t="shared" si="172"/>
        <v>2.4540229885057472</v>
      </c>
      <c r="Y912" s="18">
        <v>6.6E-3</v>
      </c>
      <c r="Z912" s="7">
        <f t="shared" si="168"/>
        <v>11.189393939393938</v>
      </c>
      <c r="AA912" s="8">
        <v>2.5</v>
      </c>
      <c r="AB912" s="8">
        <v>22</v>
      </c>
      <c r="AC912" s="5">
        <v>1.4200000000000002</v>
      </c>
      <c r="AD912" s="5">
        <v>9.24</v>
      </c>
      <c r="AE912" s="5">
        <v>33</v>
      </c>
      <c r="AF912" s="5">
        <v>16</v>
      </c>
      <c r="AG912" s="13">
        <f t="shared" si="173"/>
        <v>2.0625</v>
      </c>
      <c r="AH912" s="14">
        <v>2.9</v>
      </c>
      <c r="AI912" s="14">
        <v>1.6</v>
      </c>
      <c r="AJ912" s="5">
        <v>8</v>
      </c>
      <c r="AK912" s="5">
        <v>6</v>
      </c>
      <c r="AL912" s="14">
        <f t="shared" si="174"/>
        <v>16.5</v>
      </c>
    </row>
    <row r="913" spans="1:38">
      <c r="A913" s="36" t="s">
        <v>360</v>
      </c>
      <c r="B913" t="s">
        <v>361</v>
      </c>
      <c r="C913" t="s">
        <v>361</v>
      </c>
      <c r="D913" t="s">
        <v>363</v>
      </c>
      <c r="E913">
        <v>2300</v>
      </c>
      <c r="F913" t="s">
        <v>99</v>
      </c>
      <c r="G913" t="s">
        <v>370</v>
      </c>
      <c r="H913" t="s">
        <v>304</v>
      </c>
      <c r="I913" s="1" t="s">
        <v>302</v>
      </c>
      <c r="J913" s="1" t="s">
        <v>305</v>
      </c>
      <c r="K913" t="s">
        <v>104</v>
      </c>
      <c r="L913" s="29" t="s">
        <v>98</v>
      </c>
      <c r="M913" s="29" t="s">
        <v>105</v>
      </c>
      <c r="N913" s="29" t="s">
        <v>99</v>
      </c>
      <c r="O913" s="29" t="s">
        <v>101</v>
      </c>
      <c r="P913" s="29" t="s">
        <v>99</v>
      </c>
      <c r="Q913" s="29" t="s">
        <v>99</v>
      </c>
      <c r="R913" t="s">
        <v>393</v>
      </c>
      <c r="S913" t="s">
        <v>115</v>
      </c>
      <c r="T913" s="1">
        <v>9</v>
      </c>
      <c r="U913" s="7">
        <v>46.19</v>
      </c>
      <c r="V913" s="18">
        <v>1.1690000000000001E-2</v>
      </c>
      <c r="W913" s="18">
        <v>5.5700000000000003E-3</v>
      </c>
      <c r="X913" s="20">
        <f t="shared" si="172"/>
        <v>2.0987432675044881</v>
      </c>
      <c r="Y913" s="18">
        <v>4.9800000000000001E-3</v>
      </c>
      <c r="Z913" s="7">
        <f t="shared" si="168"/>
        <v>9.2751004016064247</v>
      </c>
      <c r="AA913" s="8">
        <v>3.6</v>
      </c>
      <c r="AB913" s="8">
        <v>24</v>
      </c>
      <c r="AC913" s="5">
        <v>1.42</v>
      </c>
      <c r="AD913" s="5">
        <v>8.52</v>
      </c>
      <c r="AE913" s="5">
        <v>30</v>
      </c>
      <c r="AF913" s="5">
        <v>16</v>
      </c>
      <c r="AG913" s="13">
        <f t="shared" si="173"/>
        <v>1.875</v>
      </c>
      <c r="AH913" s="14">
        <v>3.2</v>
      </c>
      <c r="AI913" s="14">
        <v>1.9</v>
      </c>
      <c r="AJ913" s="5">
        <v>7</v>
      </c>
      <c r="AK913" s="5">
        <v>12</v>
      </c>
      <c r="AL913" s="14">
        <f t="shared" si="174"/>
        <v>13.125</v>
      </c>
    </row>
    <row r="914" spans="1:38">
      <c r="A914" s="36" t="s">
        <v>360</v>
      </c>
      <c r="B914" t="s">
        <v>361</v>
      </c>
      <c r="C914" t="s">
        <v>361</v>
      </c>
      <c r="D914" t="s">
        <v>363</v>
      </c>
      <c r="E914">
        <v>2300</v>
      </c>
      <c r="F914" t="s">
        <v>99</v>
      </c>
      <c r="G914" t="s">
        <v>370</v>
      </c>
      <c r="H914" t="s">
        <v>304</v>
      </c>
      <c r="I914" s="1" t="s">
        <v>302</v>
      </c>
      <c r="J914" s="1" t="s">
        <v>305</v>
      </c>
      <c r="K914" t="s">
        <v>104</v>
      </c>
      <c r="L914" s="29" t="s">
        <v>98</v>
      </c>
      <c r="M914" s="29" t="s">
        <v>105</v>
      </c>
      <c r="N914" s="29" t="s">
        <v>99</v>
      </c>
      <c r="O914" s="29" t="s">
        <v>101</v>
      </c>
      <c r="P914" s="29" t="s">
        <v>99</v>
      </c>
      <c r="Q914" s="29" t="s">
        <v>99</v>
      </c>
      <c r="R914" t="s">
        <v>393</v>
      </c>
      <c r="S914" t="s">
        <v>115</v>
      </c>
      <c r="T914" s="1">
        <v>10</v>
      </c>
      <c r="U914" s="7">
        <v>49.04</v>
      </c>
      <c r="V914" s="18">
        <v>1.1089999999999999E-2</v>
      </c>
      <c r="W914" s="18">
        <v>4.81E-3</v>
      </c>
      <c r="X914" s="20">
        <f t="shared" si="172"/>
        <v>2.3056133056133055</v>
      </c>
      <c r="Y914" s="18">
        <v>5.28E-3</v>
      </c>
      <c r="Z914" s="7">
        <f t="shared" si="168"/>
        <v>9.2878787878787872</v>
      </c>
      <c r="AA914" s="8">
        <v>3</v>
      </c>
      <c r="AB914" s="8">
        <v>18</v>
      </c>
      <c r="AC914" s="5">
        <v>1.7600000000000002</v>
      </c>
      <c r="AD914" s="5">
        <v>10.76</v>
      </c>
      <c r="AE914" s="5">
        <v>40</v>
      </c>
      <c r="AF914" s="5">
        <v>16</v>
      </c>
      <c r="AG914" s="13">
        <f t="shared" si="173"/>
        <v>2.5</v>
      </c>
      <c r="AH914" s="14">
        <v>3</v>
      </c>
      <c r="AI914" s="14">
        <v>1.3</v>
      </c>
      <c r="AJ914" s="5">
        <v>9</v>
      </c>
      <c r="AK914" s="5">
        <v>11</v>
      </c>
      <c r="AL914" s="14">
        <f t="shared" si="174"/>
        <v>22.5</v>
      </c>
    </row>
    <row r="915" spans="1:38">
      <c r="A915" s="36" t="s">
        <v>360</v>
      </c>
      <c r="B915" t="s">
        <v>361</v>
      </c>
      <c r="C915" t="s">
        <v>361</v>
      </c>
      <c r="D915" t="s">
        <v>363</v>
      </c>
      <c r="E915">
        <v>2300</v>
      </c>
      <c r="F915" t="s">
        <v>99</v>
      </c>
      <c r="G915" t="s">
        <v>370</v>
      </c>
      <c r="H915" t="s">
        <v>306</v>
      </c>
      <c r="I915" s="1" t="s">
        <v>302</v>
      </c>
      <c r="J915" s="1" t="s">
        <v>305</v>
      </c>
      <c r="K915" t="s">
        <v>104</v>
      </c>
      <c r="L915" s="29" t="s">
        <v>98</v>
      </c>
      <c r="M915" s="29" t="s">
        <v>105</v>
      </c>
      <c r="N915" s="29" t="s">
        <v>99</v>
      </c>
      <c r="O915" s="29" t="s">
        <v>101</v>
      </c>
      <c r="P915" s="29" t="s">
        <v>99</v>
      </c>
      <c r="Q915" s="29" t="s">
        <v>99</v>
      </c>
      <c r="R915" t="s">
        <v>393</v>
      </c>
      <c r="S915" t="s">
        <v>115</v>
      </c>
      <c r="T915" s="1">
        <v>1</v>
      </c>
      <c r="U915" s="1">
        <v>155.46</v>
      </c>
      <c r="V915" s="18">
        <v>2.53E-2</v>
      </c>
      <c r="W915" s="18">
        <v>7.3099999999999997E-3</v>
      </c>
      <c r="X915" s="7">
        <f>V915/W915</f>
        <v>3.4610123119015048</v>
      </c>
      <c r="Y915" s="18">
        <v>1.102E-2</v>
      </c>
      <c r="Z915" s="7">
        <f t="shared" si="168"/>
        <v>14.107078039927407</v>
      </c>
      <c r="AA915" s="8">
        <v>4</v>
      </c>
      <c r="AB915" s="8">
        <v>10</v>
      </c>
      <c r="AC915" s="1" t="s">
        <v>99</v>
      </c>
      <c r="AD915" s="1" t="s">
        <v>99</v>
      </c>
      <c r="AE915" s="1" t="s">
        <v>99</v>
      </c>
      <c r="AF915" s="1" t="s">
        <v>99</v>
      </c>
      <c r="AG915" s="1" t="s">
        <v>99</v>
      </c>
      <c r="AH915" s="1" t="s">
        <v>99</v>
      </c>
      <c r="AI915" s="1" t="s">
        <v>99</v>
      </c>
      <c r="AJ915" s="1" t="s">
        <v>99</v>
      </c>
      <c r="AK915" s="1" t="s">
        <v>99</v>
      </c>
      <c r="AL915" s="1" t="s">
        <v>99</v>
      </c>
    </row>
    <row r="916" spans="1:38">
      <c r="A916" s="36" t="s">
        <v>360</v>
      </c>
      <c r="B916" t="s">
        <v>361</v>
      </c>
      <c r="C916" t="s">
        <v>361</v>
      </c>
      <c r="D916" t="s">
        <v>363</v>
      </c>
      <c r="E916">
        <v>2300</v>
      </c>
      <c r="F916" t="s">
        <v>99</v>
      </c>
      <c r="G916" t="s">
        <v>370</v>
      </c>
      <c r="H916" t="s">
        <v>306</v>
      </c>
      <c r="I916" s="1" t="s">
        <v>302</v>
      </c>
      <c r="J916" s="1" t="s">
        <v>305</v>
      </c>
      <c r="K916" t="s">
        <v>104</v>
      </c>
      <c r="L916" s="29" t="s">
        <v>98</v>
      </c>
      <c r="M916" s="29" t="s">
        <v>105</v>
      </c>
      <c r="N916" s="29" t="s">
        <v>99</v>
      </c>
      <c r="O916" s="29" t="s">
        <v>101</v>
      </c>
      <c r="P916" s="29" t="s">
        <v>99</v>
      </c>
      <c r="Q916" s="29" t="s">
        <v>99</v>
      </c>
      <c r="R916" t="s">
        <v>393</v>
      </c>
      <c r="S916" t="s">
        <v>115</v>
      </c>
      <c r="T916" s="1">
        <v>2</v>
      </c>
      <c r="U916" s="1">
        <v>114.46</v>
      </c>
      <c r="V916" s="18">
        <v>2.495E-2</v>
      </c>
      <c r="W916" s="18">
        <v>1.0070000000000001E-2</v>
      </c>
      <c r="X916" s="7">
        <f t="shared" ref="X916:X920" si="175">V916/W916</f>
        <v>2.4776564051638528</v>
      </c>
      <c r="Y916" s="18">
        <v>8.8500000000000002E-3</v>
      </c>
      <c r="Z916" s="7">
        <f t="shared" si="168"/>
        <v>12.933333333333334</v>
      </c>
      <c r="AA916" s="8">
        <v>3.1</v>
      </c>
      <c r="AB916" s="8">
        <v>10.199999999999999</v>
      </c>
      <c r="AC916" s="1" t="s">
        <v>99</v>
      </c>
      <c r="AD916" s="1" t="s">
        <v>99</v>
      </c>
      <c r="AE916" s="1" t="s">
        <v>99</v>
      </c>
      <c r="AF916" s="1" t="s">
        <v>99</v>
      </c>
      <c r="AG916" s="1" t="s">
        <v>99</v>
      </c>
      <c r="AH916" s="1" t="s">
        <v>99</v>
      </c>
      <c r="AI916" s="1" t="s">
        <v>99</v>
      </c>
      <c r="AJ916" s="1" t="s">
        <v>99</v>
      </c>
      <c r="AK916" s="1" t="s">
        <v>99</v>
      </c>
      <c r="AL916" s="1" t="s">
        <v>99</v>
      </c>
    </row>
    <row r="917" spans="1:38">
      <c r="A917" s="36" t="s">
        <v>360</v>
      </c>
      <c r="B917" t="s">
        <v>361</v>
      </c>
      <c r="C917" t="s">
        <v>361</v>
      </c>
      <c r="D917" t="s">
        <v>363</v>
      </c>
      <c r="E917">
        <v>2300</v>
      </c>
      <c r="F917" t="s">
        <v>99</v>
      </c>
      <c r="G917" t="s">
        <v>370</v>
      </c>
      <c r="H917" t="s">
        <v>306</v>
      </c>
      <c r="I917" s="1" t="s">
        <v>302</v>
      </c>
      <c r="J917" s="1" t="s">
        <v>305</v>
      </c>
      <c r="K917" t="s">
        <v>104</v>
      </c>
      <c r="L917" s="29" t="s">
        <v>98</v>
      </c>
      <c r="M917" s="29" t="s">
        <v>105</v>
      </c>
      <c r="N917" s="29" t="s">
        <v>99</v>
      </c>
      <c r="O917" s="29" t="s">
        <v>101</v>
      </c>
      <c r="P917" s="29" t="s">
        <v>99</v>
      </c>
      <c r="Q917" s="29" t="s">
        <v>99</v>
      </c>
      <c r="R917" t="s">
        <v>393</v>
      </c>
      <c r="S917" t="s">
        <v>115</v>
      </c>
      <c r="T917" s="1">
        <v>3</v>
      </c>
      <c r="U917" s="1">
        <v>118.66</v>
      </c>
      <c r="V917" s="18">
        <v>1.7999999999999999E-2</v>
      </c>
      <c r="W917" s="18">
        <v>7.1300000000000001E-3</v>
      </c>
      <c r="X917" s="7">
        <f t="shared" si="175"/>
        <v>2.5245441795231414</v>
      </c>
      <c r="Y917" s="18">
        <v>1.06E-2</v>
      </c>
      <c r="Z917" s="7">
        <f t="shared" si="168"/>
        <v>11.194339622641509</v>
      </c>
      <c r="AA917" s="8">
        <v>5.2</v>
      </c>
      <c r="AB917" s="8">
        <v>18.2</v>
      </c>
      <c r="AC917" s="1" t="s">
        <v>99</v>
      </c>
      <c r="AD917" s="1" t="s">
        <v>99</v>
      </c>
      <c r="AE917" s="1" t="s">
        <v>99</v>
      </c>
      <c r="AF917" s="1" t="s">
        <v>99</v>
      </c>
      <c r="AG917" s="1" t="s">
        <v>99</v>
      </c>
      <c r="AH917" s="1" t="s">
        <v>99</v>
      </c>
      <c r="AI917" s="1" t="s">
        <v>99</v>
      </c>
      <c r="AJ917" s="1" t="s">
        <v>99</v>
      </c>
      <c r="AK917" s="1" t="s">
        <v>99</v>
      </c>
      <c r="AL917" s="1" t="s">
        <v>99</v>
      </c>
    </row>
    <row r="918" spans="1:38">
      <c r="A918" s="36" t="s">
        <v>360</v>
      </c>
      <c r="B918" t="s">
        <v>361</v>
      </c>
      <c r="C918" t="s">
        <v>361</v>
      </c>
      <c r="D918" t="s">
        <v>363</v>
      </c>
      <c r="E918">
        <v>2300</v>
      </c>
      <c r="F918" t="s">
        <v>99</v>
      </c>
      <c r="G918" t="s">
        <v>370</v>
      </c>
      <c r="H918" t="s">
        <v>306</v>
      </c>
      <c r="I918" s="1" t="s">
        <v>302</v>
      </c>
      <c r="J918" s="1" t="s">
        <v>305</v>
      </c>
      <c r="K918" t="s">
        <v>104</v>
      </c>
      <c r="L918" s="29" t="s">
        <v>98</v>
      </c>
      <c r="M918" s="29" t="s">
        <v>105</v>
      </c>
      <c r="N918" s="29" t="s">
        <v>99</v>
      </c>
      <c r="O918" s="29" t="s">
        <v>101</v>
      </c>
      <c r="P918" s="29" t="s">
        <v>99</v>
      </c>
      <c r="Q918" s="29" t="s">
        <v>99</v>
      </c>
      <c r="R918" t="s">
        <v>393</v>
      </c>
      <c r="S918" t="s">
        <v>115</v>
      </c>
      <c r="T918" s="1">
        <v>4</v>
      </c>
      <c r="U918" s="1">
        <v>106.45</v>
      </c>
      <c r="V918" s="18">
        <v>2.2669999999999999E-2</v>
      </c>
      <c r="W918" s="18">
        <v>9.3100000000000006E-3</v>
      </c>
      <c r="X918" s="7">
        <f t="shared" si="175"/>
        <v>2.4350161117078408</v>
      </c>
      <c r="Y918" s="18">
        <v>7.2500000000000004E-3</v>
      </c>
      <c r="Z918" s="7">
        <f t="shared" si="168"/>
        <v>14.682758620689654</v>
      </c>
      <c r="AA918" s="8">
        <v>4</v>
      </c>
      <c r="AB918" s="8">
        <v>17.7</v>
      </c>
      <c r="AC918" s="1" t="s">
        <v>99</v>
      </c>
      <c r="AD918" s="1" t="s">
        <v>99</v>
      </c>
      <c r="AE918" s="1" t="s">
        <v>99</v>
      </c>
      <c r="AF918" s="1" t="s">
        <v>99</v>
      </c>
      <c r="AG918" s="1" t="s">
        <v>99</v>
      </c>
      <c r="AH918" s="1" t="s">
        <v>99</v>
      </c>
      <c r="AI918" s="1" t="s">
        <v>99</v>
      </c>
      <c r="AJ918" s="1" t="s">
        <v>99</v>
      </c>
      <c r="AK918" s="1" t="s">
        <v>99</v>
      </c>
      <c r="AL918" s="1" t="s">
        <v>99</v>
      </c>
    </row>
    <row r="919" spans="1:38">
      <c r="A919" s="36" t="s">
        <v>360</v>
      </c>
      <c r="B919" t="s">
        <v>361</v>
      </c>
      <c r="C919" t="s">
        <v>361</v>
      </c>
      <c r="D919" t="s">
        <v>363</v>
      </c>
      <c r="E919">
        <v>2300</v>
      </c>
      <c r="F919" t="s">
        <v>99</v>
      </c>
      <c r="G919" t="s">
        <v>370</v>
      </c>
      <c r="H919" t="s">
        <v>306</v>
      </c>
      <c r="I919" s="1" t="s">
        <v>302</v>
      </c>
      <c r="J919" s="1" t="s">
        <v>305</v>
      </c>
      <c r="K919" t="s">
        <v>104</v>
      </c>
      <c r="L919" s="29" t="s">
        <v>98</v>
      </c>
      <c r="M919" s="29" t="s">
        <v>105</v>
      </c>
      <c r="N919" s="29" t="s">
        <v>99</v>
      </c>
      <c r="O919" s="29" t="s">
        <v>101</v>
      </c>
      <c r="P919" s="29" t="s">
        <v>99</v>
      </c>
      <c r="Q919" s="29" t="s">
        <v>99</v>
      </c>
      <c r="R919" t="s">
        <v>393</v>
      </c>
      <c r="S919" t="s">
        <v>115</v>
      </c>
      <c r="T919" s="1">
        <v>5</v>
      </c>
      <c r="U919" s="1">
        <v>93.35</v>
      </c>
      <c r="V919" s="18">
        <v>2.9100000000000001E-2</v>
      </c>
      <c r="W919" s="18">
        <v>1.1390000000000001E-2</v>
      </c>
      <c r="X919" s="7">
        <f t="shared" si="175"/>
        <v>2.5548726953467953</v>
      </c>
      <c r="Y919" s="18">
        <v>7.9000000000000008E-3</v>
      </c>
      <c r="Z919" s="7">
        <f t="shared" si="168"/>
        <v>11.81645569620253</v>
      </c>
      <c r="AA919" s="8">
        <v>4.3</v>
      </c>
      <c r="AB919" s="8">
        <v>45.5</v>
      </c>
      <c r="AC919" s="1" t="s">
        <v>99</v>
      </c>
      <c r="AD919" s="1" t="s">
        <v>99</v>
      </c>
      <c r="AE919" s="1" t="s">
        <v>99</v>
      </c>
      <c r="AF919" s="1" t="s">
        <v>99</v>
      </c>
      <c r="AG919" s="1" t="s">
        <v>99</v>
      </c>
      <c r="AH919" s="1" t="s">
        <v>99</v>
      </c>
      <c r="AI919" s="1" t="s">
        <v>99</v>
      </c>
      <c r="AJ919" s="1" t="s">
        <v>99</v>
      </c>
      <c r="AK919" s="1" t="s">
        <v>99</v>
      </c>
      <c r="AL919" s="1" t="s">
        <v>99</v>
      </c>
    </row>
    <row r="920" spans="1:38">
      <c r="A920" s="36" t="s">
        <v>360</v>
      </c>
      <c r="B920" t="s">
        <v>361</v>
      </c>
      <c r="C920" t="s">
        <v>361</v>
      </c>
      <c r="D920" t="s">
        <v>363</v>
      </c>
      <c r="E920">
        <v>2300</v>
      </c>
      <c r="F920" t="s">
        <v>99</v>
      </c>
      <c r="G920" t="s">
        <v>370</v>
      </c>
      <c r="H920" t="s">
        <v>306</v>
      </c>
      <c r="I920" s="1" t="s">
        <v>302</v>
      </c>
      <c r="J920" s="1" t="s">
        <v>305</v>
      </c>
      <c r="K920" t="s">
        <v>104</v>
      </c>
      <c r="L920" s="29" t="s">
        <v>98</v>
      </c>
      <c r="M920" s="29" t="s">
        <v>105</v>
      </c>
      <c r="N920" s="29" t="s">
        <v>99</v>
      </c>
      <c r="O920" s="29" t="s">
        <v>101</v>
      </c>
      <c r="P920" s="29" t="s">
        <v>99</v>
      </c>
      <c r="Q920" s="29" t="s">
        <v>99</v>
      </c>
      <c r="R920" t="s">
        <v>393</v>
      </c>
      <c r="S920" t="s">
        <v>115</v>
      </c>
      <c r="T920" s="1">
        <v>6</v>
      </c>
      <c r="U920" s="1">
        <v>81.23</v>
      </c>
      <c r="V920" s="18">
        <v>2.316E-2</v>
      </c>
      <c r="W920" s="18">
        <v>9.1999999999999998E-3</v>
      </c>
      <c r="X920" s="7">
        <f t="shared" si="175"/>
        <v>2.517391304347826</v>
      </c>
      <c r="Y920" s="18">
        <v>6.6699999999999997E-3</v>
      </c>
      <c r="Z920" s="7">
        <f t="shared" si="168"/>
        <v>12.1784107946027</v>
      </c>
      <c r="AA920" s="8">
        <v>2.8</v>
      </c>
      <c r="AB920" s="8">
        <v>13</v>
      </c>
      <c r="AC920" s="1" t="s">
        <v>99</v>
      </c>
      <c r="AD920" s="1" t="s">
        <v>99</v>
      </c>
      <c r="AE920" s="1" t="s">
        <v>99</v>
      </c>
      <c r="AF920" s="1" t="s">
        <v>99</v>
      </c>
      <c r="AG920" s="1" t="s">
        <v>99</v>
      </c>
      <c r="AH920" s="1" t="s">
        <v>99</v>
      </c>
      <c r="AI920" s="1" t="s">
        <v>99</v>
      </c>
      <c r="AJ920" s="1" t="s">
        <v>99</v>
      </c>
      <c r="AK920" s="1" t="s">
        <v>99</v>
      </c>
      <c r="AL920" s="1" t="s">
        <v>99</v>
      </c>
    </row>
    <row r="921" spans="1:38">
      <c r="A921" s="36" t="s">
        <v>360</v>
      </c>
      <c r="B921" t="s">
        <v>361</v>
      </c>
      <c r="C921" t="s">
        <v>361</v>
      </c>
      <c r="D921" t="s">
        <v>363</v>
      </c>
      <c r="E921">
        <v>2300</v>
      </c>
      <c r="F921" t="s">
        <v>99</v>
      </c>
      <c r="G921" t="s">
        <v>370</v>
      </c>
      <c r="H921" t="s">
        <v>306</v>
      </c>
      <c r="I921" s="1" t="s">
        <v>302</v>
      </c>
      <c r="J921" s="1" t="s">
        <v>305</v>
      </c>
      <c r="K921" t="s">
        <v>104</v>
      </c>
      <c r="L921" s="29" t="s">
        <v>98</v>
      </c>
      <c r="M921" s="29" t="s">
        <v>105</v>
      </c>
      <c r="N921" s="29" t="s">
        <v>99</v>
      </c>
      <c r="O921" s="29" t="s">
        <v>101</v>
      </c>
      <c r="P921" s="29" t="s">
        <v>99</v>
      </c>
      <c r="Q921" s="29" t="s">
        <v>99</v>
      </c>
      <c r="R921" t="s">
        <v>393</v>
      </c>
      <c r="S921" t="s">
        <v>115</v>
      </c>
      <c r="T921" s="1">
        <v>7</v>
      </c>
      <c r="U921" s="1" t="s">
        <v>99</v>
      </c>
      <c r="V921" s="1" t="s">
        <v>99</v>
      </c>
      <c r="W921" s="1" t="s">
        <v>99</v>
      </c>
      <c r="X921" s="1" t="s">
        <v>99</v>
      </c>
      <c r="Y921" s="1" t="s">
        <v>99</v>
      </c>
      <c r="Z921" s="1" t="s">
        <v>99</v>
      </c>
      <c r="AA921" s="8">
        <v>4</v>
      </c>
      <c r="AB921" s="8">
        <v>28</v>
      </c>
      <c r="AC921" s="1" t="s">
        <v>99</v>
      </c>
      <c r="AD921" s="1" t="s">
        <v>99</v>
      </c>
      <c r="AE921" s="1" t="s">
        <v>99</v>
      </c>
      <c r="AF921" s="1" t="s">
        <v>99</v>
      </c>
      <c r="AG921" s="1" t="s">
        <v>99</v>
      </c>
      <c r="AH921" s="1" t="s">
        <v>99</v>
      </c>
      <c r="AI921" s="1" t="s">
        <v>99</v>
      </c>
      <c r="AJ921" s="1" t="s">
        <v>99</v>
      </c>
      <c r="AK921" s="1" t="s">
        <v>99</v>
      </c>
      <c r="AL921" s="1" t="s">
        <v>99</v>
      </c>
    </row>
    <row r="922" spans="1:38">
      <c r="A922" s="36" t="s">
        <v>360</v>
      </c>
      <c r="B922" t="s">
        <v>361</v>
      </c>
      <c r="C922" t="s">
        <v>361</v>
      </c>
      <c r="D922" t="s">
        <v>363</v>
      </c>
      <c r="E922">
        <v>2300</v>
      </c>
      <c r="F922" t="s">
        <v>99</v>
      </c>
      <c r="G922" t="s">
        <v>371</v>
      </c>
      <c r="H922" t="s">
        <v>307</v>
      </c>
      <c r="I922" s="1" t="s">
        <v>63</v>
      </c>
      <c r="J922" s="1" t="s">
        <v>41</v>
      </c>
      <c r="K922" t="s">
        <v>97</v>
      </c>
      <c r="L922" s="29" t="s">
        <v>120</v>
      </c>
      <c r="M922" s="29" t="s">
        <v>99</v>
      </c>
      <c r="N922" s="29" t="s">
        <v>99</v>
      </c>
      <c r="O922" s="29" t="s">
        <v>101</v>
      </c>
      <c r="P922" s="29" t="s">
        <v>99</v>
      </c>
      <c r="Q922" s="29" t="s">
        <v>99</v>
      </c>
      <c r="R922" t="s">
        <v>138</v>
      </c>
      <c r="S922" t="s">
        <v>102</v>
      </c>
      <c r="T922" s="1">
        <v>1</v>
      </c>
      <c r="U922" s="1">
        <v>11.49</v>
      </c>
      <c r="V922" s="18">
        <v>3.2299999999999998E-3</v>
      </c>
      <c r="W922" s="18">
        <v>9.6000000000000002E-4</v>
      </c>
      <c r="X922" s="7">
        <f>V922/W922</f>
        <v>3.364583333333333</v>
      </c>
      <c r="Y922" s="1">
        <v>7.5000000000000002E-4</v>
      </c>
      <c r="Z922" s="7">
        <f t="shared" ref="Z922:Z939" si="176">(U922/1000000)/(Y922/1000)</f>
        <v>15.32</v>
      </c>
      <c r="AA922" s="8">
        <v>1.7</v>
      </c>
      <c r="AB922" s="8">
        <v>9</v>
      </c>
      <c r="AC922" s="1" t="s">
        <v>99</v>
      </c>
      <c r="AD922" s="1" t="s">
        <v>99</v>
      </c>
      <c r="AE922" s="1" t="s">
        <v>99</v>
      </c>
      <c r="AF922" s="1" t="s">
        <v>99</v>
      </c>
      <c r="AG922" s="1" t="s">
        <v>99</v>
      </c>
      <c r="AH922" s="1" t="s">
        <v>99</v>
      </c>
      <c r="AI922" s="1" t="s">
        <v>99</v>
      </c>
      <c r="AJ922" s="1" t="s">
        <v>99</v>
      </c>
      <c r="AK922" s="1" t="s">
        <v>99</v>
      </c>
      <c r="AL922" s="1" t="s">
        <v>99</v>
      </c>
    </row>
    <row r="923" spans="1:38">
      <c r="A923" s="36" t="s">
        <v>360</v>
      </c>
      <c r="B923" t="s">
        <v>361</v>
      </c>
      <c r="C923" t="s">
        <v>361</v>
      </c>
      <c r="D923" t="s">
        <v>363</v>
      </c>
      <c r="E923">
        <v>2300</v>
      </c>
      <c r="F923" t="s">
        <v>99</v>
      </c>
      <c r="G923" t="s">
        <v>371</v>
      </c>
      <c r="H923" t="s">
        <v>307</v>
      </c>
      <c r="I923" s="1" t="s">
        <v>63</v>
      </c>
      <c r="J923" s="1" t="s">
        <v>41</v>
      </c>
      <c r="K923" t="s">
        <v>97</v>
      </c>
      <c r="L923" s="29" t="s">
        <v>120</v>
      </c>
      <c r="M923" s="29" t="s">
        <v>99</v>
      </c>
      <c r="N923" s="29" t="s">
        <v>99</v>
      </c>
      <c r="O923" s="29" t="s">
        <v>101</v>
      </c>
      <c r="P923" s="29" t="s">
        <v>99</v>
      </c>
      <c r="Q923" s="29" t="s">
        <v>99</v>
      </c>
      <c r="R923" t="s">
        <v>138</v>
      </c>
      <c r="S923" t="s">
        <v>102</v>
      </c>
      <c r="T923" s="1">
        <v>2</v>
      </c>
      <c r="U923" s="1">
        <v>9.16</v>
      </c>
      <c r="V923" s="18">
        <v>4.8700000000000002E-3</v>
      </c>
      <c r="W923" s="18">
        <v>1.42E-3</v>
      </c>
      <c r="X923" s="7">
        <f t="shared" ref="X923:X926" si="177">V923/W923</f>
        <v>3.4295774647887325</v>
      </c>
      <c r="Y923" s="1">
        <v>5.5000000000000003E-4</v>
      </c>
      <c r="Z923" s="7">
        <f t="shared" si="176"/>
        <v>16.654545454545456</v>
      </c>
      <c r="AA923" s="8">
        <v>1.5</v>
      </c>
      <c r="AB923" s="8">
        <v>11.5</v>
      </c>
      <c r="AC923" s="1" t="s">
        <v>99</v>
      </c>
      <c r="AD923" s="1" t="s">
        <v>99</v>
      </c>
      <c r="AE923" s="1" t="s">
        <v>99</v>
      </c>
      <c r="AF923" s="1" t="s">
        <v>99</v>
      </c>
      <c r="AG923" s="1" t="s">
        <v>99</v>
      </c>
      <c r="AH923" s="1" t="s">
        <v>99</v>
      </c>
      <c r="AI923" s="1" t="s">
        <v>99</v>
      </c>
      <c r="AJ923" s="1" t="s">
        <v>99</v>
      </c>
      <c r="AK923" s="1" t="s">
        <v>99</v>
      </c>
      <c r="AL923" s="1" t="s">
        <v>99</v>
      </c>
    </row>
    <row r="924" spans="1:38">
      <c r="A924" s="36" t="s">
        <v>360</v>
      </c>
      <c r="B924" t="s">
        <v>361</v>
      </c>
      <c r="C924" t="s">
        <v>361</v>
      </c>
      <c r="D924" t="s">
        <v>363</v>
      </c>
      <c r="E924">
        <v>2300</v>
      </c>
      <c r="F924" t="s">
        <v>99</v>
      </c>
      <c r="G924" t="s">
        <v>371</v>
      </c>
      <c r="H924" t="s">
        <v>307</v>
      </c>
      <c r="I924" s="1" t="s">
        <v>63</v>
      </c>
      <c r="J924" s="1" t="s">
        <v>41</v>
      </c>
      <c r="K924" t="s">
        <v>97</v>
      </c>
      <c r="L924" s="29" t="s">
        <v>120</v>
      </c>
      <c r="M924" s="29" t="s">
        <v>99</v>
      </c>
      <c r="N924" s="29" t="s">
        <v>99</v>
      </c>
      <c r="O924" s="29" t="s">
        <v>101</v>
      </c>
      <c r="P924" s="29" t="s">
        <v>99</v>
      </c>
      <c r="Q924" s="29" t="s">
        <v>99</v>
      </c>
      <c r="R924" t="s">
        <v>138</v>
      </c>
      <c r="S924" t="s">
        <v>102</v>
      </c>
      <c r="T924" s="1">
        <v>3</v>
      </c>
      <c r="U924" s="1">
        <v>7.36</v>
      </c>
      <c r="V924" s="18">
        <v>3.5699999999999998E-3</v>
      </c>
      <c r="W924" s="18">
        <v>1.06E-3</v>
      </c>
      <c r="X924" s="7">
        <f t="shared" si="177"/>
        <v>3.3679245283018866</v>
      </c>
      <c r="Y924" s="1">
        <v>3.8999999999999999E-4</v>
      </c>
      <c r="Z924" s="7">
        <f t="shared" si="176"/>
        <v>18.871794871794876</v>
      </c>
      <c r="AA924" s="8">
        <v>1.3</v>
      </c>
      <c r="AB924" s="8">
        <v>8</v>
      </c>
      <c r="AC924" s="1" t="s">
        <v>99</v>
      </c>
      <c r="AD924" s="1" t="s">
        <v>99</v>
      </c>
      <c r="AE924" s="1" t="s">
        <v>99</v>
      </c>
      <c r="AF924" s="1" t="s">
        <v>99</v>
      </c>
      <c r="AG924" s="1" t="s">
        <v>99</v>
      </c>
      <c r="AH924" s="1" t="s">
        <v>99</v>
      </c>
      <c r="AI924" s="1" t="s">
        <v>99</v>
      </c>
      <c r="AJ924" s="1" t="s">
        <v>99</v>
      </c>
      <c r="AK924" s="1" t="s">
        <v>99</v>
      </c>
      <c r="AL924" s="1" t="s">
        <v>99</v>
      </c>
    </row>
    <row r="925" spans="1:38">
      <c r="A925" s="36" t="s">
        <v>360</v>
      </c>
      <c r="B925" t="s">
        <v>361</v>
      </c>
      <c r="C925" t="s">
        <v>361</v>
      </c>
      <c r="D925" t="s">
        <v>363</v>
      </c>
      <c r="E925">
        <v>2300</v>
      </c>
      <c r="F925" t="s">
        <v>99</v>
      </c>
      <c r="G925" t="s">
        <v>371</v>
      </c>
      <c r="H925" t="s">
        <v>307</v>
      </c>
      <c r="I925" s="1" t="s">
        <v>63</v>
      </c>
      <c r="J925" s="1" t="s">
        <v>41</v>
      </c>
      <c r="K925" t="s">
        <v>97</v>
      </c>
      <c r="L925" s="29" t="s">
        <v>120</v>
      </c>
      <c r="M925" s="29" t="s">
        <v>99</v>
      </c>
      <c r="N925" s="29" t="s">
        <v>99</v>
      </c>
      <c r="O925" s="29" t="s">
        <v>101</v>
      </c>
      <c r="P925" s="29" t="s">
        <v>99</v>
      </c>
      <c r="Q925" s="29" t="s">
        <v>99</v>
      </c>
      <c r="R925" t="s">
        <v>138</v>
      </c>
      <c r="S925" t="s">
        <v>102</v>
      </c>
      <c r="T925" s="1">
        <v>4</v>
      </c>
      <c r="U925" s="1">
        <v>8.5299999999999994</v>
      </c>
      <c r="V925" s="18">
        <v>2.99E-3</v>
      </c>
      <c r="W925" s="18">
        <v>1.0300000000000001E-3</v>
      </c>
      <c r="X925" s="7">
        <f t="shared" si="177"/>
        <v>2.9029126213592229</v>
      </c>
      <c r="Y925" s="1">
        <v>3.8000000000000002E-4</v>
      </c>
      <c r="Z925" s="7">
        <f t="shared" si="176"/>
        <v>22.44736842105263</v>
      </c>
      <c r="AA925" s="8">
        <v>1.6</v>
      </c>
      <c r="AB925" s="8">
        <v>5</v>
      </c>
      <c r="AC925" s="1" t="s">
        <v>99</v>
      </c>
      <c r="AD925" s="1" t="s">
        <v>99</v>
      </c>
      <c r="AE925" s="1" t="s">
        <v>99</v>
      </c>
      <c r="AF925" s="1" t="s">
        <v>99</v>
      </c>
      <c r="AG925" s="1" t="s">
        <v>99</v>
      </c>
      <c r="AH925" s="1" t="s">
        <v>99</v>
      </c>
      <c r="AI925" s="1" t="s">
        <v>99</v>
      </c>
      <c r="AJ925" s="1" t="s">
        <v>99</v>
      </c>
      <c r="AK925" s="1" t="s">
        <v>99</v>
      </c>
      <c r="AL925" s="1" t="s">
        <v>99</v>
      </c>
    </row>
    <row r="926" spans="1:38">
      <c r="A926" s="36" t="s">
        <v>360</v>
      </c>
      <c r="B926" t="s">
        <v>361</v>
      </c>
      <c r="C926" t="s">
        <v>361</v>
      </c>
      <c r="D926" t="s">
        <v>363</v>
      </c>
      <c r="E926">
        <v>2300</v>
      </c>
      <c r="F926" t="s">
        <v>99</v>
      </c>
      <c r="G926" t="s">
        <v>371</v>
      </c>
      <c r="H926" t="s">
        <v>307</v>
      </c>
      <c r="I926" s="1" t="s">
        <v>63</v>
      </c>
      <c r="J926" s="1" t="s">
        <v>41</v>
      </c>
      <c r="K926" t="s">
        <v>97</v>
      </c>
      <c r="L926" s="29" t="s">
        <v>120</v>
      </c>
      <c r="M926" s="29" t="s">
        <v>99</v>
      </c>
      <c r="N926" s="29" t="s">
        <v>99</v>
      </c>
      <c r="O926" s="29" t="s">
        <v>101</v>
      </c>
      <c r="P926" s="29" t="s">
        <v>99</v>
      </c>
      <c r="Q926" s="29" t="s">
        <v>99</v>
      </c>
      <c r="R926" t="s">
        <v>138</v>
      </c>
      <c r="S926" t="s">
        <v>102</v>
      </c>
      <c r="T926" s="1">
        <v>5</v>
      </c>
      <c r="U926" s="1">
        <v>6.21</v>
      </c>
      <c r="V926" s="18">
        <v>4.28E-3</v>
      </c>
      <c r="W926" s="18">
        <v>1.4599999999999999E-3</v>
      </c>
      <c r="X926" s="7">
        <f t="shared" si="177"/>
        <v>2.9315068493150687</v>
      </c>
      <c r="Y926" s="1">
        <v>3.5E-4</v>
      </c>
      <c r="Z926" s="7">
        <f t="shared" si="176"/>
        <v>17.742857142857144</v>
      </c>
      <c r="AA926" s="8">
        <v>1.2</v>
      </c>
      <c r="AB926" s="8">
        <v>8</v>
      </c>
      <c r="AC926" s="1" t="s">
        <v>99</v>
      </c>
      <c r="AD926" s="1" t="s">
        <v>99</v>
      </c>
      <c r="AE926" s="1" t="s">
        <v>99</v>
      </c>
      <c r="AF926" s="1" t="s">
        <v>99</v>
      </c>
      <c r="AG926" s="1" t="s">
        <v>99</v>
      </c>
      <c r="AH926" s="1" t="s">
        <v>99</v>
      </c>
      <c r="AI926" s="1" t="s">
        <v>99</v>
      </c>
      <c r="AJ926" s="1" t="s">
        <v>99</v>
      </c>
      <c r="AK926" s="1" t="s">
        <v>99</v>
      </c>
      <c r="AL926" s="1" t="s">
        <v>99</v>
      </c>
    </row>
    <row r="927" spans="1:38">
      <c r="A927" s="36" t="s">
        <v>360</v>
      </c>
      <c r="B927" t="s">
        <v>361</v>
      </c>
      <c r="C927" t="s">
        <v>361</v>
      </c>
      <c r="D927" t="s">
        <v>363</v>
      </c>
      <c r="E927">
        <v>2300</v>
      </c>
      <c r="F927" t="s">
        <v>99</v>
      </c>
      <c r="G927" t="s">
        <v>371</v>
      </c>
      <c r="H927" t="s">
        <v>308</v>
      </c>
      <c r="I927" s="1" t="s">
        <v>63</v>
      </c>
      <c r="J927" s="1" t="s">
        <v>41</v>
      </c>
      <c r="K927" t="s">
        <v>97</v>
      </c>
      <c r="L927" s="29" t="s">
        <v>120</v>
      </c>
      <c r="M927" s="29" t="s">
        <v>99</v>
      </c>
      <c r="N927" s="29" t="s">
        <v>99</v>
      </c>
      <c r="O927" s="29" t="s">
        <v>101</v>
      </c>
      <c r="P927" s="29" t="s">
        <v>99</v>
      </c>
      <c r="Q927" s="29" t="s">
        <v>99</v>
      </c>
      <c r="R927" t="s">
        <v>389</v>
      </c>
      <c r="S927" t="s">
        <v>102</v>
      </c>
      <c r="T927" s="1">
        <v>1</v>
      </c>
      <c r="U927" s="1">
        <v>40.85</v>
      </c>
      <c r="V927" s="18">
        <v>9.9500000000000005E-3</v>
      </c>
      <c r="W927" s="18">
        <v>1.6800000000000001E-3</v>
      </c>
      <c r="X927" s="7">
        <f t="shared" ref="X927:X931" si="178">V927/W927</f>
        <v>5.9226190476190474</v>
      </c>
      <c r="Y927" s="18">
        <v>1.7899999999999999E-3</v>
      </c>
      <c r="Z927" s="7">
        <f t="shared" si="176"/>
        <v>22.821229050279332</v>
      </c>
      <c r="AA927" s="8">
        <v>1.5</v>
      </c>
      <c r="AB927" s="8">
        <v>3.6</v>
      </c>
      <c r="AC927" s="1" t="s">
        <v>99</v>
      </c>
      <c r="AD927" s="1" t="s">
        <v>99</v>
      </c>
      <c r="AE927" s="1" t="s">
        <v>99</v>
      </c>
      <c r="AF927" s="1" t="s">
        <v>99</v>
      </c>
      <c r="AG927" s="1" t="s">
        <v>99</v>
      </c>
      <c r="AH927" s="1" t="s">
        <v>99</v>
      </c>
      <c r="AI927" s="1" t="s">
        <v>99</v>
      </c>
      <c r="AJ927" s="1" t="s">
        <v>99</v>
      </c>
      <c r="AK927" s="1" t="s">
        <v>99</v>
      </c>
      <c r="AL927" s="1" t="s">
        <v>99</v>
      </c>
    </row>
    <row r="928" spans="1:38">
      <c r="A928" s="36" t="s">
        <v>360</v>
      </c>
      <c r="B928" t="s">
        <v>361</v>
      </c>
      <c r="C928" t="s">
        <v>361</v>
      </c>
      <c r="D928" t="s">
        <v>363</v>
      </c>
      <c r="E928">
        <v>2300</v>
      </c>
      <c r="F928" t="s">
        <v>99</v>
      </c>
      <c r="G928" t="s">
        <v>371</v>
      </c>
      <c r="H928" t="s">
        <v>308</v>
      </c>
      <c r="I928" s="1" t="s">
        <v>63</v>
      </c>
      <c r="J928" s="1" t="s">
        <v>41</v>
      </c>
      <c r="K928" t="s">
        <v>97</v>
      </c>
      <c r="L928" s="29" t="s">
        <v>120</v>
      </c>
      <c r="M928" s="29" t="s">
        <v>99</v>
      </c>
      <c r="N928" s="29" t="s">
        <v>99</v>
      </c>
      <c r="O928" s="29" t="s">
        <v>101</v>
      </c>
      <c r="P928" s="29" t="s">
        <v>99</v>
      </c>
      <c r="Q928" s="29" t="s">
        <v>99</v>
      </c>
      <c r="R928" t="s">
        <v>389</v>
      </c>
      <c r="S928" t="s">
        <v>102</v>
      </c>
      <c r="T928" s="1">
        <v>2</v>
      </c>
      <c r="U928" s="1">
        <v>41.24</v>
      </c>
      <c r="V928" s="18">
        <v>8.8100000000000001E-3</v>
      </c>
      <c r="W928" s="18">
        <v>1.57E-3</v>
      </c>
      <c r="X928" s="7">
        <f t="shared" si="178"/>
        <v>5.6114649681528661</v>
      </c>
      <c r="Y928" s="18">
        <v>1.8E-3</v>
      </c>
      <c r="Z928" s="7">
        <f t="shared" si="176"/>
        <v>22.911111111111115</v>
      </c>
      <c r="AA928" s="8">
        <v>1.5</v>
      </c>
      <c r="AB928" s="8">
        <v>2.8</v>
      </c>
      <c r="AC928" s="1" t="s">
        <v>99</v>
      </c>
      <c r="AD928" s="1" t="s">
        <v>99</v>
      </c>
      <c r="AE928" s="1" t="s">
        <v>99</v>
      </c>
      <c r="AF928" s="1" t="s">
        <v>99</v>
      </c>
      <c r="AG928" s="1" t="s">
        <v>99</v>
      </c>
      <c r="AH928" s="1" t="s">
        <v>99</v>
      </c>
      <c r="AI928" s="1" t="s">
        <v>99</v>
      </c>
      <c r="AJ928" s="1" t="s">
        <v>99</v>
      </c>
      <c r="AK928" s="1" t="s">
        <v>99</v>
      </c>
      <c r="AL928" s="1" t="s">
        <v>99</v>
      </c>
    </row>
    <row r="929" spans="1:38">
      <c r="A929" s="36" t="s">
        <v>360</v>
      </c>
      <c r="B929" t="s">
        <v>361</v>
      </c>
      <c r="C929" t="s">
        <v>361</v>
      </c>
      <c r="D929" t="s">
        <v>363</v>
      </c>
      <c r="E929">
        <v>2300</v>
      </c>
      <c r="F929" t="s">
        <v>99</v>
      </c>
      <c r="G929" t="s">
        <v>371</v>
      </c>
      <c r="H929" t="s">
        <v>308</v>
      </c>
      <c r="I929" s="1" t="s">
        <v>63</v>
      </c>
      <c r="J929" s="1" t="s">
        <v>41</v>
      </c>
      <c r="K929" t="s">
        <v>97</v>
      </c>
      <c r="L929" s="29" t="s">
        <v>120</v>
      </c>
      <c r="M929" s="29" t="s">
        <v>99</v>
      </c>
      <c r="N929" s="29" t="s">
        <v>99</v>
      </c>
      <c r="O929" s="29" t="s">
        <v>101</v>
      </c>
      <c r="P929" s="29" t="s">
        <v>99</v>
      </c>
      <c r="Q929" s="29" t="s">
        <v>99</v>
      </c>
      <c r="R929" t="s">
        <v>389</v>
      </c>
      <c r="S929" t="s">
        <v>102</v>
      </c>
      <c r="T929" s="1">
        <v>3</v>
      </c>
      <c r="U929" s="1">
        <v>36.159999999999997</v>
      </c>
      <c r="V929" s="18">
        <v>1.5389999999999999E-2</v>
      </c>
      <c r="W929" s="18">
        <v>2.2499999999999998E-3</v>
      </c>
      <c r="X929" s="7">
        <f t="shared" si="178"/>
        <v>6.84</v>
      </c>
      <c r="Y929" s="18">
        <v>1.81E-3</v>
      </c>
      <c r="Z929" s="7">
        <f t="shared" si="176"/>
        <v>19.977900552486187</v>
      </c>
      <c r="AA929" s="8">
        <v>2</v>
      </c>
      <c r="AB929" s="8">
        <v>3.5</v>
      </c>
      <c r="AC929" s="1" t="s">
        <v>99</v>
      </c>
      <c r="AD929" s="1" t="s">
        <v>99</v>
      </c>
      <c r="AE929" s="1" t="s">
        <v>99</v>
      </c>
      <c r="AF929" s="1" t="s">
        <v>99</v>
      </c>
      <c r="AG929" s="1" t="s">
        <v>99</v>
      </c>
      <c r="AH929" s="1" t="s">
        <v>99</v>
      </c>
      <c r="AI929" s="1" t="s">
        <v>99</v>
      </c>
      <c r="AJ929" s="1" t="s">
        <v>99</v>
      </c>
      <c r="AK929" s="1" t="s">
        <v>99</v>
      </c>
      <c r="AL929" s="1" t="s">
        <v>99</v>
      </c>
    </row>
    <row r="930" spans="1:38">
      <c r="A930" s="36" t="s">
        <v>360</v>
      </c>
      <c r="B930" t="s">
        <v>361</v>
      </c>
      <c r="C930" t="s">
        <v>361</v>
      </c>
      <c r="D930" t="s">
        <v>363</v>
      </c>
      <c r="E930">
        <v>2300</v>
      </c>
      <c r="F930" t="s">
        <v>99</v>
      </c>
      <c r="G930" t="s">
        <v>371</v>
      </c>
      <c r="H930" t="s">
        <v>308</v>
      </c>
      <c r="I930" s="1" t="s">
        <v>63</v>
      </c>
      <c r="J930" s="1" t="s">
        <v>41</v>
      </c>
      <c r="K930" t="s">
        <v>97</v>
      </c>
      <c r="L930" s="29" t="s">
        <v>120</v>
      </c>
      <c r="M930" s="29" t="s">
        <v>99</v>
      </c>
      <c r="N930" s="29" t="s">
        <v>99</v>
      </c>
      <c r="O930" s="29" t="s">
        <v>101</v>
      </c>
      <c r="P930" s="29" t="s">
        <v>99</v>
      </c>
      <c r="Q930" s="29" t="s">
        <v>99</v>
      </c>
      <c r="R930" t="s">
        <v>389</v>
      </c>
      <c r="S930" t="s">
        <v>102</v>
      </c>
      <c r="T930" s="1">
        <v>4</v>
      </c>
      <c r="U930" s="1">
        <v>31.98</v>
      </c>
      <c r="V930" s="18">
        <v>1.384E-2</v>
      </c>
      <c r="W930" s="18">
        <v>1.8500000000000001E-3</v>
      </c>
      <c r="X930" s="7">
        <f t="shared" si="178"/>
        <v>7.4810810810810811</v>
      </c>
      <c r="Y930" s="18">
        <v>1.3799999999999999E-3</v>
      </c>
      <c r="Z930" s="7">
        <f t="shared" si="176"/>
        <v>23.173913043478265</v>
      </c>
      <c r="AA930" s="8">
        <v>1.5</v>
      </c>
      <c r="AB930" s="8">
        <v>2.5</v>
      </c>
      <c r="AC930" s="1" t="s">
        <v>99</v>
      </c>
      <c r="AD930" s="1" t="s">
        <v>99</v>
      </c>
      <c r="AE930" s="1" t="s">
        <v>99</v>
      </c>
      <c r="AF930" s="1" t="s">
        <v>99</v>
      </c>
      <c r="AG930" s="1" t="s">
        <v>99</v>
      </c>
      <c r="AH930" s="1" t="s">
        <v>99</v>
      </c>
      <c r="AI930" s="1" t="s">
        <v>99</v>
      </c>
      <c r="AJ930" s="1" t="s">
        <v>99</v>
      </c>
      <c r="AK930" s="1" t="s">
        <v>99</v>
      </c>
      <c r="AL930" s="1" t="s">
        <v>99</v>
      </c>
    </row>
    <row r="931" spans="1:38">
      <c r="A931" s="36" t="s">
        <v>360</v>
      </c>
      <c r="B931" t="s">
        <v>361</v>
      </c>
      <c r="C931" t="s">
        <v>361</v>
      </c>
      <c r="D931" t="s">
        <v>363</v>
      </c>
      <c r="E931">
        <v>2300</v>
      </c>
      <c r="F931" t="s">
        <v>99</v>
      </c>
      <c r="G931" t="s">
        <v>371</v>
      </c>
      <c r="H931" t="s">
        <v>308</v>
      </c>
      <c r="I931" s="1" t="s">
        <v>63</v>
      </c>
      <c r="J931" s="1" t="s">
        <v>41</v>
      </c>
      <c r="K931" t="s">
        <v>97</v>
      </c>
      <c r="L931" s="29" t="s">
        <v>120</v>
      </c>
      <c r="M931" s="29" t="s">
        <v>99</v>
      </c>
      <c r="N931" s="29" t="s">
        <v>99</v>
      </c>
      <c r="O931" s="29" t="s">
        <v>101</v>
      </c>
      <c r="P931" s="29" t="s">
        <v>99</v>
      </c>
      <c r="Q931" s="29" t="s">
        <v>99</v>
      </c>
      <c r="R931" t="s">
        <v>389</v>
      </c>
      <c r="S931" t="s">
        <v>102</v>
      </c>
      <c r="T931" s="1">
        <v>5</v>
      </c>
      <c r="U931" s="1">
        <v>31.93</v>
      </c>
      <c r="V931" s="18">
        <v>1.1050000000000001E-2</v>
      </c>
      <c r="W931" s="18">
        <v>1.89E-3</v>
      </c>
      <c r="X931" s="7">
        <f t="shared" si="178"/>
        <v>5.8465608465608474</v>
      </c>
      <c r="Y931" s="18">
        <v>1.6299999999999999E-3</v>
      </c>
      <c r="Z931" s="7">
        <f t="shared" si="176"/>
        <v>19.588957055214728</v>
      </c>
      <c r="AA931" s="8">
        <v>1.5</v>
      </c>
      <c r="AB931" s="8">
        <v>3.5</v>
      </c>
      <c r="AC931" s="1" t="s">
        <v>99</v>
      </c>
      <c r="AD931" s="1" t="s">
        <v>99</v>
      </c>
      <c r="AE931" s="1" t="s">
        <v>99</v>
      </c>
      <c r="AF931" s="1" t="s">
        <v>99</v>
      </c>
      <c r="AG931" s="1" t="s">
        <v>99</v>
      </c>
      <c r="AH931" s="1" t="s">
        <v>99</v>
      </c>
      <c r="AI931" s="1" t="s">
        <v>99</v>
      </c>
      <c r="AJ931" s="1" t="s">
        <v>99</v>
      </c>
      <c r="AK931" s="1" t="s">
        <v>99</v>
      </c>
      <c r="AL931" s="1" t="s">
        <v>99</v>
      </c>
    </row>
    <row r="932" spans="1:38">
      <c r="A932" s="36" t="s">
        <v>360</v>
      </c>
      <c r="B932" t="s">
        <v>361</v>
      </c>
      <c r="C932" t="s">
        <v>361</v>
      </c>
      <c r="D932" t="s">
        <v>363</v>
      </c>
      <c r="E932">
        <v>2300</v>
      </c>
      <c r="F932" t="s">
        <v>99</v>
      </c>
      <c r="G932" t="s">
        <v>371</v>
      </c>
      <c r="H932" t="s">
        <v>308</v>
      </c>
      <c r="I932" s="1" t="s">
        <v>63</v>
      </c>
      <c r="J932" s="1" t="s">
        <v>41</v>
      </c>
      <c r="K932" t="s">
        <v>97</v>
      </c>
      <c r="L932" s="29" t="s">
        <v>120</v>
      </c>
      <c r="M932" s="29" t="s">
        <v>99</v>
      </c>
      <c r="N932" s="29" t="s">
        <v>99</v>
      </c>
      <c r="O932" s="29" t="s">
        <v>101</v>
      </c>
      <c r="P932" s="29" t="s">
        <v>99</v>
      </c>
      <c r="Q932" s="29" t="s">
        <v>99</v>
      </c>
      <c r="R932" t="s">
        <v>389</v>
      </c>
      <c r="S932" t="s">
        <v>102</v>
      </c>
      <c r="T932" s="1">
        <v>6</v>
      </c>
      <c r="U932" s="1">
        <v>32.57</v>
      </c>
      <c r="V932" s="18">
        <v>9.0799999999999995E-3</v>
      </c>
      <c r="W932" s="18">
        <v>1.5299999999999999E-3</v>
      </c>
      <c r="X932" s="7">
        <f>V932/W932</f>
        <v>5.9346405228758172</v>
      </c>
      <c r="Y932" s="1">
        <v>1.39E-3</v>
      </c>
      <c r="Z932" s="7">
        <f t="shared" si="176"/>
        <v>23.431654676258994</v>
      </c>
      <c r="AA932" s="8">
        <v>1.9</v>
      </c>
      <c r="AB932" s="8">
        <v>2</v>
      </c>
      <c r="AC932" s="1" t="s">
        <v>99</v>
      </c>
      <c r="AD932" s="1" t="s">
        <v>99</v>
      </c>
      <c r="AE932" s="1" t="s">
        <v>99</v>
      </c>
      <c r="AF932" s="1" t="s">
        <v>99</v>
      </c>
      <c r="AG932" s="1" t="s">
        <v>99</v>
      </c>
      <c r="AH932" s="1" t="s">
        <v>99</v>
      </c>
      <c r="AI932" s="1" t="s">
        <v>99</v>
      </c>
      <c r="AJ932" s="1" t="s">
        <v>99</v>
      </c>
      <c r="AK932" s="1" t="s">
        <v>99</v>
      </c>
      <c r="AL932" s="1" t="s">
        <v>99</v>
      </c>
    </row>
    <row r="933" spans="1:38">
      <c r="A933" s="36" t="s">
        <v>360</v>
      </c>
      <c r="B933" t="s">
        <v>361</v>
      </c>
      <c r="C933" t="s">
        <v>361</v>
      </c>
      <c r="D933" t="s">
        <v>363</v>
      </c>
      <c r="E933">
        <v>2300</v>
      </c>
      <c r="F933" t="s">
        <v>99</v>
      </c>
      <c r="G933" t="s">
        <v>371</v>
      </c>
      <c r="H933" t="s">
        <v>308</v>
      </c>
      <c r="I933" s="1" t="s">
        <v>63</v>
      </c>
      <c r="J933" s="1" t="s">
        <v>41</v>
      </c>
      <c r="K933" t="s">
        <v>97</v>
      </c>
      <c r="L933" s="29" t="s">
        <v>120</v>
      </c>
      <c r="M933" s="29" t="s">
        <v>99</v>
      </c>
      <c r="N933" s="29" t="s">
        <v>99</v>
      </c>
      <c r="O933" s="29" t="s">
        <v>101</v>
      </c>
      <c r="P933" s="29" t="s">
        <v>99</v>
      </c>
      <c r="Q933" s="29" t="s">
        <v>99</v>
      </c>
      <c r="R933" t="s">
        <v>389</v>
      </c>
      <c r="S933" t="s">
        <v>102</v>
      </c>
      <c r="T933" s="1">
        <v>7</v>
      </c>
      <c r="U933" s="1">
        <v>28.22</v>
      </c>
      <c r="V933" s="18">
        <v>8.8800000000000007E-3</v>
      </c>
      <c r="W933" s="18">
        <v>1.58E-3</v>
      </c>
      <c r="X933" s="7">
        <f t="shared" ref="X933:X934" si="179">V933/W933</f>
        <v>5.6202531645569627</v>
      </c>
      <c r="Y933" s="1">
        <v>1.3600000000000001E-3</v>
      </c>
      <c r="Z933" s="7">
        <f t="shared" si="176"/>
        <v>20.749999999999996</v>
      </c>
      <c r="AA933" s="8">
        <v>1.9</v>
      </c>
      <c r="AB933" s="8">
        <v>2.5</v>
      </c>
      <c r="AC933" s="1" t="s">
        <v>99</v>
      </c>
      <c r="AD933" s="1" t="s">
        <v>99</v>
      </c>
      <c r="AE933" s="1" t="s">
        <v>99</v>
      </c>
      <c r="AF933" s="1" t="s">
        <v>99</v>
      </c>
      <c r="AG933" s="1" t="s">
        <v>99</v>
      </c>
      <c r="AH933" s="1" t="s">
        <v>99</v>
      </c>
      <c r="AI933" s="1" t="s">
        <v>99</v>
      </c>
      <c r="AJ933" s="1" t="s">
        <v>99</v>
      </c>
      <c r="AK933" s="1" t="s">
        <v>99</v>
      </c>
      <c r="AL933" s="1" t="s">
        <v>99</v>
      </c>
    </row>
    <row r="934" spans="1:38">
      <c r="A934" s="36" t="s">
        <v>360</v>
      </c>
      <c r="B934" t="s">
        <v>361</v>
      </c>
      <c r="C934" t="s">
        <v>361</v>
      </c>
      <c r="D934" t="s">
        <v>363</v>
      </c>
      <c r="E934">
        <v>2300</v>
      </c>
      <c r="F934" t="s">
        <v>99</v>
      </c>
      <c r="G934" t="s">
        <v>371</v>
      </c>
      <c r="H934" t="s">
        <v>308</v>
      </c>
      <c r="I934" s="1" t="s">
        <v>63</v>
      </c>
      <c r="J934" s="1" t="s">
        <v>41</v>
      </c>
      <c r="K934" t="s">
        <v>97</v>
      </c>
      <c r="L934" s="29" t="s">
        <v>120</v>
      </c>
      <c r="M934" s="29" t="s">
        <v>99</v>
      </c>
      <c r="N934" s="29" t="s">
        <v>99</v>
      </c>
      <c r="O934" s="29" t="s">
        <v>101</v>
      </c>
      <c r="P934" s="29" t="s">
        <v>99</v>
      </c>
      <c r="Q934" s="29" t="s">
        <v>99</v>
      </c>
      <c r="R934" t="s">
        <v>389</v>
      </c>
      <c r="S934" t="s">
        <v>102</v>
      </c>
      <c r="T934" s="1">
        <v>8</v>
      </c>
      <c r="U934" s="1">
        <v>29.76</v>
      </c>
      <c r="V934" s="18">
        <v>7.7400000000000004E-3</v>
      </c>
      <c r="W934" s="18">
        <v>1.4599999999999999E-3</v>
      </c>
      <c r="X934" s="7">
        <f t="shared" si="179"/>
        <v>5.3013698630136989</v>
      </c>
      <c r="Y934" s="1">
        <v>1.4499999999999999E-3</v>
      </c>
      <c r="Z934" s="7">
        <f t="shared" si="176"/>
        <v>20.524137931034488</v>
      </c>
      <c r="AA934" s="1">
        <v>1.8</v>
      </c>
      <c r="AB934" s="1">
        <v>3</v>
      </c>
      <c r="AC934" s="1" t="s">
        <v>99</v>
      </c>
      <c r="AD934" s="1" t="s">
        <v>99</v>
      </c>
      <c r="AE934" s="1" t="s">
        <v>99</v>
      </c>
      <c r="AF934" s="1" t="s">
        <v>99</v>
      </c>
      <c r="AG934" s="1" t="s">
        <v>99</v>
      </c>
      <c r="AH934" s="1" t="s">
        <v>99</v>
      </c>
      <c r="AI934" s="1" t="s">
        <v>99</v>
      </c>
      <c r="AJ934" s="1" t="s">
        <v>99</v>
      </c>
      <c r="AK934" s="1" t="s">
        <v>99</v>
      </c>
      <c r="AL934" s="1" t="s">
        <v>99</v>
      </c>
    </row>
    <row r="935" spans="1:38">
      <c r="A935" s="36" t="s">
        <v>360</v>
      </c>
      <c r="B935" t="s">
        <v>361</v>
      </c>
      <c r="C935" t="s">
        <v>361</v>
      </c>
      <c r="D935" t="s">
        <v>363</v>
      </c>
      <c r="E935">
        <v>2300</v>
      </c>
      <c r="F935" t="s">
        <v>99</v>
      </c>
      <c r="G935" t="s">
        <v>372</v>
      </c>
      <c r="H935" t="s">
        <v>309</v>
      </c>
      <c r="I935" s="1" t="s">
        <v>28</v>
      </c>
      <c r="J935" s="1" t="s">
        <v>50</v>
      </c>
      <c r="K935" t="s">
        <v>104</v>
      </c>
      <c r="L935" s="29" t="s">
        <v>123</v>
      </c>
      <c r="M935" s="29" t="s">
        <v>99</v>
      </c>
      <c r="N935" s="29" t="s">
        <v>99</v>
      </c>
      <c r="O935" s="29" t="s">
        <v>101</v>
      </c>
      <c r="P935" s="29" t="s">
        <v>99</v>
      </c>
      <c r="Q935" s="29" t="s">
        <v>99</v>
      </c>
      <c r="R935" t="s">
        <v>389</v>
      </c>
      <c r="S935" t="s">
        <v>102</v>
      </c>
      <c r="T935" s="1">
        <v>1</v>
      </c>
      <c r="U935" s="7">
        <v>3986.63</v>
      </c>
      <c r="V935" s="18">
        <v>3.2694100000000001</v>
      </c>
      <c r="W935" s="18">
        <v>0.37363000000000002</v>
      </c>
      <c r="X935" s="7">
        <f>V935/W935</f>
        <v>8.7503947755801192</v>
      </c>
      <c r="Y935" s="1">
        <v>0.35381000000000001</v>
      </c>
      <c r="Z935" s="7">
        <f t="shared" si="176"/>
        <v>11.267714309940361</v>
      </c>
      <c r="AA935" s="1">
        <v>8</v>
      </c>
      <c r="AB935" s="1">
        <v>15</v>
      </c>
      <c r="AC935" s="1" t="s">
        <v>99</v>
      </c>
      <c r="AD935" s="1" t="s">
        <v>99</v>
      </c>
      <c r="AE935" s="1" t="s">
        <v>99</v>
      </c>
      <c r="AF935" s="1" t="s">
        <v>99</v>
      </c>
      <c r="AG935" s="1" t="s">
        <v>99</v>
      </c>
      <c r="AH935" s="1" t="s">
        <v>99</v>
      </c>
      <c r="AI935" s="1" t="s">
        <v>99</v>
      </c>
      <c r="AJ935" s="1" t="s">
        <v>99</v>
      </c>
      <c r="AK935" s="1" t="s">
        <v>99</v>
      </c>
      <c r="AL935" s="1" t="s">
        <v>99</v>
      </c>
    </row>
    <row r="936" spans="1:38">
      <c r="A936" s="36" t="s">
        <v>360</v>
      </c>
      <c r="B936" t="s">
        <v>361</v>
      </c>
      <c r="C936" t="s">
        <v>361</v>
      </c>
      <c r="D936" t="s">
        <v>363</v>
      </c>
      <c r="E936">
        <v>2300</v>
      </c>
      <c r="F936" t="s">
        <v>99</v>
      </c>
      <c r="G936" t="s">
        <v>372</v>
      </c>
      <c r="H936" t="s">
        <v>309</v>
      </c>
      <c r="I936" s="1" t="s">
        <v>28</v>
      </c>
      <c r="J936" s="1" t="s">
        <v>50</v>
      </c>
      <c r="K936" t="s">
        <v>104</v>
      </c>
      <c r="L936" s="29" t="s">
        <v>123</v>
      </c>
      <c r="M936" s="29" t="s">
        <v>99</v>
      </c>
      <c r="N936" s="29" t="s">
        <v>99</v>
      </c>
      <c r="O936" s="29" t="s">
        <v>101</v>
      </c>
      <c r="P936" s="29" t="s">
        <v>99</v>
      </c>
      <c r="Q936" s="29" t="s">
        <v>99</v>
      </c>
      <c r="R936" t="s">
        <v>389</v>
      </c>
      <c r="S936" t="s">
        <v>102</v>
      </c>
      <c r="T936" s="1">
        <v>2</v>
      </c>
      <c r="U936" s="7">
        <v>4373.9399999999996</v>
      </c>
      <c r="V936" s="18">
        <v>2.8830499999999999</v>
      </c>
      <c r="W936" s="18">
        <v>0.35510999999999998</v>
      </c>
      <c r="X936" s="7">
        <f t="shared" ref="X936:X939" si="180">V936/W936</f>
        <v>8.1187519360198248</v>
      </c>
      <c r="Y936" s="1">
        <v>0.40827999999999998</v>
      </c>
      <c r="Z936" s="7">
        <f t="shared" si="176"/>
        <v>10.713089056529833</v>
      </c>
      <c r="AA936" s="1">
        <v>12</v>
      </c>
      <c r="AB936" s="1">
        <v>34</v>
      </c>
      <c r="AC936" s="1" t="s">
        <v>99</v>
      </c>
      <c r="AD936" s="1" t="s">
        <v>99</v>
      </c>
      <c r="AE936" s="1" t="s">
        <v>99</v>
      </c>
      <c r="AF936" s="1" t="s">
        <v>99</v>
      </c>
      <c r="AG936" s="1" t="s">
        <v>99</v>
      </c>
      <c r="AH936" s="1" t="s">
        <v>99</v>
      </c>
      <c r="AI936" s="1" t="s">
        <v>99</v>
      </c>
      <c r="AJ936" s="1" t="s">
        <v>99</v>
      </c>
      <c r="AK936" s="1" t="s">
        <v>99</v>
      </c>
      <c r="AL936" s="1" t="s">
        <v>99</v>
      </c>
    </row>
    <row r="937" spans="1:38">
      <c r="A937" s="36" t="s">
        <v>360</v>
      </c>
      <c r="B937" t="s">
        <v>361</v>
      </c>
      <c r="C937" t="s">
        <v>361</v>
      </c>
      <c r="D937" t="s">
        <v>363</v>
      </c>
      <c r="E937">
        <v>2300</v>
      </c>
      <c r="F937" t="s">
        <v>99</v>
      </c>
      <c r="G937" t="s">
        <v>372</v>
      </c>
      <c r="H937" t="s">
        <v>309</v>
      </c>
      <c r="I937" s="1" t="s">
        <v>28</v>
      </c>
      <c r="J937" s="1" t="s">
        <v>50</v>
      </c>
      <c r="K937" t="s">
        <v>104</v>
      </c>
      <c r="L937" s="29" t="s">
        <v>123</v>
      </c>
      <c r="M937" s="29" t="s">
        <v>99</v>
      </c>
      <c r="N937" s="29" t="s">
        <v>99</v>
      </c>
      <c r="O937" s="29" t="s">
        <v>101</v>
      </c>
      <c r="P937" s="29" t="s">
        <v>99</v>
      </c>
      <c r="Q937" s="29" t="s">
        <v>99</v>
      </c>
      <c r="R937" t="s">
        <v>389</v>
      </c>
      <c r="S937" t="s">
        <v>102</v>
      </c>
      <c r="T937" s="1">
        <v>3</v>
      </c>
      <c r="U937" s="7">
        <v>3773.6</v>
      </c>
      <c r="V937" s="18">
        <v>1.5202500000000001</v>
      </c>
      <c r="W937" s="18">
        <v>0.18787000000000001</v>
      </c>
      <c r="X937" s="7">
        <f t="shared" si="180"/>
        <v>8.0920317240645137</v>
      </c>
      <c r="Y937" s="1">
        <v>0.34422000000000003</v>
      </c>
      <c r="Z937" s="7">
        <f t="shared" si="176"/>
        <v>10.962756376735808</v>
      </c>
      <c r="AA937" s="1">
        <v>30.5</v>
      </c>
      <c r="AB937" s="1">
        <v>72</v>
      </c>
      <c r="AC937" s="1" t="s">
        <v>99</v>
      </c>
      <c r="AD937" s="1" t="s">
        <v>99</v>
      </c>
      <c r="AE937" s="1" t="s">
        <v>99</v>
      </c>
      <c r="AF937" s="1" t="s">
        <v>99</v>
      </c>
      <c r="AG937" s="1" t="s">
        <v>99</v>
      </c>
      <c r="AH937" s="1" t="s">
        <v>99</v>
      </c>
      <c r="AI937" s="1" t="s">
        <v>99</v>
      </c>
      <c r="AJ937" s="1" t="s">
        <v>99</v>
      </c>
      <c r="AK937" s="1" t="s">
        <v>99</v>
      </c>
      <c r="AL937" s="1" t="s">
        <v>99</v>
      </c>
    </row>
    <row r="938" spans="1:38">
      <c r="A938" s="36" t="s">
        <v>360</v>
      </c>
      <c r="B938" t="s">
        <v>361</v>
      </c>
      <c r="C938" t="s">
        <v>361</v>
      </c>
      <c r="D938" t="s">
        <v>363</v>
      </c>
      <c r="E938">
        <v>2300</v>
      </c>
      <c r="F938" t="s">
        <v>99</v>
      </c>
      <c r="G938" t="s">
        <v>372</v>
      </c>
      <c r="H938" t="s">
        <v>309</v>
      </c>
      <c r="I938" s="1" t="s">
        <v>28</v>
      </c>
      <c r="J938" s="1" t="s">
        <v>50</v>
      </c>
      <c r="K938" t="s">
        <v>104</v>
      </c>
      <c r="L938" s="29" t="s">
        <v>123</v>
      </c>
      <c r="M938" s="29" t="s">
        <v>99</v>
      </c>
      <c r="N938" s="29" t="s">
        <v>99</v>
      </c>
      <c r="O938" s="29" t="s">
        <v>101</v>
      </c>
      <c r="P938" s="29" t="s">
        <v>99</v>
      </c>
      <c r="Q938" s="29" t="s">
        <v>99</v>
      </c>
      <c r="R938" t="s">
        <v>389</v>
      </c>
      <c r="S938" t="s">
        <v>102</v>
      </c>
      <c r="T938" s="1">
        <v>4</v>
      </c>
      <c r="U938" s="7">
        <v>2635.54</v>
      </c>
      <c r="V938" s="18">
        <v>1.3011999999999999</v>
      </c>
      <c r="W938" s="18">
        <v>0.13900000000000001</v>
      </c>
      <c r="X938" s="7">
        <f t="shared" si="180"/>
        <v>9.3611510791366896</v>
      </c>
      <c r="Y938" s="1">
        <v>0.21077000000000001</v>
      </c>
      <c r="Z938" s="7">
        <f t="shared" si="176"/>
        <v>12.504341225032025</v>
      </c>
      <c r="AA938" s="1">
        <v>3</v>
      </c>
      <c r="AB938" s="1">
        <v>7.3</v>
      </c>
      <c r="AC938" s="1" t="s">
        <v>99</v>
      </c>
      <c r="AD938" s="1" t="s">
        <v>99</v>
      </c>
      <c r="AE938" s="1" t="s">
        <v>99</v>
      </c>
      <c r="AF938" s="1" t="s">
        <v>99</v>
      </c>
      <c r="AG938" s="1" t="s">
        <v>99</v>
      </c>
      <c r="AH938" s="1" t="s">
        <v>99</v>
      </c>
      <c r="AI938" s="1" t="s">
        <v>99</v>
      </c>
      <c r="AJ938" s="1" t="s">
        <v>99</v>
      </c>
      <c r="AK938" s="1" t="s">
        <v>99</v>
      </c>
      <c r="AL938" s="1" t="s">
        <v>99</v>
      </c>
    </row>
    <row r="939" spans="1:38">
      <c r="A939" s="36" t="s">
        <v>360</v>
      </c>
      <c r="B939" t="s">
        <v>361</v>
      </c>
      <c r="C939" t="s">
        <v>361</v>
      </c>
      <c r="D939" t="s">
        <v>363</v>
      </c>
      <c r="E939">
        <v>2300</v>
      </c>
      <c r="F939" t="s">
        <v>99</v>
      </c>
      <c r="G939" t="s">
        <v>372</v>
      </c>
      <c r="H939" t="s">
        <v>309</v>
      </c>
      <c r="I939" s="1" t="s">
        <v>28</v>
      </c>
      <c r="J939" s="1" t="s">
        <v>50</v>
      </c>
      <c r="K939" t="s">
        <v>104</v>
      </c>
      <c r="L939" s="29" t="s">
        <v>123</v>
      </c>
      <c r="M939" s="29" t="s">
        <v>99</v>
      </c>
      <c r="N939" s="29" t="s">
        <v>99</v>
      </c>
      <c r="O939" s="29" t="s">
        <v>101</v>
      </c>
      <c r="P939" s="29" t="s">
        <v>99</v>
      </c>
      <c r="Q939" s="29" t="s">
        <v>99</v>
      </c>
      <c r="R939" t="s">
        <v>389</v>
      </c>
      <c r="S939" t="s">
        <v>102</v>
      </c>
      <c r="T939" s="1">
        <v>5</v>
      </c>
      <c r="U939" s="7">
        <v>1402.73</v>
      </c>
      <c r="V939" s="18">
        <v>2.99749</v>
      </c>
      <c r="W939" s="18">
        <v>0.38980999999999999</v>
      </c>
      <c r="X939" s="7">
        <f t="shared" si="180"/>
        <v>7.6896180190349144</v>
      </c>
      <c r="Y939" s="1">
        <v>7.7450000000000005E-2</v>
      </c>
      <c r="Z939" s="7">
        <f t="shared" si="176"/>
        <v>18.111426726920595</v>
      </c>
      <c r="AA939" s="1">
        <v>9.5</v>
      </c>
      <c r="AB939" s="1">
        <v>24</v>
      </c>
      <c r="AC939" s="1" t="s">
        <v>99</v>
      </c>
      <c r="AD939" s="1" t="s">
        <v>99</v>
      </c>
      <c r="AE939" s="1" t="s">
        <v>99</v>
      </c>
      <c r="AF939" s="1" t="s">
        <v>99</v>
      </c>
      <c r="AG939" s="1" t="s">
        <v>99</v>
      </c>
      <c r="AH939" s="1" t="s">
        <v>99</v>
      </c>
      <c r="AI939" s="1" t="s">
        <v>99</v>
      </c>
      <c r="AJ939" s="1" t="s">
        <v>99</v>
      </c>
      <c r="AK939" s="1" t="s">
        <v>99</v>
      </c>
      <c r="AL939" s="1" t="s">
        <v>99</v>
      </c>
    </row>
    <row r="940" spans="1:38">
      <c r="A940" s="36" t="s">
        <v>360</v>
      </c>
      <c r="B940" t="s">
        <v>361</v>
      </c>
      <c r="C940" t="s">
        <v>361</v>
      </c>
      <c r="D940" t="s">
        <v>363</v>
      </c>
      <c r="E940">
        <v>2300</v>
      </c>
      <c r="F940" t="s">
        <v>99</v>
      </c>
      <c r="G940" t="s">
        <v>372</v>
      </c>
      <c r="H940" t="s">
        <v>309</v>
      </c>
      <c r="I940" s="1" t="s">
        <v>28</v>
      </c>
      <c r="J940" s="1" t="s">
        <v>50</v>
      </c>
      <c r="K940" t="s">
        <v>104</v>
      </c>
      <c r="L940" s="29" t="s">
        <v>123</v>
      </c>
      <c r="M940" s="29" t="s">
        <v>99</v>
      </c>
      <c r="N940" s="29" t="s">
        <v>99</v>
      </c>
      <c r="O940" s="29" t="s">
        <v>101</v>
      </c>
      <c r="P940" s="29" t="s">
        <v>99</v>
      </c>
      <c r="Q940" s="29" t="s">
        <v>99</v>
      </c>
      <c r="R940" t="s">
        <v>389</v>
      </c>
      <c r="S940" t="s">
        <v>102</v>
      </c>
      <c r="T940" s="1">
        <v>6</v>
      </c>
      <c r="U940" s="1" t="s">
        <v>99</v>
      </c>
      <c r="V940" s="1" t="s">
        <v>99</v>
      </c>
      <c r="W940" s="1" t="s">
        <v>99</v>
      </c>
      <c r="X940" s="1" t="s">
        <v>99</v>
      </c>
      <c r="Y940" s="1" t="s">
        <v>99</v>
      </c>
      <c r="Z940" s="1" t="s">
        <v>99</v>
      </c>
      <c r="AA940" s="1">
        <v>21</v>
      </c>
      <c r="AB940" s="1">
        <v>36</v>
      </c>
      <c r="AC940" s="1" t="s">
        <v>99</v>
      </c>
      <c r="AD940" s="1" t="s">
        <v>99</v>
      </c>
      <c r="AE940" s="1" t="s">
        <v>99</v>
      </c>
      <c r="AF940" s="1" t="s">
        <v>99</v>
      </c>
      <c r="AG940" s="1" t="s">
        <v>99</v>
      </c>
      <c r="AH940" s="1" t="s">
        <v>99</v>
      </c>
      <c r="AI940" s="1" t="s">
        <v>99</v>
      </c>
      <c r="AJ940" s="1" t="s">
        <v>99</v>
      </c>
      <c r="AK940" s="1" t="s">
        <v>99</v>
      </c>
      <c r="AL940" s="1" t="s">
        <v>99</v>
      </c>
    </row>
    <row r="941" spans="1:38">
      <c r="A941" s="36" t="s">
        <v>360</v>
      </c>
      <c r="B941" t="s">
        <v>361</v>
      </c>
      <c r="C941" t="s">
        <v>361</v>
      </c>
      <c r="D941" t="s">
        <v>363</v>
      </c>
      <c r="E941">
        <v>2300</v>
      </c>
      <c r="F941" t="s">
        <v>99</v>
      </c>
      <c r="G941" t="s">
        <v>372</v>
      </c>
      <c r="H941" t="s">
        <v>309</v>
      </c>
      <c r="I941" s="1" t="s">
        <v>28</v>
      </c>
      <c r="J941" s="1" t="s">
        <v>50</v>
      </c>
      <c r="K941" t="s">
        <v>104</v>
      </c>
      <c r="L941" s="29" t="s">
        <v>123</v>
      </c>
      <c r="M941" s="29" t="s">
        <v>99</v>
      </c>
      <c r="N941" s="29" t="s">
        <v>99</v>
      </c>
      <c r="O941" s="29" t="s">
        <v>101</v>
      </c>
      <c r="P941" s="29" t="s">
        <v>99</v>
      </c>
      <c r="Q941" s="29" t="s">
        <v>99</v>
      </c>
      <c r="R941" t="s">
        <v>389</v>
      </c>
      <c r="S941" t="s">
        <v>102</v>
      </c>
      <c r="T941" s="1">
        <v>7</v>
      </c>
      <c r="U941" s="1" t="s">
        <v>99</v>
      </c>
      <c r="V941" s="1" t="s">
        <v>99</v>
      </c>
      <c r="W941" s="1" t="s">
        <v>99</v>
      </c>
      <c r="X941" s="1" t="s">
        <v>99</v>
      </c>
      <c r="Y941" s="1" t="s">
        <v>99</v>
      </c>
      <c r="Z941" s="1" t="s">
        <v>99</v>
      </c>
      <c r="AA941" s="1">
        <v>21</v>
      </c>
      <c r="AB941" s="1">
        <v>42</v>
      </c>
      <c r="AC941" s="1" t="s">
        <v>99</v>
      </c>
      <c r="AD941" s="1" t="s">
        <v>99</v>
      </c>
      <c r="AE941" s="1" t="s">
        <v>99</v>
      </c>
      <c r="AF941" s="1" t="s">
        <v>99</v>
      </c>
      <c r="AG941" s="1" t="s">
        <v>99</v>
      </c>
      <c r="AH941" s="1" t="s">
        <v>99</v>
      </c>
      <c r="AI941" s="1" t="s">
        <v>99</v>
      </c>
      <c r="AJ941" s="1" t="s">
        <v>99</v>
      </c>
      <c r="AK941" s="1" t="s">
        <v>99</v>
      </c>
      <c r="AL941" s="1" t="s">
        <v>99</v>
      </c>
    </row>
    <row r="942" spans="1:38">
      <c r="A942" s="36" t="s">
        <v>360</v>
      </c>
      <c r="B942" t="s">
        <v>361</v>
      </c>
      <c r="C942" t="s">
        <v>361</v>
      </c>
      <c r="D942" t="s">
        <v>363</v>
      </c>
      <c r="E942">
        <v>2300</v>
      </c>
      <c r="F942" t="s">
        <v>99</v>
      </c>
      <c r="G942" t="s">
        <v>373</v>
      </c>
      <c r="H942" t="s">
        <v>310</v>
      </c>
      <c r="I942" s="1" t="s">
        <v>28</v>
      </c>
      <c r="J942" s="1" t="s">
        <v>50</v>
      </c>
      <c r="K942" t="s">
        <v>104</v>
      </c>
      <c r="L942" s="29" t="s">
        <v>123</v>
      </c>
      <c r="M942" s="29" t="s">
        <v>99</v>
      </c>
      <c r="N942" s="29" t="s">
        <v>99</v>
      </c>
      <c r="O942" s="29" t="s">
        <v>101</v>
      </c>
      <c r="P942" s="29" t="s">
        <v>99</v>
      </c>
      <c r="Q942" s="29" t="s">
        <v>99</v>
      </c>
      <c r="R942" t="s">
        <v>389</v>
      </c>
      <c r="S942" t="s">
        <v>102</v>
      </c>
      <c r="T942" s="1">
        <v>1</v>
      </c>
      <c r="U942" s="1">
        <v>581.51</v>
      </c>
      <c r="V942" s="18">
        <v>0.15720000000000001</v>
      </c>
      <c r="W942" s="18">
        <v>2.8580000000000001E-2</v>
      </c>
      <c r="X942" s="7">
        <f>V942/W942</f>
        <v>5.5003498950314906</v>
      </c>
      <c r="Y942" s="1">
        <v>4.1369999999999997E-2</v>
      </c>
      <c r="Z942" s="7">
        <f t="shared" ref="Z942:Z970" si="181">(U942/1000000)/(Y942/1000)</f>
        <v>14.056321005559585</v>
      </c>
      <c r="AA942" s="1">
        <v>2.5</v>
      </c>
      <c r="AB942" s="1">
        <v>8.5</v>
      </c>
      <c r="AC942" s="1" t="s">
        <v>99</v>
      </c>
      <c r="AD942" s="1" t="s">
        <v>99</v>
      </c>
      <c r="AE942" s="1" t="s">
        <v>99</v>
      </c>
      <c r="AF942" s="1" t="s">
        <v>99</v>
      </c>
      <c r="AG942" s="1" t="s">
        <v>99</v>
      </c>
      <c r="AH942" s="1" t="s">
        <v>99</v>
      </c>
      <c r="AI942" s="1" t="s">
        <v>99</v>
      </c>
      <c r="AJ942" s="1" t="s">
        <v>99</v>
      </c>
      <c r="AK942" s="1" t="s">
        <v>99</v>
      </c>
      <c r="AL942" s="1" t="s">
        <v>99</v>
      </c>
    </row>
    <row r="943" spans="1:38">
      <c r="A943" s="36" t="s">
        <v>360</v>
      </c>
      <c r="B943" t="s">
        <v>361</v>
      </c>
      <c r="C943" t="s">
        <v>361</v>
      </c>
      <c r="D943" t="s">
        <v>363</v>
      </c>
      <c r="E943">
        <v>2300</v>
      </c>
      <c r="F943" t="s">
        <v>99</v>
      </c>
      <c r="G943" t="s">
        <v>373</v>
      </c>
      <c r="H943" t="s">
        <v>310</v>
      </c>
      <c r="I943" s="1" t="s">
        <v>28</v>
      </c>
      <c r="J943" s="1" t="s">
        <v>50</v>
      </c>
      <c r="K943" t="s">
        <v>104</v>
      </c>
      <c r="L943" s="29" t="s">
        <v>123</v>
      </c>
      <c r="M943" s="29" t="s">
        <v>99</v>
      </c>
      <c r="N943" s="29" t="s">
        <v>99</v>
      </c>
      <c r="O943" s="29" t="s">
        <v>101</v>
      </c>
      <c r="P943" s="29" t="s">
        <v>99</v>
      </c>
      <c r="Q943" s="29" t="s">
        <v>99</v>
      </c>
      <c r="R943" t="s">
        <v>389</v>
      </c>
      <c r="S943" t="s">
        <v>102</v>
      </c>
      <c r="T943" s="1">
        <v>2</v>
      </c>
      <c r="U943" s="1">
        <v>387.61</v>
      </c>
      <c r="V943" s="18">
        <v>0.17508000000000001</v>
      </c>
      <c r="W943" s="18">
        <v>3.2590000000000001E-2</v>
      </c>
      <c r="X943" s="7">
        <f t="shared" ref="X943:X946" si="182">V943/W943</f>
        <v>5.3722000613685186</v>
      </c>
      <c r="Y943" s="1">
        <v>2.589E-2</v>
      </c>
      <c r="Z943" s="7">
        <f t="shared" si="181"/>
        <v>14.971417535728081</v>
      </c>
      <c r="AA943" s="1">
        <v>3</v>
      </c>
      <c r="AB943" s="1">
        <v>7.5</v>
      </c>
      <c r="AC943" s="1" t="s">
        <v>99</v>
      </c>
      <c r="AD943" s="1" t="s">
        <v>99</v>
      </c>
      <c r="AE943" s="1" t="s">
        <v>99</v>
      </c>
      <c r="AF943" s="1" t="s">
        <v>99</v>
      </c>
      <c r="AG943" s="1" t="s">
        <v>99</v>
      </c>
      <c r="AH943" s="1" t="s">
        <v>99</v>
      </c>
      <c r="AI943" s="1" t="s">
        <v>99</v>
      </c>
      <c r="AJ943" s="1" t="s">
        <v>99</v>
      </c>
      <c r="AK943" s="1" t="s">
        <v>99</v>
      </c>
      <c r="AL943" s="1" t="s">
        <v>99</v>
      </c>
    </row>
    <row r="944" spans="1:38">
      <c r="A944" s="36" t="s">
        <v>360</v>
      </c>
      <c r="B944" t="s">
        <v>361</v>
      </c>
      <c r="C944" t="s">
        <v>361</v>
      </c>
      <c r="D944" t="s">
        <v>363</v>
      </c>
      <c r="E944">
        <v>2300</v>
      </c>
      <c r="F944" t="s">
        <v>99</v>
      </c>
      <c r="G944" t="s">
        <v>373</v>
      </c>
      <c r="H944" t="s">
        <v>310</v>
      </c>
      <c r="I944" s="1" t="s">
        <v>28</v>
      </c>
      <c r="J944" s="1" t="s">
        <v>50</v>
      </c>
      <c r="K944" t="s">
        <v>104</v>
      </c>
      <c r="L944" s="29" t="s">
        <v>123</v>
      </c>
      <c r="M944" s="29" t="s">
        <v>99</v>
      </c>
      <c r="N944" s="29" t="s">
        <v>99</v>
      </c>
      <c r="O944" s="29" t="s">
        <v>101</v>
      </c>
      <c r="P944" s="29" t="s">
        <v>99</v>
      </c>
      <c r="Q944" s="29" t="s">
        <v>99</v>
      </c>
      <c r="R944" t="s">
        <v>389</v>
      </c>
      <c r="S944" t="s">
        <v>102</v>
      </c>
      <c r="T944" s="1">
        <v>3</v>
      </c>
      <c r="U944" s="1">
        <v>413.66</v>
      </c>
      <c r="V944" s="18">
        <v>0.13880000000000001</v>
      </c>
      <c r="W944" s="18">
        <v>2.3050000000000001E-2</v>
      </c>
      <c r="X944" s="7">
        <f t="shared" si="182"/>
        <v>6.0216919739696309</v>
      </c>
      <c r="Y944" s="1">
        <v>2.665E-2</v>
      </c>
      <c r="Z944" s="7">
        <f t="shared" si="181"/>
        <v>15.521951219512196</v>
      </c>
      <c r="AA944" s="1">
        <v>4</v>
      </c>
      <c r="AB944" s="8">
        <v>11</v>
      </c>
      <c r="AC944" s="1" t="s">
        <v>99</v>
      </c>
      <c r="AD944" s="1" t="s">
        <v>99</v>
      </c>
      <c r="AE944" s="1" t="s">
        <v>99</v>
      </c>
      <c r="AF944" s="1" t="s">
        <v>99</v>
      </c>
      <c r="AG944" s="1" t="s">
        <v>99</v>
      </c>
      <c r="AH944" s="1" t="s">
        <v>99</v>
      </c>
      <c r="AI944" s="1" t="s">
        <v>99</v>
      </c>
      <c r="AJ944" s="1" t="s">
        <v>99</v>
      </c>
      <c r="AK944" s="1" t="s">
        <v>99</v>
      </c>
      <c r="AL944" s="1" t="s">
        <v>99</v>
      </c>
    </row>
    <row r="945" spans="1:38">
      <c r="A945" s="36" t="s">
        <v>360</v>
      </c>
      <c r="B945" t="s">
        <v>361</v>
      </c>
      <c r="C945" t="s">
        <v>361</v>
      </c>
      <c r="D945" t="s">
        <v>363</v>
      </c>
      <c r="E945">
        <v>2300</v>
      </c>
      <c r="F945" t="s">
        <v>99</v>
      </c>
      <c r="G945" t="s">
        <v>373</v>
      </c>
      <c r="H945" t="s">
        <v>310</v>
      </c>
      <c r="I945" s="1" t="s">
        <v>28</v>
      </c>
      <c r="J945" s="1" t="s">
        <v>50</v>
      </c>
      <c r="K945" t="s">
        <v>104</v>
      </c>
      <c r="L945" s="29" t="s">
        <v>123</v>
      </c>
      <c r="M945" s="29" t="s">
        <v>99</v>
      </c>
      <c r="N945" s="29" t="s">
        <v>99</v>
      </c>
      <c r="O945" s="29" t="s">
        <v>101</v>
      </c>
      <c r="P945" s="29" t="s">
        <v>99</v>
      </c>
      <c r="Q945" s="29" t="s">
        <v>99</v>
      </c>
      <c r="R945" t="s">
        <v>389</v>
      </c>
      <c r="S945" t="s">
        <v>102</v>
      </c>
      <c r="T945" s="1">
        <v>4</v>
      </c>
      <c r="U945" s="1">
        <v>333.38</v>
      </c>
      <c r="V945" s="18">
        <v>0.14695</v>
      </c>
      <c r="W945" s="18">
        <v>2.546E-2</v>
      </c>
      <c r="X945" s="7">
        <f t="shared" si="182"/>
        <v>5.7717989002356633</v>
      </c>
      <c r="Y945" s="1">
        <v>2.4979999999999999E-2</v>
      </c>
      <c r="Z945" s="7">
        <f t="shared" si="181"/>
        <v>13.345876701361089</v>
      </c>
      <c r="AA945" s="1">
        <v>1.8</v>
      </c>
      <c r="AB945" s="8">
        <v>11.5</v>
      </c>
      <c r="AC945" s="1" t="s">
        <v>99</v>
      </c>
      <c r="AD945" s="1" t="s">
        <v>99</v>
      </c>
      <c r="AE945" s="1" t="s">
        <v>99</v>
      </c>
      <c r="AF945" s="1" t="s">
        <v>99</v>
      </c>
      <c r="AG945" s="1" t="s">
        <v>99</v>
      </c>
      <c r="AH945" s="1" t="s">
        <v>99</v>
      </c>
      <c r="AI945" s="1" t="s">
        <v>99</v>
      </c>
      <c r="AJ945" s="1" t="s">
        <v>99</v>
      </c>
      <c r="AK945" s="1" t="s">
        <v>99</v>
      </c>
      <c r="AL945" s="1" t="s">
        <v>99</v>
      </c>
    </row>
    <row r="946" spans="1:38">
      <c r="A946" s="36" t="s">
        <v>360</v>
      </c>
      <c r="B946" t="s">
        <v>361</v>
      </c>
      <c r="C946" t="s">
        <v>361</v>
      </c>
      <c r="D946" t="s">
        <v>363</v>
      </c>
      <c r="E946">
        <v>2300</v>
      </c>
      <c r="F946" t="s">
        <v>99</v>
      </c>
      <c r="G946" t="s">
        <v>373</v>
      </c>
      <c r="H946" t="s">
        <v>310</v>
      </c>
      <c r="I946" s="1" t="s">
        <v>28</v>
      </c>
      <c r="J946" s="1" t="s">
        <v>50</v>
      </c>
      <c r="K946" t="s">
        <v>104</v>
      </c>
      <c r="L946" s="29" t="s">
        <v>123</v>
      </c>
      <c r="M946" s="29" t="s">
        <v>99</v>
      </c>
      <c r="N946" s="29" t="s">
        <v>99</v>
      </c>
      <c r="O946" s="29" t="s">
        <v>101</v>
      </c>
      <c r="P946" s="29" t="s">
        <v>99</v>
      </c>
      <c r="Q946" s="29" t="s">
        <v>99</v>
      </c>
      <c r="R946" t="s">
        <v>389</v>
      </c>
      <c r="S946" t="s">
        <v>102</v>
      </c>
      <c r="T946" s="1">
        <v>5</v>
      </c>
      <c r="U946" s="1">
        <v>341.91</v>
      </c>
      <c r="V946" s="18">
        <v>0.22372</v>
      </c>
      <c r="W946" s="18">
        <v>4.2549999999999998E-2</v>
      </c>
      <c r="X946" s="7">
        <f t="shared" si="182"/>
        <v>5.2578143360752057</v>
      </c>
      <c r="Y946" s="1">
        <v>2.307E-2</v>
      </c>
      <c r="Z946" s="7">
        <f t="shared" si="181"/>
        <v>14.820546163849155</v>
      </c>
      <c r="AA946" s="1">
        <v>3.5</v>
      </c>
      <c r="AB946" s="1">
        <v>8.5</v>
      </c>
      <c r="AC946" s="1" t="s">
        <v>99</v>
      </c>
      <c r="AD946" s="1" t="s">
        <v>99</v>
      </c>
      <c r="AE946" s="1" t="s">
        <v>99</v>
      </c>
      <c r="AF946" s="1" t="s">
        <v>99</v>
      </c>
      <c r="AG946" s="1" t="s">
        <v>99</v>
      </c>
      <c r="AH946" s="1" t="s">
        <v>99</v>
      </c>
      <c r="AI946" s="1" t="s">
        <v>99</v>
      </c>
      <c r="AJ946" s="1" t="s">
        <v>99</v>
      </c>
      <c r="AK946" s="1" t="s">
        <v>99</v>
      </c>
      <c r="AL946" s="1" t="s">
        <v>99</v>
      </c>
    </row>
    <row r="947" spans="1:38">
      <c r="A947" s="36" t="s">
        <v>360</v>
      </c>
      <c r="B947" t="s">
        <v>361</v>
      </c>
      <c r="C947" t="s">
        <v>361</v>
      </c>
      <c r="D947" t="s">
        <v>363</v>
      </c>
      <c r="E947">
        <v>2300</v>
      </c>
      <c r="F947" t="s">
        <v>99</v>
      </c>
      <c r="G947" t="s">
        <v>205</v>
      </c>
      <c r="H947" s="1" t="s">
        <v>311</v>
      </c>
      <c r="I947" s="1" t="s">
        <v>25</v>
      </c>
      <c r="J947" s="1" t="s">
        <v>50</v>
      </c>
      <c r="K947" s="1" t="s">
        <v>97</v>
      </c>
      <c r="L947" s="29" t="s">
        <v>98</v>
      </c>
      <c r="M947" s="29" t="s">
        <v>99</v>
      </c>
      <c r="N947" s="29" t="s">
        <v>99</v>
      </c>
      <c r="O947" s="29" t="s">
        <v>101</v>
      </c>
      <c r="P947" s="29" t="s">
        <v>99</v>
      </c>
      <c r="Q947" s="29" t="s">
        <v>99</v>
      </c>
      <c r="R947" t="s">
        <v>393</v>
      </c>
      <c r="S947" t="s">
        <v>102</v>
      </c>
      <c r="T947" s="1">
        <v>1</v>
      </c>
      <c r="U947" s="7">
        <v>4.5199999999999996</v>
      </c>
      <c r="V947" s="18">
        <v>1.0200000000000001E-2</v>
      </c>
      <c r="W947" s="18">
        <v>3.2699999999999999E-3</v>
      </c>
      <c r="X947" s="7">
        <f>V947/W947</f>
        <v>3.119266055045872</v>
      </c>
      <c r="Y947" s="1">
        <v>4.2999999999999999E-4</v>
      </c>
      <c r="Z947" s="7">
        <f t="shared" si="181"/>
        <v>10.511627906976743</v>
      </c>
      <c r="AA947" s="8">
        <v>0.9</v>
      </c>
      <c r="AB947" s="8">
        <v>1</v>
      </c>
      <c r="AC947" s="1" t="s">
        <v>99</v>
      </c>
      <c r="AD947" s="1" t="s">
        <v>99</v>
      </c>
      <c r="AE947" s="1" t="s">
        <v>99</v>
      </c>
      <c r="AF947" s="1" t="s">
        <v>99</v>
      </c>
      <c r="AG947" s="1" t="s">
        <v>99</v>
      </c>
      <c r="AH947" s="1" t="s">
        <v>99</v>
      </c>
      <c r="AI947" s="1" t="s">
        <v>99</v>
      </c>
      <c r="AJ947" s="1" t="s">
        <v>99</v>
      </c>
      <c r="AK947" s="1" t="s">
        <v>99</v>
      </c>
      <c r="AL947" s="1" t="s">
        <v>99</v>
      </c>
    </row>
    <row r="948" spans="1:38">
      <c r="A948" s="36" t="s">
        <v>360</v>
      </c>
      <c r="B948" t="s">
        <v>361</v>
      </c>
      <c r="C948" t="s">
        <v>361</v>
      </c>
      <c r="D948" t="s">
        <v>363</v>
      </c>
      <c r="E948">
        <v>2300</v>
      </c>
      <c r="F948" t="s">
        <v>99</v>
      </c>
      <c r="G948" t="s">
        <v>205</v>
      </c>
      <c r="H948" s="1" t="s">
        <v>311</v>
      </c>
      <c r="I948" s="1" t="s">
        <v>25</v>
      </c>
      <c r="J948" s="1" t="s">
        <v>50</v>
      </c>
      <c r="K948" s="1" t="s">
        <v>97</v>
      </c>
      <c r="L948" s="29" t="s">
        <v>98</v>
      </c>
      <c r="M948" s="29" t="s">
        <v>99</v>
      </c>
      <c r="N948" s="29" t="s">
        <v>99</v>
      </c>
      <c r="O948" s="29" t="s">
        <v>101</v>
      </c>
      <c r="P948" s="29" t="s">
        <v>99</v>
      </c>
      <c r="Q948" s="29" t="s">
        <v>99</v>
      </c>
      <c r="R948" t="s">
        <v>393</v>
      </c>
      <c r="S948" t="s">
        <v>102</v>
      </c>
      <c r="T948" s="1">
        <v>2</v>
      </c>
      <c r="U948" s="7">
        <v>5.61</v>
      </c>
      <c r="V948" s="18">
        <v>3.2599999999999999E-3</v>
      </c>
      <c r="W948" s="18">
        <v>9.3999999999999997E-4</v>
      </c>
      <c r="X948" s="7">
        <f t="shared" ref="X948:X951" si="183">V948/W948</f>
        <v>3.4680851063829787</v>
      </c>
      <c r="Y948" s="1">
        <v>6.4999999999999997E-4</v>
      </c>
      <c r="Z948" s="7">
        <f t="shared" si="181"/>
        <v>8.6307692307692321</v>
      </c>
      <c r="AA948" s="8">
        <v>1</v>
      </c>
      <c r="AB948" s="8">
        <v>2.9</v>
      </c>
      <c r="AC948" s="1" t="s">
        <v>99</v>
      </c>
      <c r="AD948" s="1" t="s">
        <v>99</v>
      </c>
      <c r="AE948" s="1" t="s">
        <v>99</v>
      </c>
      <c r="AF948" s="1" t="s">
        <v>99</v>
      </c>
      <c r="AG948" s="1" t="s">
        <v>99</v>
      </c>
      <c r="AH948" s="1" t="s">
        <v>99</v>
      </c>
      <c r="AI948" s="1" t="s">
        <v>99</v>
      </c>
      <c r="AJ948" s="1" t="s">
        <v>99</v>
      </c>
      <c r="AK948" s="1" t="s">
        <v>99</v>
      </c>
      <c r="AL948" s="1" t="s">
        <v>99</v>
      </c>
    </row>
    <row r="949" spans="1:38">
      <c r="A949" s="36" t="s">
        <v>360</v>
      </c>
      <c r="B949" t="s">
        <v>361</v>
      </c>
      <c r="C949" t="s">
        <v>361</v>
      </c>
      <c r="D949" t="s">
        <v>363</v>
      </c>
      <c r="E949">
        <v>2300</v>
      </c>
      <c r="F949" t="s">
        <v>99</v>
      </c>
      <c r="G949" t="s">
        <v>205</v>
      </c>
      <c r="H949" s="1" t="s">
        <v>311</v>
      </c>
      <c r="I949" s="1" t="s">
        <v>25</v>
      </c>
      <c r="J949" s="1" t="s">
        <v>50</v>
      </c>
      <c r="K949" s="1" t="s">
        <v>97</v>
      </c>
      <c r="L949" s="29" t="s">
        <v>98</v>
      </c>
      <c r="M949" s="29" t="s">
        <v>99</v>
      </c>
      <c r="N949" s="29" t="s">
        <v>99</v>
      </c>
      <c r="O949" s="29" t="s">
        <v>101</v>
      </c>
      <c r="P949" s="29" t="s">
        <v>99</v>
      </c>
      <c r="Q949" s="29" t="s">
        <v>99</v>
      </c>
      <c r="R949" t="s">
        <v>393</v>
      </c>
      <c r="S949" t="s">
        <v>102</v>
      </c>
      <c r="T949" s="1">
        <v>3</v>
      </c>
      <c r="U949" s="7">
        <v>5.22</v>
      </c>
      <c r="V949" s="18">
        <v>6.43E-3</v>
      </c>
      <c r="W949" s="18">
        <v>1.7099999999999999E-3</v>
      </c>
      <c r="X949" s="7">
        <f t="shared" si="183"/>
        <v>3.7602339181286553</v>
      </c>
      <c r="Y949" s="1">
        <v>6.0999999999999997E-4</v>
      </c>
      <c r="Z949" s="7">
        <f t="shared" si="181"/>
        <v>8.557377049180328</v>
      </c>
      <c r="AA949" s="8">
        <v>1.3</v>
      </c>
      <c r="AB949" s="8">
        <v>2.4</v>
      </c>
      <c r="AC949" s="1" t="s">
        <v>99</v>
      </c>
      <c r="AD949" s="1" t="s">
        <v>99</v>
      </c>
      <c r="AE949" s="1" t="s">
        <v>99</v>
      </c>
      <c r="AF949" s="1" t="s">
        <v>99</v>
      </c>
      <c r="AG949" s="1" t="s">
        <v>99</v>
      </c>
      <c r="AH949" s="1" t="s">
        <v>99</v>
      </c>
      <c r="AI949" s="1" t="s">
        <v>99</v>
      </c>
      <c r="AJ949" s="1" t="s">
        <v>99</v>
      </c>
      <c r="AK949" s="1" t="s">
        <v>99</v>
      </c>
      <c r="AL949" s="1" t="s">
        <v>99</v>
      </c>
    </row>
    <row r="950" spans="1:38">
      <c r="A950" s="36" t="s">
        <v>360</v>
      </c>
      <c r="B950" t="s">
        <v>361</v>
      </c>
      <c r="C950" t="s">
        <v>361</v>
      </c>
      <c r="D950" t="s">
        <v>363</v>
      </c>
      <c r="E950">
        <v>2300</v>
      </c>
      <c r="F950" t="s">
        <v>99</v>
      </c>
      <c r="G950" t="s">
        <v>205</v>
      </c>
      <c r="H950" s="1" t="s">
        <v>311</v>
      </c>
      <c r="I950" s="1" t="s">
        <v>25</v>
      </c>
      <c r="J950" s="1" t="s">
        <v>50</v>
      </c>
      <c r="K950" s="1" t="s">
        <v>97</v>
      </c>
      <c r="L950" s="29" t="s">
        <v>98</v>
      </c>
      <c r="M950" s="29" t="s">
        <v>99</v>
      </c>
      <c r="N950" s="29" t="s">
        <v>99</v>
      </c>
      <c r="O950" s="29" t="s">
        <v>101</v>
      </c>
      <c r="P950" s="29" t="s">
        <v>99</v>
      </c>
      <c r="Q950" s="29" t="s">
        <v>99</v>
      </c>
      <c r="R950" t="s">
        <v>393</v>
      </c>
      <c r="S950" t="s">
        <v>102</v>
      </c>
      <c r="T950" s="1">
        <v>4</v>
      </c>
      <c r="U950" s="7">
        <v>4.5999999999999996</v>
      </c>
      <c r="V950" s="18">
        <v>3.5389999999999998E-2</v>
      </c>
      <c r="W950" s="18">
        <v>8.0999999999999996E-3</v>
      </c>
      <c r="X950" s="7">
        <f t="shared" si="183"/>
        <v>4.3691358024691356</v>
      </c>
      <c r="Y950" s="1">
        <v>3.1E-4</v>
      </c>
      <c r="Z950" s="7">
        <f t="shared" si="181"/>
        <v>14.838709677419356</v>
      </c>
      <c r="AA950" s="8">
        <v>0.9</v>
      </c>
      <c r="AB950" s="8">
        <v>2.2000000000000002</v>
      </c>
      <c r="AC950" s="1" t="s">
        <v>99</v>
      </c>
      <c r="AD950" s="1" t="s">
        <v>99</v>
      </c>
      <c r="AE950" s="1" t="s">
        <v>99</v>
      </c>
      <c r="AF950" s="1" t="s">
        <v>99</v>
      </c>
      <c r="AG950" s="1" t="s">
        <v>99</v>
      </c>
      <c r="AH950" s="1" t="s">
        <v>99</v>
      </c>
      <c r="AI950" s="1" t="s">
        <v>99</v>
      </c>
      <c r="AJ950" s="1" t="s">
        <v>99</v>
      </c>
      <c r="AK950" s="1" t="s">
        <v>99</v>
      </c>
      <c r="AL950" s="1" t="s">
        <v>99</v>
      </c>
    </row>
    <row r="951" spans="1:38">
      <c r="A951" s="36" t="s">
        <v>360</v>
      </c>
      <c r="B951" t="s">
        <v>361</v>
      </c>
      <c r="C951" t="s">
        <v>361</v>
      </c>
      <c r="D951" t="s">
        <v>363</v>
      </c>
      <c r="E951">
        <v>2300</v>
      </c>
      <c r="F951" t="s">
        <v>99</v>
      </c>
      <c r="G951" t="s">
        <v>205</v>
      </c>
      <c r="H951" s="1" t="s">
        <v>311</v>
      </c>
      <c r="I951" s="1" t="s">
        <v>25</v>
      </c>
      <c r="J951" s="1" t="s">
        <v>50</v>
      </c>
      <c r="K951" s="1" t="s">
        <v>97</v>
      </c>
      <c r="L951" s="29" t="s">
        <v>98</v>
      </c>
      <c r="M951" s="29" t="s">
        <v>99</v>
      </c>
      <c r="N951" s="29" t="s">
        <v>99</v>
      </c>
      <c r="O951" s="29" t="s">
        <v>101</v>
      </c>
      <c r="P951" s="29" t="s">
        <v>99</v>
      </c>
      <c r="Q951" s="29" t="s">
        <v>99</v>
      </c>
      <c r="R951" t="s">
        <v>393</v>
      </c>
      <c r="S951" t="s">
        <v>102</v>
      </c>
      <c r="T951" s="1">
        <v>5</v>
      </c>
      <c r="U951" s="7">
        <v>2.64</v>
      </c>
      <c r="V951" s="18">
        <v>8.2299999999999995E-3</v>
      </c>
      <c r="W951" s="18">
        <v>2.0300000000000001E-3</v>
      </c>
      <c r="X951" s="7">
        <f t="shared" si="183"/>
        <v>4.054187192118226</v>
      </c>
      <c r="Y951" s="1">
        <v>2.2000000000000001E-4</v>
      </c>
      <c r="Z951" s="7">
        <f t="shared" si="181"/>
        <v>12</v>
      </c>
      <c r="AA951" s="8">
        <v>0.8</v>
      </c>
      <c r="AB951" s="8">
        <v>1</v>
      </c>
      <c r="AC951" s="1" t="s">
        <v>99</v>
      </c>
      <c r="AD951" s="1" t="s">
        <v>99</v>
      </c>
      <c r="AE951" s="1" t="s">
        <v>99</v>
      </c>
      <c r="AF951" s="1" t="s">
        <v>99</v>
      </c>
      <c r="AG951" s="1" t="s">
        <v>99</v>
      </c>
      <c r="AH951" s="1" t="s">
        <v>99</v>
      </c>
      <c r="AI951" s="1" t="s">
        <v>99</v>
      </c>
      <c r="AJ951" s="1" t="s">
        <v>99</v>
      </c>
      <c r="AK951" s="1" t="s">
        <v>99</v>
      </c>
      <c r="AL951" s="1" t="s">
        <v>99</v>
      </c>
    </row>
    <row r="952" spans="1:38">
      <c r="A952" s="36" t="s">
        <v>360</v>
      </c>
      <c r="B952" t="s">
        <v>361</v>
      </c>
      <c r="C952" t="s">
        <v>361</v>
      </c>
      <c r="D952" t="s">
        <v>363</v>
      </c>
      <c r="E952">
        <v>2300</v>
      </c>
      <c r="F952" t="s">
        <v>99</v>
      </c>
      <c r="G952" t="s">
        <v>374</v>
      </c>
      <c r="H952" s="1" t="s">
        <v>312</v>
      </c>
      <c r="I952" s="1" t="s">
        <v>287</v>
      </c>
      <c r="J952" s="1" t="s">
        <v>56</v>
      </c>
      <c r="K952" s="1" t="s">
        <v>97</v>
      </c>
      <c r="L952" s="29" t="s">
        <v>132</v>
      </c>
      <c r="M952" s="29" t="s">
        <v>99</v>
      </c>
      <c r="N952" s="29" t="s">
        <v>99</v>
      </c>
      <c r="O952" s="29" t="s">
        <v>101</v>
      </c>
      <c r="P952" s="29" t="s">
        <v>99</v>
      </c>
      <c r="Q952" s="29" t="s">
        <v>99</v>
      </c>
      <c r="R952" t="s">
        <v>272</v>
      </c>
      <c r="S952" t="s">
        <v>134</v>
      </c>
      <c r="T952" s="1">
        <v>1</v>
      </c>
      <c r="U952" s="7">
        <v>225.79</v>
      </c>
      <c r="V952" s="18">
        <v>4.8030000000000003E-2</v>
      </c>
      <c r="W952" s="18">
        <v>1.762E-2</v>
      </c>
      <c r="X952" s="7">
        <f>V952/W952</f>
        <v>2.7258796821793418</v>
      </c>
      <c r="Y952" s="18">
        <v>2.0049999999999998E-2</v>
      </c>
      <c r="Z952" s="7">
        <f t="shared" si="181"/>
        <v>11.261346633416458</v>
      </c>
      <c r="AA952" s="8">
        <v>4.2</v>
      </c>
      <c r="AB952" s="8">
        <v>35</v>
      </c>
      <c r="AC952" s="1" t="s">
        <v>99</v>
      </c>
      <c r="AD952" s="1" t="s">
        <v>99</v>
      </c>
      <c r="AE952" s="1" t="s">
        <v>99</v>
      </c>
      <c r="AF952" s="1" t="s">
        <v>99</v>
      </c>
      <c r="AG952" s="1" t="s">
        <v>99</v>
      </c>
      <c r="AH952" s="1" t="s">
        <v>99</v>
      </c>
      <c r="AI952" s="1" t="s">
        <v>99</v>
      </c>
      <c r="AJ952" s="1" t="s">
        <v>99</v>
      </c>
      <c r="AK952" s="1" t="s">
        <v>99</v>
      </c>
      <c r="AL952" s="1" t="s">
        <v>99</v>
      </c>
    </row>
    <row r="953" spans="1:38">
      <c r="A953" s="36" t="s">
        <v>360</v>
      </c>
      <c r="B953" t="s">
        <v>361</v>
      </c>
      <c r="C953" t="s">
        <v>361</v>
      </c>
      <c r="D953" t="s">
        <v>363</v>
      </c>
      <c r="E953">
        <v>2300</v>
      </c>
      <c r="F953" t="s">
        <v>99</v>
      </c>
      <c r="G953" t="s">
        <v>374</v>
      </c>
      <c r="H953" s="1" t="s">
        <v>312</v>
      </c>
      <c r="I953" s="1" t="s">
        <v>287</v>
      </c>
      <c r="J953" s="1" t="s">
        <v>56</v>
      </c>
      <c r="K953" s="1" t="s">
        <v>97</v>
      </c>
      <c r="L953" s="29" t="s">
        <v>132</v>
      </c>
      <c r="M953" s="29" t="s">
        <v>99</v>
      </c>
      <c r="N953" s="29" t="s">
        <v>99</v>
      </c>
      <c r="O953" s="29" t="s">
        <v>101</v>
      </c>
      <c r="P953" s="29" t="s">
        <v>99</v>
      </c>
      <c r="Q953" s="29" t="s">
        <v>99</v>
      </c>
      <c r="R953" t="s">
        <v>272</v>
      </c>
      <c r="S953" t="s">
        <v>134</v>
      </c>
      <c r="T953" s="1">
        <v>2</v>
      </c>
      <c r="U953" s="7">
        <v>158.66999999999999</v>
      </c>
      <c r="V953" s="18">
        <v>2.6720000000000001E-2</v>
      </c>
      <c r="W953" s="18">
        <v>1.0200000000000001E-2</v>
      </c>
      <c r="X953" s="7">
        <f t="shared" ref="X953:X956" si="184">V953/W953</f>
        <v>2.6196078431372549</v>
      </c>
      <c r="Y953" s="18">
        <v>1.392E-2</v>
      </c>
      <c r="Z953" s="7">
        <f t="shared" si="181"/>
        <v>11.398706896551724</v>
      </c>
      <c r="AA953" s="8">
        <v>4.2</v>
      </c>
      <c r="AB953" s="8">
        <v>36</v>
      </c>
      <c r="AC953" s="1" t="s">
        <v>99</v>
      </c>
      <c r="AD953" s="1" t="s">
        <v>99</v>
      </c>
      <c r="AE953" s="1" t="s">
        <v>99</v>
      </c>
      <c r="AF953" s="1" t="s">
        <v>99</v>
      </c>
      <c r="AG953" s="1" t="s">
        <v>99</v>
      </c>
      <c r="AH953" s="1" t="s">
        <v>99</v>
      </c>
      <c r="AI953" s="1" t="s">
        <v>99</v>
      </c>
      <c r="AJ953" s="1" t="s">
        <v>99</v>
      </c>
      <c r="AK953" s="1" t="s">
        <v>99</v>
      </c>
      <c r="AL953" s="1" t="s">
        <v>99</v>
      </c>
    </row>
    <row r="954" spans="1:38">
      <c r="A954" s="36" t="s">
        <v>360</v>
      </c>
      <c r="B954" t="s">
        <v>361</v>
      </c>
      <c r="C954" t="s">
        <v>361</v>
      </c>
      <c r="D954" t="s">
        <v>363</v>
      </c>
      <c r="E954">
        <v>2300</v>
      </c>
      <c r="F954" t="s">
        <v>99</v>
      </c>
      <c r="G954" t="s">
        <v>374</v>
      </c>
      <c r="H954" s="1" t="s">
        <v>312</v>
      </c>
      <c r="I954" s="1" t="s">
        <v>287</v>
      </c>
      <c r="J954" s="1" t="s">
        <v>56</v>
      </c>
      <c r="K954" s="1" t="s">
        <v>97</v>
      </c>
      <c r="L954" s="29" t="s">
        <v>132</v>
      </c>
      <c r="M954" s="29" t="s">
        <v>99</v>
      </c>
      <c r="N954" s="29" t="s">
        <v>99</v>
      </c>
      <c r="O954" s="29" t="s">
        <v>101</v>
      </c>
      <c r="P954" s="29" t="s">
        <v>99</v>
      </c>
      <c r="Q954" s="29" t="s">
        <v>99</v>
      </c>
      <c r="R954" t="s">
        <v>272</v>
      </c>
      <c r="S954" t="s">
        <v>134</v>
      </c>
      <c r="T954" s="1">
        <v>3</v>
      </c>
      <c r="U954" s="7">
        <v>152.26</v>
      </c>
      <c r="V954" s="18">
        <v>4.2340000000000003E-2</v>
      </c>
      <c r="W954" s="18">
        <v>1.6539999999999999E-2</v>
      </c>
      <c r="X954" s="7">
        <f t="shared" si="184"/>
        <v>2.5598548972188637</v>
      </c>
      <c r="Y954" s="18">
        <v>1.3950000000000001E-2</v>
      </c>
      <c r="Z954" s="7">
        <f t="shared" si="181"/>
        <v>10.91469534050179</v>
      </c>
      <c r="AA954" s="8">
        <v>4.5</v>
      </c>
      <c r="AB954" s="8">
        <v>19.5</v>
      </c>
      <c r="AC954" s="1" t="s">
        <v>99</v>
      </c>
      <c r="AD954" s="1" t="s">
        <v>99</v>
      </c>
      <c r="AE954" s="1" t="s">
        <v>99</v>
      </c>
      <c r="AF954" s="1" t="s">
        <v>99</v>
      </c>
      <c r="AG954" s="1" t="s">
        <v>99</v>
      </c>
      <c r="AH954" s="1" t="s">
        <v>99</v>
      </c>
      <c r="AI954" s="1" t="s">
        <v>99</v>
      </c>
      <c r="AJ954" s="1" t="s">
        <v>99</v>
      </c>
      <c r="AK954" s="1" t="s">
        <v>99</v>
      </c>
      <c r="AL954" s="1" t="s">
        <v>99</v>
      </c>
    </row>
    <row r="955" spans="1:38">
      <c r="A955" s="36" t="s">
        <v>360</v>
      </c>
      <c r="B955" t="s">
        <v>361</v>
      </c>
      <c r="C955" t="s">
        <v>361</v>
      </c>
      <c r="D955" t="s">
        <v>363</v>
      </c>
      <c r="E955">
        <v>2300</v>
      </c>
      <c r="F955" t="s">
        <v>99</v>
      </c>
      <c r="G955" t="s">
        <v>374</v>
      </c>
      <c r="H955" s="1" t="s">
        <v>312</v>
      </c>
      <c r="I955" s="1" t="s">
        <v>287</v>
      </c>
      <c r="J955" s="1" t="s">
        <v>56</v>
      </c>
      <c r="K955" s="1" t="s">
        <v>97</v>
      </c>
      <c r="L955" s="29" t="s">
        <v>132</v>
      </c>
      <c r="M955" s="29" t="s">
        <v>99</v>
      </c>
      <c r="N955" s="29" t="s">
        <v>99</v>
      </c>
      <c r="O955" s="29" t="s">
        <v>101</v>
      </c>
      <c r="P955" s="29" t="s">
        <v>99</v>
      </c>
      <c r="Q955" s="29" t="s">
        <v>99</v>
      </c>
      <c r="R955" t="s">
        <v>272</v>
      </c>
      <c r="S955" t="s">
        <v>134</v>
      </c>
      <c r="T955" s="1">
        <v>4</v>
      </c>
      <c r="U955" s="7">
        <v>133.21</v>
      </c>
      <c r="V955" s="18">
        <v>3.092E-2</v>
      </c>
      <c r="W955" s="18">
        <v>1.159E-2</v>
      </c>
      <c r="X955" s="7">
        <f t="shared" si="184"/>
        <v>2.6678170836928388</v>
      </c>
      <c r="Y955" s="18">
        <v>1.3599999999999999E-2</v>
      </c>
      <c r="Z955" s="7">
        <f t="shared" si="181"/>
        <v>9.7948529411764724</v>
      </c>
      <c r="AA955" s="8">
        <v>3</v>
      </c>
      <c r="AB955" s="8">
        <v>16</v>
      </c>
      <c r="AC955" s="1" t="s">
        <v>99</v>
      </c>
      <c r="AD955" s="1" t="s">
        <v>99</v>
      </c>
      <c r="AE955" s="1" t="s">
        <v>99</v>
      </c>
      <c r="AF955" s="1" t="s">
        <v>99</v>
      </c>
      <c r="AG955" s="1" t="s">
        <v>99</v>
      </c>
      <c r="AH955" s="1" t="s">
        <v>99</v>
      </c>
      <c r="AI955" s="1" t="s">
        <v>99</v>
      </c>
      <c r="AJ955" s="1" t="s">
        <v>99</v>
      </c>
      <c r="AK955" s="1" t="s">
        <v>99</v>
      </c>
      <c r="AL955" s="1" t="s">
        <v>99</v>
      </c>
    </row>
    <row r="956" spans="1:38">
      <c r="A956" s="36" t="s">
        <v>360</v>
      </c>
      <c r="B956" t="s">
        <v>361</v>
      </c>
      <c r="C956" t="s">
        <v>361</v>
      </c>
      <c r="D956" t="s">
        <v>363</v>
      </c>
      <c r="E956">
        <v>2300</v>
      </c>
      <c r="F956" t="s">
        <v>99</v>
      </c>
      <c r="G956" t="s">
        <v>374</v>
      </c>
      <c r="H956" s="1" t="s">
        <v>312</v>
      </c>
      <c r="I956" s="1" t="s">
        <v>287</v>
      </c>
      <c r="J956" s="1" t="s">
        <v>56</v>
      </c>
      <c r="K956" s="1" t="s">
        <v>97</v>
      </c>
      <c r="L956" s="29" t="s">
        <v>132</v>
      </c>
      <c r="M956" s="29" t="s">
        <v>99</v>
      </c>
      <c r="N956" s="29" t="s">
        <v>99</v>
      </c>
      <c r="O956" s="29" t="s">
        <v>101</v>
      </c>
      <c r="P956" s="29" t="s">
        <v>99</v>
      </c>
      <c r="Q956" s="29" t="s">
        <v>99</v>
      </c>
      <c r="R956" t="s">
        <v>272</v>
      </c>
      <c r="S956" t="s">
        <v>134</v>
      </c>
      <c r="T956" s="1">
        <v>5</v>
      </c>
      <c r="U956" s="7">
        <v>82.64</v>
      </c>
      <c r="V956" s="18">
        <v>4.6460000000000001E-2</v>
      </c>
      <c r="W956" s="18">
        <v>1.4500000000000001E-2</v>
      </c>
      <c r="X956" s="7">
        <f t="shared" si="184"/>
        <v>3.2041379310344826</v>
      </c>
      <c r="Y956" s="18">
        <v>6.5900000000000004E-3</v>
      </c>
      <c r="Z956" s="7">
        <f t="shared" si="181"/>
        <v>12.540212443095598</v>
      </c>
      <c r="AA956" s="8">
        <v>5.5</v>
      </c>
      <c r="AB956" s="8">
        <v>20.5</v>
      </c>
      <c r="AC956" s="1" t="s">
        <v>99</v>
      </c>
      <c r="AD956" s="1" t="s">
        <v>99</v>
      </c>
      <c r="AE956" s="1" t="s">
        <v>99</v>
      </c>
      <c r="AF956" s="1" t="s">
        <v>99</v>
      </c>
      <c r="AG956" s="1" t="s">
        <v>99</v>
      </c>
      <c r="AH956" s="1" t="s">
        <v>99</v>
      </c>
      <c r="AI956" s="1" t="s">
        <v>99</v>
      </c>
      <c r="AJ956" s="1" t="s">
        <v>99</v>
      </c>
      <c r="AK956" s="1" t="s">
        <v>99</v>
      </c>
      <c r="AL956" s="1" t="s">
        <v>99</v>
      </c>
    </row>
    <row r="957" spans="1:38">
      <c r="A957" s="36" t="s">
        <v>360</v>
      </c>
      <c r="B957" t="s">
        <v>361</v>
      </c>
      <c r="C957" t="s">
        <v>361</v>
      </c>
      <c r="D957" t="s">
        <v>363</v>
      </c>
      <c r="E957">
        <v>2300</v>
      </c>
      <c r="F957" t="s">
        <v>99</v>
      </c>
      <c r="G957" t="s">
        <v>375</v>
      </c>
      <c r="H957" t="s">
        <v>313</v>
      </c>
      <c r="I957" s="1" t="s">
        <v>302</v>
      </c>
      <c r="J957" s="1" t="s">
        <v>37</v>
      </c>
      <c r="K957" t="s">
        <v>104</v>
      </c>
      <c r="L957" s="29" t="s">
        <v>105</v>
      </c>
      <c r="M957" s="29" t="s">
        <v>99</v>
      </c>
      <c r="N957" s="29" t="s">
        <v>99</v>
      </c>
      <c r="O957" s="29" t="s">
        <v>101</v>
      </c>
      <c r="P957" s="29" t="s">
        <v>99</v>
      </c>
      <c r="Q957" s="29" t="s">
        <v>99</v>
      </c>
      <c r="R957" t="s">
        <v>272</v>
      </c>
      <c r="S957" t="s">
        <v>115</v>
      </c>
      <c r="T957" s="1">
        <v>1</v>
      </c>
      <c r="U957" s="7">
        <v>65.739999999999995</v>
      </c>
      <c r="V957" s="18">
        <v>2.9080000000000002E-2</v>
      </c>
      <c r="W957" s="18">
        <v>1.137E-2</v>
      </c>
      <c r="X957" s="7">
        <f>V957/W957</f>
        <v>2.5576077396657872</v>
      </c>
      <c r="Y957" s="1">
        <v>6.7099999999999998E-3</v>
      </c>
      <c r="Z957" s="7">
        <f t="shared" si="181"/>
        <v>9.7973174366616966</v>
      </c>
      <c r="AA957" s="1">
        <v>15</v>
      </c>
      <c r="AB957" s="8">
        <v>19</v>
      </c>
      <c r="AC957" s="1" t="s">
        <v>99</v>
      </c>
      <c r="AD957" s="1" t="s">
        <v>99</v>
      </c>
      <c r="AE957" s="1" t="s">
        <v>99</v>
      </c>
      <c r="AF957" s="1" t="s">
        <v>99</v>
      </c>
      <c r="AG957" s="1" t="s">
        <v>99</v>
      </c>
      <c r="AH957" s="1" t="s">
        <v>99</v>
      </c>
      <c r="AI957" s="1" t="s">
        <v>99</v>
      </c>
      <c r="AJ957" s="1" t="s">
        <v>99</v>
      </c>
      <c r="AK957" s="1" t="s">
        <v>99</v>
      </c>
      <c r="AL957" s="1" t="s">
        <v>99</v>
      </c>
    </row>
    <row r="958" spans="1:38">
      <c r="A958" s="36" t="s">
        <v>360</v>
      </c>
      <c r="B958" t="s">
        <v>361</v>
      </c>
      <c r="C958" t="s">
        <v>361</v>
      </c>
      <c r="D958" t="s">
        <v>363</v>
      </c>
      <c r="E958">
        <v>2300</v>
      </c>
      <c r="F958" t="s">
        <v>99</v>
      </c>
      <c r="G958" t="s">
        <v>375</v>
      </c>
      <c r="H958" t="s">
        <v>313</v>
      </c>
      <c r="I958" s="1" t="s">
        <v>302</v>
      </c>
      <c r="J958" s="1" t="s">
        <v>37</v>
      </c>
      <c r="K958" t="s">
        <v>104</v>
      </c>
      <c r="L958" s="29" t="s">
        <v>105</v>
      </c>
      <c r="M958" s="29" t="s">
        <v>99</v>
      </c>
      <c r="N958" s="29" t="s">
        <v>99</v>
      </c>
      <c r="O958" s="29" t="s">
        <v>101</v>
      </c>
      <c r="P958" s="29" t="s">
        <v>99</v>
      </c>
      <c r="Q958" s="29" t="s">
        <v>99</v>
      </c>
      <c r="R958" t="s">
        <v>272</v>
      </c>
      <c r="S958" t="s">
        <v>115</v>
      </c>
      <c r="T958" s="1">
        <v>2</v>
      </c>
      <c r="U958" s="7">
        <v>69.540000000000006</v>
      </c>
      <c r="V958" s="18">
        <v>1.8270000000000002E-2</v>
      </c>
      <c r="W958" s="18">
        <v>7.3800000000000003E-3</v>
      </c>
      <c r="X958" s="7">
        <f t="shared" ref="X958:X961" si="185">V958/W958</f>
        <v>2.475609756097561</v>
      </c>
      <c r="Y958" s="1">
        <v>7.5300000000000002E-3</v>
      </c>
      <c r="Z958" s="7">
        <f t="shared" si="181"/>
        <v>9.235059760956176</v>
      </c>
      <c r="AA958" s="1">
        <v>14.4</v>
      </c>
      <c r="AB958" s="8">
        <v>20</v>
      </c>
      <c r="AC958" s="1" t="s">
        <v>99</v>
      </c>
      <c r="AD958" s="1" t="s">
        <v>99</v>
      </c>
      <c r="AE958" s="1" t="s">
        <v>99</v>
      </c>
      <c r="AF958" s="1" t="s">
        <v>99</v>
      </c>
      <c r="AG958" s="1" t="s">
        <v>99</v>
      </c>
      <c r="AH958" s="1" t="s">
        <v>99</v>
      </c>
      <c r="AI958" s="1" t="s">
        <v>99</v>
      </c>
      <c r="AJ958" s="1" t="s">
        <v>99</v>
      </c>
      <c r="AK958" s="1" t="s">
        <v>99</v>
      </c>
      <c r="AL958" s="1" t="s">
        <v>99</v>
      </c>
    </row>
    <row r="959" spans="1:38">
      <c r="A959" s="36" t="s">
        <v>360</v>
      </c>
      <c r="B959" t="s">
        <v>361</v>
      </c>
      <c r="C959" t="s">
        <v>361</v>
      </c>
      <c r="D959" t="s">
        <v>363</v>
      </c>
      <c r="E959">
        <v>2300</v>
      </c>
      <c r="F959" t="s">
        <v>99</v>
      </c>
      <c r="G959" t="s">
        <v>375</v>
      </c>
      <c r="H959" t="s">
        <v>313</v>
      </c>
      <c r="I959" s="1" t="s">
        <v>302</v>
      </c>
      <c r="J959" s="1" t="s">
        <v>37</v>
      </c>
      <c r="K959" t="s">
        <v>104</v>
      </c>
      <c r="L959" s="29" t="s">
        <v>105</v>
      </c>
      <c r="M959" s="29" t="s">
        <v>99</v>
      </c>
      <c r="N959" s="29" t="s">
        <v>99</v>
      </c>
      <c r="O959" s="29" t="s">
        <v>101</v>
      </c>
      <c r="P959" s="29" t="s">
        <v>99</v>
      </c>
      <c r="Q959" s="29" t="s">
        <v>99</v>
      </c>
      <c r="R959" t="s">
        <v>272</v>
      </c>
      <c r="S959" t="s">
        <v>115</v>
      </c>
      <c r="T959" s="1">
        <v>3</v>
      </c>
      <c r="U959" s="7">
        <v>53</v>
      </c>
      <c r="V959" s="18">
        <v>1.866E-2</v>
      </c>
      <c r="W959" s="18">
        <v>7.1999999999999998E-3</v>
      </c>
      <c r="X959" s="7">
        <f t="shared" si="185"/>
        <v>2.5916666666666668</v>
      </c>
      <c r="Y959" s="1">
        <v>4.9699999999999996E-3</v>
      </c>
      <c r="Z959" s="7">
        <f t="shared" si="181"/>
        <v>10.663983903420524</v>
      </c>
      <c r="AA959" s="1">
        <v>12</v>
      </c>
      <c r="AB959" s="8">
        <v>24</v>
      </c>
      <c r="AC959" s="1" t="s">
        <v>99</v>
      </c>
      <c r="AD959" s="1" t="s">
        <v>99</v>
      </c>
      <c r="AE959" s="1" t="s">
        <v>99</v>
      </c>
      <c r="AF959" s="1" t="s">
        <v>99</v>
      </c>
      <c r="AG959" s="1" t="s">
        <v>99</v>
      </c>
      <c r="AH959" s="1" t="s">
        <v>99</v>
      </c>
      <c r="AI959" s="1" t="s">
        <v>99</v>
      </c>
      <c r="AJ959" s="1" t="s">
        <v>99</v>
      </c>
      <c r="AK959" s="1" t="s">
        <v>99</v>
      </c>
      <c r="AL959" s="1" t="s">
        <v>99</v>
      </c>
    </row>
    <row r="960" spans="1:38">
      <c r="A960" s="36" t="s">
        <v>360</v>
      </c>
      <c r="B960" t="s">
        <v>361</v>
      </c>
      <c r="C960" t="s">
        <v>361</v>
      </c>
      <c r="D960" t="s">
        <v>363</v>
      </c>
      <c r="E960">
        <v>2300</v>
      </c>
      <c r="F960" t="s">
        <v>99</v>
      </c>
      <c r="G960" t="s">
        <v>375</v>
      </c>
      <c r="H960" t="s">
        <v>313</v>
      </c>
      <c r="I960" s="1" t="s">
        <v>302</v>
      </c>
      <c r="J960" s="1" t="s">
        <v>37</v>
      </c>
      <c r="K960" t="s">
        <v>104</v>
      </c>
      <c r="L960" s="29" t="s">
        <v>105</v>
      </c>
      <c r="M960" s="29" t="s">
        <v>99</v>
      </c>
      <c r="N960" s="29" t="s">
        <v>99</v>
      </c>
      <c r="O960" s="29" t="s">
        <v>101</v>
      </c>
      <c r="P960" s="29" t="s">
        <v>99</v>
      </c>
      <c r="Q960" s="29" t="s">
        <v>99</v>
      </c>
      <c r="R960" t="s">
        <v>272</v>
      </c>
      <c r="S960" t="s">
        <v>115</v>
      </c>
      <c r="T960" s="1">
        <v>4</v>
      </c>
      <c r="U960" s="7">
        <v>85.94</v>
      </c>
      <c r="V960" s="18">
        <v>2.1270000000000001E-2</v>
      </c>
      <c r="W960" s="18">
        <v>8.6800000000000002E-3</v>
      </c>
      <c r="X960" s="7">
        <f t="shared" si="185"/>
        <v>2.4504608294930876</v>
      </c>
      <c r="Y960" s="1">
        <v>9.6900000000000007E-3</v>
      </c>
      <c r="Z960" s="7">
        <f t="shared" si="181"/>
        <v>8.8689370485036108</v>
      </c>
      <c r="AA960" s="1">
        <v>10.199999999999999</v>
      </c>
      <c r="AB960" s="8">
        <v>31</v>
      </c>
      <c r="AC960" s="1" t="s">
        <v>99</v>
      </c>
      <c r="AD960" s="1" t="s">
        <v>99</v>
      </c>
      <c r="AE960" s="1" t="s">
        <v>99</v>
      </c>
      <c r="AF960" s="1" t="s">
        <v>99</v>
      </c>
      <c r="AG960" s="1" t="s">
        <v>99</v>
      </c>
      <c r="AH960" s="1" t="s">
        <v>99</v>
      </c>
      <c r="AI960" s="1" t="s">
        <v>99</v>
      </c>
      <c r="AJ960" s="1" t="s">
        <v>99</v>
      </c>
      <c r="AK960" s="1" t="s">
        <v>99</v>
      </c>
      <c r="AL960" s="1" t="s">
        <v>99</v>
      </c>
    </row>
    <row r="961" spans="1:38">
      <c r="A961" s="36" t="s">
        <v>360</v>
      </c>
      <c r="B961" t="s">
        <v>361</v>
      </c>
      <c r="C961" t="s">
        <v>361</v>
      </c>
      <c r="D961" t="s">
        <v>363</v>
      </c>
      <c r="E961">
        <v>2300</v>
      </c>
      <c r="F961" t="s">
        <v>99</v>
      </c>
      <c r="G961" t="s">
        <v>375</v>
      </c>
      <c r="H961" t="s">
        <v>313</v>
      </c>
      <c r="I961" s="1" t="s">
        <v>302</v>
      </c>
      <c r="J961" s="1" t="s">
        <v>37</v>
      </c>
      <c r="K961" t="s">
        <v>104</v>
      </c>
      <c r="L961" s="29" t="s">
        <v>105</v>
      </c>
      <c r="M961" s="29" t="s">
        <v>99</v>
      </c>
      <c r="N961" s="29" t="s">
        <v>99</v>
      </c>
      <c r="O961" s="29" t="s">
        <v>101</v>
      </c>
      <c r="P961" s="29" t="s">
        <v>99</v>
      </c>
      <c r="Q961" s="29" t="s">
        <v>99</v>
      </c>
      <c r="R961" t="s">
        <v>272</v>
      </c>
      <c r="S961" t="s">
        <v>115</v>
      </c>
      <c r="T961" s="1">
        <v>5</v>
      </c>
      <c r="U961" s="7">
        <v>88.87</v>
      </c>
      <c r="V961" s="18">
        <v>1.8249999999999999E-2</v>
      </c>
      <c r="W961" s="18">
        <v>6.8500000000000002E-3</v>
      </c>
      <c r="X961" s="7">
        <f t="shared" si="185"/>
        <v>2.6642335766423355</v>
      </c>
      <c r="Y961" s="1">
        <v>1.078E-2</v>
      </c>
      <c r="Z961" s="7">
        <f t="shared" si="181"/>
        <v>8.2439703153988884</v>
      </c>
      <c r="AA961" s="1">
        <v>10.5</v>
      </c>
      <c r="AB961" s="8">
        <v>14</v>
      </c>
      <c r="AC961" s="1" t="s">
        <v>99</v>
      </c>
      <c r="AD961" s="1" t="s">
        <v>99</v>
      </c>
      <c r="AE961" s="1" t="s">
        <v>99</v>
      </c>
      <c r="AF961" s="1" t="s">
        <v>99</v>
      </c>
      <c r="AG961" s="1" t="s">
        <v>99</v>
      </c>
      <c r="AH961" s="1" t="s">
        <v>99</v>
      </c>
      <c r="AI961" s="1" t="s">
        <v>99</v>
      </c>
      <c r="AJ961" s="1" t="s">
        <v>99</v>
      </c>
      <c r="AK961" s="1" t="s">
        <v>99</v>
      </c>
      <c r="AL961" s="1" t="s">
        <v>99</v>
      </c>
    </row>
    <row r="962" spans="1:38">
      <c r="A962" s="36" t="s">
        <v>360</v>
      </c>
      <c r="B962" t="s">
        <v>361</v>
      </c>
      <c r="C962" t="s">
        <v>361</v>
      </c>
      <c r="D962" t="s">
        <v>363</v>
      </c>
      <c r="E962">
        <v>2300</v>
      </c>
      <c r="F962" t="s">
        <v>99</v>
      </c>
      <c r="G962" t="s">
        <v>193</v>
      </c>
      <c r="H962" t="s">
        <v>314</v>
      </c>
      <c r="I962" s="1" t="s">
        <v>28</v>
      </c>
      <c r="J962" s="1" t="s">
        <v>50</v>
      </c>
      <c r="K962" t="s">
        <v>104</v>
      </c>
      <c r="L962" s="29" t="s">
        <v>123</v>
      </c>
      <c r="M962" s="29" t="s">
        <v>99</v>
      </c>
      <c r="N962" s="29" t="s">
        <v>99</v>
      </c>
      <c r="O962" s="29" t="s">
        <v>101</v>
      </c>
      <c r="P962" s="29" t="s">
        <v>99</v>
      </c>
      <c r="Q962" s="29" t="s">
        <v>99</v>
      </c>
      <c r="R962" t="s">
        <v>393</v>
      </c>
      <c r="S962" t="s">
        <v>102</v>
      </c>
      <c r="T962" s="1">
        <v>1</v>
      </c>
      <c r="U962" s="7">
        <v>66.239999999999995</v>
      </c>
      <c r="V962" s="18">
        <v>2.4989999999999998E-2</v>
      </c>
      <c r="W962" s="18">
        <v>5.1500000000000001E-3</v>
      </c>
      <c r="X962" s="7">
        <f>V962/W962</f>
        <v>4.852427184466019</v>
      </c>
      <c r="Y962" s="1">
        <v>3.6900000000000001E-3</v>
      </c>
      <c r="Z962" s="7">
        <f t="shared" si="181"/>
        <v>17.951219512195117</v>
      </c>
      <c r="AA962" s="1">
        <v>1.9</v>
      </c>
      <c r="AB962" s="8">
        <v>6.5</v>
      </c>
      <c r="AC962" s="1" t="s">
        <v>99</v>
      </c>
      <c r="AD962" s="1" t="s">
        <v>99</v>
      </c>
      <c r="AE962" s="1" t="s">
        <v>99</v>
      </c>
      <c r="AF962" s="1" t="s">
        <v>99</v>
      </c>
      <c r="AG962" s="1" t="s">
        <v>99</v>
      </c>
      <c r="AH962" s="1" t="s">
        <v>99</v>
      </c>
      <c r="AI962" s="1" t="s">
        <v>99</v>
      </c>
      <c r="AJ962" s="1" t="s">
        <v>99</v>
      </c>
      <c r="AK962" s="1" t="s">
        <v>99</v>
      </c>
      <c r="AL962" s="1" t="s">
        <v>99</v>
      </c>
    </row>
    <row r="963" spans="1:38">
      <c r="A963" s="36" t="s">
        <v>360</v>
      </c>
      <c r="B963" t="s">
        <v>361</v>
      </c>
      <c r="C963" t="s">
        <v>361</v>
      </c>
      <c r="D963" t="s">
        <v>363</v>
      </c>
      <c r="E963">
        <v>2300</v>
      </c>
      <c r="F963" t="s">
        <v>99</v>
      </c>
      <c r="G963" t="s">
        <v>193</v>
      </c>
      <c r="H963" t="s">
        <v>314</v>
      </c>
      <c r="I963" s="1" t="s">
        <v>28</v>
      </c>
      <c r="J963" s="1" t="s">
        <v>50</v>
      </c>
      <c r="K963" t="s">
        <v>104</v>
      </c>
      <c r="L963" s="29" t="s">
        <v>123</v>
      </c>
      <c r="M963" s="29" t="s">
        <v>99</v>
      </c>
      <c r="N963" s="29" t="s">
        <v>99</v>
      </c>
      <c r="O963" s="29" t="s">
        <v>101</v>
      </c>
      <c r="P963" s="29" t="s">
        <v>99</v>
      </c>
      <c r="Q963" s="29" t="s">
        <v>99</v>
      </c>
      <c r="R963" t="s">
        <v>393</v>
      </c>
      <c r="S963" t="s">
        <v>102</v>
      </c>
      <c r="T963" s="1">
        <v>2</v>
      </c>
      <c r="U963" s="7">
        <v>69.92</v>
      </c>
      <c r="V963" s="18">
        <v>2.1610000000000001E-2</v>
      </c>
      <c r="W963" s="18">
        <v>3.98E-3</v>
      </c>
      <c r="X963" s="7">
        <f t="shared" ref="X963:X966" si="186">V963/W963</f>
        <v>5.4296482412060305</v>
      </c>
      <c r="Y963" s="1">
        <v>3.3899999999999998E-3</v>
      </c>
      <c r="Z963" s="7">
        <f t="shared" si="181"/>
        <v>20.625368731563427</v>
      </c>
      <c r="AA963" s="1">
        <v>1.8</v>
      </c>
      <c r="AB963" s="8">
        <v>6.5</v>
      </c>
      <c r="AC963" s="1" t="s">
        <v>99</v>
      </c>
      <c r="AD963" s="1" t="s">
        <v>99</v>
      </c>
      <c r="AE963" s="1" t="s">
        <v>99</v>
      </c>
      <c r="AF963" s="1" t="s">
        <v>99</v>
      </c>
      <c r="AG963" s="1" t="s">
        <v>99</v>
      </c>
      <c r="AH963" s="1" t="s">
        <v>99</v>
      </c>
      <c r="AI963" s="1" t="s">
        <v>99</v>
      </c>
      <c r="AJ963" s="1" t="s">
        <v>99</v>
      </c>
      <c r="AK963" s="1" t="s">
        <v>99</v>
      </c>
      <c r="AL963" s="1" t="s">
        <v>99</v>
      </c>
    </row>
    <row r="964" spans="1:38">
      <c r="A964" s="36" t="s">
        <v>360</v>
      </c>
      <c r="B964" t="s">
        <v>361</v>
      </c>
      <c r="C964" t="s">
        <v>361</v>
      </c>
      <c r="D964" t="s">
        <v>363</v>
      </c>
      <c r="E964">
        <v>2300</v>
      </c>
      <c r="F964" t="s">
        <v>99</v>
      </c>
      <c r="G964" t="s">
        <v>193</v>
      </c>
      <c r="H964" t="s">
        <v>314</v>
      </c>
      <c r="I964" s="1" t="s">
        <v>28</v>
      </c>
      <c r="J964" s="1" t="s">
        <v>50</v>
      </c>
      <c r="K964" t="s">
        <v>104</v>
      </c>
      <c r="L964" s="29" t="s">
        <v>123</v>
      </c>
      <c r="M964" s="29" t="s">
        <v>99</v>
      </c>
      <c r="N964" s="29" t="s">
        <v>99</v>
      </c>
      <c r="O964" s="29" t="s">
        <v>101</v>
      </c>
      <c r="P964" s="29" t="s">
        <v>99</v>
      </c>
      <c r="Q964" s="29" t="s">
        <v>99</v>
      </c>
      <c r="R964" t="s">
        <v>393</v>
      </c>
      <c r="S964" t="s">
        <v>102</v>
      </c>
      <c r="T964" s="1">
        <v>3</v>
      </c>
      <c r="U964" s="7">
        <v>70.680000000000007</v>
      </c>
      <c r="V964" s="18">
        <v>1.883E-2</v>
      </c>
      <c r="W964" s="18">
        <v>3.6099999999999999E-3</v>
      </c>
      <c r="X964" s="7">
        <f t="shared" si="186"/>
        <v>5.21606648199446</v>
      </c>
      <c r="Y964" s="1">
        <v>3.2799999999999999E-3</v>
      </c>
      <c r="Z964" s="7">
        <f t="shared" si="181"/>
        <v>21.54878048780488</v>
      </c>
      <c r="AA964" s="1">
        <v>1.5</v>
      </c>
      <c r="AB964" s="8">
        <v>8.1999999999999993</v>
      </c>
      <c r="AC964" s="1" t="s">
        <v>99</v>
      </c>
      <c r="AD964" s="1" t="s">
        <v>99</v>
      </c>
      <c r="AE964" s="1" t="s">
        <v>99</v>
      </c>
      <c r="AF964" s="1" t="s">
        <v>99</v>
      </c>
      <c r="AG964" s="1" t="s">
        <v>99</v>
      </c>
      <c r="AH964" s="1" t="s">
        <v>99</v>
      </c>
      <c r="AI964" s="1" t="s">
        <v>99</v>
      </c>
      <c r="AJ964" s="1" t="s">
        <v>99</v>
      </c>
      <c r="AK964" s="1" t="s">
        <v>99</v>
      </c>
      <c r="AL964" s="1" t="s">
        <v>99</v>
      </c>
    </row>
    <row r="965" spans="1:38">
      <c r="A965" s="36" t="s">
        <v>360</v>
      </c>
      <c r="B965" t="s">
        <v>361</v>
      </c>
      <c r="C965" t="s">
        <v>361</v>
      </c>
      <c r="D965" t="s">
        <v>363</v>
      </c>
      <c r="E965">
        <v>2300</v>
      </c>
      <c r="F965" t="s">
        <v>99</v>
      </c>
      <c r="G965" t="s">
        <v>193</v>
      </c>
      <c r="H965" t="s">
        <v>314</v>
      </c>
      <c r="I965" s="1" t="s">
        <v>28</v>
      </c>
      <c r="J965" s="1" t="s">
        <v>50</v>
      </c>
      <c r="K965" t="s">
        <v>104</v>
      </c>
      <c r="L965" s="29" t="s">
        <v>123</v>
      </c>
      <c r="M965" s="29" t="s">
        <v>99</v>
      </c>
      <c r="N965" s="29" t="s">
        <v>99</v>
      </c>
      <c r="O965" s="29" t="s">
        <v>101</v>
      </c>
      <c r="P965" s="29" t="s">
        <v>99</v>
      </c>
      <c r="Q965" s="29" t="s">
        <v>99</v>
      </c>
      <c r="R965" t="s">
        <v>393</v>
      </c>
      <c r="S965" t="s">
        <v>102</v>
      </c>
      <c r="T965" s="1">
        <v>4</v>
      </c>
      <c r="U965" s="7">
        <v>77.290000000000006</v>
      </c>
      <c r="V965" s="18">
        <v>1.992E-2</v>
      </c>
      <c r="W965" s="18">
        <v>3.9500000000000004E-3</v>
      </c>
      <c r="X965" s="7">
        <f t="shared" si="186"/>
        <v>5.0430379746835436</v>
      </c>
      <c r="Y965" s="1">
        <v>3.1199999999999999E-3</v>
      </c>
      <c r="Z965" s="7">
        <f t="shared" si="181"/>
        <v>24.772435897435898</v>
      </c>
      <c r="AA965" s="1">
        <v>2</v>
      </c>
      <c r="AB965" s="8">
        <v>5.3</v>
      </c>
      <c r="AC965" s="1" t="s">
        <v>99</v>
      </c>
      <c r="AD965" s="1" t="s">
        <v>99</v>
      </c>
      <c r="AE965" s="1" t="s">
        <v>99</v>
      </c>
      <c r="AF965" s="1" t="s">
        <v>99</v>
      </c>
      <c r="AG965" s="1" t="s">
        <v>99</v>
      </c>
      <c r="AH965" s="1" t="s">
        <v>99</v>
      </c>
      <c r="AI965" s="1" t="s">
        <v>99</v>
      </c>
      <c r="AJ965" s="1" t="s">
        <v>99</v>
      </c>
      <c r="AK965" s="1" t="s">
        <v>99</v>
      </c>
      <c r="AL965" s="1" t="s">
        <v>99</v>
      </c>
    </row>
    <row r="966" spans="1:38">
      <c r="A966" s="36" t="s">
        <v>360</v>
      </c>
      <c r="B966" t="s">
        <v>361</v>
      </c>
      <c r="C966" t="s">
        <v>361</v>
      </c>
      <c r="D966" t="s">
        <v>363</v>
      </c>
      <c r="E966">
        <v>2300</v>
      </c>
      <c r="F966" t="s">
        <v>99</v>
      </c>
      <c r="G966" t="s">
        <v>193</v>
      </c>
      <c r="H966" t="s">
        <v>314</v>
      </c>
      <c r="I966" s="1" t="s">
        <v>28</v>
      </c>
      <c r="J966" s="1" t="s">
        <v>50</v>
      </c>
      <c r="K966" t="s">
        <v>104</v>
      </c>
      <c r="L966" s="29" t="s">
        <v>123</v>
      </c>
      <c r="M966" s="29" t="s">
        <v>99</v>
      </c>
      <c r="N966" s="29" t="s">
        <v>99</v>
      </c>
      <c r="O966" s="29" t="s">
        <v>101</v>
      </c>
      <c r="P966" s="29" t="s">
        <v>99</v>
      </c>
      <c r="Q966" s="29" t="s">
        <v>99</v>
      </c>
      <c r="R966" t="s">
        <v>393</v>
      </c>
      <c r="S966" t="s">
        <v>102</v>
      </c>
      <c r="T966" s="4">
        <v>5</v>
      </c>
      <c r="U966" s="7">
        <v>54.01</v>
      </c>
      <c r="V966" s="18">
        <v>1.7999999999999999E-2</v>
      </c>
      <c r="W966" s="18">
        <v>3.5200000000000001E-3</v>
      </c>
      <c r="X966" s="7">
        <f t="shared" si="186"/>
        <v>5.1136363636363633</v>
      </c>
      <c r="Y966" s="18">
        <v>3.0899999999999999E-3</v>
      </c>
      <c r="Z966" s="7">
        <f t="shared" si="181"/>
        <v>17.478964401294498</v>
      </c>
      <c r="AA966" s="8">
        <v>1.9</v>
      </c>
      <c r="AB966" s="8">
        <v>8</v>
      </c>
      <c r="AC966" s="1" t="s">
        <v>99</v>
      </c>
      <c r="AD966" s="1" t="s">
        <v>99</v>
      </c>
      <c r="AE966" s="1" t="s">
        <v>99</v>
      </c>
      <c r="AF966" s="1" t="s">
        <v>99</v>
      </c>
      <c r="AG966" s="1" t="s">
        <v>99</v>
      </c>
      <c r="AH966" s="1" t="s">
        <v>99</v>
      </c>
      <c r="AI966" s="1" t="s">
        <v>99</v>
      </c>
      <c r="AJ966" s="1" t="s">
        <v>99</v>
      </c>
      <c r="AK966" s="1" t="s">
        <v>99</v>
      </c>
      <c r="AL966" s="1" t="s">
        <v>99</v>
      </c>
    </row>
    <row r="967" spans="1:38">
      <c r="A967" s="36" t="s">
        <v>360</v>
      </c>
      <c r="B967" t="s">
        <v>361</v>
      </c>
      <c r="C967" t="s">
        <v>361</v>
      </c>
      <c r="D967" t="s">
        <v>363</v>
      </c>
      <c r="E967">
        <v>2300</v>
      </c>
      <c r="F967" t="s">
        <v>99</v>
      </c>
      <c r="G967" t="s">
        <v>127</v>
      </c>
      <c r="H967" t="s">
        <v>315</v>
      </c>
      <c r="I967" s="1" t="s">
        <v>316</v>
      </c>
      <c r="J967" s="1" t="s">
        <v>317</v>
      </c>
      <c r="K967" t="s">
        <v>398</v>
      </c>
      <c r="L967" s="29" t="s">
        <v>245</v>
      </c>
      <c r="M967" s="29" t="s">
        <v>99</v>
      </c>
      <c r="N967" s="29" t="s">
        <v>99</v>
      </c>
      <c r="O967" s="29" t="s">
        <v>101</v>
      </c>
      <c r="P967" s="29" t="s">
        <v>99</v>
      </c>
      <c r="Q967" s="29" t="s">
        <v>99</v>
      </c>
      <c r="R967" t="s">
        <v>393</v>
      </c>
      <c r="S967" t="s">
        <v>102</v>
      </c>
      <c r="T967" s="1">
        <v>1</v>
      </c>
      <c r="U967" s="7">
        <v>4.99</v>
      </c>
      <c r="V967" s="18">
        <v>2.81E-3</v>
      </c>
      <c r="W967" s="18">
        <v>4.4999999999999999E-4</v>
      </c>
      <c r="X967" s="7">
        <f>V967/W967</f>
        <v>6.2444444444444445</v>
      </c>
      <c r="Y967" s="1">
        <v>1.1E-4</v>
      </c>
      <c r="Z967" s="7">
        <f t="shared" si="181"/>
        <v>45.363636363636367</v>
      </c>
      <c r="AA967" s="1">
        <v>1.5</v>
      </c>
      <c r="AB967" s="8">
        <v>0.7</v>
      </c>
      <c r="AC967" s="1" t="s">
        <v>99</v>
      </c>
      <c r="AD967" s="1" t="s">
        <v>99</v>
      </c>
      <c r="AE967" s="1" t="s">
        <v>99</v>
      </c>
      <c r="AF967" s="1" t="s">
        <v>99</v>
      </c>
      <c r="AG967" s="1" t="s">
        <v>99</v>
      </c>
      <c r="AH967" s="1" t="s">
        <v>99</v>
      </c>
      <c r="AI967" s="1" t="s">
        <v>99</v>
      </c>
      <c r="AJ967" s="1" t="s">
        <v>99</v>
      </c>
      <c r="AK967" s="1" t="s">
        <v>99</v>
      </c>
      <c r="AL967" s="1" t="s">
        <v>99</v>
      </c>
    </row>
    <row r="968" spans="1:38">
      <c r="A968" s="36" t="s">
        <v>360</v>
      </c>
      <c r="B968" t="s">
        <v>361</v>
      </c>
      <c r="C968" t="s">
        <v>361</v>
      </c>
      <c r="D968" t="s">
        <v>363</v>
      </c>
      <c r="E968">
        <v>2300</v>
      </c>
      <c r="F968" t="s">
        <v>99</v>
      </c>
      <c r="G968" t="s">
        <v>127</v>
      </c>
      <c r="H968" t="s">
        <v>315</v>
      </c>
      <c r="I968" s="1" t="s">
        <v>316</v>
      </c>
      <c r="J968" s="1" t="s">
        <v>317</v>
      </c>
      <c r="K968" t="s">
        <v>398</v>
      </c>
      <c r="L968" s="29" t="s">
        <v>245</v>
      </c>
      <c r="M968" s="29" t="s">
        <v>99</v>
      </c>
      <c r="N968" s="29" t="s">
        <v>99</v>
      </c>
      <c r="O968" s="29" t="s">
        <v>101</v>
      </c>
      <c r="P968" s="29" t="s">
        <v>99</v>
      </c>
      <c r="Q968" s="29" t="s">
        <v>99</v>
      </c>
      <c r="R968" t="s">
        <v>393</v>
      </c>
      <c r="S968" t="s">
        <v>102</v>
      </c>
      <c r="T968" s="1">
        <v>2</v>
      </c>
      <c r="U968" s="7">
        <v>5.19</v>
      </c>
      <c r="V968" s="18">
        <v>4.8900000000000002E-3</v>
      </c>
      <c r="W968" s="18">
        <v>8.5999999999999998E-4</v>
      </c>
      <c r="X968" s="7">
        <f t="shared" ref="X968:X971" si="187">V968/W968</f>
        <v>5.6860465116279073</v>
      </c>
      <c r="Y968" s="1">
        <v>2.2000000000000001E-4</v>
      </c>
      <c r="Z968" s="7">
        <f t="shared" si="181"/>
        <v>23.59090909090909</v>
      </c>
      <c r="AA968" s="1">
        <v>1.2</v>
      </c>
      <c r="AB968" s="8">
        <v>0.8</v>
      </c>
      <c r="AC968" s="1" t="s">
        <v>99</v>
      </c>
      <c r="AD968" s="1" t="s">
        <v>99</v>
      </c>
      <c r="AE968" s="1" t="s">
        <v>99</v>
      </c>
      <c r="AF968" s="1" t="s">
        <v>99</v>
      </c>
      <c r="AG968" s="1" t="s">
        <v>99</v>
      </c>
      <c r="AH968" s="1" t="s">
        <v>99</v>
      </c>
      <c r="AI968" s="1" t="s">
        <v>99</v>
      </c>
      <c r="AJ968" s="1" t="s">
        <v>99</v>
      </c>
      <c r="AK968" s="1" t="s">
        <v>99</v>
      </c>
      <c r="AL968" s="1" t="s">
        <v>99</v>
      </c>
    </row>
    <row r="969" spans="1:38">
      <c r="A969" s="36" t="s">
        <v>360</v>
      </c>
      <c r="B969" t="s">
        <v>361</v>
      </c>
      <c r="C969" t="s">
        <v>361</v>
      </c>
      <c r="D969" t="s">
        <v>363</v>
      </c>
      <c r="E969">
        <v>2300</v>
      </c>
      <c r="F969" t="s">
        <v>99</v>
      </c>
      <c r="G969" t="s">
        <v>127</v>
      </c>
      <c r="H969" t="s">
        <v>315</v>
      </c>
      <c r="I969" s="1" t="s">
        <v>316</v>
      </c>
      <c r="J969" s="1" t="s">
        <v>317</v>
      </c>
      <c r="K969" t="s">
        <v>398</v>
      </c>
      <c r="L969" s="29" t="s">
        <v>245</v>
      </c>
      <c r="M969" s="29" t="s">
        <v>99</v>
      </c>
      <c r="N969" s="29" t="s">
        <v>99</v>
      </c>
      <c r="O969" s="29" t="s">
        <v>101</v>
      </c>
      <c r="P969" s="29" t="s">
        <v>99</v>
      </c>
      <c r="Q969" s="29" t="s">
        <v>99</v>
      </c>
      <c r="R969" t="s">
        <v>393</v>
      </c>
      <c r="S969" t="s">
        <v>102</v>
      </c>
      <c r="T969" s="1">
        <v>3</v>
      </c>
      <c r="U969" s="7">
        <v>5.09</v>
      </c>
      <c r="V969" s="18">
        <v>4.1700000000000001E-3</v>
      </c>
      <c r="W969" s="18">
        <v>8.3000000000000001E-4</v>
      </c>
      <c r="X969" s="7">
        <f t="shared" si="187"/>
        <v>5.024096385542169</v>
      </c>
      <c r="Y969" s="1">
        <v>1.7000000000000001E-4</v>
      </c>
      <c r="Z969" s="7">
        <f t="shared" si="181"/>
        <v>29.941176470588232</v>
      </c>
      <c r="AA969" s="8">
        <v>1.5</v>
      </c>
      <c r="AB969" s="8">
        <v>0.8</v>
      </c>
      <c r="AC969" s="1" t="s">
        <v>99</v>
      </c>
      <c r="AD969" s="1" t="s">
        <v>99</v>
      </c>
      <c r="AE969" s="1" t="s">
        <v>99</v>
      </c>
      <c r="AF969" s="1" t="s">
        <v>99</v>
      </c>
      <c r="AG969" s="1" t="s">
        <v>99</v>
      </c>
      <c r="AH969" s="1" t="s">
        <v>99</v>
      </c>
      <c r="AI969" s="1" t="s">
        <v>99</v>
      </c>
      <c r="AJ969" s="1" t="s">
        <v>99</v>
      </c>
      <c r="AK969" s="1" t="s">
        <v>99</v>
      </c>
      <c r="AL969" s="1" t="s">
        <v>99</v>
      </c>
    </row>
    <row r="970" spans="1:38">
      <c r="A970" s="36" t="s">
        <v>360</v>
      </c>
      <c r="B970" t="s">
        <v>361</v>
      </c>
      <c r="C970" t="s">
        <v>361</v>
      </c>
      <c r="D970" t="s">
        <v>363</v>
      </c>
      <c r="E970">
        <v>2300</v>
      </c>
      <c r="F970" t="s">
        <v>99</v>
      </c>
      <c r="G970" t="s">
        <v>127</v>
      </c>
      <c r="H970" t="s">
        <v>315</v>
      </c>
      <c r="I970" s="1" t="s">
        <v>316</v>
      </c>
      <c r="J970" s="1" t="s">
        <v>317</v>
      </c>
      <c r="K970" t="s">
        <v>398</v>
      </c>
      <c r="L970" s="29" t="s">
        <v>245</v>
      </c>
      <c r="M970" s="29" t="s">
        <v>99</v>
      </c>
      <c r="N970" s="29" t="s">
        <v>99</v>
      </c>
      <c r="O970" s="29" t="s">
        <v>101</v>
      </c>
      <c r="P970" s="29" t="s">
        <v>99</v>
      </c>
      <c r="Q970" s="29" t="s">
        <v>99</v>
      </c>
      <c r="R970" t="s">
        <v>393</v>
      </c>
      <c r="S970" t="s">
        <v>102</v>
      </c>
      <c r="T970" s="1">
        <v>4</v>
      </c>
      <c r="U970" s="7">
        <v>5.47</v>
      </c>
      <c r="V970" s="18">
        <v>2.7499999999999998E-3</v>
      </c>
      <c r="W970" s="18">
        <v>5.1000000000000004E-4</v>
      </c>
      <c r="X970" s="7">
        <f t="shared" si="187"/>
        <v>5.3921568627450975</v>
      </c>
      <c r="Y970" s="1">
        <v>1.7000000000000001E-4</v>
      </c>
      <c r="Z970" s="7">
        <f t="shared" si="181"/>
        <v>32.17647058823529</v>
      </c>
      <c r="AA970" s="8">
        <v>1.8</v>
      </c>
      <c r="AB970" s="8">
        <v>0.8</v>
      </c>
      <c r="AC970" s="1" t="s">
        <v>99</v>
      </c>
      <c r="AD970" s="1" t="s">
        <v>99</v>
      </c>
      <c r="AE970" s="1" t="s">
        <v>99</v>
      </c>
      <c r="AF970" s="1" t="s">
        <v>99</v>
      </c>
      <c r="AG970" s="1" t="s">
        <v>99</v>
      </c>
      <c r="AH970" s="1" t="s">
        <v>99</v>
      </c>
      <c r="AI970" s="1" t="s">
        <v>99</v>
      </c>
      <c r="AJ970" s="1" t="s">
        <v>99</v>
      </c>
      <c r="AK970" s="1" t="s">
        <v>99</v>
      </c>
      <c r="AL970" s="1" t="s">
        <v>99</v>
      </c>
    </row>
    <row r="971" spans="1:38">
      <c r="A971" s="36" t="s">
        <v>360</v>
      </c>
      <c r="B971" t="s">
        <v>361</v>
      </c>
      <c r="C971" t="s">
        <v>361</v>
      </c>
      <c r="D971" t="s">
        <v>363</v>
      </c>
      <c r="E971">
        <v>2300</v>
      </c>
      <c r="F971" t="s">
        <v>99</v>
      </c>
      <c r="G971" t="s">
        <v>127</v>
      </c>
      <c r="H971" t="s">
        <v>315</v>
      </c>
      <c r="I971" s="1" t="s">
        <v>316</v>
      </c>
      <c r="J971" s="1" t="s">
        <v>317</v>
      </c>
      <c r="K971" t="s">
        <v>398</v>
      </c>
      <c r="L971" s="29" t="s">
        <v>245</v>
      </c>
      <c r="M971" s="29" t="s">
        <v>99</v>
      </c>
      <c r="N971" s="29" t="s">
        <v>99</v>
      </c>
      <c r="O971" s="29" t="s">
        <v>101</v>
      </c>
      <c r="P971" s="29" t="s">
        <v>99</v>
      </c>
      <c r="Q971" s="29" t="s">
        <v>99</v>
      </c>
      <c r="R971" t="s">
        <v>393</v>
      </c>
      <c r="S971" t="s">
        <v>102</v>
      </c>
      <c r="T971" s="4">
        <v>5</v>
      </c>
      <c r="U971" s="7">
        <v>5.07</v>
      </c>
      <c r="V971" s="18">
        <v>3.3800000000000002E-3</v>
      </c>
      <c r="W971" s="18">
        <v>4.6999999999999999E-4</v>
      </c>
      <c r="X971" s="7">
        <f t="shared" si="187"/>
        <v>7.1914893617021285</v>
      </c>
      <c r="Y971" s="8" t="s">
        <v>99</v>
      </c>
      <c r="Z971" s="8" t="s">
        <v>99</v>
      </c>
      <c r="AA971" s="8">
        <v>2.2000000000000002</v>
      </c>
      <c r="AB971" s="8">
        <v>0.8</v>
      </c>
      <c r="AC971" s="1" t="s">
        <v>99</v>
      </c>
      <c r="AD971" s="1" t="s">
        <v>99</v>
      </c>
      <c r="AE971" s="1" t="s">
        <v>99</v>
      </c>
      <c r="AF971" s="1" t="s">
        <v>99</v>
      </c>
      <c r="AG971" s="1" t="s">
        <v>99</v>
      </c>
      <c r="AH971" s="1" t="s">
        <v>99</v>
      </c>
      <c r="AI971" s="1" t="s">
        <v>99</v>
      </c>
      <c r="AJ971" s="1" t="s">
        <v>99</v>
      </c>
      <c r="AK971" s="1" t="s">
        <v>99</v>
      </c>
      <c r="AL971" s="1" t="s">
        <v>99</v>
      </c>
    </row>
    <row r="972" spans="1:38">
      <c r="A972" s="36" t="s">
        <v>360</v>
      </c>
      <c r="B972" t="s">
        <v>361</v>
      </c>
      <c r="C972" t="s">
        <v>361</v>
      </c>
      <c r="D972" t="s">
        <v>363</v>
      </c>
      <c r="E972">
        <v>2300</v>
      </c>
      <c r="F972" t="s">
        <v>99</v>
      </c>
      <c r="G972" t="s">
        <v>116</v>
      </c>
      <c r="H972" s="1" t="s">
        <v>318</v>
      </c>
      <c r="I972" s="1" t="s">
        <v>33</v>
      </c>
      <c r="J972" s="1" t="s">
        <v>37</v>
      </c>
      <c r="K972" s="1" t="s">
        <v>104</v>
      </c>
      <c r="L972" s="29" t="s">
        <v>105</v>
      </c>
      <c r="M972" s="29" t="s">
        <v>99</v>
      </c>
      <c r="N972" s="29" t="s">
        <v>99</v>
      </c>
      <c r="O972" s="29" t="s">
        <v>101</v>
      </c>
      <c r="P972" s="29" t="s">
        <v>99</v>
      </c>
      <c r="Q972" s="29" t="s">
        <v>99</v>
      </c>
      <c r="R972" t="s">
        <v>393</v>
      </c>
      <c r="S972" t="s">
        <v>115</v>
      </c>
      <c r="T972" s="1">
        <v>1</v>
      </c>
      <c r="U972" s="1">
        <v>53.01</v>
      </c>
      <c r="V972" s="18">
        <v>1.8550000000000001E-2</v>
      </c>
      <c r="W972" s="18">
        <v>7.9100000000000004E-3</v>
      </c>
      <c r="X972" s="7">
        <f>V972/W972</f>
        <v>2.3451327433628317</v>
      </c>
      <c r="Y972" s="1">
        <v>6.1700000000000001E-3</v>
      </c>
      <c r="Z972" s="7">
        <f t="shared" ref="Z972:Z977" si="188">(U972/1000000)/(Y972/1000)</f>
        <v>8.5915721231766611</v>
      </c>
      <c r="AA972" s="1">
        <v>6.5</v>
      </c>
      <c r="AB972" s="8">
        <v>8</v>
      </c>
      <c r="AC972" s="1" t="s">
        <v>99</v>
      </c>
      <c r="AD972" s="1" t="s">
        <v>99</v>
      </c>
      <c r="AE972" s="1" t="s">
        <v>99</v>
      </c>
      <c r="AF972" s="1" t="s">
        <v>99</v>
      </c>
      <c r="AG972" s="1" t="s">
        <v>99</v>
      </c>
      <c r="AH972" s="1" t="s">
        <v>99</v>
      </c>
      <c r="AI972" s="1" t="s">
        <v>99</v>
      </c>
      <c r="AJ972" s="1" t="s">
        <v>99</v>
      </c>
      <c r="AK972" s="1" t="s">
        <v>99</v>
      </c>
      <c r="AL972" s="1" t="s">
        <v>99</v>
      </c>
    </row>
    <row r="973" spans="1:38">
      <c r="A973" s="36" t="s">
        <v>360</v>
      </c>
      <c r="B973" t="s">
        <v>361</v>
      </c>
      <c r="C973" t="s">
        <v>361</v>
      </c>
      <c r="D973" t="s">
        <v>363</v>
      </c>
      <c r="E973">
        <v>2300</v>
      </c>
      <c r="F973" t="s">
        <v>99</v>
      </c>
      <c r="G973" t="s">
        <v>116</v>
      </c>
      <c r="H973" s="1" t="s">
        <v>318</v>
      </c>
      <c r="I973" s="1" t="s">
        <v>33</v>
      </c>
      <c r="J973" s="1" t="s">
        <v>37</v>
      </c>
      <c r="K973" s="1" t="s">
        <v>104</v>
      </c>
      <c r="L973" s="29" t="s">
        <v>105</v>
      </c>
      <c r="M973" s="29" t="s">
        <v>99</v>
      </c>
      <c r="N973" s="29" t="s">
        <v>99</v>
      </c>
      <c r="O973" s="29" t="s">
        <v>101</v>
      </c>
      <c r="P973" s="29" t="s">
        <v>99</v>
      </c>
      <c r="Q973" s="29" t="s">
        <v>99</v>
      </c>
      <c r="R973" t="s">
        <v>393</v>
      </c>
      <c r="S973" t="s">
        <v>115</v>
      </c>
      <c r="T973" s="1">
        <v>2</v>
      </c>
      <c r="U973" s="1">
        <v>43.58</v>
      </c>
      <c r="V973" s="18">
        <v>8.4700000000000001E-3</v>
      </c>
      <c r="W973" s="18">
        <v>3.7299999999999998E-3</v>
      </c>
      <c r="X973" s="7">
        <f t="shared" ref="X973:X978" si="189">V973/W973</f>
        <v>2.2707774798927614</v>
      </c>
      <c r="Y973" s="1">
        <v>5.6800000000000002E-3</v>
      </c>
      <c r="Z973" s="7">
        <f t="shared" si="188"/>
        <v>7.672535211267606</v>
      </c>
      <c r="AA973" s="1">
        <v>18</v>
      </c>
      <c r="AB973" s="8">
        <v>30</v>
      </c>
      <c r="AC973" s="1" t="s">
        <v>99</v>
      </c>
      <c r="AD973" s="1" t="s">
        <v>99</v>
      </c>
      <c r="AE973" s="1" t="s">
        <v>99</v>
      </c>
      <c r="AF973" s="1" t="s">
        <v>99</v>
      </c>
      <c r="AG973" s="1" t="s">
        <v>99</v>
      </c>
      <c r="AH973" s="1" t="s">
        <v>99</v>
      </c>
      <c r="AI973" s="1" t="s">
        <v>99</v>
      </c>
      <c r="AJ973" s="1" t="s">
        <v>99</v>
      </c>
      <c r="AK973" s="1" t="s">
        <v>99</v>
      </c>
      <c r="AL973" s="1" t="s">
        <v>99</v>
      </c>
    </row>
    <row r="974" spans="1:38">
      <c r="A974" s="36" t="s">
        <v>360</v>
      </c>
      <c r="B974" t="s">
        <v>361</v>
      </c>
      <c r="C974" t="s">
        <v>361</v>
      </c>
      <c r="D974" t="s">
        <v>363</v>
      </c>
      <c r="E974">
        <v>2300</v>
      </c>
      <c r="F974" t="s">
        <v>99</v>
      </c>
      <c r="G974" t="s">
        <v>116</v>
      </c>
      <c r="H974" s="1" t="s">
        <v>318</v>
      </c>
      <c r="I974" s="1" t="s">
        <v>33</v>
      </c>
      <c r="J974" s="1" t="s">
        <v>37</v>
      </c>
      <c r="K974" s="1" t="s">
        <v>104</v>
      </c>
      <c r="L974" s="29" t="s">
        <v>105</v>
      </c>
      <c r="M974" s="29" t="s">
        <v>99</v>
      </c>
      <c r="N974" s="29" t="s">
        <v>99</v>
      </c>
      <c r="O974" s="29" t="s">
        <v>101</v>
      </c>
      <c r="P974" s="29" t="s">
        <v>99</v>
      </c>
      <c r="Q974" s="29" t="s">
        <v>99</v>
      </c>
      <c r="R974" t="s">
        <v>393</v>
      </c>
      <c r="S974" t="s">
        <v>115</v>
      </c>
      <c r="T974" s="1">
        <v>3</v>
      </c>
      <c r="U974" s="1">
        <v>37.840000000000003</v>
      </c>
      <c r="V974" s="18">
        <v>1.359E-2</v>
      </c>
      <c r="W974" s="18">
        <v>5.8100000000000001E-3</v>
      </c>
      <c r="X974" s="7">
        <f t="shared" si="189"/>
        <v>2.3390705679862305</v>
      </c>
      <c r="Y974" s="1">
        <v>6.13E-3</v>
      </c>
      <c r="Z974" s="7">
        <f t="shared" si="188"/>
        <v>6.172920065252856</v>
      </c>
      <c r="AA974" s="1">
        <v>9.9</v>
      </c>
      <c r="AB974" s="8">
        <v>25</v>
      </c>
      <c r="AC974" s="1" t="s">
        <v>99</v>
      </c>
      <c r="AD974" s="1" t="s">
        <v>99</v>
      </c>
      <c r="AE974" s="1" t="s">
        <v>99</v>
      </c>
      <c r="AF974" s="1" t="s">
        <v>99</v>
      </c>
      <c r="AG974" s="1" t="s">
        <v>99</v>
      </c>
      <c r="AH974" s="1" t="s">
        <v>99</v>
      </c>
      <c r="AI974" s="1" t="s">
        <v>99</v>
      </c>
      <c r="AJ974" s="1" t="s">
        <v>99</v>
      </c>
      <c r="AK974" s="1" t="s">
        <v>99</v>
      </c>
      <c r="AL974" s="1" t="s">
        <v>99</v>
      </c>
    </row>
    <row r="975" spans="1:38">
      <c r="A975" s="36" t="s">
        <v>360</v>
      </c>
      <c r="B975" t="s">
        <v>361</v>
      </c>
      <c r="C975" t="s">
        <v>361</v>
      </c>
      <c r="D975" t="s">
        <v>363</v>
      </c>
      <c r="E975">
        <v>2300</v>
      </c>
      <c r="F975" t="s">
        <v>99</v>
      </c>
      <c r="G975" t="s">
        <v>116</v>
      </c>
      <c r="H975" s="1" t="s">
        <v>318</v>
      </c>
      <c r="I975" s="1" t="s">
        <v>33</v>
      </c>
      <c r="J975" s="1" t="s">
        <v>37</v>
      </c>
      <c r="K975" s="1" t="s">
        <v>104</v>
      </c>
      <c r="L975" s="29" t="s">
        <v>105</v>
      </c>
      <c r="M975" s="29" t="s">
        <v>99</v>
      </c>
      <c r="N975" s="29" t="s">
        <v>99</v>
      </c>
      <c r="O975" s="29" t="s">
        <v>101</v>
      </c>
      <c r="P975" s="29" t="s">
        <v>99</v>
      </c>
      <c r="Q975" s="29" t="s">
        <v>99</v>
      </c>
      <c r="R975" t="s">
        <v>393</v>
      </c>
      <c r="S975" t="s">
        <v>115</v>
      </c>
      <c r="T975" s="1">
        <v>4</v>
      </c>
      <c r="U975" s="1">
        <v>37.479999999999997</v>
      </c>
      <c r="V975" s="18">
        <v>1.5890000000000001E-2</v>
      </c>
      <c r="W975" s="18">
        <v>7.1599999999999997E-3</v>
      </c>
      <c r="X975" s="7">
        <f t="shared" si="189"/>
        <v>2.2192737430167599</v>
      </c>
      <c r="Y975" s="1">
        <v>6.0200000000000002E-3</v>
      </c>
      <c r="Z975" s="7">
        <f t="shared" si="188"/>
        <v>6.2259136212624577</v>
      </c>
      <c r="AA975" s="1">
        <v>12.5</v>
      </c>
      <c r="AB975" s="8">
        <v>34</v>
      </c>
      <c r="AC975" s="1" t="s">
        <v>99</v>
      </c>
      <c r="AD975" s="1" t="s">
        <v>99</v>
      </c>
      <c r="AE975" s="1" t="s">
        <v>99</v>
      </c>
      <c r="AF975" s="1" t="s">
        <v>99</v>
      </c>
      <c r="AG975" s="1" t="s">
        <v>99</v>
      </c>
      <c r="AH975" s="1" t="s">
        <v>99</v>
      </c>
      <c r="AI975" s="1" t="s">
        <v>99</v>
      </c>
      <c r="AJ975" s="1" t="s">
        <v>99</v>
      </c>
      <c r="AK975" s="1" t="s">
        <v>99</v>
      </c>
      <c r="AL975" s="1" t="s">
        <v>99</v>
      </c>
    </row>
    <row r="976" spans="1:38">
      <c r="A976" s="36" t="s">
        <v>360</v>
      </c>
      <c r="B976" t="s">
        <v>361</v>
      </c>
      <c r="C976" t="s">
        <v>361</v>
      </c>
      <c r="D976" t="s">
        <v>363</v>
      </c>
      <c r="E976">
        <v>2300</v>
      </c>
      <c r="F976" t="s">
        <v>99</v>
      </c>
      <c r="G976" t="s">
        <v>116</v>
      </c>
      <c r="H976" s="1" t="s">
        <v>318</v>
      </c>
      <c r="I976" s="1" t="s">
        <v>33</v>
      </c>
      <c r="J976" s="1" t="s">
        <v>37</v>
      </c>
      <c r="K976" s="1" t="s">
        <v>104</v>
      </c>
      <c r="L976" s="29" t="s">
        <v>105</v>
      </c>
      <c r="M976" s="29" t="s">
        <v>99</v>
      </c>
      <c r="N976" s="29" t="s">
        <v>99</v>
      </c>
      <c r="O976" s="29" t="s">
        <v>101</v>
      </c>
      <c r="P976" s="29" t="s">
        <v>99</v>
      </c>
      <c r="Q976" s="29" t="s">
        <v>99</v>
      </c>
      <c r="R976" t="s">
        <v>393</v>
      </c>
      <c r="S976" t="s">
        <v>115</v>
      </c>
      <c r="T976" s="1">
        <v>5</v>
      </c>
      <c r="U976" s="1">
        <v>38.46</v>
      </c>
      <c r="V976" s="18">
        <v>1.9859999999999999E-2</v>
      </c>
      <c r="W976" s="18">
        <v>9.6200000000000001E-3</v>
      </c>
      <c r="X976" s="7">
        <f t="shared" si="189"/>
        <v>2.0644490644490645</v>
      </c>
      <c r="Y976" s="1">
        <v>6.3200000000000001E-3</v>
      </c>
      <c r="Z976" s="7">
        <f t="shared" si="188"/>
        <v>6.0854430379746836</v>
      </c>
      <c r="AA976" s="1">
        <v>8</v>
      </c>
      <c r="AB976" s="8">
        <v>33</v>
      </c>
      <c r="AC976" s="1" t="s">
        <v>99</v>
      </c>
      <c r="AD976" s="1" t="s">
        <v>99</v>
      </c>
      <c r="AE976" s="1" t="s">
        <v>99</v>
      </c>
      <c r="AF976" s="1" t="s">
        <v>99</v>
      </c>
      <c r="AG976" s="1" t="s">
        <v>99</v>
      </c>
      <c r="AH976" s="1" t="s">
        <v>99</v>
      </c>
      <c r="AI976" s="1" t="s">
        <v>99</v>
      </c>
      <c r="AJ976" s="1" t="s">
        <v>99</v>
      </c>
      <c r="AK976" s="1" t="s">
        <v>99</v>
      </c>
      <c r="AL976" s="1" t="s">
        <v>99</v>
      </c>
    </row>
    <row r="977" spans="1:38">
      <c r="A977" s="36" t="s">
        <v>360</v>
      </c>
      <c r="B977" t="s">
        <v>361</v>
      </c>
      <c r="C977" t="s">
        <v>361</v>
      </c>
      <c r="D977" t="s">
        <v>363</v>
      </c>
      <c r="E977">
        <v>2300</v>
      </c>
      <c r="F977" t="s">
        <v>99</v>
      </c>
      <c r="G977" t="s">
        <v>116</v>
      </c>
      <c r="H977" s="1" t="s">
        <v>318</v>
      </c>
      <c r="I977" s="1" t="s">
        <v>33</v>
      </c>
      <c r="J977" s="1" t="s">
        <v>37</v>
      </c>
      <c r="K977" s="1" t="s">
        <v>104</v>
      </c>
      <c r="L977" s="29" t="s">
        <v>105</v>
      </c>
      <c r="M977" s="29" t="s">
        <v>99</v>
      </c>
      <c r="N977" s="29" t="s">
        <v>99</v>
      </c>
      <c r="O977" s="29" t="s">
        <v>101</v>
      </c>
      <c r="P977" s="29" t="s">
        <v>99</v>
      </c>
      <c r="Q977" s="29" t="s">
        <v>99</v>
      </c>
      <c r="R977" t="s">
        <v>393</v>
      </c>
      <c r="S977" t="s">
        <v>115</v>
      </c>
      <c r="T977" s="1">
        <v>6</v>
      </c>
      <c r="U977" s="1">
        <v>39.99</v>
      </c>
      <c r="V977" s="18">
        <v>1.371E-2</v>
      </c>
      <c r="W977" s="18">
        <v>6.2599999999999999E-3</v>
      </c>
      <c r="X977" s="7">
        <f t="shared" si="189"/>
        <v>2.1900958466453675</v>
      </c>
      <c r="Y977" s="1">
        <v>5.4200000000000003E-3</v>
      </c>
      <c r="Z977" s="7">
        <f t="shared" si="188"/>
        <v>7.3782287822878221</v>
      </c>
      <c r="AA977" s="8">
        <v>9.1999999999999993</v>
      </c>
      <c r="AB977" s="8">
        <v>16</v>
      </c>
      <c r="AC977" s="1" t="s">
        <v>99</v>
      </c>
      <c r="AD977" s="1" t="s">
        <v>99</v>
      </c>
      <c r="AE977" s="1" t="s">
        <v>99</v>
      </c>
      <c r="AF977" s="1" t="s">
        <v>99</v>
      </c>
      <c r="AG977" s="1" t="s">
        <v>99</v>
      </c>
      <c r="AH977" s="1" t="s">
        <v>99</v>
      </c>
      <c r="AI977" s="1" t="s">
        <v>99</v>
      </c>
      <c r="AJ977" s="1" t="s">
        <v>99</v>
      </c>
      <c r="AK977" s="1" t="s">
        <v>99</v>
      </c>
      <c r="AL977" s="1" t="s">
        <v>99</v>
      </c>
    </row>
    <row r="978" spans="1:38">
      <c r="A978" s="36" t="s">
        <v>360</v>
      </c>
      <c r="B978" t="s">
        <v>361</v>
      </c>
      <c r="C978" t="s">
        <v>361</v>
      </c>
      <c r="D978" t="s">
        <v>363</v>
      </c>
      <c r="E978">
        <v>2300</v>
      </c>
      <c r="F978" t="s">
        <v>99</v>
      </c>
      <c r="G978" t="s">
        <v>116</v>
      </c>
      <c r="H978" s="1" t="s">
        <v>318</v>
      </c>
      <c r="I978" s="1" t="s">
        <v>33</v>
      </c>
      <c r="J978" s="1" t="s">
        <v>37</v>
      </c>
      <c r="K978" s="1" t="s">
        <v>104</v>
      </c>
      <c r="L978" s="29" t="s">
        <v>105</v>
      </c>
      <c r="M978" s="29" t="s">
        <v>99</v>
      </c>
      <c r="N978" s="29" t="s">
        <v>99</v>
      </c>
      <c r="O978" s="29" t="s">
        <v>101</v>
      </c>
      <c r="P978" s="29" t="s">
        <v>99</v>
      </c>
      <c r="Q978" s="29" t="s">
        <v>99</v>
      </c>
      <c r="R978" t="s">
        <v>393</v>
      </c>
      <c r="S978" t="s">
        <v>115</v>
      </c>
      <c r="T978" s="1">
        <v>7</v>
      </c>
      <c r="U978" s="1" t="s">
        <v>99</v>
      </c>
      <c r="V978" s="18">
        <v>1.9130000000000001E-2</v>
      </c>
      <c r="W978" s="18">
        <v>8.5500000000000003E-3</v>
      </c>
      <c r="X978" s="7">
        <f t="shared" si="189"/>
        <v>2.2374269005847953</v>
      </c>
      <c r="Y978" s="1" t="s">
        <v>99</v>
      </c>
      <c r="Z978" s="1" t="s">
        <v>99</v>
      </c>
      <c r="AA978" s="1">
        <v>11.3</v>
      </c>
      <c r="AB978" s="8">
        <v>21</v>
      </c>
      <c r="AC978" s="1" t="s">
        <v>99</v>
      </c>
      <c r="AD978" s="1" t="s">
        <v>99</v>
      </c>
      <c r="AE978" s="1" t="s">
        <v>99</v>
      </c>
      <c r="AF978" s="1" t="s">
        <v>99</v>
      </c>
      <c r="AG978" s="1" t="s">
        <v>99</v>
      </c>
      <c r="AH978" s="1" t="s">
        <v>99</v>
      </c>
      <c r="AI978" s="1" t="s">
        <v>99</v>
      </c>
      <c r="AJ978" s="1" t="s">
        <v>99</v>
      </c>
      <c r="AK978" s="1" t="s">
        <v>99</v>
      </c>
      <c r="AL978" s="1" t="s">
        <v>99</v>
      </c>
    </row>
    <row r="979" spans="1:38">
      <c r="A979" s="36" t="s">
        <v>360</v>
      </c>
      <c r="B979" t="s">
        <v>361</v>
      </c>
      <c r="C979" t="s">
        <v>361</v>
      </c>
      <c r="D979" t="s">
        <v>363</v>
      </c>
      <c r="E979">
        <v>2300</v>
      </c>
      <c r="F979" t="s">
        <v>99</v>
      </c>
      <c r="G979" t="s">
        <v>121</v>
      </c>
      <c r="H979" s="1" t="s">
        <v>319</v>
      </c>
      <c r="I979" s="1" t="s">
        <v>58</v>
      </c>
      <c r="J979" s="1" t="s">
        <v>26</v>
      </c>
      <c r="K979" s="1" t="s">
        <v>104</v>
      </c>
      <c r="L979" s="29" t="s">
        <v>129</v>
      </c>
      <c r="M979" s="29" t="s">
        <v>99</v>
      </c>
      <c r="N979" s="29" t="s">
        <v>99</v>
      </c>
      <c r="O979" s="29" t="s">
        <v>101</v>
      </c>
      <c r="P979" s="29" t="s">
        <v>99</v>
      </c>
      <c r="Q979" s="29" t="s">
        <v>99</v>
      </c>
      <c r="R979" t="s">
        <v>393</v>
      </c>
      <c r="S979" t="s">
        <v>102</v>
      </c>
      <c r="T979" s="1">
        <v>1</v>
      </c>
      <c r="U979" s="1">
        <v>41.72</v>
      </c>
      <c r="V979" s="18">
        <v>3.6700000000000001E-3</v>
      </c>
      <c r="W979" s="18">
        <v>8.9999999999999998E-4</v>
      </c>
      <c r="X979" s="7">
        <f>V979/W979</f>
        <v>4.0777777777777784</v>
      </c>
      <c r="Y979" s="18">
        <v>2.4099999999999998E-3</v>
      </c>
      <c r="Z979" s="7">
        <f>((U979/1000000)/7)/((Y979/1000)/7)</f>
        <v>17.311203319502074</v>
      </c>
      <c r="AA979" s="8">
        <v>1.7</v>
      </c>
      <c r="AB979" s="8">
        <v>0.8</v>
      </c>
      <c r="AC979" s="1" t="s">
        <v>99</v>
      </c>
      <c r="AD979" s="1" t="s">
        <v>99</v>
      </c>
      <c r="AE979" s="1" t="s">
        <v>99</v>
      </c>
      <c r="AF979" s="1" t="s">
        <v>99</v>
      </c>
      <c r="AG979" s="1" t="s">
        <v>99</v>
      </c>
      <c r="AH979" s="1" t="s">
        <v>99</v>
      </c>
      <c r="AI979" s="1" t="s">
        <v>99</v>
      </c>
      <c r="AJ979" s="1" t="s">
        <v>99</v>
      </c>
      <c r="AK979" s="1" t="s">
        <v>99</v>
      </c>
      <c r="AL979" s="1" t="s">
        <v>99</v>
      </c>
    </row>
    <row r="980" spans="1:38">
      <c r="A980" s="36" t="s">
        <v>360</v>
      </c>
      <c r="B980" t="s">
        <v>361</v>
      </c>
      <c r="C980" t="s">
        <v>361</v>
      </c>
      <c r="D980" t="s">
        <v>363</v>
      </c>
      <c r="E980">
        <v>2300</v>
      </c>
      <c r="F980" t="s">
        <v>99</v>
      </c>
      <c r="G980" t="s">
        <v>121</v>
      </c>
      <c r="H980" s="1" t="s">
        <v>319</v>
      </c>
      <c r="I980" s="1" t="s">
        <v>58</v>
      </c>
      <c r="J980" s="1" t="s">
        <v>26</v>
      </c>
      <c r="K980" s="1" t="s">
        <v>104</v>
      </c>
      <c r="L980" s="29" t="s">
        <v>129</v>
      </c>
      <c r="M980" s="29" t="s">
        <v>99</v>
      </c>
      <c r="N980" s="29" t="s">
        <v>99</v>
      </c>
      <c r="O980" s="29" t="s">
        <v>101</v>
      </c>
      <c r="P980" s="29" t="s">
        <v>99</v>
      </c>
      <c r="Q980" s="29" t="s">
        <v>99</v>
      </c>
      <c r="R980" t="s">
        <v>393</v>
      </c>
      <c r="S980" t="s">
        <v>102</v>
      </c>
      <c r="T980" s="1">
        <v>2</v>
      </c>
      <c r="U980" s="1">
        <v>42.71</v>
      </c>
      <c r="V980" s="18">
        <v>7.0899999999999999E-3</v>
      </c>
      <c r="W980" s="18">
        <v>1.9599999999999999E-3</v>
      </c>
      <c r="X980" s="7">
        <f t="shared" ref="X980:X983" si="190">V980/W980</f>
        <v>3.6173469387755102</v>
      </c>
      <c r="Y980" s="18">
        <v>2.66E-3</v>
      </c>
      <c r="Z980" s="7">
        <f>((U980/1000000)/6)/((Y980/1000)/6)</f>
        <v>16.056390977443609</v>
      </c>
      <c r="AA980" s="8">
        <v>2.9</v>
      </c>
      <c r="AB980" s="8">
        <v>1.4</v>
      </c>
      <c r="AC980" s="1" t="s">
        <v>99</v>
      </c>
      <c r="AD980" s="1" t="s">
        <v>99</v>
      </c>
      <c r="AE980" s="1" t="s">
        <v>99</v>
      </c>
      <c r="AF980" s="1" t="s">
        <v>99</v>
      </c>
      <c r="AG980" s="1" t="s">
        <v>99</v>
      </c>
      <c r="AH980" s="1" t="s">
        <v>99</v>
      </c>
      <c r="AI980" s="1" t="s">
        <v>99</v>
      </c>
      <c r="AJ980" s="1" t="s">
        <v>99</v>
      </c>
      <c r="AK980" s="1" t="s">
        <v>99</v>
      </c>
      <c r="AL980" s="1" t="s">
        <v>99</v>
      </c>
    </row>
    <row r="981" spans="1:38">
      <c r="A981" s="36" t="s">
        <v>360</v>
      </c>
      <c r="B981" t="s">
        <v>361</v>
      </c>
      <c r="C981" t="s">
        <v>361</v>
      </c>
      <c r="D981" t="s">
        <v>363</v>
      </c>
      <c r="E981">
        <v>2300</v>
      </c>
      <c r="F981" t="s">
        <v>99</v>
      </c>
      <c r="G981" t="s">
        <v>121</v>
      </c>
      <c r="H981" s="1" t="s">
        <v>319</v>
      </c>
      <c r="I981" s="1" t="s">
        <v>58</v>
      </c>
      <c r="J981" s="1" t="s">
        <v>26</v>
      </c>
      <c r="K981" s="1" t="s">
        <v>104</v>
      </c>
      <c r="L981" s="29" t="s">
        <v>129</v>
      </c>
      <c r="M981" s="29" t="s">
        <v>99</v>
      </c>
      <c r="N981" s="29" t="s">
        <v>99</v>
      </c>
      <c r="O981" s="29" t="s">
        <v>101</v>
      </c>
      <c r="P981" s="29" t="s">
        <v>99</v>
      </c>
      <c r="Q981" s="29" t="s">
        <v>99</v>
      </c>
      <c r="R981" t="s">
        <v>393</v>
      </c>
      <c r="S981" t="s">
        <v>102</v>
      </c>
      <c r="T981" s="1">
        <v>3</v>
      </c>
      <c r="U981" s="1">
        <v>50.28</v>
      </c>
      <c r="V981" s="18">
        <v>4.13E-3</v>
      </c>
      <c r="W981" s="18">
        <v>1.01E-3</v>
      </c>
      <c r="X981" s="7">
        <f t="shared" si="190"/>
        <v>4.0891089108910892</v>
      </c>
      <c r="Y981" s="18">
        <v>3.3899999999999998E-3</v>
      </c>
      <c r="Z981" s="7">
        <f>((U981/1000000)/6)/((Y981/1000)/6)</f>
        <v>14.831858407079645</v>
      </c>
      <c r="AA981" s="8">
        <v>6</v>
      </c>
      <c r="AB981" s="8">
        <v>4.2</v>
      </c>
      <c r="AC981" s="1" t="s">
        <v>99</v>
      </c>
      <c r="AD981" s="1" t="s">
        <v>99</v>
      </c>
      <c r="AE981" s="1" t="s">
        <v>99</v>
      </c>
      <c r="AF981" s="1" t="s">
        <v>99</v>
      </c>
      <c r="AG981" s="1" t="s">
        <v>99</v>
      </c>
      <c r="AH981" s="1" t="s">
        <v>99</v>
      </c>
      <c r="AI981" s="1" t="s">
        <v>99</v>
      </c>
      <c r="AJ981" s="1" t="s">
        <v>99</v>
      </c>
      <c r="AK981" s="1" t="s">
        <v>99</v>
      </c>
      <c r="AL981" s="1" t="s">
        <v>99</v>
      </c>
    </row>
    <row r="982" spans="1:38">
      <c r="A982" s="36" t="s">
        <v>360</v>
      </c>
      <c r="B982" t="s">
        <v>361</v>
      </c>
      <c r="C982" t="s">
        <v>361</v>
      </c>
      <c r="D982" t="s">
        <v>363</v>
      </c>
      <c r="E982">
        <v>2300</v>
      </c>
      <c r="F982" t="s">
        <v>99</v>
      </c>
      <c r="G982" t="s">
        <v>121</v>
      </c>
      <c r="H982" s="1" t="s">
        <v>319</v>
      </c>
      <c r="I982" s="1" t="s">
        <v>58</v>
      </c>
      <c r="J982" s="1" t="s">
        <v>26</v>
      </c>
      <c r="K982" s="1" t="s">
        <v>104</v>
      </c>
      <c r="L982" s="29" t="s">
        <v>129</v>
      </c>
      <c r="M982" s="29" t="s">
        <v>99</v>
      </c>
      <c r="N982" s="29" t="s">
        <v>99</v>
      </c>
      <c r="O982" s="29" t="s">
        <v>101</v>
      </c>
      <c r="P982" s="29" t="s">
        <v>99</v>
      </c>
      <c r="Q982" s="29" t="s">
        <v>99</v>
      </c>
      <c r="R982" t="s">
        <v>393</v>
      </c>
      <c r="S982" t="s">
        <v>102</v>
      </c>
      <c r="T982" s="1">
        <v>4</v>
      </c>
      <c r="U982" s="1">
        <v>55.06</v>
      </c>
      <c r="V982" s="18">
        <v>1.5699999999999999E-2</v>
      </c>
      <c r="W982" s="18">
        <v>3.9199999999999999E-3</v>
      </c>
      <c r="X982" s="7">
        <f t="shared" si="190"/>
        <v>4.0051020408163263</v>
      </c>
      <c r="Y982" s="18">
        <v>3.3400000000000001E-3</v>
      </c>
      <c r="Z982" s="7">
        <f>((U982/1000000)/6)/((Y982/1000)/6)</f>
        <v>16.485029940119762</v>
      </c>
      <c r="AA982" s="8">
        <v>5</v>
      </c>
      <c r="AB982" s="8">
        <v>1.2</v>
      </c>
      <c r="AC982" s="1" t="s">
        <v>99</v>
      </c>
      <c r="AD982" s="1" t="s">
        <v>99</v>
      </c>
      <c r="AE982" s="1" t="s">
        <v>99</v>
      </c>
      <c r="AF982" s="1" t="s">
        <v>99</v>
      </c>
      <c r="AG982" s="1" t="s">
        <v>99</v>
      </c>
      <c r="AH982" s="1" t="s">
        <v>99</v>
      </c>
      <c r="AI982" s="1" t="s">
        <v>99</v>
      </c>
      <c r="AJ982" s="1" t="s">
        <v>99</v>
      </c>
      <c r="AK982" s="1" t="s">
        <v>99</v>
      </c>
      <c r="AL982" s="1" t="s">
        <v>99</v>
      </c>
    </row>
    <row r="983" spans="1:38">
      <c r="A983" s="36" t="s">
        <v>360</v>
      </c>
      <c r="B983" t="s">
        <v>361</v>
      </c>
      <c r="C983" t="s">
        <v>361</v>
      </c>
      <c r="D983" t="s">
        <v>363</v>
      </c>
      <c r="E983">
        <v>2300</v>
      </c>
      <c r="F983" t="s">
        <v>99</v>
      </c>
      <c r="G983" t="s">
        <v>121</v>
      </c>
      <c r="H983" s="1" t="s">
        <v>319</v>
      </c>
      <c r="I983" s="1" t="s">
        <v>58</v>
      </c>
      <c r="J983" s="1" t="s">
        <v>26</v>
      </c>
      <c r="K983" s="1" t="s">
        <v>104</v>
      </c>
      <c r="L983" s="29" t="s">
        <v>129</v>
      </c>
      <c r="M983" s="29" t="s">
        <v>99</v>
      </c>
      <c r="N983" s="29" t="s">
        <v>99</v>
      </c>
      <c r="O983" s="29" t="s">
        <v>101</v>
      </c>
      <c r="P983" s="29" t="s">
        <v>99</v>
      </c>
      <c r="Q983" s="29" t="s">
        <v>99</v>
      </c>
      <c r="R983" t="s">
        <v>393</v>
      </c>
      <c r="S983" t="s">
        <v>102</v>
      </c>
      <c r="T983" s="1">
        <v>5</v>
      </c>
      <c r="U983" s="1">
        <v>10.77</v>
      </c>
      <c r="V983" s="18">
        <v>9.7400000000000004E-3</v>
      </c>
      <c r="W983" s="18">
        <v>2.5100000000000001E-3</v>
      </c>
      <c r="X983" s="7">
        <f t="shared" si="190"/>
        <v>3.8804780876494025</v>
      </c>
      <c r="Y983" s="18">
        <v>4.8999999999999998E-4</v>
      </c>
      <c r="Z983" s="7">
        <f>((U983/1000000)/3)/((Y983/1000)/3)</f>
        <v>21.979591836734695</v>
      </c>
      <c r="AA983" s="8">
        <v>2.6</v>
      </c>
      <c r="AB983" s="8">
        <v>1.2</v>
      </c>
      <c r="AC983" s="1" t="s">
        <v>99</v>
      </c>
      <c r="AD983" s="1" t="s">
        <v>99</v>
      </c>
      <c r="AE983" s="1" t="s">
        <v>99</v>
      </c>
      <c r="AF983" s="1" t="s">
        <v>99</v>
      </c>
      <c r="AG983" s="1" t="s">
        <v>99</v>
      </c>
      <c r="AH983" s="1" t="s">
        <v>99</v>
      </c>
      <c r="AI983" s="1" t="s">
        <v>99</v>
      </c>
      <c r="AJ983" s="1" t="s">
        <v>99</v>
      </c>
      <c r="AK983" s="1" t="s">
        <v>99</v>
      </c>
      <c r="AL983" s="1" t="s">
        <v>99</v>
      </c>
    </row>
    <row r="984" spans="1:38">
      <c r="A984" s="36" t="s">
        <v>360</v>
      </c>
      <c r="B984" t="s">
        <v>361</v>
      </c>
      <c r="C984" t="s">
        <v>361</v>
      </c>
      <c r="D984" t="s">
        <v>363</v>
      </c>
      <c r="E984">
        <v>2300</v>
      </c>
      <c r="F984" t="s">
        <v>99</v>
      </c>
      <c r="G984" t="s">
        <v>121</v>
      </c>
      <c r="H984" t="s">
        <v>320</v>
      </c>
      <c r="I984" s="1" t="s">
        <v>58</v>
      </c>
      <c r="J984" s="1" t="s">
        <v>26</v>
      </c>
      <c r="K984" t="s">
        <v>104</v>
      </c>
      <c r="L984" s="29" t="s">
        <v>98</v>
      </c>
      <c r="M984" s="29" t="s">
        <v>99</v>
      </c>
      <c r="N984" s="29" t="s">
        <v>99</v>
      </c>
      <c r="O984" s="29" t="s">
        <v>101</v>
      </c>
      <c r="P984" s="29" t="s">
        <v>99</v>
      </c>
      <c r="Q984" s="29" t="s">
        <v>99</v>
      </c>
      <c r="R984" t="s">
        <v>389</v>
      </c>
      <c r="S984" t="s">
        <v>102</v>
      </c>
      <c r="T984" s="1">
        <v>1</v>
      </c>
      <c r="U984" s="7">
        <v>23.01</v>
      </c>
      <c r="V984" s="18">
        <v>1.3600000000000001E-3</v>
      </c>
      <c r="W984" s="18">
        <v>2.5000000000000001E-4</v>
      </c>
      <c r="X984" s="7">
        <f>V984/W984</f>
        <v>5.44</v>
      </c>
      <c r="Y984" s="18">
        <v>8.0999999999999996E-4</v>
      </c>
      <c r="Z984" s="7">
        <f>((U984/1000000)/6)/((Y984/1000)/6)</f>
        <v>28.407407407407412</v>
      </c>
      <c r="AA984" s="8">
        <v>2.2999999999999998</v>
      </c>
      <c r="AB984" s="8">
        <v>13.5</v>
      </c>
      <c r="AC984" s="1" t="s">
        <v>99</v>
      </c>
      <c r="AD984" s="1" t="s">
        <v>99</v>
      </c>
      <c r="AE984" s="1" t="s">
        <v>99</v>
      </c>
      <c r="AF984" s="1" t="s">
        <v>99</v>
      </c>
      <c r="AG984" s="1" t="s">
        <v>99</v>
      </c>
      <c r="AH984" s="1" t="s">
        <v>99</v>
      </c>
      <c r="AI984" s="1" t="s">
        <v>99</v>
      </c>
      <c r="AJ984" s="1" t="s">
        <v>99</v>
      </c>
      <c r="AK984" s="1" t="s">
        <v>99</v>
      </c>
      <c r="AL984" s="1" t="s">
        <v>99</v>
      </c>
    </row>
    <row r="985" spans="1:38">
      <c r="A985" s="36" t="s">
        <v>360</v>
      </c>
      <c r="B985" t="s">
        <v>361</v>
      </c>
      <c r="C985" t="s">
        <v>361</v>
      </c>
      <c r="D985" t="s">
        <v>363</v>
      </c>
      <c r="E985">
        <v>2300</v>
      </c>
      <c r="F985" t="s">
        <v>99</v>
      </c>
      <c r="G985" t="s">
        <v>121</v>
      </c>
      <c r="H985" t="s">
        <v>320</v>
      </c>
      <c r="I985" s="1" t="s">
        <v>58</v>
      </c>
      <c r="J985" s="1" t="s">
        <v>26</v>
      </c>
      <c r="K985" t="s">
        <v>104</v>
      </c>
      <c r="L985" s="29" t="s">
        <v>98</v>
      </c>
      <c r="M985" s="29" t="s">
        <v>99</v>
      </c>
      <c r="N985" s="29" t="s">
        <v>99</v>
      </c>
      <c r="O985" s="29" t="s">
        <v>101</v>
      </c>
      <c r="P985" s="29" t="s">
        <v>99</v>
      </c>
      <c r="Q985" s="29" t="s">
        <v>99</v>
      </c>
      <c r="R985" t="s">
        <v>389</v>
      </c>
      <c r="S985" t="s">
        <v>102</v>
      </c>
      <c r="T985" s="1">
        <v>2</v>
      </c>
      <c r="U985" s="7">
        <v>22.19</v>
      </c>
      <c r="V985" s="18">
        <v>3.4399999999999999E-3</v>
      </c>
      <c r="W985" s="18">
        <v>8.0000000000000004E-4</v>
      </c>
      <c r="X985" s="7">
        <f t="shared" ref="X985:X988" si="191">V985/W985</f>
        <v>4.3</v>
      </c>
      <c r="Y985" s="18">
        <v>8.9999999999999998E-4</v>
      </c>
      <c r="Z985" s="7">
        <f>((U985/1000000)/6)/((Y985/1000)/6)</f>
        <v>24.655555555555559</v>
      </c>
      <c r="AA985" s="8">
        <v>1.5</v>
      </c>
      <c r="AB985" s="8">
        <v>9</v>
      </c>
      <c r="AC985" s="1" t="s">
        <v>99</v>
      </c>
      <c r="AD985" s="1" t="s">
        <v>99</v>
      </c>
      <c r="AE985" s="1" t="s">
        <v>99</v>
      </c>
      <c r="AF985" s="1" t="s">
        <v>99</v>
      </c>
      <c r="AG985" s="1" t="s">
        <v>99</v>
      </c>
      <c r="AH985" s="1" t="s">
        <v>99</v>
      </c>
      <c r="AI985" s="1" t="s">
        <v>99</v>
      </c>
      <c r="AJ985" s="1" t="s">
        <v>99</v>
      </c>
      <c r="AK985" s="1" t="s">
        <v>99</v>
      </c>
      <c r="AL985" s="1" t="s">
        <v>99</v>
      </c>
    </row>
    <row r="986" spans="1:38">
      <c r="A986" s="36" t="s">
        <v>360</v>
      </c>
      <c r="B986" t="s">
        <v>361</v>
      </c>
      <c r="C986" t="s">
        <v>361</v>
      </c>
      <c r="D986" t="s">
        <v>363</v>
      </c>
      <c r="E986">
        <v>2300</v>
      </c>
      <c r="F986" t="s">
        <v>99</v>
      </c>
      <c r="G986" t="s">
        <v>121</v>
      </c>
      <c r="H986" t="s">
        <v>320</v>
      </c>
      <c r="I986" s="1" t="s">
        <v>58</v>
      </c>
      <c r="J986" s="1" t="s">
        <v>26</v>
      </c>
      <c r="K986" t="s">
        <v>104</v>
      </c>
      <c r="L986" s="29" t="s">
        <v>98</v>
      </c>
      <c r="M986" s="29" t="s">
        <v>99</v>
      </c>
      <c r="N986" s="29" t="s">
        <v>99</v>
      </c>
      <c r="O986" s="29" t="s">
        <v>101</v>
      </c>
      <c r="P986" s="29" t="s">
        <v>99</v>
      </c>
      <c r="Q986" s="29" t="s">
        <v>99</v>
      </c>
      <c r="R986" t="s">
        <v>389</v>
      </c>
      <c r="S986" t="s">
        <v>102</v>
      </c>
      <c r="T986" s="1">
        <v>3</v>
      </c>
      <c r="U986" s="7">
        <v>11.08</v>
      </c>
      <c r="V986" s="18">
        <v>3.0599999999999998E-3</v>
      </c>
      <c r="W986" s="18">
        <v>7.6999999999999996E-4</v>
      </c>
      <c r="X986" s="7">
        <f t="shared" si="191"/>
        <v>3.9740259740259738</v>
      </c>
      <c r="Y986" s="18">
        <v>2.1000000000000001E-4</v>
      </c>
      <c r="Z986" s="7">
        <f>((U986/1000000)/5)/((Y986/1000)/5)</f>
        <v>52.761904761904766</v>
      </c>
      <c r="AA986" s="8">
        <v>1.5</v>
      </c>
      <c r="AB986" s="8">
        <v>12</v>
      </c>
      <c r="AC986" s="1" t="s">
        <v>99</v>
      </c>
      <c r="AD986" s="1" t="s">
        <v>99</v>
      </c>
      <c r="AE986" s="1" t="s">
        <v>99</v>
      </c>
      <c r="AF986" s="1" t="s">
        <v>99</v>
      </c>
      <c r="AG986" s="1" t="s">
        <v>99</v>
      </c>
      <c r="AH986" s="1" t="s">
        <v>99</v>
      </c>
      <c r="AI986" s="1" t="s">
        <v>99</v>
      </c>
      <c r="AJ986" s="1" t="s">
        <v>99</v>
      </c>
      <c r="AK986" s="1" t="s">
        <v>99</v>
      </c>
      <c r="AL986" s="1" t="s">
        <v>99</v>
      </c>
    </row>
    <row r="987" spans="1:38">
      <c r="A987" s="36" t="s">
        <v>360</v>
      </c>
      <c r="B987" t="s">
        <v>361</v>
      </c>
      <c r="C987" t="s">
        <v>361</v>
      </c>
      <c r="D987" t="s">
        <v>363</v>
      </c>
      <c r="E987">
        <v>2300</v>
      </c>
      <c r="F987" t="s">
        <v>99</v>
      </c>
      <c r="G987" t="s">
        <v>121</v>
      </c>
      <c r="H987" t="s">
        <v>320</v>
      </c>
      <c r="I987" s="1" t="s">
        <v>58</v>
      </c>
      <c r="J987" s="1" t="s">
        <v>26</v>
      </c>
      <c r="K987" t="s">
        <v>104</v>
      </c>
      <c r="L987" s="29" t="s">
        <v>98</v>
      </c>
      <c r="M987" s="29" t="s">
        <v>99</v>
      </c>
      <c r="N987" s="29" t="s">
        <v>99</v>
      </c>
      <c r="O987" s="29" t="s">
        <v>101</v>
      </c>
      <c r="P987" s="29" t="s">
        <v>99</v>
      </c>
      <c r="Q987" s="29" t="s">
        <v>99</v>
      </c>
      <c r="R987" t="s">
        <v>389</v>
      </c>
      <c r="S987" t="s">
        <v>102</v>
      </c>
      <c r="T987" s="1">
        <v>4</v>
      </c>
      <c r="U987" s="7">
        <v>24.57</v>
      </c>
      <c r="V987" s="18">
        <v>5.1900000000000002E-3</v>
      </c>
      <c r="W987" s="18">
        <v>1.1299999999999999E-3</v>
      </c>
      <c r="X987" s="7">
        <f t="shared" si="191"/>
        <v>4.5929203539823016</v>
      </c>
      <c r="Y987" s="18">
        <v>1E-3</v>
      </c>
      <c r="Z987" s="7">
        <f>((U987/1000000)/6)/((Y987/1000)/6)</f>
        <v>24.57</v>
      </c>
      <c r="AA987" s="8">
        <v>1.8</v>
      </c>
      <c r="AB987" s="8">
        <v>8</v>
      </c>
      <c r="AC987" s="1" t="s">
        <v>99</v>
      </c>
      <c r="AD987" s="1" t="s">
        <v>99</v>
      </c>
      <c r="AE987" s="1" t="s">
        <v>99</v>
      </c>
      <c r="AF987" s="1" t="s">
        <v>99</v>
      </c>
      <c r="AG987" s="1" t="s">
        <v>99</v>
      </c>
      <c r="AH987" s="1" t="s">
        <v>99</v>
      </c>
      <c r="AI987" s="1" t="s">
        <v>99</v>
      </c>
      <c r="AJ987" s="1" t="s">
        <v>99</v>
      </c>
      <c r="AK987" s="1" t="s">
        <v>99</v>
      </c>
      <c r="AL987" s="1" t="s">
        <v>99</v>
      </c>
    </row>
    <row r="988" spans="1:38">
      <c r="A988" s="36" t="s">
        <v>360</v>
      </c>
      <c r="B988" t="s">
        <v>361</v>
      </c>
      <c r="C988" t="s">
        <v>361</v>
      </c>
      <c r="D988" t="s">
        <v>363</v>
      </c>
      <c r="E988">
        <v>2300</v>
      </c>
      <c r="F988" t="s">
        <v>99</v>
      </c>
      <c r="G988" t="s">
        <v>121</v>
      </c>
      <c r="H988" t="s">
        <v>320</v>
      </c>
      <c r="I988" s="1" t="s">
        <v>58</v>
      </c>
      <c r="J988" s="1" t="s">
        <v>26</v>
      </c>
      <c r="K988" t="s">
        <v>104</v>
      </c>
      <c r="L988" s="29" t="s">
        <v>98</v>
      </c>
      <c r="M988" s="29" t="s">
        <v>99</v>
      </c>
      <c r="N988" s="29" t="s">
        <v>99</v>
      </c>
      <c r="O988" s="29" t="s">
        <v>101</v>
      </c>
      <c r="P988" s="29" t="s">
        <v>99</v>
      </c>
      <c r="Q988" s="29" t="s">
        <v>99</v>
      </c>
      <c r="R988" t="s">
        <v>389</v>
      </c>
      <c r="S988" t="s">
        <v>102</v>
      </c>
      <c r="T988" s="1">
        <v>5</v>
      </c>
      <c r="U988" s="7">
        <v>17.829999999999998</v>
      </c>
      <c r="V988" s="18">
        <v>3.2499999999999999E-3</v>
      </c>
      <c r="W988" s="18">
        <v>6.8000000000000005E-4</v>
      </c>
      <c r="X988" s="7">
        <f t="shared" si="191"/>
        <v>4.7794117647058814</v>
      </c>
      <c r="Y988" s="18">
        <v>8.0000000000000004E-4</v>
      </c>
      <c r="Z988" s="7">
        <f>((U988/1000000)/5)/((Y988/1000)/5)</f>
        <v>22.287499999999994</v>
      </c>
      <c r="AA988" s="8">
        <v>1.5</v>
      </c>
      <c r="AB988" s="8">
        <v>9</v>
      </c>
      <c r="AC988" s="1" t="s">
        <v>99</v>
      </c>
      <c r="AD988" s="1" t="s">
        <v>99</v>
      </c>
      <c r="AE988" s="1" t="s">
        <v>99</v>
      </c>
      <c r="AF988" s="1" t="s">
        <v>99</v>
      </c>
      <c r="AG988" s="1" t="s">
        <v>99</v>
      </c>
      <c r="AH988" s="1" t="s">
        <v>99</v>
      </c>
      <c r="AI988" s="1" t="s">
        <v>99</v>
      </c>
      <c r="AJ988" s="1" t="s">
        <v>99</v>
      </c>
      <c r="AK988" s="1" t="s">
        <v>99</v>
      </c>
      <c r="AL988" s="1" t="s">
        <v>99</v>
      </c>
    </row>
    <row r="989" spans="1:38">
      <c r="A989" s="36" t="s">
        <v>360</v>
      </c>
      <c r="B989" t="s">
        <v>361</v>
      </c>
      <c r="C989" t="s">
        <v>361</v>
      </c>
      <c r="D989" t="s">
        <v>363</v>
      </c>
      <c r="E989">
        <v>2300</v>
      </c>
      <c r="F989" t="s">
        <v>99</v>
      </c>
      <c r="G989" t="s">
        <v>376</v>
      </c>
      <c r="H989" s="1" t="s">
        <v>321</v>
      </c>
      <c r="I989" s="1" t="s">
        <v>322</v>
      </c>
      <c r="J989" s="33" t="s">
        <v>323</v>
      </c>
      <c r="K989" t="s">
        <v>398</v>
      </c>
      <c r="L989" s="29" t="s">
        <v>129</v>
      </c>
      <c r="M989" s="29" t="s">
        <v>99</v>
      </c>
      <c r="N989" s="29" t="s">
        <v>99</v>
      </c>
      <c r="O989" s="29" t="s">
        <v>101</v>
      </c>
      <c r="P989" s="29" t="s">
        <v>99</v>
      </c>
      <c r="Q989" s="29" t="s">
        <v>99</v>
      </c>
      <c r="R989" t="s">
        <v>272</v>
      </c>
      <c r="S989" t="s">
        <v>102</v>
      </c>
      <c r="T989" s="1">
        <v>1</v>
      </c>
      <c r="U989" s="7">
        <v>14.06</v>
      </c>
      <c r="V989" s="18">
        <v>2.16E-3</v>
      </c>
      <c r="W989" s="18">
        <v>3.6000000000000002E-4</v>
      </c>
      <c r="X989" s="7">
        <f>V989/W989</f>
        <v>6</v>
      </c>
      <c r="Y989" s="18">
        <v>3.8000000000000002E-4</v>
      </c>
      <c r="Z989" s="7">
        <f t="shared" ref="Z989:Z1000" si="192">(U989/1000000)/(Y989/1000)</f>
        <v>37</v>
      </c>
      <c r="AA989" s="1">
        <v>0.9</v>
      </c>
      <c r="AB989" s="1">
        <v>1.1000000000000001</v>
      </c>
      <c r="AC989" s="1" t="s">
        <v>99</v>
      </c>
      <c r="AD989" s="1" t="s">
        <v>99</v>
      </c>
      <c r="AE989" s="1" t="s">
        <v>99</v>
      </c>
      <c r="AF989" s="1" t="s">
        <v>99</v>
      </c>
      <c r="AG989" s="1" t="s">
        <v>99</v>
      </c>
      <c r="AH989" s="1" t="s">
        <v>99</v>
      </c>
      <c r="AI989" s="1" t="s">
        <v>99</v>
      </c>
      <c r="AJ989" s="1" t="s">
        <v>99</v>
      </c>
      <c r="AK989" s="1" t="s">
        <v>99</v>
      </c>
      <c r="AL989" s="1" t="s">
        <v>99</v>
      </c>
    </row>
    <row r="990" spans="1:38">
      <c r="A990" s="36" t="s">
        <v>360</v>
      </c>
      <c r="B990" t="s">
        <v>361</v>
      </c>
      <c r="C990" t="s">
        <v>361</v>
      </c>
      <c r="D990" t="s">
        <v>363</v>
      </c>
      <c r="E990">
        <v>2300</v>
      </c>
      <c r="F990" t="s">
        <v>99</v>
      </c>
      <c r="G990" t="s">
        <v>376</v>
      </c>
      <c r="H990" s="1" t="s">
        <v>321</v>
      </c>
      <c r="I990" s="1" t="s">
        <v>322</v>
      </c>
      <c r="J990" s="33" t="s">
        <v>323</v>
      </c>
      <c r="K990" t="s">
        <v>398</v>
      </c>
      <c r="L990" s="29" t="s">
        <v>129</v>
      </c>
      <c r="M990" s="29" t="s">
        <v>99</v>
      </c>
      <c r="N990" s="29" t="s">
        <v>99</v>
      </c>
      <c r="O990" s="29" t="s">
        <v>101</v>
      </c>
      <c r="P990" s="29" t="s">
        <v>99</v>
      </c>
      <c r="Q990" s="29" t="s">
        <v>99</v>
      </c>
      <c r="R990" t="s">
        <v>272</v>
      </c>
      <c r="S990" t="s">
        <v>102</v>
      </c>
      <c r="T990" s="1">
        <v>2</v>
      </c>
      <c r="U990" s="7">
        <v>9.24</v>
      </c>
      <c r="V990" s="18">
        <v>1.41E-3</v>
      </c>
      <c r="W990" s="18">
        <v>3.6999999999999999E-4</v>
      </c>
      <c r="X990" s="7">
        <f t="shared" ref="X990:X993" si="193">V990/W990</f>
        <v>3.810810810810811</v>
      </c>
      <c r="Y990" s="18">
        <v>2.4000000000000001E-4</v>
      </c>
      <c r="Z990" s="7">
        <f t="shared" si="192"/>
        <v>38.499999999999993</v>
      </c>
      <c r="AA990" s="1">
        <v>1.2</v>
      </c>
      <c r="AB990" s="1">
        <v>1.4</v>
      </c>
      <c r="AC990" s="1" t="s">
        <v>99</v>
      </c>
      <c r="AD990" s="1" t="s">
        <v>99</v>
      </c>
      <c r="AE990" s="1" t="s">
        <v>99</v>
      </c>
      <c r="AF990" s="1" t="s">
        <v>99</v>
      </c>
      <c r="AG990" s="1" t="s">
        <v>99</v>
      </c>
      <c r="AH990" s="1" t="s">
        <v>99</v>
      </c>
      <c r="AI990" s="1" t="s">
        <v>99</v>
      </c>
      <c r="AJ990" s="1" t="s">
        <v>99</v>
      </c>
      <c r="AK990" s="1" t="s">
        <v>99</v>
      </c>
      <c r="AL990" s="1" t="s">
        <v>99</v>
      </c>
    </row>
    <row r="991" spans="1:38">
      <c r="A991" s="36" t="s">
        <v>360</v>
      </c>
      <c r="B991" t="s">
        <v>361</v>
      </c>
      <c r="C991" t="s">
        <v>361</v>
      </c>
      <c r="D991" t="s">
        <v>363</v>
      </c>
      <c r="E991">
        <v>2300</v>
      </c>
      <c r="F991" t="s">
        <v>99</v>
      </c>
      <c r="G991" t="s">
        <v>376</v>
      </c>
      <c r="H991" s="1" t="s">
        <v>321</v>
      </c>
      <c r="I991" s="1" t="s">
        <v>322</v>
      </c>
      <c r="J991" s="33" t="s">
        <v>323</v>
      </c>
      <c r="K991" t="s">
        <v>398</v>
      </c>
      <c r="L991" s="29" t="s">
        <v>129</v>
      </c>
      <c r="M991" s="29" t="s">
        <v>99</v>
      </c>
      <c r="N991" s="29" t="s">
        <v>99</v>
      </c>
      <c r="O991" s="29" t="s">
        <v>101</v>
      </c>
      <c r="P991" s="29" t="s">
        <v>99</v>
      </c>
      <c r="Q991" s="29" t="s">
        <v>99</v>
      </c>
      <c r="R991" t="s">
        <v>272</v>
      </c>
      <c r="S991" t="s">
        <v>102</v>
      </c>
      <c r="T991" s="1">
        <v>3</v>
      </c>
      <c r="U991" s="7">
        <v>14.1</v>
      </c>
      <c r="V991" s="18">
        <v>8.5999999999999998E-4</v>
      </c>
      <c r="W991" s="18">
        <v>2.1000000000000001E-4</v>
      </c>
      <c r="X991" s="7">
        <f t="shared" si="193"/>
        <v>4.0952380952380949</v>
      </c>
      <c r="Y991" s="18">
        <v>3.6000000000000002E-4</v>
      </c>
      <c r="Z991" s="7">
        <f t="shared" si="192"/>
        <v>39.166666666666657</v>
      </c>
      <c r="AA991" s="1">
        <v>1.6</v>
      </c>
      <c r="AB991" s="1">
        <v>1.5</v>
      </c>
      <c r="AC991" s="1" t="s">
        <v>99</v>
      </c>
      <c r="AD991" s="1" t="s">
        <v>99</v>
      </c>
      <c r="AE991" s="1" t="s">
        <v>99</v>
      </c>
      <c r="AF991" s="1" t="s">
        <v>99</v>
      </c>
      <c r="AG991" s="1" t="s">
        <v>99</v>
      </c>
      <c r="AH991" s="1" t="s">
        <v>99</v>
      </c>
      <c r="AI991" s="1" t="s">
        <v>99</v>
      </c>
      <c r="AJ991" s="1" t="s">
        <v>99</v>
      </c>
      <c r="AK991" s="1" t="s">
        <v>99</v>
      </c>
      <c r="AL991" s="1" t="s">
        <v>99</v>
      </c>
    </row>
    <row r="992" spans="1:38">
      <c r="A992" s="36" t="s">
        <v>360</v>
      </c>
      <c r="B992" t="s">
        <v>361</v>
      </c>
      <c r="C992" t="s">
        <v>361</v>
      </c>
      <c r="D992" t="s">
        <v>363</v>
      </c>
      <c r="E992">
        <v>2300</v>
      </c>
      <c r="F992" t="s">
        <v>99</v>
      </c>
      <c r="G992" t="s">
        <v>376</v>
      </c>
      <c r="H992" s="1" t="s">
        <v>321</v>
      </c>
      <c r="I992" s="1" t="s">
        <v>322</v>
      </c>
      <c r="J992" s="33" t="s">
        <v>323</v>
      </c>
      <c r="K992" t="s">
        <v>398</v>
      </c>
      <c r="L992" s="29" t="s">
        <v>129</v>
      </c>
      <c r="M992" s="29" t="s">
        <v>99</v>
      </c>
      <c r="N992" s="29" t="s">
        <v>99</v>
      </c>
      <c r="O992" s="29" t="s">
        <v>101</v>
      </c>
      <c r="P992" s="29" t="s">
        <v>99</v>
      </c>
      <c r="Q992" s="29" t="s">
        <v>99</v>
      </c>
      <c r="R992" t="s">
        <v>272</v>
      </c>
      <c r="S992" t="s">
        <v>102</v>
      </c>
      <c r="T992" s="1">
        <v>4</v>
      </c>
      <c r="U992" s="7">
        <v>18.649999999999999</v>
      </c>
      <c r="V992" s="18">
        <v>1.49E-3</v>
      </c>
      <c r="W992" s="18">
        <v>2.5999999999999998E-4</v>
      </c>
      <c r="X992" s="7">
        <f t="shared" si="193"/>
        <v>5.7307692307692317</v>
      </c>
      <c r="Y992" s="18">
        <v>5.0000000000000001E-4</v>
      </c>
      <c r="Z992" s="7">
        <f t="shared" si="192"/>
        <v>37.299999999999997</v>
      </c>
      <c r="AA992" s="1">
        <v>0.9</v>
      </c>
      <c r="AB992" s="8">
        <v>1</v>
      </c>
      <c r="AC992" s="1" t="s">
        <v>99</v>
      </c>
      <c r="AD992" s="1" t="s">
        <v>99</v>
      </c>
      <c r="AE992" s="1" t="s">
        <v>99</v>
      </c>
      <c r="AF992" s="1" t="s">
        <v>99</v>
      </c>
      <c r="AG992" s="1" t="s">
        <v>99</v>
      </c>
      <c r="AH992" s="1" t="s">
        <v>99</v>
      </c>
      <c r="AI992" s="1" t="s">
        <v>99</v>
      </c>
      <c r="AJ992" s="1" t="s">
        <v>99</v>
      </c>
      <c r="AK992" s="1" t="s">
        <v>99</v>
      </c>
      <c r="AL992" s="1" t="s">
        <v>99</v>
      </c>
    </row>
    <row r="993" spans="1:38">
      <c r="A993" s="36" t="s">
        <v>360</v>
      </c>
      <c r="B993" t="s">
        <v>361</v>
      </c>
      <c r="C993" t="s">
        <v>361</v>
      </c>
      <c r="D993" t="s">
        <v>363</v>
      </c>
      <c r="E993">
        <v>2300</v>
      </c>
      <c r="F993" t="s">
        <v>99</v>
      </c>
      <c r="G993" t="s">
        <v>376</v>
      </c>
      <c r="H993" s="1" t="s">
        <v>321</v>
      </c>
      <c r="I993" s="1" t="s">
        <v>322</v>
      </c>
      <c r="J993" s="33" t="s">
        <v>323</v>
      </c>
      <c r="K993" t="s">
        <v>398</v>
      </c>
      <c r="L993" s="29" t="s">
        <v>129</v>
      </c>
      <c r="M993" s="29" t="s">
        <v>99</v>
      </c>
      <c r="N993" s="29" t="s">
        <v>99</v>
      </c>
      <c r="O993" s="29" t="s">
        <v>101</v>
      </c>
      <c r="P993" s="29" t="s">
        <v>99</v>
      </c>
      <c r="Q993" s="29" t="s">
        <v>99</v>
      </c>
      <c r="R993" t="s">
        <v>272</v>
      </c>
      <c r="S993" t="s">
        <v>102</v>
      </c>
      <c r="T993" s="1">
        <v>5</v>
      </c>
      <c r="U993" s="7">
        <v>42.92</v>
      </c>
      <c r="V993" s="18">
        <v>2.5100000000000001E-3</v>
      </c>
      <c r="W993" s="18">
        <v>4.6999999999999999E-4</v>
      </c>
      <c r="X993" s="7">
        <f t="shared" si="193"/>
        <v>5.3404255319148941</v>
      </c>
      <c r="Y993" s="18">
        <v>9.7000000000000005E-4</v>
      </c>
      <c r="Z993" s="7">
        <f t="shared" si="192"/>
        <v>44.24742268041237</v>
      </c>
      <c r="AA993" s="1">
        <v>1.2</v>
      </c>
      <c r="AB993" s="8">
        <v>1</v>
      </c>
      <c r="AC993" s="1" t="s">
        <v>99</v>
      </c>
      <c r="AD993" s="1" t="s">
        <v>99</v>
      </c>
      <c r="AE993" s="1" t="s">
        <v>99</v>
      </c>
      <c r="AF993" s="1" t="s">
        <v>99</v>
      </c>
      <c r="AG993" s="1" t="s">
        <v>99</v>
      </c>
      <c r="AH993" s="1" t="s">
        <v>99</v>
      </c>
      <c r="AI993" s="1" t="s">
        <v>99</v>
      </c>
      <c r="AJ993" s="1" t="s">
        <v>99</v>
      </c>
      <c r="AK993" s="1" t="s">
        <v>99</v>
      </c>
      <c r="AL993" s="1" t="s">
        <v>99</v>
      </c>
    </row>
    <row r="994" spans="1:38">
      <c r="A994" s="36" t="s">
        <v>360</v>
      </c>
      <c r="B994" t="s">
        <v>361</v>
      </c>
      <c r="C994" t="s">
        <v>361</v>
      </c>
      <c r="D994" t="s">
        <v>363</v>
      </c>
      <c r="E994">
        <v>2300</v>
      </c>
      <c r="F994" t="s">
        <v>99</v>
      </c>
      <c r="G994" t="s">
        <v>376</v>
      </c>
      <c r="H994" s="1" t="s">
        <v>321</v>
      </c>
      <c r="I994" s="1" t="s">
        <v>322</v>
      </c>
      <c r="J994" s="33" t="s">
        <v>323</v>
      </c>
      <c r="K994" t="s">
        <v>398</v>
      </c>
      <c r="L994" s="29" t="s">
        <v>129</v>
      </c>
      <c r="M994" s="29" t="s">
        <v>99</v>
      </c>
      <c r="N994" s="29" t="s">
        <v>99</v>
      </c>
      <c r="O994" s="29" t="s">
        <v>101</v>
      </c>
      <c r="P994" s="29" t="s">
        <v>99</v>
      </c>
      <c r="Q994" s="29" t="s">
        <v>99</v>
      </c>
      <c r="R994" t="s">
        <v>272</v>
      </c>
      <c r="S994" t="s">
        <v>102</v>
      </c>
      <c r="T994" s="1">
        <v>6</v>
      </c>
      <c r="U994" s="7">
        <v>19.420000000000002</v>
      </c>
      <c r="V994" s="18" t="s">
        <v>20</v>
      </c>
      <c r="W994" s="18" t="s">
        <v>20</v>
      </c>
      <c r="X994" s="1" t="s">
        <v>20</v>
      </c>
      <c r="Y994" s="18">
        <v>5.6999999999999998E-4</v>
      </c>
      <c r="Z994" s="7">
        <f t="shared" si="192"/>
        <v>34.070175438596493</v>
      </c>
      <c r="AA994" s="1" t="s">
        <v>20</v>
      </c>
      <c r="AB994" s="8" t="s">
        <v>20</v>
      </c>
      <c r="AC994" s="1" t="s">
        <v>99</v>
      </c>
      <c r="AD994" s="1" t="s">
        <v>99</v>
      </c>
      <c r="AE994" s="1" t="s">
        <v>99</v>
      </c>
      <c r="AF994" s="1" t="s">
        <v>99</v>
      </c>
      <c r="AG994" s="1" t="s">
        <v>99</v>
      </c>
      <c r="AH994" s="1" t="s">
        <v>99</v>
      </c>
      <c r="AI994" s="1" t="s">
        <v>99</v>
      </c>
      <c r="AJ994" s="1" t="s">
        <v>99</v>
      </c>
      <c r="AK994" s="1" t="s">
        <v>99</v>
      </c>
      <c r="AL994" s="1" t="s">
        <v>99</v>
      </c>
    </row>
    <row r="995" spans="1:38">
      <c r="A995" s="36" t="s">
        <v>360</v>
      </c>
      <c r="B995" t="s">
        <v>361</v>
      </c>
      <c r="C995" t="s">
        <v>361</v>
      </c>
      <c r="D995" t="s">
        <v>363</v>
      </c>
      <c r="E995">
        <v>2300</v>
      </c>
      <c r="F995" t="s">
        <v>99</v>
      </c>
      <c r="G995" t="s">
        <v>376</v>
      </c>
      <c r="H995" s="1" t="s">
        <v>321</v>
      </c>
      <c r="I995" s="1" t="s">
        <v>322</v>
      </c>
      <c r="J995" s="33" t="s">
        <v>323</v>
      </c>
      <c r="K995" t="s">
        <v>398</v>
      </c>
      <c r="L995" s="29" t="s">
        <v>129</v>
      </c>
      <c r="M995" s="29" t="s">
        <v>99</v>
      </c>
      <c r="N995" s="29" t="s">
        <v>99</v>
      </c>
      <c r="O995" s="29" t="s">
        <v>101</v>
      </c>
      <c r="P995" s="29" t="s">
        <v>99</v>
      </c>
      <c r="Q995" s="29" t="s">
        <v>99</v>
      </c>
      <c r="R995" t="s">
        <v>272</v>
      </c>
      <c r="S995" t="s">
        <v>102</v>
      </c>
      <c r="T995" s="1">
        <v>7</v>
      </c>
      <c r="U995" s="7">
        <v>8.3699999999999992</v>
      </c>
      <c r="V995" s="18" t="s">
        <v>20</v>
      </c>
      <c r="W995" s="18" t="s">
        <v>20</v>
      </c>
      <c r="X995" s="1" t="s">
        <v>20</v>
      </c>
      <c r="Y995" s="18">
        <v>2.1000000000000001E-4</v>
      </c>
      <c r="Z995" s="7">
        <f t="shared" si="192"/>
        <v>39.857142857142854</v>
      </c>
      <c r="AA995" s="1" t="s">
        <v>20</v>
      </c>
      <c r="AB995" s="8" t="s">
        <v>20</v>
      </c>
      <c r="AC995" s="1" t="s">
        <v>99</v>
      </c>
      <c r="AD995" s="1" t="s">
        <v>99</v>
      </c>
      <c r="AE995" s="1" t="s">
        <v>99</v>
      </c>
      <c r="AF995" s="1" t="s">
        <v>99</v>
      </c>
      <c r="AG995" s="1" t="s">
        <v>99</v>
      </c>
      <c r="AH995" s="1" t="s">
        <v>99</v>
      </c>
      <c r="AI995" s="1" t="s">
        <v>99</v>
      </c>
      <c r="AJ995" s="1" t="s">
        <v>99</v>
      </c>
      <c r="AK995" s="1" t="s">
        <v>99</v>
      </c>
      <c r="AL995" s="1" t="s">
        <v>99</v>
      </c>
    </row>
    <row r="996" spans="1:38">
      <c r="A996" s="36" t="s">
        <v>360</v>
      </c>
      <c r="B996" t="s">
        <v>361</v>
      </c>
      <c r="C996" t="s">
        <v>361</v>
      </c>
      <c r="D996" t="s">
        <v>363</v>
      </c>
      <c r="E996">
        <v>2300</v>
      </c>
      <c r="F996" t="s">
        <v>99</v>
      </c>
      <c r="G996" t="s">
        <v>377</v>
      </c>
      <c r="H996" t="s">
        <v>324</v>
      </c>
      <c r="I996" s="1" t="s">
        <v>28</v>
      </c>
      <c r="J996" s="1" t="s">
        <v>26</v>
      </c>
      <c r="K996" t="s">
        <v>104</v>
      </c>
      <c r="L996" s="29" t="s">
        <v>123</v>
      </c>
      <c r="M996" s="29" t="s">
        <v>99</v>
      </c>
      <c r="N996" s="29" t="s">
        <v>99</v>
      </c>
      <c r="O996" s="29" t="s">
        <v>101</v>
      </c>
      <c r="P996" s="29" t="s">
        <v>99</v>
      </c>
      <c r="Q996" s="29" t="s">
        <v>99</v>
      </c>
      <c r="R996" t="s">
        <v>393</v>
      </c>
      <c r="S996" t="s">
        <v>102</v>
      </c>
      <c r="T996" s="1">
        <v>1</v>
      </c>
      <c r="U996" s="7">
        <v>38.97</v>
      </c>
      <c r="V996" s="18">
        <v>8.1499999999999993E-3</v>
      </c>
      <c r="W996" s="18">
        <v>2.2000000000000001E-3</v>
      </c>
      <c r="X996" s="7">
        <f>V996/W996</f>
        <v>3.7045454545454541</v>
      </c>
      <c r="Y996" s="1">
        <v>1.8400000000000001E-3</v>
      </c>
      <c r="Z996" s="7">
        <f t="shared" si="192"/>
        <v>21.179347826086957</v>
      </c>
      <c r="AA996" s="8">
        <v>2</v>
      </c>
      <c r="AB996" s="8">
        <v>6.5</v>
      </c>
      <c r="AC996" s="1" t="s">
        <v>99</v>
      </c>
      <c r="AD996" s="1" t="s">
        <v>99</v>
      </c>
      <c r="AE996" s="1" t="s">
        <v>99</v>
      </c>
      <c r="AF996" s="1" t="s">
        <v>99</v>
      </c>
      <c r="AG996" s="1" t="s">
        <v>99</v>
      </c>
      <c r="AH996" s="1" t="s">
        <v>99</v>
      </c>
      <c r="AI996" s="1" t="s">
        <v>99</v>
      </c>
      <c r="AJ996" s="1" t="s">
        <v>99</v>
      </c>
      <c r="AK996" s="1" t="s">
        <v>99</v>
      </c>
      <c r="AL996" s="1" t="s">
        <v>99</v>
      </c>
    </row>
    <row r="997" spans="1:38">
      <c r="A997" s="36" t="s">
        <v>360</v>
      </c>
      <c r="B997" t="s">
        <v>361</v>
      </c>
      <c r="C997" t="s">
        <v>361</v>
      </c>
      <c r="D997" t="s">
        <v>363</v>
      </c>
      <c r="E997">
        <v>2300</v>
      </c>
      <c r="F997" t="s">
        <v>99</v>
      </c>
      <c r="G997" t="s">
        <v>377</v>
      </c>
      <c r="H997" t="s">
        <v>324</v>
      </c>
      <c r="I997" s="1" t="s">
        <v>28</v>
      </c>
      <c r="J997" s="1" t="s">
        <v>26</v>
      </c>
      <c r="K997" t="s">
        <v>104</v>
      </c>
      <c r="L997" s="29" t="s">
        <v>123</v>
      </c>
      <c r="M997" s="29" t="s">
        <v>99</v>
      </c>
      <c r="N997" s="29" t="s">
        <v>99</v>
      </c>
      <c r="O997" s="29" t="s">
        <v>101</v>
      </c>
      <c r="P997" s="29" t="s">
        <v>99</v>
      </c>
      <c r="Q997" s="29" t="s">
        <v>99</v>
      </c>
      <c r="R997" t="s">
        <v>393</v>
      </c>
      <c r="S997" t="s">
        <v>102</v>
      </c>
      <c r="T997" s="1">
        <v>2</v>
      </c>
      <c r="U997" s="7">
        <v>39.58</v>
      </c>
      <c r="V997" s="18">
        <v>7.5500000000000003E-3</v>
      </c>
      <c r="W997" s="18">
        <v>1.97E-3</v>
      </c>
      <c r="X997" s="7">
        <f t="shared" ref="X997:X1000" si="194">V997/W997</f>
        <v>3.8324873096446703</v>
      </c>
      <c r="Y997" s="1">
        <v>1.73E-3</v>
      </c>
      <c r="Z997" s="7">
        <f t="shared" si="192"/>
        <v>22.878612716763005</v>
      </c>
      <c r="AA997" s="8">
        <v>2.2999999999999998</v>
      </c>
      <c r="AB997" s="8">
        <v>4</v>
      </c>
      <c r="AC997" s="1" t="s">
        <v>99</v>
      </c>
      <c r="AD997" s="1" t="s">
        <v>99</v>
      </c>
      <c r="AE997" s="1" t="s">
        <v>99</v>
      </c>
      <c r="AF997" s="1" t="s">
        <v>99</v>
      </c>
      <c r="AG997" s="1" t="s">
        <v>99</v>
      </c>
      <c r="AH997" s="1" t="s">
        <v>99</v>
      </c>
      <c r="AI997" s="1" t="s">
        <v>99</v>
      </c>
      <c r="AJ997" s="1" t="s">
        <v>99</v>
      </c>
      <c r="AK997" s="1" t="s">
        <v>99</v>
      </c>
      <c r="AL997" s="1" t="s">
        <v>99</v>
      </c>
    </row>
    <row r="998" spans="1:38">
      <c r="A998" s="36" t="s">
        <v>360</v>
      </c>
      <c r="B998" t="s">
        <v>361</v>
      </c>
      <c r="C998" t="s">
        <v>361</v>
      </c>
      <c r="D998" t="s">
        <v>363</v>
      </c>
      <c r="E998">
        <v>2300</v>
      </c>
      <c r="F998" t="s">
        <v>99</v>
      </c>
      <c r="G998" t="s">
        <v>377</v>
      </c>
      <c r="H998" t="s">
        <v>324</v>
      </c>
      <c r="I998" s="1" t="s">
        <v>28</v>
      </c>
      <c r="J998" s="1" t="s">
        <v>26</v>
      </c>
      <c r="K998" t="s">
        <v>104</v>
      </c>
      <c r="L998" s="29" t="s">
        <v>123</v>
      </c>
      <c r="M998" s="29" t="s">
        <v>99</v>
      </c>
      <c r="N998" s="29" t="s">
        <v>99</v>
      </c>
      <c r="O998" s="29" t="s">
        <v>101</v>
      </c>
      <c r="P998" s="29" t="s">
        <v>99</v>
      </c>
      <c r="Q998" s="29" t="s">
        <v>99</v>
      </c>
      <c r="R998" t="s">
        <v>393</v>
      </c>
      <c r="S998" t="s">
        <v>102</v>
      </c>
      <c r="T998" s="1">
        <v>3</v>
      </c>
      <c r="U998" s="7">
        <v>37.75</v>
      </c>
      <c r="V998" s="18">
        <v>1.183E-2</v>
      </c>
      <c r="W998" s="18">
        <v>2.9399999999999999E-3</v>
      </c>
      <c r="X998" s="7">
        <f t="shared" si="194"/>
        <v>4.0238095238095237</v>
      </c>
      <c r="Y998" s="1">
        <v>1.4300000000000001E-3</v>
      </c>
      <c r="Z998" s="7">
        <f t="shared" si="192"/>
        <v>26.3986013986014</v>
      </c>
      <c r="AA998" s="8">
        <v>1.2</v>
      </c>
      <c r="AB998" s="8">
        <v>3.8</v>
      </c>
      <c r="AC998" s="1" t="s">
        <v>99</v>
      </c>
      <c r="AD998" s="1" t="s">
        <v>99</v>
      </c>
      <c r="AE998" s="1" t="s">
        <v>99</v>
      </c>
      <c r="AF998" s="1" t="s">
        <v>99</v>
      </c>
      <c r="AG998" s="1" t="s">
        <v>99</v>
      </c>
      <c r="AH998" s="1" t="s">
        <v>99</v>
      </c>
      <c r="AI998" s="1" t="s">
        <v>99</v>
      </c>
      <c r="AJ998" s="1" t="s">
        <v>99</v>
      </c>
      <c r="AK998" s="1" t="s">
        <v>99</v>
      </c>
      <c r="AL998" s="1" t="s">
        <v>99</v>
      </c>
    </row>
    <row r="999" spans="1:38">
      <c r="A999" s="36" t="s">
        <v>360</v>
      </c>
      <c r="B999" t="s">
        <v>361</v>
      </c>
      <c r="C999" t="s">
        <v>361</v>
      </c>
      <c r="D999" t="s">
        <v>363</v>
      </c>
      <c r="E999">
        <v>2300</v>
      </c>
      <c r="F999" t="s">
        <v>99</v>
      </c>
      <c r="G999" t="s">
        <v>377</v>
      </c>
      <c r="H999" t="s">
        <v>324</v>
      </c>
      <c r="I999" s="1" t="s">
        <v>28</v>
      </c>
      <c r="J999" s="1" t="s">
        <v>26</v>
      </c>
      <c r="K999" t="s">
        <v>104</v>
      </c>
      <c r="L999" s="29" t="s">
        <v>123</v>
      </c>
      <c r="M999" s="29" t="s">
        <v>99</v>
      </c>
      <c r="N999" s="29" t="s">
        <v>99</v>
      </c>
      <c r="O999" s="29" t="s">
        <v>101</v>
      </c>
      <c r="P999" s="29" t="s">
        <v>99</v>
      </c>
      <c r="Q999" s="29" t="s">
        <v>99</v>
      </c>
      <c r="R999" t="s">
        <v>393</v>
      </c>
      <c r="S999" t="s">
        <v>102</v>
      </c>
      <c r="T999" s="1">
        <v>4</v>
      </c>
      <c r="U999" s="7">
        <v>51.93</v>
      </c>
      <c r="V999" s="18">
        <v>6.4400000000000004E-3</v>
      </c>
      <c r="W999" s="18">
        <v>1.6000000000000001E-3</v>
      </c>
      <c r="X999" s="7">
        <f t="shared" si="194"/>
        <v>4.0250000000000004</v>
      </c>
      <c r="Y999" s="1">
        <v>2.2300000000000002E-3</v>
      </c>
      <c r="Z999" s="7">
        <f t="shared" si="192"/>
        <v>23.286995515695065</v>
      </c>
      <c r="AA999" s="8">
        <v>3</v>
      </c>
      <c r="AB999" s="8">
        <v>5</v>
      </c>
      <c r="AC999" s="1" t="s">
        <v>99</v>
      </c>
      <c r="AD999" s="1" t="s">
        <v>99</v>
      </c>
      <c r="AE999" s="1" t="s">
        <v>99</v>
      </c>
      <c r="AF999" s="1" t="s">
        <v>99</v>
      </c>
      <c r="AG999" s="1" t="s">
        <v>99</v>
      </c>
      <c r="AH999" s="1" t="s">
        <v>99</v>
      </c>
      <c r="AI999" s="1" t="s">
        <v>99</v>
      </c>
      <c r="AJ999" s="1" t="s">
        <v>99</v>
      </c>
      <c r="AK999" s="1" t="s">
        <v>99</v>
      </c>
      <c r="AL999" s="1" t="s">
        <v>99</v>
      </c>
    </row>
    <row r="1000" spans="1:38">
      <c r="A1000" s="36" t="s">
        <v>360</v>
      </c>
      <c r="B1000" t="s">
        <v>361</v>
      </c>
      <c r="C1000" t="s">
        <v>361</v>
      </c>
      <c r="D1000" t="s">
        <v>363</v>
      </c>
      <c r="E1000">
        <v>2300</v>
      </c>
      <c r="F1000" t="s">
        <v>99</v>
      </c>
      <c r="G1000" t="s">
        <v>377</v>
      </c>
      <c r="H1000" t="s">
        <v>324</v>
      </c>
      <c r="I1000" s="1" t="s">
        <v>28</v>
      </c>
      <c r="J1000" s="1" t="s">
        <v>26</v>
      </c>
      <c r="K1000" t="s">
        <v>104</v>
      </c>
      <c r="L1000" s="29" t="s">
        <v>123</v>
      </c>
      <c r="M1000" s="29" t="s">
        <v>99</v>
      </c>
      <c r="N1000" s="29" t="s">
        <v>99</v>
      </c>
      <c r="O1000" s="29" t="s">
        <v>101</v>
      </c>
      <c r="P1000" s="29" t="s">
        <v>99</v>
      </c>
      <c r="Q1000" s="29" t="s">
        <v>99</v>
      </c>
      <c r="R1000" t="s">
        <v>393</v>
      </c>
      <c r="S1000" t="s">
        <v>102</v>
      </c>
      <c r="T1000" s="1">
        <v>5</v>
      </c>
      <c r="U1000" s="7">
        <v>38.700000000000003</v>
      </c>
      <c r="V1000" s="18">
        <v>7.43E-3</v>
      </c>
      <c r="W1000" s="18">
        <v>1.8699999999999999E-3</v>
      </c>
      <c r="X1000" s="7">
        <f t="shared" si="194"/>
        <v>3.9732620320855618</v>
      </c>
      <c r="Y1000" s="1">
        <v>1.6199999999999999E-3</v>
      </c>
      <c r="Z1000" s="7">
        <f t="shared" si="192"/>
        <v>23.888888888888893</v>
      </c>
      <c r="AA1000" s="8">
        <v>1.2</v>
      </c>
      <c r="AB1000" s="8">
        <v>2.2999999999999998</v>
      </c>
      <c r="AC1000" s="1" t="s">
        <v>99</v>
      </c>
      <c r="AD1000" s="1" t="s">
        <v>99</v>
      </c>
      <c r="AE1000" s="1" t="s">
        <v>99</v>
      </c>
      <c r="AF1000" s="1" t="s">
        <v>99</v>
      </c>
      <c r="AG1000" s="1" t="s">
        <v>99</v>
      </c>
      <c r="AH1000" s="1" t="s">
        <v>99</v>
      </c>
      <c r="AI1000" s="1" t="s">
        <v>99</v>
      </c>
      <c r="AJ1000" s="1" t="s">
        <v>99</v>
      </c>
      <c r="AK1000" s="1" t="s">
        <v>99</v>
      </c>
      <c r="AL1000" s="1" t="s">
        <v>99</v>
      </c>
    </row>
    <row r="1001" spans="1:38">
      <c r="A1001" s="36" t="s">
        <v>360</v>
      </c>
      <c r="B1001" t="s">
        <v>361</v>
      </c>
      <c r="C1001" t="s">
        <v>361</v>
      </c>
      <c r="D1001" t="s">
        <v>363</v>
      </c>
      <c r="E1001">
        <v>2300</v>
      </c>
      <c r="F1001" t="s">
        <v>99</v>
      </c>
      <c r="G1001" t="s">
        <v>377</v>
      </c>
      <c r="H1001" t="s">
        <v>324</v>
      </c>
      <c r="I1001" s="1" t="s">
        <v>28</v>
      </c>
      <c r="J1001" s="1" t="s">
        <v>26</v>
      </c>
      <c r="K1001" t="s">
        <v>104</v>
      </c>
      <c r="L1001" s="29" t="s">
        <v>123</v>
      </c>
      <c r="M1001" s="29" t="s">
        <v>99</v>
      </c>
      <c r="N1001" s="29" t="s">
        <v>99</v>
      </c>
      <c r="O1001" s="29" t="s">
        <v>101</v>
      </c>
      <c r="P1001" s="29" t="s">
        <v>99</v>
      </c>
      <c r="Q1001" s="29" t="s">
        <v>99</v>
      </c>
      <c r="R1001" t="s">
        <v>393</v>
      </c>
      <c r="S1001" t="s">
        <v>102</v>
      </c>
      <c r="T1001" s="1">
        <v>6</v>
      </c>
      <c r="U1001" s="7" t="s">
        <v>20</v>
      </c>
      <c r="V1001" s="18" t="s">
        <v>20</v>
      </c>
      <c r="W1001" s="18" t="s">
        <v>20</v>
      </c>
      <c r="X1001" s="34" t="s">
        <v>20</v>
      </c>
      <c r="Y1001" s="1" t="s">
        <v>20</v>
      </c>
      <c r="Z1001" s="8" t="s">
        <v>20</v>
      </c>
      <c r="AA1001" s="8">
        <v>0.8</v>
      </c>
      <c r="AB1001" s="8">
        <v>2.9</v>
      </c>
      <c r="AC1001" s="1" t="s">
        <v>99</v>
      </c>
      <c r="AD1001" s="1" t="s">
        <v>99</v>
      </c>
      <c r="AE1001" s="1" t="s">
        <v>99</v>
      </c>
      <c r="AF1001" s="1" t="s">
        <v>99</v>
      </c>
      <c r="AG1001" s="1" t="s">
        <v>99</v>
      </c>
      <c r="AH1001" s="1" t="s">
        <v>99</v>
      </c>
      <c r="AI1001" s="1" t="s">
        <v>99</v>
      </c>
      <c r="AJ1001" s="1" t="s">
        <v>99</v>
      </c>
      <c r="AK1001" s="1" t="s">
        <v>99</v>
      </c>
      <c r="AL1001" s="1" t="s">
        <v>99</v>
      </c>
    </row>
    <row r="1002" spans="1:38">
      <c r="A1002" s="36" t="s">
        <v>360</v>
      </c>
      <c r="B1002" t="s">
        <v>361</v>
      </c>
      <c r="C1002" t="s">
        <v>361</v>
      </c>
      <c r="D1002" t="s">
        <v>363</v>
      </c>
      <c r="E1002">
        <v>2300</v>
      </c>
      <c r="F1002" t="s">
        <v>99</v>
      </c>
      <c r="G1002" t="s">
        <v>378</v>
      </c>
      <c r="H1002" t="s">
        <v>325</v>
      </c>
      <c r="I1002" s="1" t="s">
        <v>326</v>
      </c>
      <c r="J1002" s="1" t="s">
        <v>60</v>
      </c>
      <c r="K1002" t="s">
        <v>97</v>
      </c>
      <c r="L1002" s="29" t="s">
        <v>132</v>
      </c>
      <c r="M1002" s="29" t="s">
        <v>99</v>
      </c>
      <c r="N1002" s="29" t="s">
        <v>99</v>
      </c>
      <c r="O1002" s="29" t="s">
        <v>101</v>
      </c>
      <c r="P1002" s="29" t="s">
        <v>99</v>
      </c>
      <c r="Q1002" s="29" t="s">
        <v>99</v>
      </c>
      <c r="R1002" t="s">
        <v>393</v>
      </c>
      <c r="S1002" t="s">
        <v>134</v>
      </c>
      <c r="T1002" s="1">
        <v>1</v>
      </c>
      <c r="U1002" s="1">
        <v>30.41</v>
      </c>
      <c r="V1002" s="18">
        <v>1.315E-2</v>
      </c>
      <c r="W1002" s="18">
        <v>4.64E-3</v>
      </c>
      <c r="X1002" s="7">
        <f t="shared" ref="X1002:X1006" si="195">V1002/W1002</f>
        <v>2.834051724137931</v>
      </c>
      <c r="Y1002" s="1">
        <v>3.62E-3</v>
      </c>
      <c r="Z1002" s="7">
        <f t="shared" ref="Z1002:Z1012" si="196">(U1002/1000000)/(Y1002/1000)</f>
        <v>8.4005524861878449</v>
      </c>
      <c r="AA1002" s="1">
        <v>2.8</v>
      </c>
      <c r="AB1002" s="19">
        <v>8</v>
      </c>
      <c r="AC1002" s="1" t="s">
        <v>99</v>
      </c>
      <c r="AD1002" s="1" t="s">
        <v>99</v>
      </c>
      <c r="AE1002" s="1" t="s">
        <v>99</v>
      </c>
      <c r="AF1002" s="1" t="s">
        <v>99</v>
      </c>
      <c r="AG1002" s="1" t="s">
        <v>99</v>
      </c>
      <c r="AH1002" s="1" t="s">
        <v>99</v>
      </c>
      <c r="AI1002" s="1" t="s">
        <v>99</v>
      </c>
      <c r="AJ1002" s="1" t="s">
        <v>99</v>
      </c>
      <c r="AK1002" s="1" t="s">
        <v>99</v>
      </c>
      <c r="AL1002" s="1" t="s">
        <v>99</v>
      </c>
    </row>
    <row r="1003" spans="1:38">
      <c r="A1003" s="36" t="s">
        <v>360</v>
      </c>
      <c r="B1003" t="s">
        <v>361</v>
      </c>
      <c r="C1003" t="s">
        <v>361</v>
      </c>
      <c r="D1003" t="s">
        <v>363</v>
      </c>
      <c r="E1003">
        <v>2300</v>
      </c>
      <c r="F1003" t="s">
        <v>99</v>
      </c>
      <c r="G1003" t="s">
        <v>378</v>
      </c>
      <c r="H1003" t="s">
        <v>325</v>
      </c>
      <c r="I1003" s="1" t="s">
        <v>326</v>
      </c>
      <c r="J1003" s="1" t="s">
        <v>60</v>
      </c>
      <c r="K1003" t="s">
        <v>97</v>
      </c>
      <c r="L1003" s="29" t="s">
        <v>132</v>
      </c>
      <c r="M1003" s="29" t="s">
        <v>99</v>
      </c>
      <c r="N1003" s="29" t="s">
        <v>99</v>
      </c>
      <c r="O1003" s="29" t="s">
        <v>101</v>
      </c>
      <c r="P1003" s="29" t="s">
        <v>99</v>
      </c>
      <c r="Q1003" s="29" t="s">
        <v>99</v>
      </c>
      <c r="R1003" t="s">
        <v>393</v>
      </c>
      <c r="S1003" t="s">
        <v>134</v>
      </c>
      <c r="T1003" s="1">
        <v>2</v>
      </c>
      <c r="U1003" s="1">
        <v>30.59</v>
      </c>
      <c r="V1003" s="18">
        <v>1.406E-2</v>
      </c>
      <c r="W1003" s="18">
        <v>4.9399999999999999E-3</v>
      </c>
      <c r="X1003" s="7">
        <f t="shared" si="195"/>
        <v>2.8461538461538463</v>
      </c>
      <c r="Y1003" s="1">
        <v>3.6800000000000001E-3</v>
      </c>
      <c r="Z1003" s="7">
        <f t="shared" si="196"/>
        <v>8.3125</v>
      </c>
      <c r="AA1003" s="1">
        <v>2.1</v>
      </c>
      <c r="AB1003" s="19">
        <v>31</v>
      </c>
      <c r="AC1003" s="1" t="s">
        <v>99</v>
      </c>
      <c r="AD1003" s="1" t="s">
        <v>99</v>
      </c>
      <c r="AE1003" s="1" t="s">
        <v>99</v>
      </c>
      <c r="AF1003" s="1" t="s">
        <v>99</v>
      </c>
      <c r="AG1003" s="1" t="s">
        <v>99</v>
      </c>
      <c r="AH1003" s="1" t="s">
        <v>99</v>
      </c>
      <c r="AI1003" s="1" t="s">
        <v>99</v>
      </c>
      <c r="AJ1003" s="1" t="s">
        <v>99</v>
      </c>
      <c r="AK1003" s="1" t="s">
        <v>99</v>
      </c>
      <c r="AL1003" s="1" t="s">
        <v>99</v>
      </c>
    </row>
    <row r="1004" spans="1:38">
      <c r="A1004" s="36" t="s">
        <v>360</v>
      </c>
      <c r="B1004" t="s">
        <v>361</v>
      </c>
      <c r="C1004" t="s">
        <v>361</v>
      </c>
      <c r="D1004" t="s">
        <v>363</v>
      </c>
      <c r="E1004">
        <v>2300</v>
      </c>
      <c r="F1004" t="s">
        <v>99</v>
      </c>
      <c r="G1004" t="s">
        <v>378</v>
      </c>
      <c r="H1004" t="s">
        <v>325</v>
      </c>
      <c r="I1004" s="1" t="s">
        <v>326</v>
      </c>
      <c r="J1004" s="1" t="s">
        <v>60</v>
      </c>
      <c r="K1004" t="s">
        <v>97</v>
      </c>
      <c r="L1004" s="29" t="s">
        <v>132</v>
      </c>
      <c r="M1004" s="29" t="s">
        <v>99</v>
      </c>
      <c r="N1004" s="29" t="s">
        <v>99</v>
      </c>
      <c r="O1004" s="29" t="s">
        <v>101</v>
      </c>
      <c r="P1004" s="29" t="s">
        <v>99</v>
      </c>
      <c r="Q1004" s="29" t="s">
        <v>99</v>
      </c>
      <c r="R1004" t="s">
        <v>393</v>
      </c>
      <c r="S1004" t="s">
        <v>134</v>
      </c>
      <c r="T1004" s="1">
        <v>3</v>
      </c>
      <c r="U1004" s="1">
        <v>35.380000000000003</v>
      </c>
      <c r="V1004" s="18">
        <v>1.091E-2</v>
      </c>
      <c r="W1004" s="18">
        <v>3.2799999999999999E-3</v>
      </c>
      <c r="X1004" s="7">
        <f t="shared" si="195"/>
        <v>3.3262195121951219</v>
      </c>
      <c r="Y1004" s="1">
        <v>3.98E-3</v>
      </c>
      <c r="Z1004" s="7">
        <f t="shared" si="196"/>
        <v>8.8894472361809047</v>
      </c>
      <c r="AA1004" s="1">
        <v>2.2000000000000002</v>
      </c>
      <c r="AB1004" s="19">
        <v>11</v>
      </c>
      <c r="AC1004" s="1" t="s">
        <v>99</v>
      </c>
      <c r="AD1004" s="1" t="s">
        <v>99</v>
      </c>
      <c r="AE1004" s="1" t="s">
        <v>99</v>
      </c>
      <c r="AF1004" s="1" t="s">
        <v>99</v>
      </c>
      <c r="AG1004" s="1" t="s">
        <v>99</v>
      </c>
      <c r="AH1004" s="1" t="s">
        <v>99</v>
      </c>
      <c r="AI1004" s="1" t="s">
        <v>99</v>
      </c>
      <c r="AJ1004" s="1" t="s">
        <v>99</v>
      </c>
      <c r="AK1004" s="1" t="s">
        <v>99</v>
      </c>
      <c r="AL1004" s="1" t="s">
        <v>99</v>
      </c>
    </row>
    <row r="1005" spans="1:38">
      <c r="A1005" s="36" t="s">
        <v>360</v>
      </c>
      <c r="B1005" t="s">
        <v>361</v>
      </c>
      <c r="C1005" t="s">
        <v>361</v>
      </c>
      <c r="D1005" t="s">
        <v>363</v>
      </c>
      <c r="E1005">
        <v>2300</v>
      </c>
      <c r="F1005" t="s">
        <v>99</v>
      </c>
      <c r="G1005" t="s">
        <v>378</v>
      </c>
      <c r="H1005" t="s">
        <v>325</v>
      </c>
      <c r="I1005" s="1" t="s">
        <v>326</v>
      </c>
      <c r="J1005" s="1" t="s">
        <v>60</v>
      </c>
      <c r="K1005" t="s">
        <v>97</v>
      </c>
      <c r="L1005" s="29" t="s">
        <v>132</v>
      </c>
      <c r="M1005" s="29" t="s">
        <v>99</v>
      </c>
      <c r="N1005" s="29" t="s">
        <v>99</v>
      </c>
      <c r="O1005" s="29" t="s">
        <v>101</v>
      </c>
      <c r="P1005" s="29" t="s">
        <v>99</v>
      </c>
      <c r="Q1005" s="29" t="s">
        <v>99</v>
      </c>
      <c r="R1005" t="s">
        <v>393</v>
      </c>
      <c r="S1005" t="s">
        <v>134</v>
      </c>
      <c r="T1005" s="1">
        <v>4</v>
      </c>
      <c r="U1005" s="1">
        <v>38.78</v>
      </c>
      <c r="V1005" s="18">
        <v>1.435E-2</v>
      </c>
      <c r="W1005" s="18">
        <v>4.4099999999999999E-3</v>
      </c>
      <c r="X1005" s="7">
        <f t="shared" si="195"/>
        <v>3.253968253968254</v>
      </c>
      <c r="Y1005" s="1">
        <v>3.8400000000000001E-3</v>
      </c>
      <c r="Z1005" s="7">
        <f t="shared" si="196"/>
        <v>10.098958333333332</v>
      </c>
      <c r="AA1005" s="1">
        <v>2.2000000000000002</v>
      </c>
      <c r="AB1005" s="19">
        <v>33</v>
      </c>
      <c r="AC1005" s="1" t="s">
        <v>99</v>
      </c>
      <c r="AD1005" s="1" t="s">
        <v>99</v>
      </c>
      <c r="AE1005" s="1" t="s">
        <v>99</v>
      </c>
      <c r="AF1005" s="1" t="s">
        <v>99</v>
      </c>
      <c r="AG1005" s="1" t="s">
        <v>99</v>
      </c>
      <c r="AH1005" s="1" t="s">
        <v>99</v>
      </c>
      <c r="AI1005" s="1" t="s">
        <v>99</v>
      </c>
      <c r="AJ1005" s="1" t="s">
        <v>99</v>
      </c>
      <c r="AK1005" s="1" t="s">
        <v>99</v>
      </c>
      <c r="AL1005" s="1" t="s">
        <v>99</v>
      </c>
    </row>
    <row r="1006" spans="1:38">
      <c r="A1006" s="36" t="s">
        <v>360</v>
      </c>
      <c r="B1006" t="s">
        <v>361</v>
      </c>
      <c r="C1006" t="s">
        <v>361</v>
      </c>
      <c r="D1006" t="s">
        <v>363</v>
      </c>
      <c r="E1006">
        <v>2300</v>
      </c>
      <c r="F1006" t="s">
        <v>99</v>
      </c>
      <c r="G1006" t="s">
        <v>378</v>
      </c>
      <c r="H1006" t="s">
        <v>325</v>
      </c>
      <c r="I1006" s="1" t="s">
        <v>326</v>
      </c>
      <c r="J1006" s="1" t="s">
        <v>60</v>
      </c>
      <c r="K1006" t="s">
        <v>97</v>
      </c>
      <c r="L1006" s="29" t="s">
        <v>132</v>
      </c>
      <c r="M1006" s="29" t="s">
        <v>99</v>
      </c>
      <c r="N1006" s="29" t="s">
        <v>99</v>
      </c>
      <c r="O1006" s="29" t="s">
        <v>101</v>
      </c>
      <c r="P1006" s="29" t="s">
        <v>99</v>
      </c>
      <c r="Q1006" s="29" t="s">
        <v>99</v>
      </c>
      <c r="R1006" t="s">
        <v>393</v>
      </c>
      <c r="S1006" t="s">
        <v>134</v>
      </c>
      <c r="T1006" s="1">
        <v>5</v>
      </c>
      <c r="U1006" s="1">
        <v>29.43</v>
      </c>
      <c r="V1006" s="18">
        <v>1.4E-2</v>
      </c>
      <c r="W1006" s="18">
        <v>4.1900000000000001E-3</v>
      </c>
      <c r="X1006" s="7">
        <f t="shared" si="195"/>
        <v>3.3412887828162292</v>
      </c>
      <c r="Y1006" s="1">
        <v>3.5400000000000002E-3</v>
      </c>
      <c r="Z1006" s="7">
        <f t="shared" si="196"/>
        <v>8.3135593220338979</v>
      </c>
      <c r="AA1006" s="1">
        <v>2.1</v>
      </c>
      <c r="AB1006" s="19">
        <v>8</v>
      </c>
      <c r="AC1006" s="1" t="s">
        <v>99</v>
      </c>
      <c r="AD1006" s="1" t="s">
        <v>99</v>
      </c>
      <c r="AE1006" s="1" t="s">
        <v>99</v>
      </c>
      <c r="AF1006" s="1" t="s">
        <v>99</v>
      </c>
      <c r="AG1006" s="1" t="s">
        <v>99</v>
      </c>
      <c r="AH1006" s="1" t="s">
        <v>99</v>
      </c>
      <c r="AI1006" s="1" t="s">
        <v>99</v>
      </c>
      <c r="AJ1006" s="1" t="s">
        <v>99</v>
      </c>
      <c r="AK1006" s="1" t="s">
        <v>99</v>
      </c>
      <c r="AL1006" s="1" t="s">
        <v>99</v>
      </c>
    </row>
    <row r="1007" spans="1:38">
      <c r="A1007" s="36" t="s">
        <v>360</v>
      </c>
      <c r="B1007" t="s">
        <v>361</v>
      </c>
      <c r="C1007" t="s">
        <v>361</v>
      </c>
      <c r="D1007" t="s">
        <v>363</v>
      </c>
      <c r="E1007">
        <v>2300</v>
      </c>
      <c r="F1007" t="s">
        <v>99</v>
      </c>
      <c r="G1007" t="s">
        <v>378</v>
      </c>
      <c r="H1007" t="s">
        <v>325</v>
      </c>
      <c r="I1007" s="1" t="s">
        <v>326</v>
      </c>
      <c r="J1007" s="1" t="s">
        <v>60</v>
      </c>
      <c r="K1007" t="s">
        <v>97</v>
      </c>
      <c r="L1007" s="29" t="s">
        <v>132</v>
      </c>
      <c r="M1007" s="29" t="s">
        <v>99</v>
      </c>
      <c r="N1007" s="29" t="s">
        <v>99</v>
      </c>
      <c r="O1007" s="29" t="s">
        <v>101</v>
      </c>
      <c r="P1007" s="29" t="s">
        <v>99</v>
      </c>
      <c r="Q1007" s="29" t="s">
        <v>99</v>
      </c>
      <c r="R1007" t="s">
        <v>393</v>
      </c>
      <c r="S1007" t="s">
        <v>134</v>
      </c>
      <c r="T1007" s="1">
        <v>6</v>
      </c>
      <c r="U1007" s="1">
        <v>30.01</v>
      </c>
      <c r="V1007" s="18">
        <v>1.324E-2</v>
      </c>
      <c r="W1007" s="18">
        <v>4.4299999999999999E-3</v>
      </c>
      <c r="X1007" s="7">
        <f>V1007/W1007</f>
        <v>2.9887133182844243</v>
      </c>
      <c r="Y1007" s="1">
        <v>3.0500000000000002E-3</v>
      </c>
      <c r="Z1007" s="7">
        <f t="shared" si="196"/>
        <v>9.8393442622950822</v>
      </c>
      <c r="AA1007" s="1">
        <v>1.2</v>
      </c>
      <c r="AB1007" s="19">
        <v>17</v>
      </c>
      <c r="AC1007" s="1" t="s">
        <v>99</v>
      </c>
      <c r="AD1007" s="1" t="s">
        <v>99</v>
      </c>
      <c r="AE1007" s="1" t="s">
        <v>99</v>
      </c>
      <c r="AF1007" s="1" t="s">
        <v>99</v>
      </c>
      <c r="AG1007" s="1" t="s">
        <v>99</v>
      </c>
      <c r="AH1007" s="1" t="s">
        <v>99</v>
      </c>
      <c r="AI1007" s="1" t="s">
        <v>99</v>
      </c>
      <c r="AJ1007" s="1" t="s">
        <v>99</v>
      </c>
      <c r="AK1007" s="1" t="s">
        <v>99</v>
      </c>
      <c r="AL1007" s="1" t="s">
        <v>99</v>
      </c>
    </row>
    <row r="1008" spans="1:38">
      <c r="A1008" s="36" t="s">
        <v>360</v>
      </c>
      <c r="B1008" t="s">
        <v>361</v>
      </c>
      <c r="C1008" t="s">
        <v>361</v>
      </c>
      <c r="D1008" t="s">
        <v>363</v>
      </c>
      <c r="E1008">
        <v>2300</v>
      </c>
      <c r="F1008" t="s">
        <v>99</v>
      </c>
      <c r="G1008" t="s">
        <v>153</v>
      </c>
      <c r="H1008" t="s">
        <v>327</v>
      </c>
      <c r="I1008" s="1" t="s">
        <v>316</v>
      </c>
      <c r="J1008" s="1" t="s">
        <v>41</v>
      </c>
      <c r="K1008" t="s">
        <v>97</v>
      </c>
      <c r="L1008" s="29" t="s">
        <v>120</v>
      </c>
      <c r="M1008" s="29" t="s">
        <v>99</v>
      </c>
      <c r="N1008" s="29" t="s">
        <v>99</v>
      </c>
      <c r="O1008" s="29" t="s">
        <v>101</v>
      </c>
      <c r="P1008" s="29" t="s">
        <v>99</v>
      </c>
      <c r="Q1008" s="29" t="s">
        <v>99</v>
      </c>
      <c r="R1008" t="s">
        <v>393</v>
      </c>
      <c r="S1008" t="s">
        <v>102</v>
      </c>
      <c r="T1008" s="1">
        <v>1</v>
      </c>
      <c r="U1008" s="1">
        <v>6.63</v>
      </c>
      <c r="V1008" s="18">
        <v>3.4199999999999999E-3</v>
      </c>
      <c r="W1008" s="18">
        <v>4.6999999999999999E-4</v>
      </c>
      <c r="X1008" s="7">
        <f>V1008/W1008</f>
        <v>7.2765957446808507</v>
      </c>
      <c r="Y1008" s="1">
        <v>3.6000000000000002E-4</v>
      </c>
      <c r="Z1008" s="7">
        <f t="shared" si="196"/>
        <v>18.416666666666664</v>
      </c>
      <c r="AA1008" s="8">
        <v>2.2000000000000002</v>
      </c>
      <c r="AB1008" s="8">
        <v>4.8</v>
      </c>
      <c r="AC1008" s="1" t="s">
        <v>99</v>
      </c>
      <c r="AD1008" s="1" t="s">
        <v>99</v>
      </c>
      <c r="AE1008" s="1" t="s">
        <v>99</v>
      </c>
      <c r="AF1008" s="1" t="s">
        <v>99</v>
      </c>
      <c r="AG1008" s="1" t="s">
        <v>99</v>
      </c>
      <c r="AH1008" s="1" t="s">
        <v>99</v>
      </c>
      <c r="AI1008" s="1" t="s">
        <v>99</v>
      </c>
      <c r="AJ1008" s="1" t="s">
        <v>99</v>
      </c>
      <c r="AK1008" s="1" t="s">
        <v>99</v>
      </c>
      <c r="AL1008" s="1" t="s">
        <v>99</v>
      </c>
    </row>
    <row r="1009" spans="1:38">
      <c r="A1009" s="36" t="s">
        <v>360</v>
      </c>
      <c r="B1009" t="s">
        <v>361</v>
      </c>
      <c r="C1009" t="s">
        <v>361</v>
      </c>
      <c r="D1009" t="s">
        <v>363</v>
      </c>
      <c r="E1009">
        <v>2300</v>
      </c>
      <c r="F1009" t="s">
        <v>99</v>
      </c>
      <c r="G1009" t="s">
        <v>153</v>
      </c>
      <c r="H1009" t="s">
        <v>327</v>
      </c>
      <c r="I1009" s="1" t="s">
        <v>316</v>
      </c>
      <c r="J1009" s="1" t="s">
        <v>41</v>
      </c>
      <c r="K1009" t="s">
        <v>97</v>
      </c>
      <c r="L1009" s="29" t="s">
        <v>120</v>
      </c>
      <c r="M1009" s="29" t="s">
        <v>99</v>
      </c>
      <c r="N1009" s="29" t="s">
        <v>99</v>
      </c>
      <c r="O1009" s="29" t="s">
        <v>101</v>
      </c>
      <c r="P1009" s="29" t="s">
        <v>99</v>
      </c>
      <c r="Q1009" s="29" t="s">
        <v>99</v>
      </c>
      <c r="R1009" t="s">
        <v>393</v>
      </c>
      <c r="S1009" t="s">
        <v>102</v>
      </c>
      <c r="T1009" s="1">
        <v>2</v>
      </c>
      <c r="U1009" s="1">
        <v>9.9600000000000009</v>
      </c>
      <c r="V1009" s="18">
        <v>6.0400000000000002E-3</v>
      </c>
      <c r="W1009" s="18">
        <v>8.8999999999999995E-4</v>
      </c>
      <c r="X1009" s="7">
        <f t="shared" ref="X1009:X1012" si="197">V1009/W1009</f>
        <v>6.7865168539325849</v>
      </c>
      <c r="Y1009" s="1">
        <v>5.4000000000000001E-4</v>
      </c>
      <c r="Z1009" s="7">
        <f t="shared" si="196"/>
        <v>18.444444444444446</v>
      </c>
      <c r="AA1009" s="8">
        <v>0.9</v>
      </c>
      <c r="AB1009" s="8">
        <v>6</v>
      </c>
      <c r="AC1009" s="1" t="s">
        <v>99</v>
      </c>
      <c r="AD1009" s="1" t="s">
        <v>99</v>
      </c>
      <c r="AE1009" s="1" t="s">
        <v>99</v>
      </c>
      <c r="AF1009" s="1" t="s">
        <v>99</v>
      </c>
      <c r="AG1009" s="1" t="s">
        <v>99</v>
      </c>
      <c r="AH1009" s="1" t="s">
        <v>99</v>
      </c>
      <c r="AI1009" s="1" t="s">
        <v>99</v>
      </c>
      <c r="AJ1009" s="1" t="s">
        <v>99</v>
      </c>
      <c r="AK1009" s="1" t="s">
        <v>99</v>
      </c>
      <c r="AL1009" s="1" t="s">
        <v>99</v>
      </c>
    </row>
    <row r="1010" spans="1:38">
      <c r="A1010" s="36" t="s">
        <v>360</v>
      </c>
      <c r="B1010" t="s">
        <v>361</v>
      </c>
      <c r="C1010" t="s">
        <v>361</v>
      </c>
      <c r="D1010" t="s">
        <v>363</v>
      </c>
      <c r="E1010">
        <v>2300</v>
      </c>
      <c r="F1010" t="s">
        <v>99</v>
      </c>
      <c r="G1010" t="s">
        <v>153</v>
      </c>
      <c r="H1010" t="s">
        <v>327</v>
      </c>
      <c r="I1010" s="1" t="s">
        <v>316</v>
      </c>
      <c r="J1010" s="1" t="s">
        <v>41</v>
      </c>
      <c r="K1010" t="s">
        <v>97</v>
      </c>
      <c r="L1010" s="29" t="s">
        <v>120</v>
      </c>
      <c r="M1010" s="29" t="s">
        <v>99</v>
      </c>
      <c r="N1010" s="29" t="s">
        <v>99</v>
      </c>
      <c r="O1010" s="29" t="s">
        <v>101</v>
      </c>
      <c r="P1010" s="29" t="s">
        <v>99</v>
      </c>
      <c r="Q1010" s="29" t="s">
        <v>99</v>
      </c>
      <c r="R1010" t="s">
        <v>393</v>
      </c>
      <c r="S1010" t="s">
        <v>102</v>
      </c>
      <c r="T1010" s="1">
        <v>3</v>
      </c>
      <c r="U1010" s="1">
        <v>6.05</v>
      </c>
      <c r="V1010" s="18">
        <v>1.9499999999999999E-3</v>
      </c>
      <c r="W1010" s="18">
        <v>2.7999999999999998E-4</v>
      </c>
      <c r="X1010" s="7">
        <f t="shared" si="197"/>
        <v>6.9642857142857144</v>
      </c>
      <c r="Y1010" s="1">
        <v>3.4000000000000002E-4</v>
      </c>
      <c r="Z1010" s="7">
        <f t="shared" si="196"/>
        <v>17.794117647058822</v>
      </c>
      <c r="AA1010" s="8">
        <v>1.2</v>
      </c>
      <c r="AB1010" s="8">
        <v>5.9</v>
      </c>
      <c r="AC1010" s="1" t="s">
        <v>99</v>
      </c>
      <c r="AD1010" s="1" t="s">
        <v>99</v>
      </c>
      <c r="AE1010" s="1" t="s">
        <v>99</v>
      </c>
      <c r="AF1010" s="1" t="s">
        <v>99</v>
      </c>
      <c r="AG1010" s="1" t="s">
        <v>99</v>
      </c>
      <c r="AH1010" s="1" t="s">
        <v>99</v>
      </c>
      <c r="AI1010" s="1" t="s">
        <v>99</v>
      </c>
      <c r="AJ1010" s="1" t="s">
        <v>99</v>
      </c>
      <c r="AK1010" s="1" t="s">
        <v>99</v>
      </c>
      <c r="AL1010" s="1" t="s">
        <v>99</v>
      </c>
    </row>
    <row r="1011" spans="1:38">
      <c r="A1011" s="36" t="s">
        <v>360</v>
      </c>
      <c r="B1011" t="s">
        <v>361</v>
      </c>
      <c r="C1011" t="s">
        <v>361</v>
      </c>
      <c r="D1011" t="s">
        <v>363</v>
      </c>
      <c r="E1011">
        <v>2300</v>
      </c>
      <c r="F1011" t="s">
        <v>99</v>
      </c>
      <c r="G1011" t="s">
        <v>153</v>
      </c>
      <c r="H1011" t="s">
        <v>327</v>
      </c>
      <c r="I1011" s="1" t="s">
        <v>316</v>
      </c>
      <c r="J1011" s="1" t="s">
        <v>41</v>
      </c>
      <c r="K1011" t="s">
        <v>97</v>
      </c>
      <c r="L1011" s="29" t="s">
        <v>120</v>
      </c>
      <c r="M1011" s="29" t="s">
        <v>99</v>
      </c>
      <c r="N1011" s="29" t="s">
        <v>99</v>
      </c>
      <c r="O1011" s="29" t="s">
        <v>101</v>
      </c>
      <c r="P1011" s="29" t="s">
        <v>99</v>
      </c>
      <c r="Q1011" s="29" t="s">
        <v>99</v>
      </c>
      <c r="R1011" t="s">
        <v>393</v>
      </c>
      <c r="S1011" t="s">
        <v>102</v>
      </c>
      <c r="T1011" s="1">
        <v>4</v>
      </c>
      <c r="U1011" s="1">
        <v>11.97</v>
      </c>
      <c r="V1011" s="18">
        <v>1.41E-3</v>
      </c>
      <c r="W1011" s="18">
        <v>3.2000000000000003E-4</v>
      </c>
      <c r="X1011" s="7">
        <f t="shared" si="197"/>
        <v>4.40625</v>
      </c>
      <c r="Y1011" s="1">
        <v>8.4000000000000003E-4</v>
      </c>
      <c r="Z1011" s="7">
        <f t="shared" si="196"/>
        <v>14.25</v>
      </c>
      <c r="AA1011" s="8">
        <v>1.4</v>
      </c>
      <c r="AB1011" s="8">
        <v>7.5</v>
      </c>
      <c r="AC1011" s="1" t="s">
        <v>99</v>
      </c>
      <c r="AD1011" s="1" t="s">
        <v>99</v>
      </c>
      <c r="AE1011" s="1" t="s">
        <v>99</v>
      </c>
      <c r="AF1011" s="1" t="s">
        <v>99</v>
      </c>
      <c r="AG1011" s="1" t="s">
        <v>99</v>
      </c>
      <c r="AH1011" s="1" t="s">
        <v>99</v>
      </c>
      <c r="AI1011" s="1" t="s">
        <v>99</v>
      </c>
      <c r="AJ1011" s="1" t="s">
        <v>99</v>
      </c>
      <c r="AK1011" s="1" t="s">
        <v>99</v>
      </c>
      <c r="AL1011" s="1" t="s">
        <v>99</v>
      </c>
    </row>
    <row r="1012" spans="1:38">
      <c r="A1012" s="36" t="s">
        <v>360</v>
      </c>
      <c r="B1012" t="s">
        <v>361</v>
      </c>
      <c r="C1012" t="s">
        <v>361</v>
      </c>
      <c r="D1012" t="s">
        <v>363</v>
      </c>
      <c r="E1012">
        <v>2300</v>
      </c>
      <c r="F1012" t="s">
        <v>99</v>
      </c>
      <c r="G1012" t="s">
        <v>153</v>
      </c>
      <c r="H1012" t="s">
        <v>327</v>
      </c>
      <c r="I1012" s="1" t="s">
        <v>316</v>
      </c>
      <c r="J1012" s="1" t="s">
        <v>41</v>
      </c>
      <c r="K1012" t="s">
        <v>97</v>
      </c>
      <c r="L1012" s="29" t="s">
        <v>120</v>
      </c>
      <c r="M1012" s="29" t="s">
        <v>99</v>
      </c>
      <c r="N1012" s="29" t="s">
        <v>99</v>
      </c>
      <c r="O1012" s="29" t="s">
        <v>101</v>
      </c>
      <c r="P1012" s="29" t="s">
        <v>99</v>
      </c>
      <c r="Q1012" s="29" t="s">
        <v>99</v>
      </c>
      <c r="R1012" t="s">
        <v>393</v>
      </c>
      <c r="S1012" t="s">
        <v>102</v>
      </c>
      <c r="T1012" s="1">
        <v>5</v>
      </c>
      <c r="U1012" s="1">
        <v>6.09</v>
      </c>
      <c r="V1012" s="18">
        <v>1.5E-3</v>
      </c>
      <c r="W1012" s="18">
        <v>2.3000000000000001E-4</v>
      </c>
      <c r="X1012" s="7">
        <f t="shared" si="197"/>
        <v>6.5217391304347823</v>
      </c>
      <c r="Y1012" s="1">
        <v>2.9E-4</v>
      </c>
      <c r="Z1012" s="7">
        <f t="shared" si="196"/>
        <v>21.000000000000004</v>
      </c>
      <c r="AA1012" s="8">
        <v>1.4</v>
      </c>
      <c r="AB1012" s="8">
        <v>4.5</v>
      </c>
      <c r="AC1012" s="1" t="s">
        <v>99</v>
      </c>
      <c r="AD1012" s="1" t="s">
        <v>99</v>
      </c>
      <c r="AE1012" s="1" t="s">
        <v>99</v>
      </c>
      <c r="AF1012" s="1" t="s">
        <v>99</v>
      </c>
      <c r="AG1012" s="1" t="s">
        <v>99</v>
      </c>
      <c r="AH1012" s="1" t="s">
        <v>99</v>
      </c>
      <c r="AI1012" s="1" t="s">
        <v>99</v>
      </c>
      <c r="AJ1012" s="1" t="s">
        <v>99</v>
      </c>
      <c r="AK1012" s="1" t="s">
        <v>99</v>
      </c>
      <c r="AL1012" s="1" t="s">
        <v>99</v>
      </c>
    </row>
    <row r="1013" spans="1:38">
      <c r="A1013" s="36" t="s">
        <v>360</v>
      </c>
      <c r="B1013" t="s">
        <v>361</v>
      </c>
      <c r="C1013" t="s">
        <v>361</v>
      </c>
      <c r="D1013" t="s">
        <v>363</v>
      </c>
      <c r="E1013">
        <v>2300</v>
      </c>
      <c r="F1013" t="s">
        <v>99</v>
      </c>
      <c r="G1013" t="s">
        <v>379</v>
      </c>
      <c r="H1013" s="1" t="s">
        <v>328</v>
      </c>
      <c r="I1013" s="1" t="s">
        <v>63</v>
      </c>
      <c r="J1013" s="1" t="s">
        <v>95</v>
      </c>
      <c r="K1013" s="1" t="s">
        <v>97</v>
      </c>
      <c r="L1013" s="29" t="s">
        <v>98</v>
      </c>
      <c r="M1013" s="29" t="s">
        <v>99</v>
      </c>
      <c r="N1013" s="29" t="s">
        <v>99</v>
      </c>
      <c r="O1013" s="29" t="s">
        <v>101</v>
      </c>
      <c r="P1013" s="29" t="s">
        <v>99</v>
      </c>
      <c r="Q1013" s="29" t="s">
        <v>99</v>
      </c>
      <c r="R1013" t="s">
        <v>393</v>
      </c>
      <c r="S1013" t="s">
        <v>102</v>
      </c>
      <c r="T1013" s="1">
        <v>1</v>
      </c>
      <c r="U1013" s="7">
        <v>10.6</v>
      </c>
      <c r="V1013" s="18">
        <v>8.7299999999999999E-3</v>
      </c>
      <c r="W1013" s="18">
        <v>2.5000000000000001E-3</v>
      </c>
      <c r="X1013" s="7">
        <f>V1013/W1013</f>
        <v>3.492</v>
      </c>
      <c r="Y1013" s="18">
        <v>8.4000000000000003E-4</v>
      </c>
      <c r="Z1013" s="7">
        <f t="shared" ref="Z1013:Z1024" si="198">((U1013/1000000)/2)/((Y1013/1000)/2)</f>
        <v>12.619047619047619</v>
      </c>
      <c r="AA1013" s="8">
        <v>0.5</v>
      </c>
      <c r="AB1013" s="8">
        <v>8</v>
      </c>
      <c r="AC1013" s="1" t="s">
        <v>99</v>
      </c>
      <c r="AD1013" s="1" t="s">
        <v>99</v>
      </c>
      <c r="AE1013" s="1" t="s">
        <v>99</v>
      </c>
      <c r="AF1013" s="1" t="s">
        <v>99</v>
      </c>
      <c r="AG1013" s="1" t="s">
        <v>99</v>
      </c>
      <c r="AH1013" s="1" t="s">
        <v>99</v>
      </c>
      <c r="AI1013" s="1" t="s">
        <v>99</v>
      </c>
      <c r="AJ1013" s="1" t="s">
        <v>99</v>
      </c>
      <c r="AK1013" s="1" t="s">
        <v>99</v>
      </c>
      <c r="AL1013" s="1" t="s">
        <v>99</v>
      </c>
    </row>
    <row r="1014" spans="1:38">
      <c r="A1014" s="36" t="s">
        <v>360</v>
      </c>
      <c r="B1014" t="s">
        <v>361</v>
      </c>
      <c r="C1014" t="s">
        <v>361</v>
      </c>
      <c r="D1014" t="s">
        <v>363</v>
      </c>
      <c r="E1014">
        <v>2300</v>
      </c>
      <c r="F1014" t="s">
        <v>99</v>
      </c>
      <c r="G1014" t="s">
        <v>379</v>
      </c>
      <c r="H1014" s="1" t="s">
        <v>328</v>
      </c>
      <c r="I1014" s="1" t="s">
        <v>63</v>
      </c>
      <c r="J1014" s="1" t="s">
        <v>95</v>
      </c>
      <c r="K1014" s="1" t="s">
        <v>97</v>
      </c>
      <c r="L1014" s="29" t="s">
        <v>98</v>
      </c>
      <c r="M1014" s="29" t="s">
        <v>99</v>
      </c>
      <c r="N1014" s="29" t="s">
        <v>99</v>
      </c>
      <c r="O1014" s="29" t="s">
        <v>101</v>
      </c>
      <c r="P1014" s="29" t="s">
        <v>99</v>
      </c>
      <c r="Q1014" s="29" t="s">
        <v>99</v>
      </c>
      <c r="R1014" t="s">
        <v>393</v>
      </c>
      <c r="S1014" t="s">
        <v>102</v>
      </c>
      <c r="T1014" s="1">
        <v>2</v>
      </c>
      <c r="U1014" s="7">
        <v>7.24</v>
      </c>
      <c r="V1014" s="18">
        <v>6.1399999999999996E-3</v>
      </c>
      <c r="W1014" s="18">
        <v>1.58E-3</v>
      </c>
      <c r="X1014" s="7">
        <f t="shared" ref="X1014:X1017" si="199">V1014/W1014</f>
        <v>3.8860759493670884</v>
      </c>
      <c r="Y1014" s="18">
        <v>4.8000000000000001E-4</v>
      </c>
      <c r="Z1014" s="7">
        <f t="shared" si="198"/>
        <v>15.083333333333332</v>
      </c>
      <c r="AA1014" s="8">
        <v>1.5</v>
      </c>
      <c r="AB1014" s="8">
        <v>20</v>
      </c>
      <c r="AC1014" s="1" t="s">
        <v>99</v>
      </c>
      <c r="AD1014" s="1" t="s">
        <v>99</v>
      </c>
      <c r="AE1014" s="1" t="s">
        <v>99</v>
      </c>
      <c r="AF1014" s="1" t="s">
        <v>99</v>
      </c>
      <c r="AG1014" s="1" t="s">
        <v>99</v>
      </c>
      <c r="AH1014" s="1" t="s">
        <v>99</v>
      </c>
      <c r="AI1014" s="1" t="s">
        <v>99</v>
      </c>
      <c r="AJ1014" s="1" t="s">
        <v>99</v>
      </c>
      <c r="AK1014" s="1" t="s">
        <v>99</v>
      </c>
      <c r="AL1014" s="1" t="s">
        <v>99</v>
      </c>
    </row>
    <row r="1015" spans="1:38">
      <c r="A1015" s="36" t="s">
        <v>360</v>
      </c>
      <c r="B1015" t="s">
        <v>361</v>
      </c>
      <c r="C1015" t="s">
        <v>361</v>
      </c>
      <c r="D1015" t="s">
        <v>363</v>
      </c>
      <c r="E1015">
        <v>2300</v>
      </c>
      <c r="F1015" t="s">
        <v>99</v>
      </c>
      <c r="G1015" t="s">
        <v>379</v>
      </c>
      <c r="H1015" s="1" t="s">
        <v>328</v>
      </c>
      <c r="I1015" s="1" t="s">
        <v>63</v>
      </c>
      <c r="J1015" s="1" t="s">
        <v>95</v>
      </c>
      <c r="K1015" s="1" t="s">
        <v>97</v>
      </c>
      <c r="L1015" s="29" t="s">
        <v>98</v>
      </c>
      <c r="M1015" s="29" t="s">
        <v>99</v>
      </c>
      <c r="N1015" s="29" t="s">
        <v>99</v>
      </c>
      <c r="O1015" s="29" t="s">
        <v>101</v>
      </c>
      <c r="P1015" s="29" t="s">
        <v>99</v>
      </c>
      <c r="Q1015" s="29" t="s">
        <v>99</v>
      </c>
      <c r="R1015" t="s">
        <v>393</v>
      </c>
      <c r="S1015" t="s">
        <v>102</v>
      </c>
      <c r="T1015" s="1">
        <v>3</v>
      </c>
      <c r="U1015" s="7">
        <v>7.86</v>
      </c>
      <c r="V1015" s="18">
        <v>4.2100000000000002E-3</v>
      </c>
      <c r="W1015" s="18">
        <v>1.14E-3</v>
      </c>
      <c r="X1015" s="7">
        <f t="shared" si="199"/>
        <v>3.692982456140351</v>
      </c>
      <c r="Y1015" s="18">
        <v>6.3000000000000003E-4</v>
      </c>
      <c r="Z1015" s="7">
        <f t="shared" si="198"/>
        <v>12.476190476190478</v>
      </c>
      <c r="AA1015" s="8">
        <v>1.3</v>
      </c>
      <c r="AB1015" s="8">
        <v>73</v>
      </c>
      <c r="AC1015" s="1" t="s">
        <v>99</v>
      </c>
      <c r="AD1015" s="1" t="s">
        <v>99</v>
      </c>
      <c r="AE1015" s="1" t="s">
        <v>99</v>
      </c>
      <c r="AF1015" s="1" t="s">
        <v>99</v>
      </c>
      <c r="AG1015" s="1" t="s">
        <v>99</v>
      </c>
      <c r="AH1015" s="1" t="s">
        <v>99</v>
      </c>
      <c r="AI1015" s="1" t="s">
        <v>99</v>
      </c>
      <c r="AJ1015" s="1" t="s">
        <v>99</v>
      </c>
      <c r="AK1015" s="1" t="s">
        <v>99</v>
      </c>
      <c r="AL1015" s="1" t="s">
        <v>99</v>
      </c>
    </row>
    <row r="1016" spans="1:38">
      <c r="A1016" s="36" t="s">
        <v>360</v>
      </c>
      <c r="B1016" t="s">
        <v>361</v>
      </c>
      <c r="C1016" t="s">
        <v>361</v>
      </c>
      <c r="D1016" t="s">
        <v>363</v>
      </c>
      <c r="E1016">
        <v>2300</v>
      </c>
      <c r="F1016" t="s">
        <v>99</v>
      </c>
      <c r="G1016" t="s">
        <v>379</v>
      </c>
      <c r="H1016" s="1" t="s">
        <v>328</v>
      </c>
      <c r="I1016" s="1" t="s">
        <v>63</v>
      </c>
      <c r="J1016" s="1" t="s">
        <v>95</v>
      </c>
      <c r="K1016" s="1" t="s">
        <v>97</v>
      </c>
      <c r="L1016" s="29" t="s">
        <v>98</v>
      </c>
      <c r="M1016" s="29" t="s">
        <v>99</v>
      </c>
      <c r="N1016" s="29" t="s">
        <v>99</v>
      </c>
      <c r="O1016" s="29" t="s">
        <v>101</v>
      </c>
      <c r="P1016" s="29" t="s">
        <v>99</v>
      </c>
      <c r="Q1016" s="29" t="s">
        <v>99</v>
      </c>
      <c r="R1016" t="s">
        <v>393</v>
      </c>
      <c r="S1016" t="s">
        <v>102</v>
      </c>
      <c r="T1016" s="1">
        <v>4</v>
      </c>
      <c r="U1016" s="7">
        <v>4.49</v>
      </c>
      <c r="V1016" s="18">
        <v>5.2900000000000004E-3</v>
      </c>
      <c r="W1016" s="18">
        <v>1.34E-3</v>
      </c>
      <c r="X1016" s="7">
        <f t="shared" si="199"/>
        <v>3.9477611940298512</v>
      </c>
      <c r="Y1016" s="18">
        <v>2.7999999999999998E-4</v>
      </c>
      <c r="Z1016" s="7">
        <f t="shared" si="198"/>
        <v>16.035714285714288</v>
      </c>
      <c r="AA1016" s="8">
        <v>1.4</v>
      </c>
      <c r="AB1016" s="8">
        <v>34</v>
      </c>
      <c r="AC1016" s="1" t="s">
        <v>99</v>
      </c>
      <c r="AD1016" s="1" t="s">
        <v>99</v>
      </c>
      <c r="AE1016" s="1" t="s">
        <v>99</v>
      </c>
      <c r="AF1016" s="1" t="s">
        <v>99</v>
      </c>
      <c r="AG1016" s="1" t="s">
        <v>99</v>
      </c>
      <c r="AH1016" s="1" t="s">
        <v>99</v>
      </c>
      <c r="AI1016" s="1" t="s">
        <v>99</v>
      </c>
      <c r="AJ1016" s="1" t="s">
        <v>99</v>
      </c>
      <c r="AK1016" s="1" t="s">
        <v>99</v>
      </c>
      <c r="AL1016" s="1" t="s">
        <v>99</v>
      </c>
    </row>
    <row r="1017" spans="1:38">
      <c r="A1017" s="36" t="s">
        <v>360</v>
      </c>
      <c r="B1017" t="s">
        <v>361</v>
      </c>
      <c r="C1017" t="s">
        <v>361</v>
      </c>
      <c r="D1017" t="s">
        <v>363</v>
      </c>
      <c r="E1017">
        <v>2300</v>
      </c>
      <c r="F1017" t="s">
        <v>99</v>
      </c>
      <c r="G1017" t="s">
        <v>379</v>
      </c>
      <c r="H1017" s="1" t="s">
        <v>328</v>
      </c>
      <c r="I1017" s="1" t="s">
        <v>63</v>
      </c>
      <c r="J1017" s="1" t="s">
        <v>95</v>
      </c>
      <c r="K1017" s="1" t="s">
        <v>97</v>
      </c>
      <c r="L1017" s="29" t="s">
        <v>98</v>
      </c>
      <c r="M1017" s="29" t="s">
        <v>99</v>
      </c>
      <c r="N1017" s="29" t="s">
        <v>99</v>
      </c>
      <c r="O1017" s="29" t="s">
        <v>101</v>
      </c>
      <c r="P1017" s="29" t="s">
        <v>99</v>
      </c>
      <c r="Q1017" s="29" t="s">
        <v>99</v>
      </c>
      <c r="R1017" t="s">
        <v>393</v>
      </c>
      <c r="S1017" t="s">
        <v>102</v>
      </c>
      <c r="T1017" s="1">
        <v>5</v>
      </c>
      <c r="U1017" s="7">
        <v>4.17</v>
      </c>
      <c r="V1017" s="18">
        <v>5.4599999999999996E-3</v>
      </c>
      <c r="W1017" s="18">
        <v>1.5900000000000001E-3</v>
      </c>
      <c r="X1017" s="7">
        <f t="shared" si="199"/>
        <v>3.4339622641509431</v>
      </c>
      <c r="Y1017" s="18">
        <v>2.5999999999999998E-4</v>
      </c>
      <c r="Z1017" s="7">
        <f t="shared" si="198"/>
        <v>16.038461538461537</v>
      </c>
      <c r="AA1017" s="8">
        <v>2</v>
      </c>
      <c r="AB1017" s="8">
        <v>83</v>
      </c>
      <c r="AC1017" s="1" t="s">
        <v>99</v>
      </c>
      <c r="AD1017" s="1" t="s">
        <v>99</v>
      </c>
      <c r="AE1017" s="1" t="s">
        <v>99</v>
      </c>
      <c r="AF1017" s="1" t="s">
        <v>99</v>
      </c>
      <c r="AG1017" s="1" t="s">
        <v>99</v>
      </c>
      <c r="AH1017" s="1" t="s">
        <v>99</v>
      </c>
      <c r="AI1017" s="1" t="s">
        <v>99</v>
      </c>
      <c r="AJ1017" s="1" t="s">
        <v>99</v>
      </c>
      <c r="AK1017" s="1" t="s">
        <v>99</v>
      </c>
      <c r="AL1017" s="1" t="s">
        <v>99</v>
      </c>
    </row>
    <row r="1018" spans="1:38">
      <c r="A1018" s="36" t="s">
        <v>360</v>
      </c>
      <c r="B1018" t="s">
        <v>361</v>
      </c>
      <c r="C1018" t="s">
        <v>361</v>
      </c>
      <c r="D1018" t="s">
        <v>363</v>
      </c>
      <c r="E1018">
        <v>2300</v>
      </c>
      <c r="F1018" t="s">
        <v>99</v>
      </c>
      <c r="G1018" t="s">
        <v>379</v>
      </c>
      <c r="H1018" s="1" t="s">
        <v>328</v>
      </c>
      <c r="I1018" s="1" t="s">
        <v>63</v>
      </c>
      <c r="J1018" s="1" t="s">
        <v>95</v>
      </c>
      <c r="K1018" s="1" t="s">
        <v>97</v>
      </c>
      <c r="L1018" s="29" t="s">
        <v>98</v>
      </c>
      <c r="M1018" s="29" t="s">
        <v>99</v>
      </c>
      <c r="N1018" s="29" t="s">
        <v>99</v>
      </c>
      <c r="O1018" s="29" t="s">
        <v>101</v>
      </c>
      <c r="P1018" s="29" t="s">
        <v>99</v>
      </c>
      <c r="Q1018" s="29" t="s">
        <v>99</v>
      </c>
      <c r="R1018" t="s">
        <v>393</v>
      </c>
      <c r="S1018" t="s">
        <v>102</v>
      </c>
      <c r="T1018" s="1">
        <v>6</v>
      </c>
      <c r="U1018" s="7">
        <v>2.85</v>
      </c>
      <c r="V1018" s="18" t="s">
        <v>99</v>
      </c>
      <c r="W1018" s="18" t="s">
        <v>99</v>
      </c>
      <c r="X1018" s="1" t="s">
        <v>99</v>
      </c>
      <c r="Y1018" s="18">
        <v>1.6000000000000001E-4</v>
      </c>
      <c r="Z1018" s="7">
        <f t="shared" si="198"/>
        <v>17.8125</v>
      </c>
      <c r="AA1018" s="8" t="s">
        <v>99</v>
      </c>
      <c r="AB1018" s="8" t="s">
        <v>99</v>
      </c>
      <c r="AC1018" s="1" t="s">
        <v>99</v>
      </c>
      <c r="AD1018" s="1" t="s">
        <v>99</v>
      </c>
      <c r="AE1018" s="1" t="s">
        <v>99</v>
      </c>
      <c r="AF1018" s="1" t="s">
        <v>99</v>
      </c>
      <c r="AG1018" s="1" t="s">
        <v>99</v>
      </c>
      <c r="AH1018" s="1" t="s">
        <v>99</v>
      </c>
      <c r="AI1018" s="1" t="s">
        <v>99</v>
      </c>
      <c r="AJ1018" s="1" t="s">
        <v>99</v>
      </c>
      <c r="AK1018" s="1" t="s">
        <v>99</v>
      </c>
      <c r="AL1018" s="1" t="s">
        <v>99</v>
      </c>
    </row>
    <row r="1019" spans="1:38">
      <c r="A1019" s="36" t="s">
        <v>360</v>
      </c>
      <c r="B1019" t="s">
        <v>361</v>
      </c>
      <c r="C1019" t="s">
        <v>361</v>
      </c>
      <c r="D1019" t="s">
        <v>363</v>
      </c>
      <c r="E1019">
        <v>2300</v>
      </c>
      <c r="F1019" t="s">
        <v>99</v>
      </c>
      <c r="G1019" t="s">
        <v>379</v>
      </c>
      <c r="H1019" t="s">
        <v>329</v>
      </c>
      <c r="I1019" s="1" t="s">
        <v>63</v>
      </c>
      <c r="J1019" s="1" t="s">
        <v>95</v>
      </c>
      <c r="K1019" t="s">
        <v>97</v>
      </c>
      <c r="L1019" s="29" t="s">
        <v>98</v>
      </c>
      <c r="M1019" s="29" t="s">
        <v>99</v>
      </c>
      <c r="N1019" s="29" t="s">
        <v>99</v>
      </c>
      <c r="O1019" s="29" t="s">
        <v>101</v>
      </c>
      <c r="P1019" s="29" t="s">
        <v>99</v>
      </c>
      <c r="Q1019" s="29" t="s">
        <v>99</v>
      </c>
      <c r="R1019" t="s">
        <v>166</v>
      </c>
      <c r="S1019" t="s">
        <v>102</v>
      </c>
      <c r="T1019" s="1">
        <v>1</v>
      </c>
      <c r="U1019" s="1">
        <v>6.75</v>
      </c>
      <c r="V1019" s="18">
        <v>2.3800000000000002E-3</v>
      </c>
      <c r="W1019" s="18">
        <v>5.9000000000000003E-4</v>
      </c>
      <c r="X1019" s="7">
        <f>V1019/W1019</f>
        <v>4.0338983050847457</v>
      </c>
      <c r="Y1019" s="18">
        <v>3.4000000000000002E-4</v>
      </c>
      <c r="Z1019" s="7">
        <f t="shared" si="198"/>
        <v>19.852941176470587</v>
      </c>
      <c r="AA1019" s="8">
        <v>0.5</v>
      </c>
      <c r="AB1019" s="8">
        <v>10</v>
      </c>
      <c r="AC1019" s="1" t="s">
        <v>99</v>
      </c>
      <c r="AD1019" s="1" t="s">
        <v>99</v>
      </c>
      <c r="AE1019" s="1" t="s">
        <v>99</v>
      </c>
      <c r="AF1019" s="1" t="s">
        <v>99</v>
      </c>
      <c r="AG1019" s="1" t="s">
        <v>99</v>
      </c>
      <c r="AH1019" s="1" t="s">
        <v>99</v>
      </c>
      <c r="AI1019" s="1" t="s">
        <v>99</v>
      </c>
      <c r="AJ1019" s="1" t="s">
        <v>99</v>
      </c>
      <c r="AK1019" s="1" t="s">
        <v>99</v>
      </c>
      <c r="AL1019" s="1" t="s">
        <v>99</v>
      </c>
    </row>
    <row r="1020" spans="1:38">
      <c r="A1020" s="36" t="s">
        <v>360</v>
      </c>
      <c r="B1020" t="s">
        <v>361</v>
      </c>
      <c r="C1020" t="s">
        <v>361</v>
      </c>
      <c r="D1020" t="s">
        <v>363</v>
      </c>
      <c r="E1020">
        <v>2300</v>
      </c>
      <c r="F1020" t="s">
        <v>99</v>
      </c>
      <c r="G1020" t="s">
        <v>379</v>
      </c>
      <c r="H1020" t="s">
        <v>329</v>
      </c>
      <c r="I1020" s="1" t="s">
        <v>63</v>
      </c>
      <c r="J1020" s="1" t="s">
        <v>95</v>
      </c>
      <c r="K1020" t="s">
        <v>97</v>
      </c>
      <c r="L1020" s="29" t="s">
        <v>98</v>
      </c>
      <c r="M1020" s="29" t="s">
        <v>99</v>
      </c>
      <c r="N1020" s="29" t="s">
        <v>99</v>
      </c>
      <c r="O1020" s="29" t="s">
        <v>101</v>
      </c>
      <c r="P1020" s="29" t="s">
        <v>99</v>
      </c>
      <c r="Q1020" s="29" t="s">
        <v>99</v>
      </c>
      <c r="R1020" t="s">
        <v>166</v>
      </c>
      <c r="S1020" t="s">
        <v>102</v>
      </c>
      <c r="T1020" s="1">
        <v>2</v>
      </c>
      <c r="U1020" s="1">
        <v>6.79</v>
      </c>
      <c r="V1020" s="18">
        <v>1.9499999999999999E-3</v>
      </c>
      <c r="W1020" s="18">
        <v>5.0000000000000001E-4</v>
      </c>
      <c r="X1020" s="7">
        <f t="shared" ref="X1020:X1024" si="200">V1020/W1020</f>
        <v>3.9</v>
      </c>
      <c r="Y1020" s="18">
        <v>4.0000000000000002E-4</v>
      </c>
      <c r="Z1020" s="7">
        <f t="shared" si="198"/>
        <v>16.974999999999998</v>
      </c>
      <c r="AA1020" s="8">
        <v>1.2</v>
      </c>
      <c r="AB1020" s="8">
        <v>19</v>
      </c>
      <c r="AC1020" s="1" t="s">
        <v>99</v>
      </c>
      <c r="AD1020" s="1" t="s">
        <v>99</v>
      </c>
      <c r="AE1020" s="1" t="s">
        <v>99</v>
      </c>
      <c r="AF1020" s="1" t="s">
        <v>99</v>
      </c>
      <c r="AG1020" s="1" t="s">
        <v>99</v>
      </c>
      <c r="AH1020" s="1" t="s">
        <v>99</v>
      </c>
      <c r="AI1020" s="1" t="s">
        <v>99</v>
      </c>
      <c r="AJ1020" s="1" t="s">
        <v>99</v>
      </c>
      <c r="AK1020" s="1" t="s">
        <v>99</v>
      </c>
      <c r="AL1020" s="1" t="s">
        <v>99</v>
      </c>
    </row>
    <row r="1021" spans="1:38">
      <c r="A1021" s="36" t="s">
        <v>360</v>
      </c>
      <c r="B1021" t="s">
        <v>361</v>
      </c>
      <c r="C1021" t="s">
        <v>361</v>
      </c>
      <c r="D1021" t="s">
        <v>363</v>
      </c>
      <c r="E1021">
        <v>2300</v>
      </c>
      <c r="F1021" t="s">
        <v>99</v>
      </c>
      <c r="G1021" t="s">
        <v>379</v>
      </c>
      <c r="H1021" t="s">
        <v>329</v>
      </c>
      <c r="I1021" s="1" t="s">
        <v>63</v>
      </c>
      <c r="J1021" s="1" t="s">
        <v>95</v>
      </c>
      <c r="K1021" t="s">
        <v>97</v>
      </c>
      <c r="L1021" s="29" t="s">
        <v>98</v>
      </c>
      <c r="M1021" s="29" t="s">
        <v>99</v>
      </c>
      <c r="N1021" s="29" t="s">
        <v>99</v>
      </c>
      <c r="O1021" s="29" t="s">
        <v>101</v>
      </c>
      <c r="P1021" s="29" t="s">
        <v>99</v>
      </c>
      <c r="Q1021" s="29" t="s">
        <v>99</v>
      </c>
      <c r="R1021" t="s">
        <v>166</v>
      </c>
      <c r="S1021" t="s">
        <v>102</v>
      </c>
      <c r="T1021" s="1">
        <v>3</v>
      </c>
      <c r="U1021" s="1">
        <v>8.2200000000000006</v>
      </c>
      <c r="V1021" s="18">
        <v>4.96E-3</v>
      </c>
      <c r="W1021" s="18">
        <v>1.1800000000000001E-3</v>
      </c>
      <c r="X1021" s="7">
        <f t="shared" si="200"/>
        <v>4.203389830508474</v>
      </c>
      <c r="Y1021" s="18">
        <v>3.6999999999999999E-4</v>
      </c>
      <c r="Z1021" s="7">
        <f t="shared" si="198"/>
        <v>22.216216216216218</v>
      </c>
      <c r="AA1021" s="8">
        <v>1.2</v>
      </c>
      <c r="AB1021" s="8">
        <v>9.5</v>
      </c>
      <c r="AC1021" s="1" t="s">
        <v>99</v>
      </c>
      <c r="AD1021" s="1" t="s">
        <v>99</v>
      </c>
      <c r="AE1021" s="1" t="s">
        <v>99</v>
      </c>
      <c r="AF1021" s="1" t="s">
        <v>99</v>
      </c>
      <c r="AG1021" s="1" t="s">
        <v>99</v>
      </c>
      <c r="AH1021" s="1" t="s">
        <v>99</v>
      </c>
      <c r="AI1021" s="1" t="s">
        <v>99</v>
      </c>
      <c r="AJ1021" s="1" t="s">
        <v>99</v>
      </c>
      <c r="AK1021" s="1" t="s">
        <v>99</v>
      </c>
      <c r="AL1021" s="1" t="s">
        <v>99</v>
      </c>
    </row>
    <row r="1022" spans="1:38">
      <c r="A1022" s="36" t="s">
        <v>360</v>
      </c>
      <c r="B1022" t="s">
        <v>361</v>
      </c>
      <c r="C1022" t="s">
        <v>361</v>
      </c>
      <c r="D1022" t="s">
        <v>363</v>
      </c>
      <c r="E1022">
        <v>2300</v>
      </c>
      <c r="F1022" t="s">
        <v>99</v>
      </c>
      <c r="G1022" t="s">
        <v>379</v>
      </c>
      <c r="H1022" t="s">
        <v>329</v>
      </c>
      <c r="I1022" s="1" t="s">
        <v>63</v>
      </c>
      <c r="J1022" s="1" t="s">
        <v>95</v>
      </c>
      <c r="K1022" t="s">
        <v>97</v>
      </c>
      <c r="L1022" s="29" t="s">
        <v>98</v>
      </c>
      <c r="M1022" s="29" t="s">
        <v>99</v>
      </c>
      <c r="N1022" s="29" t="s">
        <v>99</v>
      </c>
      <c r="O1022" s="29" t="s">
        <v>101</v>
      </c>
      <c r="P1022" s="29" t="s">
        <v>99</v>
      </c>
      <c r="Q1022" s="29" t="s">
        <v>99</v>
      </c>
      <c r="R1022" t="s">
        <v>166</v>
      </c>
      <c r="S1022" t="s">
        <v>102</v>
      </c>
      <c r="T1022" s="1">
        <v>4</v>
      </c>
      <c r="U1022" s="1">
        <v>9.67</v>
      </c>
      <c r="V1022" s="18">
        <v>2.0999999999999999E-3</v>
      </c>
      <c r="W1022" s="18">
        <v>5.9000000000000003E-4</v>
      </c>
      <c r="X1022" s="7">
        <f t="shared" si="200"/>
        <v>3.5593220338983045</v>
      </c>
      <c r="Y1022" s="18">
        <v>4.2000000000000002E-4</v>
      </c>
      <c r="Z1022" s="7">
        <f t="shared" si="198"/>
        <v>23.023809523809526</v>
      </c>
      <c r="AA1022" s="8">
        <v>1.4</v>
      </c>
      <c r="AB1022" s="8">
        <v>15</v>
      </c>
      <c r="AC1022" s="1" t="s">
        <v>99</v>
      </c>
      <c r="AD1022" s="1" t="s">
        <v>99</v>
      </c>
      <c r="AE1022" s="1" t="s">
        <v>99</v>
      </c>
      <c r="AF1022" s="1" t="s">
        <v>99</v>
      </c>
      <c r="AG1022" s="1" t="s">
        <v>99</v>
      </c>
      <c r="AH1022" s="1" t="s">
        <v>99</v>
      </c>
      <c r="AI1022" s="1" t="s">
        <v>99</v>
      </c>
      <c r="AJ1022" s="1" t="s">
        <v>99</v>
      </c>
      <c r="AK1022" s="1" t="s">
        <v>99</v>
      </c>
      <c r="AL1022" s="1" t="s">
        <v>99</v>
      </c>
    </row>
    <row r="1023" spans="1:38">
      <c r="A1023" s="36" t="s">
        <v>360</v>
      </c>
      <c r="B1023" t="s">
        <v>361</v>
      </c>
      <c r="C1023" t="s">
        <v>361</v>
      </c>
      <c r="D1023" t="s">
        <v>363</v>
      </c>
      <c r="E1023">
        <v>2300</v>
      </c>
      <c r="F1023" t="s">
        <v>99</v>
      </c>
      <c r="G1023" t="s">
        <v>379</v>
      </c>
      <c r="H1023" t="s">
        <v>329</v>
      </c>
      <c r="I1023" s="1" t="s">
        <v>63</v>
      </c>
      <c r="J1023" s="1" t="s">
        <v>95</v>
      </c>
      <c r="K1023" t="s">
        <v>97</v>
      </c>
      <c r="L1023" s="29" t="s">
        <v>98</v>
      </c>
      <c r="M1023" s="29" t="s">
        <v>99</v>
      </c>
      <c r="N1023" s="29" t="s">
        <v>99</v>
      </c>
      <c r="O1023" s="29" t="s">
        <v>101</v>
      </c>
      <c r="P1023" s="29" t="s">
        <v>99</v>
      </c>
      <c r="Q1023" s="29" t="s">
        <v>99</v>
      </c>
      <c r="R1023" t="s">
        <v>166</v>
      </c>
      <c r="S1023" t="s">
        <v>102</v>
      </c>
      <c r="T1023" s="1">
        <v>5</v>
      </c>
      <c r="U1023" s="1">
        <v>4.7699999999999996</v>
      </c>
      <c r="V1023" s="18">
        <v>2.0999999999999999E-3</v>
      </c>
      <c r="W1023" s="18">
        <v>5.6999999999999998E-4</v>
      </c>
      <c r="X1023" s="7">
        <f t="shared" si="200"/>
        <v>3.6842105263157894</v>
      </c>
      <c r="Y1023" s="18">
        <v>2.1000000000000001E-4</v>
      </c>
      <c r="Z1023" s="7">
        <f t="shared" si="198"/>
        <v>22.714285714285712</v>
      </c>
      <c r="AA1023" s="8">
        <v>1</v>
      </c>
      <c r="AB1023" s="8">
        <v>18.5</v>
      </c>
      <c r="AC1023" s="1" t="s">
        <v>99</v>
      </c>
      <c r="AD1023" s="1" t="s">
        <v>99</v>
      </c>
      <c r="AE1023" s="1" t="s">
        <v>99</v>
      </c>
      <c r="AF1023" s="1" t="s">
        <v>99</v>
      </c>
      <c r="AG1023" s="1" t="s">
        <v>99</v>
      </c>
      <c r="AH1023" s="1" t="s">
        <v>99</v>
      </c>
      <c r="AI1023" s="1" t="s">
        <v>99</v>
      </c>
      <c r="AJ1023" s="1" t="s">
        <v>99</v>
      </c>
      <c r="AK1023" s="1" t="s">
        <v>99</v>
      </c>
      <c r="AL1023" s="1" t="s">
        <v>99</v>
      </c>
    </row>
    <row r="1024" spans="1:38">
      <c r="A1024" s="36" t="s">
        <v>360</v>
      </c>
      <c r="B1024" t="s">
        <v>361</v>
      </c>
      <c r="C1024" t="s">
        <v>361</v>
      </c>
      <c r="D1024" t="s">
        <v>363</v>
      </c>
      <c r="E1024">
        <v>2300</v>
      </c>
      <c r="F1024" t="s">
        <v>99</v>
      </c>
      <c r="G1024" t="s">
        <v>379</v>
      </c>
      <c r="H1024" t="s">
        <v>329</v>
      </c>
      <c r="I1024" s="1" t="s">
        <v>63</v>
      </c>
      <c r="J1024" s="1" t="s">
        <v>95</v>
      </c>
      <c r="K1024" t="s">
        <v>97</v>
      </c>
      <c r="L1024" s="29" t="s">
        <v>98</v>
      </c>
      <c r="M1024" s="29" t="s">
        <v>99</v>
      </c>
      <c r="N1024" s="29" t="s">
        <v>99</v>
      </c>
      <c r="O1024" s="29" t="s">
        <v>101</v>
      </c>
      <c r="P1024" s="29" t="s">
        <v>99</v>
      </c>
      <c r="Q1024" s="29" t="s">
        <v>99</v>
      </c>
      <c r="R1024" t="s">
        <v>166</v>
      </c>
      <c r="S1024" t="s">
        <v>102</v>
      </c>
      <c r="T1024" s="1">
        <v>6</v>
      </c>
      <c r="U1024" s="1">
        <v>4.7300000000000004</v>
      </c>
      <c r="V1024" s="18">
        <v>2.6199999999999999E-3</v>
      </c>
      <c r="W1024" s="18">
        <v>6.2E-4</v>
      </c>
      <c r="X1024" s="7">
        <f t="shared" si="200"/>
        <v>4.225806451612903</v>
      </c>
      <c r="Y1024" s="18">
        <v>2.7E-4</v>
      </c>
      <c r="Z1024" s="7">
        <f t="shared" si="198"/>
        <v>17.518518518518519</v>
      </c>
      <c r="AA1024" s="8" t="s">
        <v>99</v>
      </c>
      <c r="AB1024" s="8" t="s">
        <v>99</v>
      </c>
      <c r="AC1024" s="1" t="s">
        <v>99</v>
      </c>
      <c r="AD1024" s="1" t="s">
        <v>99</v>
      </c>
      <c r="AE1024" s="1" t="s">
        <v>99</v>
      </c>
      <c r="AF1024" s="1" t="s">
        <v>99</v>
      </c>
      <c r="AG1024" s="1" t="s">
        <v>99</v>
      </c>
      <c r="AH1024" s="1" t="s">
        <v>99</v>
      </c>
      <c r="AI1024" s="1" t="s">
        <v>99</v>
      </c>
      <c r="AJ1024" s="1" t="s">
        <v>99</v>
      </c>
      <c r="AK1024" s="1" t="s">
        <v>99</v>
      </c>
      <c r="AL1024" s="1" t="s">
        <v>99</v>
      </c>
    </row>
    <row r="1025" spans="1:38">
      <c r="A1025" s="36" t="s">
        <v>360</v>
      </c>
      <c r="B1025" t="s">
        <v>361</v>
      </c>
      <c r="C1025" t="s">
        <v>361</v>
      </c>
      <c r="D1025" t="s">
        <v>363</v>
      </c>
      <c r="E1025">
        <v>2300</v>
      </c>
      <c r="F1025" t="s">
        <v>99</v>
      </c>
      <c r="G1025" t="s">
        <v>380</v>
      </c>
      <c r="H1025" t="s">
        <v>330</v>
      </c>
      <c r="I1025" s="1" t="s">
        <v>331</v>
      </c>
      <c r="J1025" s="1" t="s">
        <v>50</v>
      </c>
      <c r="K1025" t="s">
        <v>104</v>
      </c>
      <c r="L1025" s="29" t="s">
        <v>129</v>
      </c>
      <c r="M1025" s="29" t="s">
        <v>99</v>
      </c>
      <c r="N1025" s="29" t="s">
        <v>99</v>
      </c>
      <c r="O1025" s="29" t="s">
        <v>101</v>
      </c>
      <c r="P1025" s="29" t="s">
        <v>99</v>
      </c>
      <c r="Q1025" s="29" t="s">
        <v>99</v>
      </c>
      <c r="R1025" t="s">
        <v>393</v>
      </c>
      <c r="S1025" t="s">
        <v>102</v>
      </c>
      <c r="T1025" s="1">
        <v>1</v>
      </c>
      <c r="U1025" s="7">
        <v>283.79000000000002</v>
      </c>
      <c r="V1025" s="18">
        <v>5.8029999999999998E-2</v>
      </c>
      <c r="W1025" s="18">
        <v>1.0030000000000001E-2</v>
      </c>
      <c r="X1025" s="7">
        <f>V1025/W1025</f>
        <v>5.7856430707876365</v>
      </c>
      <c r="Y1025" s="1">
        <v>1.1639999999999999E-2</v>
      </c>
      <c r="Z1025" s="7">
        <f t="shared" ref="Z1025:Z1056" si="201">((U1025/1000000))/((Y1025/1000))</f>
        <v>24.380584192439866</v>
      </c>
      <c r="AA1025" s="8">
        <v>3</v>
      </c>
      <c r="AB1025" s="8">
        <v>6.3</v>
      </c>
      <c r="AC1025" s="1" t="s">
        <v>99</v>
      </c>
      <c r="AD1025" s="1" t="s">
        <v>99</v>
      </c>
      <c r="AE1025" s="1" t="s">
        <v>99</v>
      </c>
      <c r="AF1025" s="1" t="s">
        <v>99</v>
      </c>
      <c r="AG1025" s="1" t="s">
        <v>99</v>
      </c>
      <c r="AH1025" s="1" t="s">
        <v>99</v>
      </c>
      <c r="AI1025" s="1" t="s">
        <v>99</v>
      </c>
      <c r="AJ1025" s="1" t="s">
        <v>99</v>
      </c>
      <c r="AK1025" s="1" t="s">
        <v>99</v>
      </c>
      <c r="AL1025" s="1" t="s">
        <v>99</v>
      </c>
    </row>
    <row r="1026" spans="1:38">
      <c r="A1026" s="36" t="s">
        <v>360</v>
      </c>
      <c r="B1026" t="s">
        <v>361</v>
      </c>
      <c r="C1026" t="s">
        <v>361</v>
      </c>
      <c r="D1026" t="s">
        <v>363</v>
      </c>
      <c r="E1026">
        <v>2300</v>
      </c>
      <c r="F1026" t="s">
        <v>99</v>
      </c>
      <c r="G1026" t="s">
        <v>380</v>
      </c>
      <c r="H1026" t="s">
        <v>330</v>
      </c>
      <c r="I1026" s="1" t="s">
        <v>331</v>
      </c>
      <c r="J1026" s="1" t="s">
        <v>50</v>
      </c>
      <c r="K1026" t="s">
        <v>104</v>
      </c>
      <c r="L1026" s="29" t="s">
        <v>129</v>
      </c>
      <c r="M1026" s="29" t="s">
        <v>99</v>
      </c>
      <c r="N1026" s="29" t="s">
        <v>99</v>
      </c>
      <c r="O1026" s="29" t="s">
        <v>101</v>
      </c>
      <c r="P1026" s="29" t="s">
        <v>99</v>
      </c>
      <c r="Q1026" s="29" t="s">
        <v>99</v>
      </c>
      <c r="R1026" t="s">
        <v>393</v>
      </c>
      <c r="S1026" t="s">
        <v>102</v>
      </c>
      <c r="T1026" s="1">
        <v>2</v>
      </c>
      <c r="U1026" s="7">
        <v>280.74</v>
      </c>
      <c r="V1026" s="18">
        <v>7.7270000000000005E-2</v>
      </c>
      <c r="W1026" s="18">
        <v>1.4290000000000001E-2</v>
      </c>
      <c r="X1026" s="7">
        <f t="shared" ref="X1026:X1029" si="202">V1026/W1026</f>
        <v>5.4072778166550037</v>
      </c>
      <c r="Y1026" s="1">
        <v>1.443E-2</v>
      </c>
      <c r="Z1026" s="7">
        <f t="shared" si="201"/>
        <v>19.455301455301456</v>
      </c>
      <c r="AA1026" s="8">
        <v>2.1</v>
      </c>
      <c r="AB1026" s="8">
        <v>6.5</v>
      </c>
      <c r="AC1026" s="1" t="s">
        <v>99</v>
      </c>
      <c r="AD1026" s="1" t="s">
        <v>99</v>
      </c>
      <c r="AE1026" s="1" t="s">
        <v>99</v>
      </c>
      <c r="AF1026" s="1" t="s">
        <v>99</v>
      </c>
      <c r="AG1026" s="1" t="s">
        <v>99</v>
      </c>
      <c r="AH1026" s="1" t="s">
        <v>99</v>
      </c>
      <c r="AI1026" s="1" t="s">
        <v>99</v>
      </c>
      <c r="AJ1026" s="1" t="s">
        <v>99</v>
      </c>
      <c r="AK1026" s="1" t="s">
        <v>99</v>
      </c>
      <c r="AL1026" s="1" t="s">
        <v>99</v>
      </c>
    </row>
    <row r="1027" spans="1:38">
      <c r="A1027" s="36" t="s">
        <v>360</v>
      </c>
      <c r="B1027" t="s">
        <v>361</v>
      </c>
      <c r="C1027" t="s">
        <v>361</v>
      </c>
      <c r="D1027" t="s">
        <v>363</v>
      </c>
      <c r="E1027">
        <v>2300</v>
      </c>
      <c r="F1027" t="s">
        <v>99</v>
      </c>
      <c r="G1027" t="s">
        <v>380</v>
      </c>
      <c r="H1027" t="s">
        <v>330</v>
      </c>
      <c r="I1027" s="1" t="s">
        <v>331</v>
      </c>
      <c r="J1027" s="1" t="s">
        <v>50</v>
      </c>
      <c r="K1027" t="s">
        <v>104</v>
      </c>
      <c r="L1027" s="29" t="s">
        <v>129</v>
      </c>
      <c r="M1027" s="29" t="s">
        <v>99</v>
      </c>
      <c r="N1027" s="29" t="s">
        <v>99</v>
      </c>
      <c r="O1027" s="29" t="s">
        <v>101</v>
      </c>
      <c r="P1027" s="29" t="s">
        <v>99</v>
      </c>
      <c r="Q1027" s="29" t="s">
        <v>99</v>
      </c>
      <c r="R1027" t="s">
        <v>393</v>
      </c>
      <c r="S1027" t="s">
        <v>102</v>
      </c>
      <c r="T1027" s="1">
        <v>3</v>
      </c>
      <c r="U1027" s="7">
        <v>205.84</v>
      </c>
      <c r="V1027" s="18">
        <v>4.4979999999999999E-2</v>
      </c>
      <c r="W1027" s="18">
        <v>8.2199999999999999E-3</v>
      </c>
      <c r="X1027" s="7">
        <f t="shared" si="202"/>
        <v>5.4720194647201943</v>
      </c>
      <c r="Y1027" s="1">
        <v>1.158E-2</v>
      </c>
      <c r="Z1027" s="7">
        <f t="shared" si="201"/>
        <v>17.775474956822109</v>
      </c>
      <c r="AA1027" s="8">
        <v>2</v>
      </c>
      <c r="AB1027" s="8">
        <v>9</v>
      </c>
      <c r="AC1027" s="1" t="s">
        <v>99</v>
      </c>
      <c r="AD1027" s="1" t="s">
        <v>99</v>
      </c>
      <c r="AE1027" s="1" t="s">
        <v>99</v>
      </c>
      <c r="AF1027" s="1" t="s">
        <v>99</v>
      </c>
      <c r="AG1027" s="1" t="s">
        <v>99</v>
      </c>
      <c r="AH1027" s="1" t="s">
        <v>99</v>
      </c>
      <c r="AI1027" s="1" t="s">
        <v>99</v>
      </c>
      <c r="AJ1027" s="1" t="s">
        <v>99</v>
      </c>
      <c r="AK1027" s="1" t="s">
        <v>99</v>
      </c>
      <c r="AL1027" s="1" t="s">
        <v>99</v>
      </c>
    </row>
    <row r="1028" spans="1:38">
      <c r="A1028" s="36" t="s">
        <v>360</v>
      </c>
      <c r="B1028" t="s">
        <v>361</v>
      </c>
      <c r="C1028" t="s">
        <v>361</v>
      </c>
      <c r="D1028" t="s">
        <v>363</v>
      </c>
      <c r="E1028">
        <v>2300</v>
      </c>
      <c r="F1028" t="s">
        <v>99</v>
      </c>
      <c r="G1028" t="s">
        <v>380</v>
      </c>
      <c r="H1028" t="s">
        <v>330</v>
      </c>
      <c r="I1028" s="1" t="s">
        <v>331</v>
      </c>
      <c r="J1028" s="1" t="s">
        <v>50</v>
      </c>
      <c r="K1028" t="s">
        <v>104</v>
      </c>
      <c r="L1028" s="29" t="s">
        <v>129</v>
      </c>
      <c r="M1028" s="29" t="s">
        <v>99</v>
      </c>
      <c r="N1028" s="29" t="s">
        <v>99</v>
      </c>
      <c r="O1028" s="29" t="s">
        <v>101</v>
      </c>
      <c r="P1028" s="29" t="s">
        <v>99</v>
      </c>
      <c r="Q1028" s="29" t="s">
        <v>99</v>
      </c>
      <c r="R1028" t="s">
        <v>393</v>
      </c>
      <c r="S1028" t="s">
        <v>102</v>
      </c>
      <c r="T1028" s="1">
        <v>4</v>
      </c>
      <c r="U1028" s="7">
        <v>169.76</v>
      </c>
      <c r="V1028" s="18">
        <v>2.707E-2</v>
      </c>
      <c r="W1028" s="18">
        <v>6.0699999999999999E-3</v>
      </c>
      <c r="X1028" s="7">
        <f t="shared" si="202"/>
        <v>4.4596375617792425</v>
      </c>
      <c r="Y1028" s="1">
        <v>8.4899999999999993E-3</v>
      </c>
      <c r="Z1028" s="7">
        <f t="shared" si="201"/>
        <v>19.995288574793875</v>
      </c>
      <c r="AA1028" s="8">
        <v>1.1000000000000001</v>
      </c>
      <c r="AB1028" s="8">
        <v>17</v>
      </c>
      <c r="AC1028" s="1" t="s">
        <v>99</v>
      </c>
      <c r="AD1028" s="1" t="s">
        <v>99</v>
      </c>
      <c r="AE1028" s="1" t="s">
        <v>99</v>
      </c>
      <c r="AF1028" s="1" t="s">
        <v>99</v>
      </c>
      <c r="AG1028" s="1" t="s">
        <v>99</v>
      </c>
      <c r="AH1028" s="1" t="s">
        <v>99</v>
      </c>
      <c r="AI1028" s="1" t="s">
        <v>99</v>
      </c>
      <c r="AJ1028" s="1" t="s">
        <v>99</v>
      </c>
      <c r="AK1028" s="1" t="s">
        <v>99</v>
      </c>
      <c r="AL1028" s="1" t="s">
        <v>99</v>
      </c>
    </row>
    <row r="1029" spans="1:38">
      <c r="A1029" s="36" t="s">
        <v>360</v>
      </c>
      <c r="B1029" t="s">
        <v>361</v>
      </c>
      <c r="C1029" t="s">
        <v>361</v>
      </c>
      <c r="D1029" t="s">
        <v>363</v>
      </c>
      <c r="E1029">
        <v>2300</v>
      </c>
      <c r="F1029" t="s">
        <v>99</v>
      </c>
      <c r="G1029" t="s">
        <v>380</v>
      </c>
      <c r="H1029" t="s">
        <v>330</v>
      </c>
      <c r="I1029" s="1" t="s">
        <v>331</v>
      </c>
      <c r="J1029" s="1" t="s">
        <v>50</v>
      </c>
      <c r="K1029" t="s">
        <v>104</v>
      </c>
      <c r="L1029" s="29" t="s">
        <v>129</v>
      </c>
      <c r="M1029" s="29" t="s">
        <v>99</v>
      </c>
      <c r="N1029" s="29" t="s">
        <v>99</v>
      </c>
      <c r="O1029" s="29" t="s">
        <v>101</v>
      </c>
      <c r="P1029" s="29" t="s">
        <v>99</v>
      </c>
      <c r="Q1029" s="29" t="s">
        <v>99</v>
      </c>
      <c r="R1029" t="s">
        <v>393</v>
      </c>
      <c r="S1029" t="s">
        <v>102</v>
      </c>
      <c r="T1029" s="1">
        <v>5</v>
      </c>
      <c r="U1029" s="7">
        <v>117.3</v>
      </c>
      <c r="V1029" s="18">
        <v>7.3419999999999999E-2</v>
      </c>
      <c r="W1029" s="18">
        <v>1.3520000000000001E-2</v>
      </c>
      <c r="X1029" s="7">
        <f t="shared" si="202"/>
        <v>5.4304733727810648</v>
      </c>
      <c r="Y1029" s="1">
        <v>8.1399999999999997E-3</v>
      </c>
      <c r="Z1029" s="7">
        <f t="shared" si="201"/>
        <v>14.41031941031941</v>
      </c>
      <c r="AA1029" s="8">
        <v>1.4</v>
      </c>
      <c r="AB1029" s="8">
        <v>12.5</v>
      </c>
      <c r="AC1029" s="1" t="s">
        <v>99</v>
      </c>
      <c r="AD1029" s="1" t="s">
        <v>99</v>
      </c>
      <c r="AE1029" s="1" t="s">
        <v>99</v>
      </c>
      <c r="AF1029" s="1" t="s">
        <v>99</v>
      </c>
      <c r="AG1029" s="1" t="s">
        <v>99</v>
      </c>
      <c r="AH1029" s="1" t="s">
        <v>99</v>
      </c>
      <c r="AI1029" s="1" t="s">
        <v>99</v>
      </c>
      <c r="AJ1029" s="1" t="s">
        <v>99</v>
      </c>
      <c r="AK1029" s="1" t="s">
        <v>99</v>
      </c>
      <c r="AL1029" s="1" t="s">
        <v>99</v>
      </c>
    </row>
    <row r="1030" spans="1:38">
      <c r="A1030" s="36" t="s">
        <v>360</v>
      </c>
      <c r="B1030" t="s">
        <v>361</v>
      </c>
      <c r="C1030" t="s">
        <v>361</v>
      </c>
      <c r="D1030" t="s">
        <v>363</v>
      </c>
      <c r="E1030">
        <v>2300</v>
      </c>
      <c r="F1030" t="s">
        <v>99</v>
      </c>
      <c r="G1030" t="s">
        <v>191</v>
      </c>
      <c r="H1030" t="s">
        <v>332</v>
      </c>
      <c r="I1030" s="1" t="s">
        <v>33</v>
      </c>
      <c r="J1030" s="1" t="s">
        <v>34</v>
      </c>
      <c r="K1030" t="s">
        <v>104</v>
      </c>
      <c r="L1030" s="29" t="s">
        <v>105</v>
      </c>
      <c r="M1030" s="29" t="s">
        <v>99</v>
      </c>
      <c r="N1030" s="29" t="s">
        <v>99</v>
      </c>
      <c r="O1030" s="29" t="s">
        <v>101</v>
      </c>
      <c r="P1030" s="29" t="s">
        <v>99</v>
      </c>
      <c r="Q1030" s="29" t="s">
        <v>99</v>
      </c>
      <c r="R1030" t="s">
        <v>150</v>
      </c>
      <c r="S1030" t="s">
        <v>115</v>
      </c>
      <c r="T1030" s="1">
        <v>1</v>
      </c>
      <c r="U1030" s="1">
        <v>128.08000000000001</v>
      </c>
      <c r="V1030" s="18">
        <v>2.632E-2</v>
      </c>
      <c r="W1030" s="18">
        <v>1.1089999999999999E-2</v>
      </c>
      <c r="X1030" s="7">
        <f>V1030/W1030</f>
        <v>2.3733092876465287</v>
      </c>
      <c r="Y1030" s="1">
        <v>7.8499999999999993E-3</v>
      </c>
      <c r="Z1030" s="7">
        <f t="shared" si="201"/>
        <v>16.315923566878983</v>
      </c>
      <c r="AA1030" s="8">
        <v>5.5</v>
      </c>
      <c r="AB1030" s="8">
        <v>6.4</v>
      </c>
      <c r="AC1030" s="1" t="s">
        <v>99</v>
      </c>
      <c r="AD1030" s="1" t="s">
        <v>99</v>
      </c>
      <c r="AE1030" s="1" t="s">
        <v>99</v>
      </c>
      <c r="AF1030" s="1" t="s">
        <v>99</v>
      </c>
      <c r="AG1030" s="1" t="s">
        <v>99</v>
      </c>
      <c r="AH1030" s="1" t="s">
        <v>99</v>
      </c>
      <c r="AI1030" s="1" t="s">
        <v>99</v>
      </c>
      <c r="AJ1030" s="1" t="s">
        <v>99</v>
      </c>
      <c r="AK1030" s="1" t="s">
        <v>99</v>
      </c>
      <c r="AL1030" s="1" t="s">
        <v>99</v>
      </c>
    </row>
    <row r="1031" spans="1:38">
      <c r="A1031" s="36" t="s">
        <v>360</v>
      </c>
      <c r="B1031" t="s">
        <v>361</v>
      </c>
      <c r="C1031" t="s">
        <v>361</v>
      </c>
      <c r="D1031" t="s">
        <v>363</v>
      </c>
      <c r="E1031">
        <v>2300</v>
      </c>
      <c r="F1031" t="s">
        <v>99</v>
      </c>
      <c r="G1031" t="s">
        <v>191</v>
      </c>
      <c r="H1031" t="s">
        <v>332</v>
      </c>
      <c r="I1031" s="1" t="s">
        <v>33</v>
      </c>
      <c r="J1031" s="1" t="s">
        <v>34</v>
      </c>
      <c r="K1031" t="s">
        <v>104</v>
      </c>
      <c r="L1031" s="29" t="s">
        <v>105</v>
      </c>
      <c r="M1031" s="29" t="s">
        <v>99</v>
      </c>
      <c r="N1031" s="29" t="s">
        <v>99</v>
      </c>
      <c r="O1031" s="29" t="s">
        <v>101</v>
      </c>
      <c r="P1031" s="29" t="s">
        <v>99</v>
      </c>
      <c r="Q1031" s="29" t="s">
        <v>99</v>
      </c>
      <c r="R1031" t="s">
        <v>150</v>
      </c>
      <c r="S1031" t="s">
        <v>115</v>
      </c>
      <c r="T1031" s="1">
        <v>2</v>
      </c>
      <c r="U1031" s="1">
        <v>130.06</v>
      </c>
      <c r="V1031" s="18">
        <v>2.205E-2</v>
      </c>
      <c r="W1031" s="18">
        <v>8.8599999999999998E-3</v>
      </c>
      <c r="X1031" s="7">
        <f t="shared" ref="X1031:X1034" si="203">V1031/W1031</f>
        <v>2.4887133182844243</v>
      </c>
      <c r="Y1031" s="1">
        <v>9.3799999999999994E-3</v>
      </c>
      <c r="Z1031" s="7">
        <f t="shared" si="201"/>
        <v>13.865671641791046</v>
      </c>
      <c r="AA1031" s="8">
        <v>4.7</v>
      </c>
      <c r="AB1031" s="8">
        <v>5</v>
      </c>
      <c r="AC1031" s="1" t="s">
        <v>99</v>
      </c>
      <c r="AD1031" s="1" t="s">
        <v>99</v>
      </c>
      <c r="AE1031" s="1" t="s">
        <v>99</v>
      </c>
      <c r="AF1031" s="1" t="s">
        <v>99</v>
      </c>
      <c r="AG1031" s="1" t="s">
        <v>99</v>
      </c>
      <c r="AH1031" s="1" t="s">
        <v>99</v>
      </c>
      <c r="AI1031" s="1" t="s">
        <v>99</v>
      </c>
      <c r="AJ1031" s="1" t="s">
        <v>99</v>
      </c>
      <c r="AK1031" s="1" t="s">
        <v>99</v>
      </c>
      <c r="AL1031" s="1" t="s">
        <v>99</v>
      </c>
    </row>
    <row r="1032" spans="1:38">
      <c r="A1032" s="36" t="s">
        <v>360</v>
      </c>
      <c r="B1032" t="s">
        <v>361</v>
      </c>
      <c r="C1032" t="s">
        <v>361</v>
      </c>
      <c r="D1032" t="s">
        <v>363</v>
      </c>
      <c r="E1032">
        <v>2300</v>
      </c>
      <c r="F1032" t="s">
        <v>99</v>
      </c>
      <c r="G1032" t="s">
        <v>191</v>
      </c>
      <c r="H1032" t="s">
        <v>332</v>
      </c>
      <c r="I1032" s="1" t="s">
        <v>33</v>
      </c>
      <c r="J1032" s="1" t="s">
        <v>34</v>
      </c>
      <c r="K1032" t="s">
        <v>104</v>
      </c>
      <c r="L1032" s="29" t="s">
        <v>105</v>
      </c>
      <c r="M1032" s="29" t="s">
        <v>99</v>
      </c>
      <c r="N1032" s="29" t="s">
        <v>99</v>
      </c>
      <c r="O1032" s="29" t="s">
        <v>101</v>
      </c>
      <c r="P1032" s="29" t="s">
        <v>99</v>
      </c>
      <c r="Q1032" s="29" t="s">
        <v>99</v>
      </c>
      <c r="R1032" t="s">
        <v>150</v>
      </c>
      <c r="S1032" t="s">
        <v>115</v>
      </c>
      <c r="T1032" s="1">
        <v>3</v>
      </c>
      <c r="U1032" s="1">
        <v>88.18</v>
      </c>
      <c r="V1032" s="18">
        <v>1.221E-2</v>
      </c>
      <c r="W1032" s="18">
        <v>4.5900000000000003E-3</v>
      </c>
      <c r="X1032" s="7">
        <f t="shared" si="203"/>
        <v>2.6601307189542482</v>
      </c>
      <c r="Y1032" s="1">
        <v>8.5400000000000007E-3</v>
      </c>
      <c r="Z1032" s="7">
        <f t="shared" si="201"/>
        <v>10.325526932084308</v>
      </c>
      <c r="AA1032" s="8">
        <v>3.5</v>
      </c>
      <c r="AB1032" s="8">
        <v>5</v>
      </c>
      <c r="AC1032" s="1" t="s">
        <v>99</v>
      </c>
      <c r="AD1032" s="1" t="s">
        <v>99</v>
      </c>
      <c r="AE1032" s="1" t="s">
        <v>99</v>
      </c>
      <c r="AF1032" s="1" t="s">
        <v>99</v>
      </c>
      <c r="AG1032" s="1" t="s">
        <v>99</v>
      </c>
      <c r="AH1032" s="1" t="s">
        <v>99</v>
      </c>
      <c r="AI1032" s="1" t="s">
        <v>99</v>
      </c>
      <c r="AJ1032" s="1" t="s">
        <v>99</v>
      </c>
      <c r="AK1032" s="1" t="s">
        <v>99</v>
      </c>
      <c r="AL1032" s="1" t="s">
        <v>99</v>
      </c>
    </row>
    <row r="1033" spans="1:38">
      <c r="A1033" s="36" t="s">
        <v>360</v>
      </c>
      <c r="B1033" t="s">
        <v>361</v>
      </c>
      <c r="C1033" t="s">
        <v>361</v>
      </c>
      <c r="D1033" t="s">
        <v>363</v>
      </c>
      <c r="E1033">
        <v>2300</v>
      </c>
      <c r="F1033" t="s">
        <v>99</v>
      </c>
      <c r="G1033" t="s">
        <v>191</v>
      </c>
      <c r="H1033" t="s">
        <v>332</v>
      </c>
      <c r="I1033" s="1" t="s">
        <v>33</v>
      </c>
      <c r="J1033" s="1" t="s">
        <v>34</v>
      </c>
      <c r="K1033" t="s">
        <v>104</v>
      </c>
      <c r="L1033" s="29" t="s">
        <v>105</v>
      </c>
      <c r="M1033" s="29" t="s">
        <v>99</v>
      </c>
      <c r="N1033" s="29" t="s">
        <v>99</v>
      </c>
      <c r="O1033" s="29" t="s">
        <v>101</v>
      </c>
      <c r="P1033" s="29" t="s">
        <v>99</v>
      </c>
      <c r="Q1033" s="29" t="s">
        <v>99</v>
      </c>
      <c r="R1033" t="s">
        <v>150</v>
      </c>
      <c r="S1033" t="s">
        <v>115</v>
      </c>
      <c r="T1033" s="1">
        <v>4</v>
      </c>
      <c r="U1033" s="1">
        <v>42.16</v>
      </c>
      <c r="V1033" s="18">
        <v>1.0489999999999999E-2</v>
      </c>
      <c r="W1033" s="18">
        <v>4.4799999999999996E-3</v>
      </c>
      <c r="X1033" s="7">
        <f t="shared" si="203"/>
        <v>2.3415178571428572</v>
      </c>
      <c r="Y1033" s="1">
        <v>3.7200000000000002E-3</v>
      </c>
      <c r="Z1033" s="7">
        <f t="shared" si="201"/>
        <v>11.33333333333333</v>
      </c>
      <c r="AA1033" s="8">
        <v>2.7</v>
      </c>
      <c r="AB1033" s="8">
        <v>4</v>
      </c>
      <c r="AC1033" s="1" t="s">
        <v>99</v>
      </c>
      <c r="AD1033" s="1" t="s">
        <v>99</v>
      </c>
      <c r="AE1033" s="1" t="s">
        <v>99</v>
      </c>
      <c r="AF1033" s="1" t="s">
        <v>99</v>
      </c>
      <c r="AG1033" s="1" t="s">
        <v>99</v>
      </c>
      <c r="AH1033" s="1" t="s">
        <v>99</v>
      </c>
      <c r="AI1033" s="1" t="s">
        <v>99</v>
      </c>
      <c r="AJ1033" s="1" t="s">
        <v>99</v>
      </c>
      <c r="AK1033" s="1" t="s">
        <v>99</v>
      </c>
      <c r="AL1033" s="1" t="s">
        <v>99</v>
      </c>
    </row>
    <row r="1034" spans="1:38">
      <c r="A1034" s="36" t="s">
        <v>360</v>
      </c>
      <c r="B1034" t="s">
        <v>361</v>
      </c>
      <c r="C1034" t="s">
        <v>361</v>
      </c>
      <c r="D1034" t="s">
        <v>363</v>
      </c>
      <c r="E1034">
        <v>2300</v>
      </c>
      <c r="F1034" t="s">
        <v>99</v>
      </c>
      <c r="G1034" t="s">
        <v>191</v>
      </c>
      <c r="H1034" t="s">
        <v>332</v>
      </c>
      <c r="I1034" s="1" t="s">
        <v>33</v>
      </c>
      <c r="J1034" s="1" t="s">
        <v>34</v>
      </c>
      <c r="K1034" t="s">
        <v>104</v>
      </c>
      <c r="L1034" s="29" t="s">
        <v>105</v>
      </c>
      <c r="M1034" s="29" t="s">
        <v>99</v>
      </c>
      <c r="N1034" s="29" t="s">
        <v>99</v>
      </c>
      <c r="O1034" s="29" t="s">
        <v>101</v>
      </c>
      <c r="P1034" s="29" t="s">
        <v>99</v>
      </c>
      <c r="Q1034" s="29" t="s">
        <v>99</v>
      </c>
      <c r="R1034" t="s">
        <v>150</v>
      </c>
      <c r="S1034" t="s">
        <v>115</v>
      </c>
      <c r="T1034" s="1">
        <v>5</v>
      </c>
      <c r="U1034" s="1">
        <v>32.270000000000003</v>
      </c>
      <c r="V1034" s="18">
        <v>1.14E-2</v>
      </c>
      <c r="W1034" s="18">
        <v>5.2599999999999999E-3</v>
      </c>
      <c r="X1034" s="7">
        <f t="shared" si="203"/>
        <v>2.167300380228137</v>
      </c>
      <c r="Y1034" s="1">
        <v>3.3800000000000002E-3</v>
      </c>
      <c r="Z1034" s="7">
        <f t="shared" si="201"/>
        <v>9.5473372781065091</v>
      </c>
      <c r="AA1034" s="8">
        <v>5.5</v>
      </c>
      <c r="AB1034" s="8">
        <v>9.4</v>
      </c>
      <c r="AC1034" s="1" t="s">
        <v>99</v>
      </c>
      <c r="AD1034" s="1" t="s">
        <v>99</v>
      </c>
      <c r="AE1034" s="1" t="s">
        <v>99</v>
      </c>
      <c r="AF1034" s="1" t="s">
        <v>99</v>
      </c>
      <c r="AG1034" s="1" t="s">
        <v>99</v>
      </c>
      <c r="AH1034" s="1" t="s">
        <v>99</v>
      </c>
      <c r="AI1034" s="1" t="s">
        <v>99</v>
      </c>
      <c r="AJ1034" s="1" t="s">
        <v>99</v>
      </c>
      <c r="AK1034" s="1" t="s">
        <v>99</v>
      </c>
      <c r="AL1034" s="1" t="s">
        <v>99</v>
      </c>
    </row>
    <row r="1035" spans="1:38">
      <c r="A1035" s="36" t="s">
        <v>360</v>
      </c>
      <c r="B1035" t="s">
        <v>361</v>
      </c>
      <c r="C1035" t="s">
        <v>361</v>
      </c>
      <c r="D1035" t="s">
        <v>363</v>
      </c>
      <c r="E1035">
        <v>2300</v>
      </c>
      <c r="F1035" t="s">
        <v>99</v>
      </c>
      <c r="G1035" t="s">
        <v>191</v>
      </c>
      <c r="H1035" t="s">
        <v>333</v>
      </c>
      <c r="I1035" s="1" t="s">
        <v>33</v>
      </c>
      <c r="J1035" s="1" t="s">
        <v>34</v>
      </c>
      <c r="K1035" t="s">
        <v>150</v>
      </c>
      <c r="L1035" s="29" t="s">
        <v>159</v>
      </c>
      <c r="M1035" s="29" t="s">
        <v>105</v>
      </c>
      <c r="N1035" s="29" t="s">
        <v>99</v>
      </c>
      <c r="O1035" s="29" t="s">
        <v>101</v>
      </c>
      <c r="P1035" s="29" t="s">
        <v>99</v>
      </c>
      <c r="Q1035" s="29" t="s">
        <v>99</v>
      </c>
      <c r="R1035" t="s">
        <v>393</v>
      </c>
      <c r="S1035" t="s">
        <v>115</v>
      </c>
      <c r="T1035" s="1">
        <v>1</v>
      </c>
      <c r="U1035" s="7">
        <v>195.03</v>
      </c>
      <c r="V1035" s="18">
        <v>1.8550000000000001E-2</v>
      </c>
      <c r="W1035" s="18">
        <v>5.3499999999999997E-3</v>
      </c>
      <c r="X1035" s="7">
        <f>V1035/W1035</f>
        <v>3.4672897196261685</v>
      </c>
      <c r="Y1035" s="18">
        <v>8.5000000000000006E-3</v>
      </c>
      <c r="Z1035" s="7">
        <f t="shared" si="201"/>
        <v>22.944705882352942</v>
      </c>
      <c r="AA1035" s="8">
        <v>5.7</v>
      </c>
      <c r="AB1035" s="8">
        <v>8.5</v>
      </c>
      <c r="AC1035" s="1" t="s">
        <v>99</v>
      </c>
      <c r="AD1035" s="1" t="s">
        <v>99</v>
      </c>
      <c r="AE1035" s="1" t="s">
        <v>99</v>
      </c>
      <c r="AF1035" s="1" t="s">
        <v>99</v>
      </c>
      <c r="AG1035" s="1" t="s">
        <v>99</v>
      </c>
      <c r="AH1035" s="1" t="s">
        <v>99</v>
      </c>
      <c r="AI1035" s="1" t="s">
        <v>99</v>
      </c>
      <c r="AJ1035" s="1" t="s">
        <v>99</v>
      </c>
      <c r="AK1035" s="1" t="s">
        <v>99</v>
      </c>
      <c r="AL1035" s="1" t="s">
        <v>99</v>
      </c>
    </row>
    <row r="1036" spans="1:38">
      <c r="A1036" s="36" t="s">
        <v>360</v>
      </c>
      <c r="B1036" t="s">
        <v>361</v>
      </c>
      <c r="C1036" t="s">
        <v>361</v>
      </c>
      <c r="D1036" t="s">
        <v>363</v>
      </c>
      <c r="E1036">
        <v>2300</v>
      </c>
      <c r="F1036" t="s">
        <v>99</v>
      </c>
      <c r="G1036" t="s">
        <v>191</v>
      </c>
      <c r="H1036" t="s">
        <v>333</v>
      </c>
      <c r="I1036" s="1" t="s">
        <v>33</v>
      </c>
      <c r="J1036" s="1" t="s">
        <v>34</v>
      </c>
      <c r="K1036" t="s">
        <v>150</v>
      </c>
      <c r="L1036" s="29" t="s">
        <v>159</v>
      </c>
      <c r="M1036" s="29" t="s">
        <v>105</v>
      </c>
      <c r="N1036" s="29" t="s">
        <v>99</v>
      </c>
      <c r="O1036" s="29" t="s">
        <v>101</v>
      </c>
      <c r="P1036" s="29" t="s">
        <v>99</v>
      </c>
      <c r="Q1036" s="29" t="s">
        <v>99</v>
      </c>
      <c r="R1036" t="s">
        <v>393</v>
      </c>
      <c r="S1036" t="s">
        <v>115</v>
      </c>
      <c r="T1036" s="1">
        <v>2</v>
      </c>
      <c r="U1036" s="7">
        <v>138.09</v>
      </c>
      <c r="V1036" s="18">
        <v>1.8010000000000002E-2</v>
      </c>
      <c r="W1036" s="18">
        <v>4.4900000000000001E-3</v>
      </c>
      <c r="X1036" s="7">
        <f t="shared" ref="X1036:X1039" si="204">V1036/W1036</f>
        <v>4.0111358574610252</v>
      </c>
      <c r="Y1036" s="18">
        <v>6.2199999999999998E-3</v>
      </c>
      <c r="Z1036" s="7">
        <f t="shared" si="201"/>
        <v>22.20096463022508</v>
      </c>
      <c r="AA1036" s="8">
        <v>4</v>
      </c>
      <c r="AB1036" s="8">
        <v>15</v>
      </c>
      <c r="AC1036" s="1" t="s">
        <v>99</v>
      </c>
      <c r="AD1036" s="1" t="s">
        <v>99</v>
      </c>
      <c r="AE1036" s="1" t="s">
        <v>99</v>
      </c>
      <c r="AF1036" s="1" t="s">
        <v>99</v>
      </c>
      <c r="AG1036" s="1" t="s">
        <v>99</v>
      </c>
      <c r="AH1036" s="1" t="s">
        <v>99</v>
      </c>
      <c r="AI1036" s="1" t="s">
        <v>99</v>
      </c>
      <c r="AJ1036" s="1" t="s">
        <v>99</v>
      </c>
      <c r="AK1036" s="1" t="s">
        <v>99</v>
      </c>
      <c r="AL1036" s="1" t="s">
        <v>99</v>
      </c>
    </row>
    <row r="1037" spans="1:38">
      <c r="A1037" s="36" t="s">
        <v>360</v>
      </c>
      <c r="B1037" t="s">
        <v>361</v>
      </c>
      <c r="C1037" t="s">
        <v>361</v>
      </c>
      <c r="D1037" t="s">
        <v>363</v>
      </c>
      <c r="E1037">
        <v>2300</v>
      </c>
      <c r="F1037" t="s">
        <v>99</v>
      </c>
      <c r="G1037" t="s">
        <v>191</v>
      </c>
      <c r="H1037" t="s">
        <v>333</v>
      </c>
      <c r="I1037" s="1" t="s">
        <v>33</v>
      </c>
      <c r="J1037" s="1" t="s">
        <v>34</v>
      </c>
      <c r="K1037" t="s">
        <v>150</v>
      </c>
      <c r="L1037" s="29" t="s">
        <v>159</v>
      </c>
      <c r="M1037" s="29" t="s">
        <v>105</v>
      </c>
      <c r="N1037" s="29" t="s">
        <v>99</v>
      </c>
      <c r="O1037" s="29" t="s">
        <v>101</v>
      </c>
      <c r="P1037" s="29" t="s">
        <v>99</v>
      </c>
      <c r="Q1037" s="29" t="s">
        <v>99</v>
      </c>
      <c r="R1037" t="s">
        <v>393</v>
      </c>
      <c r="S1037" t="s">
        <v>115</v>
      </c>
      <c r="T1037" s="1">
        <v>3</v>
      </c>
      <c r="U1037" s="7">
        <v>177.68</v>
      </c>
      <c r="V1037" s="18">
        <v>2.7879999999999999E-2</v>
      </c>
      <c r="W1037" s="18">
        <v>9.0299999999999998E-3</v>
      </c>
      <c r="X1037" s="7">
        <f t="shared" si="204"/>
        <v>3.0874861572535992</v>
      </c>
      <c r="Y1037" s="18">
        <v>6.6400000000000001E-3</v>
      </c>
      <c r="Z1037" s="7">
        <f t="shared" si="201"/>
        <v>26.759036144578317</v>
      </c>
      <c r="AA1037" s="8">
        <v>3.2</v>
      </c>
      <c r="AB1037" s="8">
        <v>12.4</v>
      </c>
      <c r="AC1037" s="1" t="s">
        <v>99</v>
      </c>
      <c r="AD1037" s="1" t="s">
        <v>99</v>
      </c>
      <c r="AE1037" s="1" t="s">
        <v>99</v>
      </c>
      <c r="AF1037" s="1" t="s">
        <v>99</v>
      </c>
      <c r="AG1037" s="1" t="s">
        <v>99</v>
      </c>
      <c r="AH1037" s="1" t="s">
        <v>99</v>
      </c>
      <c r="AI1037" s="1" t="s">
        <v>99</v>
      </c>
      <c r="AJ1037" s="1" t="s">
        <v>99</v>
      </c>
      <c r="AK1037" s="1" t="s">
        <v>99</v>
      </c>
      <c r="AL1037" s="1" t="s">
        <v>99</v>
      </c>
    </row>
    <row r="1038" spans="1:38">
      <c r="A1038" s="36" t="s">
        <v>360</v>
      </c>
      <c r="B1038" t="s">
        <v>361</v>
      </c>
      <c r="C1038" t="s">
        <v>361</v>
      </c>
      <c r="D1038" t="s">
        <v>363</v>
      </c>
      <c r="E1038">
        <v>2300</v>
      </c>
      <c r="F1038" t="s">
        <v>99</v>
      </c>
      <c r="G1038" t="s">
        <v>191</v>
      </c>
      <c r="H1038" t="s">
        <v>333</v>
      </c>
      <c r="I1038" s="1" t="s">
        <v>33</v>
      </c>
      <c r="J1038" s="1" t="s">
        <v>34</v>
      </c>
      <c r="K1038" t="s">
        <v>150</v>
      </c>
      <c r="L1038" s="29" t="s">
        <v>159</v>
      </c>
      <c r="M1038" s="29" t="s">
        <v>105</v>
      </c>
      <c r="N1038" s="29" t="s">
        <v>99</v>
      </c>
      <c r="O1038" s="29" t="s">
        <v>101</v>
      </c>
      <c r="P1038" s="29" t="s">
        <v>99</v>
      </c>
      <c r="Q1038" s="29" t="s">
        <v>99</v>
      </c>
      <c r="R1038" t="s">
        <v>393</v>
      </c>
      <c r="S1038" t="s">
        <v>115</v>
      </c>
      <c r="T1038" s="1">
        <v>4</v>
      </c>
      <c r="U1038" s="7">
        <v>88.4</v>
      </c>
      <c r="V1038" s="18">
        <v>1.4239999999999999E-2</v>
      </c>
      <c r="W1038" s="18">
        <v>4.1700000000000001E-3</v>
      </c>
      <c r="X1038" s="7">
        <f t="shared" si="204"/>
        <v>3.4148681055155872</v>
      </c>
      <c r="Y1038" s="18">
        <v>3.62E-3</v>
      </c>
      <c r="Z1038" s="7">
        <f t="shared" si="201"/>
        <v>24.419889502762434</v>
      </c>
      <c r="AA1038" s="8">
        <v>5.2</v>
      </c>
      <c r="AB1038" s="8">
        <v>9</v>
      </c>
      <c r="AC1038" s="1" t="s">
        <v>99</v>
      </c>
      <c r="AD1038" s="1" t="s">
        <v>99</v>
      </c>
      <c r="AE1038" s="1" t="s">
        <v>99</v>
      </c>
      <c r="AF1038" s="1" t="s">
        <v>99</v>
      </c>
      <c r="AG1038" s="1" t="s">
        <v>99</v>
      </c>
      <c r="AH1038" s="1" t="s">
        <v>99</v>
      </c>
      <c r="AI1038" s="1" t="s">
        <v>99</v>
      </c>
      <c r="AJ1038" s="1" t="s">
        <v>99</v>
      </c>
      <c r="AK1038" s="1" t="s">
        <v>99</v>
      </c>
      <c r="AL1038" s="1" t="s">
        <v>99</v>
      </c>
    </row>
    <row r="1039" spans="1:38">
      <c r="A1039" s="36" t="s">
        <v>360</v>
      </c>
      <c r="B1039" t="s">
        <v>361</v>
      </c>
      <c r="C1039" t="s">
        <v>361</v>
      </c>
      <c r="D1039" t="s">
        <v>363</v>
      </c>
      <c r="E1039">
        <v>2300</v>
      </c>
      <c r="F1039" t="s">
        <v>99</v>
      </c>
      <c r="G1039" t="s">
        <v>191</v>
      </c>
      <c r="H1039" t="s">
        <v>333</v>
      </c>
      <c r="I1039" s="1" t="s">
        <v>33</v>
      </c>
      <c r="J1039" s="1" t="s">
        <v>34</v>
      </c>
      <c r="K1039" t="s">
        <v>150</v>
      </c>
      <c r="L1039" s="29" t="s">
        <v>159</v>
      </c>
      <c r="M1039" s="29" t="s">
        <v>105</v>
      </c>
      <c r="N1039" s="29" t="s">
        <v>99</v>
      </c>
      <c r="O1039" s="29" t="s">
        <v>101</v>
      </c>
      <c r="P1039" s="29" t="s">
        <v>99</v>
      </c>
      <c r="Q1039" s="29" t="s">
        <v>99</v>
      </c>
      <c r="R1039" t="s">
        <v>393</v>
      </c>
      <c r="S1039" t="s">
        <v>115</v>
      </c>
      <c r="T1039" s="1">
        <v>5</v>
      </c>
      <c r="U1039" s="7">
        <v>124.87</v>
      </c>
      <c r="V1039" s="18">
        <v>2.2620000000000001E-2</v>
      </c>
      <c r="W1039" s="18">
        <v>7.45E-3</v>
      </c>
      <c r="X1039" s="7">
        <f t="shared" si="204"/>
        <v>3.036241610738255</v>
      </c>
      <c r="Y1039" s="18">
        <v>5.11E-3</v>
      </c>
      <c r="Z1039" s="7">
        <f t="shared" si="201"/>
        <v>24.436399217221137</v>
      </c>
      <c r="AA1039" s="8">
        <v>6</v>
      </c>
      <c r="AB1039" s="8">
        <v>8.5</v>
      </c>
      <c r="AC1039" s="1" t="s">
        <v>99</v>
      </c>
      <c r="AD1039" s="1" t="s">
        <v>99</v>
      </c>
      <c r="AE1039" s="1" t="s">
        <v>99</v>
      </c>
      <c r="AF1039" s="1" t="s">
        <v>99</v>
      </c>
      <c r="AG1039" s="1" t="s">
        <v>99</v>
      </c>
      <c r="AH1039" s="1" t="s">
        <v>99</v>
      </c>
      <c r="AI1039" s="1" t="s">
        <v>99</v>
      </c>
      <c r="AJ1039" s="1" t="s">
        <v>99</v>
      </c>
      <c r="AK1039" s="1" t="s">
        <v>99</v>
      </c>
      <c r="AL1039" s="1" t="s">
        <v>99</v>
      </c>
    </row>
    <row r="1040" spans="1:38">
      <c r="A1040" s="36" t="s">
        <v>360</v>
      </c>
      <c r="B1040" t="s">
        <v>361</v>
      </c>
      <c r="C1040" t="s">
        <v>361</v>
      </c>
      <c r="D1040" t="s">
        <v>363</v>
      </c>
      <c r="E1040">
        <v>2300</v>
      </c>
      <c r="F1040" t="s">
        <v>99</v>
      </c>
      <c r="G1040" t="s">
        <v>381</v>
      </c>
      <c r="H1040" t="s">
        <v>334</v>
      </c>
      <c r="I1040" s="1" t="s">
        <v>65</v>
      </c>
      <c r="J1040" s="1" t="s">
        <v>50</v>
      </c>
      <c r="K1040" t="s">
        <v>104</v>
      </c>
      <c r="L1040" s="29" t="s">
        <v>123</v>
      </c>
      <c r="M1040" s="29" t="s">
        <v>99</v>
      </c>
      <c r="N1040" s="29" t="s">
        <v>99</v>
      </c>
      <c r="O1040" s="29" t="s">
        <v>101</v>
      </c>
      <c r="P1040" s="29" t="s">
        <v>99</v>
      </c>
      <c r="Q1040" s="29" t="s">
        <v>99</v>
      </c>
      <c r="R1040" t="s">
        <v>272</v>
      </c>
      <c r="S1040" t="s">
        <v>102</v>
      </c>
      <c r="T1040" s="1">
        <v>1</v>
      </c>
      <c r="U1040" s="1">
        <v>552.49</v>
      </c>
      <c r="V1040" s="18">
        <v>0.10627</v>
      </c>
      <c r="W1040" s="18">
        <v>3.1660000000000001E-2</v>
      </c>
      <c r="X1040" s="7">
        <f>V1040/W1040</f>
        <v>3.3566013897662668</v>
      </c>
      <c r="Y1040" s="1">
        <v>3.4779999999999998E-2</v>
      </c>
      <c r="Z1040" s="7">
        <f t="shared" si="201"/>
        <v>15.885278895917196</v>
      </c>
      <c r="AA1040" s="8">
        <v>2.9</v>
      </c>
      <c r="AB1040" s="8">
        <v>7.5</v>
      </c>
      <c r="AC1040" s="1" t="s">
        <v>99</v>
      </c>
      <c r="AD1040" s="1" t="s">
        <v>99</v>
      </c>
      <c r="AE1040" s="1" t="s">
        <v>99</v>
      </c>
      <c r="AF1040" s="1" t="s">
        <v>99</v>
      </c>
      <c r="AG1040" s="1" t="s">
        <v>99</v>
      </c>
      <c r="AH1040" s="1" t="s">
        <v>99</v>
      </c>
      <c r="AI1040" s="1" t="s">
        <v>99</v>
      </c>
      <c r="AJ1040" s="1" t="s">
        <v>99</v>
      </c>
      <c r="AK1040" s="1" t="s">
        <v>99</v>
      </c>
      <c r="AL1040" s="1" t="s">
        <v>99</v>
      </c>
    </row>
    <row r="1041" spans="1:38">
      <c r="A1041" s="36" t="s">
        <v>360</v>
      </c>
      <c r="B1041" t="s">
        <v>361</v>
      </c>
      <c r="C1041" t="s">
        <v>361</v>
      </c>
      <c r="D1041" t="s">
        <v>363</v>
      </c>
      <c r="E1041">
        <v>2300</v>
      </c>
      <c r="F1041" t="s">
        <v>99</v>
      </c>
      <c r="G1041" t="s">
        <v>381</v>
      </c>
      <c r="H1041" t="s">
        <v>334</v>
      </c>
      <c r="I1041" s="1" t="s">
        <v>65</v>
      </c>
      <c r="J1041" s="1" t="s">
        <v>50</v>
      </c>
      <c r="K1041" t="s">
        <v>104</v>
      </c>
      <c r="L1041" s="29" t="s">
        <v>123</v>
      </c>
      <c r="M1041" s="29" t="s">
        <v>99</v>
      </c>
      <c r="N1041" s="29" t="s">
        <v>99</v>
      </c>
      <c r="O1041" s="29" t="s">
        <v>101</v>
      </c>
      <c r="P1041" s="29" t="s">
        <v>99</v>
      </c>
      <c r="Q1041" s="29" t="s">
        <v>99</v>
      </c>
      <c r="R1041" t="s">
        <v>272</v>
      </c>
      <c r="S1041" t="s">
        <v>102</v>
      </c>
      <c r="T1041" s="1">
        <v>2</v>
      </c>
      <c r="U1041" s="1">
        <v>376.38</v>
      </c>
      <c r="V1041" s="18">
        <v>0.10759000000000001</v>
      </c>
      <c r="W1041" s="18">
        <v>3.0290000000000001E-2</v>
      </c>
      <c r="X1041" s="7">
        <f t="shared" ref="X1041:X1046" si="205">V1041/W1041</f>
        <v>3.5519973588643117</v>
      </c>
      <c r="Y1041" s="1">
        <v>2.579E-2</v>
      </c>
      <c r="Z1041" s="7">
        <f t="shared" si="201"/>
        <v>14.594028693291973</v>
      </c>
      <c r="AA1041" s="8">
        <v>2.5</v>
      </c>
      <c r="AB1041" s="8">
        <v>6</v>
      </c>
      <c r="AC1041" s="1" t="s">
        <v>99</v>
      </c>
      <c r="AD1041" s="1" t="s">
        <v>99</v>
      </c>
      <c r="AE1041" s="1" t="s">
        <v>99</v>
      </c>
      <c r="AF1041" s="1" t="s">
        <v>99</v>
      </c>
      <c r="AG1041" s="1" t="s">
        <v>99</v>
      </c>
      <c r="AH1041" s="1" t="s">
        <v>99</v>
      </c>
      <c r="AI1041" s="1" t="s">
        <v>99</v>
      </c>
      <c r="AJ1041" s="1" t="s">
        <v>99</v>
      </c>
      <c r="AK1041" s="1" t="s">
        <v>99</v>
      </c>
      <c r="AL1041" s="1" t="s">
        <v>99</v>
      </c>
    </row>
    <row r="1042" spans="1:38">
      <c r="A1042" s="36" t="s">
        <v>360</v>
      </c>
      <c r="B1042" t="s">
        <v>361</v>
      </c>
      <c r="C1042" t="s">
        <v>361</v>
      </c>
      <c r="D1042" t="s">
        <v>363</v>
      </c>
      <c r="E1042">
        <v>2300</v>
      </c>
      <c r="F1042" t="s">
        <v>99</v>
      </c>
      <c r="G1042" t="s">
        <v>381</v>
      </c>
      <c r="H1042" t="s">
        <v>334</v>
      </c>
      <c r="I1042" s="1" t="s">
        <v>65</v>
      </c>
      <c r="J1042" s="1" t="s">
        <v>50</v>
      </c>
      <c r="K1042" t="s">
        <v>104</v>
      </c>
      <c r="L1042" s="29" t="s">
        <v>123</v>
      </c>
      <c r="M1042" s="29" t="s">
        <v>99</v>
      </c>
      <c r="N1042" s="29" t="s">
        <v>99</v>
      </c>
      <c r="O1042" s="29" t="s">
        <v>101</v>
      </c>
      <c r="P1042" s="29" t="s">
        <v>99</v>
      </c>
      <c r="Q1042" s="29" t="s">
        <v>99</v>
      </c>
      <c r="R1042" t="s">
        <v>272</v>
      </c>
      <c r="S1042" t="s">
        <v>102</v>
      </c>
      <c r="T1042" s="1">
        <v>3</v>
      </c>
      <c r="U1042" s="1">
        <v>406.95</v>
      </c>
      <c r="V1042" s="18">
        <v>5.5E-2</v>
      </c>
      <c r="W1042" s="18">
        <v>1.567E-2</v>
      </c>
      <c r="X1042" s="7">
        <f t="shared" si="205"/>
        <v>3.509891512444161</v>
      </c>
      <c r="Y1042" s="1">
        <v>2.613E-2</v>
      </c>
      <c r="Z1042" s="7">
        <f t="shared" si="201"/>
        <v>15.574052812858783</v>
      </c>
      <c r="AA1042" s="8">
        <v>4.5999999999999996</v>
      </c>
      <c r="AB1042" s="8">
        <v>9.5</v>
      </c>
      <c r="AC1042" s="1" t="s">
        <v>99</v>
      </c>
      <c r="AD1042" s="1" t="s">
        <v>99</v>
      </c>
      <c r="AE1042" s="1" t="s">
        <v>99</v>
      </c>
      <c r="AF1042" s="1" t="s">
        <v>99</v>
      </c>
      <c r="AG1042" s="1" t="s">
        <v>99</v>
      </c>
      <c r="AH1042" s="1" t="s">
        <v>99</v>
      </c>
      <c r="AI1042" s="1" t="s">
        <v>99</v>
      </c>
      <c r="AJ1042" s="1" t="s">
        <v>99</v>
      </c>
      <c r="AK1042" s="1" t="s">
        <v>99</v>
      </c>
      <c r="AL1042" s="1" t="s">
        <v>99</v>
      </c>
    </row>
    <row r="1043" spans="1:38">
      <c r="A1043" s="36" t="s">
        <v>360</v>
      </c>
      <c r="B1043" t="s">
        <v>361</v>
      </c>
      <c r="C1043" t="s">
        <v>361</v>
      </c>
      <c r="D1043" t="s">
        <v>363</v>
      </c>
      <c r="E1043">
        <v>2300</v>
      </c>
      <c r="F1043" t="s">
        <v>99</v>
      </c>
      <c r="G1043" t="s">
        <v>381</v>
      </c>
      <c r="H1043" t="s">
        <v>334</v>
      </c>
      <c r="I1043" s="1" t="s">
        <v>65</v>
      </c>
      <c r="J1043" s="1" t="s">
        <v>50</v>
      </c>
      <c r="K1043" t="s">
        <v>104</v>
      </c>
      <c r="L1043" s="29" t="s">
        <v>123</v>
      </c>
      <c r="M1043" s="29" t="s">
        <v>99</v>
      </c>
      <c r="N1043" s="29" t="s">
        <v>99</v>
      </c>
      <c r="O1043" s="29" t="s">
        <v>101</v>
      </c>
      <c r="P1043" s="29" t="s">
        <v>99</v>
      </c>
      <c r="Q1043" s="29" t="s">
        <v>99</v>
      </c>
      <c r="R1043" t="s">
        <v>272</v>
      </c>
      <c r="S1043" t="s">
        <v>102</v>
      </c>
      <c r="T1043" s="1">
        <v>4</v>
      </c>
      <c r="U1043" s="1">
        <v>433.53</v>
      </c>
      <c r="V1043" s="18">
        <v>3.4889999999999997E-2</v>
      </c>
      <c r="W1043" s="18">
        <v>8.0599999999999995E-3</v>
      </c>
      <c r="X1043" s="7">
        <f t="shared" si="205"/>
        <v>4.3287841191066994</v>
      </c>
      <c r="Y1043" s="1">
        <v>3.1320000000000001E-2</v>
      </c>
      <c r="Z1043" s="7">
        <f t="shared" si="201"/>
        <v>13.841954022988505</v>
      </c>
      <c r="AA1043" s="8">
        <v>3.6</v>
      </c>
      <c r="AB1043" s="8">
        <v>6</v>
      </c>
      <c r="AC1043" s="1" t="s">
        <v>99</v>
      </c>
      <c r="AD1043" s="1" t="s">
        <v>99</v>
      </c>
      <c r="AE1043" s="1" t="s">
        <v>99</v>
      </c>
      <c r="AF1043" s="1" t="s">
        <v>99</v>
      </c>
      <c r="AG1043" s="1" t="s">
        <v>99</v>
      </c>
      <c r="AH1043" s="1" t="s">
        <v>99</v>
      </c>
      <c r="AI1043" s="1" t="s">
        <v>99</v>
      </c>
      <c r="AJ1043" s="1" t="s">
        <v>99</v>
      </c>
      <c r="AK1043" s="1" t="s">
        <v>99</v>
      </c>
      <c r="AL1043" s="1" t="s">
        <v>99</v>
      </c>
    </row>
    <row r="1044" spans="1:38">
      <c r="A1044" s="36" t="s">
        <v>360</v>
      </c>
      <c r="B1044" t="s">
        <v>361</v>
      </c>
      <c r="C1044" t="s">
        <v>361</v>
      </c>
      <c r="D1044" t="s">
        <v>363</v>
      </c>
      <c r="E1044">
        <v>2300</v>
      </c>
      <c r="F1044" t="s">
        <v>99</v>
      </c>
      <c r="G1044" t="s">
        <v>381</v>
      </c>
      <c r="H1044" t="s">
        <v>334</v>
      </c>
      <c r="I1044" s="1" t="s">
        <v>65</v>
      </c>
      <c r="J1044" s="1" t="s">
        <v>50</v>
      </c>
      <c r="K1044" t="s">
        <v>104</v>
      </c>
      <c r="L1044" s="29" t="s">
        <v>123</v>
      </c>
      <c r="M1044" s="29" t="s">
        <v>99</v>
      </c>
      <c r="N1044" s="29" t="s">
        <v>99</v>
      </c>
      <c r="O1044" s="29" t="s">
        <v>101</v>
      </c>
      <c r="P1044" s="29" t="s">
        <v>99</v>
      </c>
      <c r="Q1044" s="29" t="s">
        <v>99</v>
      </c>
      <c r="R1044" t="s">
        <v>272</v>
      </c>
      <c r="S1044" t="s">
        <v>102</v>
      </c>
      <c r="T1044" s="1">
        <v>5</v>
      </c>
      <c r="U1044" s="1">
        <v>376.95</v>
      </c>
      <c r="V1044" s="18">
        <v>5.7509999999999999E-2</v>
      </c>
      <c r="W1044" s="18">
        <v>1.7569999999999999E-2</v>
      </c>
      <c r="X1044" s="7">
        <f t="shared" si="205"/>
        <v>3.2731929425156516</v>
      </c>
      <c r="Y1044" s="1">
        <v>3.1690000000000003E-2</v>
      </c>
      <c r="Z1044" s="7">
        <f t="shared" si="201"/>
        <v>11.894919532975701</v>
      </c>
      <c r="AA1044" s="8">
        <v>2.8</v>
      </c>
      <c r="AB1044" s="8">
        <v>4</v>
      </c>
      <c r="AC1044" s="1" t="s">
        <v>99</v>
      </c>
      <c r="AD1044" s="1" t="s">
        <v>99</v>
      </c>
      <c r="AE1044" s="1" t="s">
        <v>99</v>
      </c>
      <c r="AF1044" s="1" t="s">
        <v>99</v>
      </c>
      <c r="AG1044" s="1" t="s">
        <v>99</v>
      </c>
      <c r="AH1044" s="1" t="s">
        <v>99</v>
      </c>
      <c r="AI1044" s="1" t="s">
        <v>99</v>
      </c>
      <c r="AJ1044" s="1" t="s">
        <v>99</v>
      </c>
      <c r="AK1044" s="1" t="s">
        <v>99</v>
      </c>
      <c r="AL1044" s="1" t="s">
        <v>99</v>
      </c>
    </row>
    <row r="1045" spans="1:38">
      <c r="A1045" s="36" t="s">
        <v>360</v>
      </c>
      <c r="B1045" t="s">
        <v>361</v>
      </c>
      <c r="C1045" t="s">
        <v>361</v>
      </c>
      <c r="D1045" t="s">
        <v>363</v>
      </c>
      <c r="E1045">
        <v>2300</v>
      </c>
      <c r="F1045" t="s">
        <v>99</v>
      </c>
      <c r="G1045" t="s">
        <v>381</v>
      </c>
      <c r="H1045" t="s">
        <v>334</v>
      </c>
      <c r="I1045" s="1" t="s">
        <v>65</v>
      </c>
      <c r="J1045" s="1" t="s">
        <v>50</v>
      </c>
      <c r="K1045" t="s">
        <v>104</v>
      </c>
      <c r="L1045" s="29" t="s">
        <v>123</v>
      </c>
      <c r="M1045" s="29" t="s">
        <v>99</v>
      </c>
      <c r="N1045" s="29" t="s">
        <v>99</v>
      </c>
      <c r="O1045" s="29" t="s">
        <v>101</v>
      </c>
      <c r="P1045" s="29" t="s">
        <v>99</v>
      </c>
      <c r="Q1045" s="29" t="s">
        <v>99</v>
      </c>
      <c r="R1045" t="s">
        <v>272</v>
      </c>
      <c r="S1045" t="s">
        <v>102</v>
      </c>
      <c r="T1045" s="1">
        <v>6</v>
      </c>
      <c r="U1045" s="1">
        <v>328.33</v>
      </c>
      <c r="V1045" s="18">
        <v>0.20580000000000001</v>
      </c>
      <c r="W1045" s="18">
        <v>5.3609999999999998E-2</v>
      </c>
      <c r="X1045" s="7">
        <f t="shared" si="205"/>
        <v>3.8388360380526025</v>
      </c>
      <c r="Y1045" s="1">
        <v>2.793E-2</v>
      </c>
      <c r="Z1045" s="7">
        <f t="shared" si="201"/>
        <v>11.755460078768349</v>
      </c>
      <c r="AA1045" s="8">
        <v>4.5</v>
      </c>
      <c r="AB1045" s="8">
        <v>5.6</v>
      </c>
      <c r="AC1045" s="1" t="s">
        <v>99</v>
      </c>
      <c r="AD1045" s="1" t="s">
        <v>99</v>
      </c>
      <c r="AE1045" s="1" t="s">
        <v>99</v>
      </c>
      <c r="AF1045" s="1" t="s">
        <v>99</v>
      </c>
      <c r="AG1045" s="1" t="s">
        <v>99</v>
      </c>
      <c r="AH1045" s="1" t="s">
        <v>99</v>
      </c>
      <c r="AI1045" s="1" t="s">
        <v>99</v>
      </c>
      <c r="AJ1045" s="1" t="s">
        <v>99</v>
      </c>
      <c r="AK1045" s="1" t="s">
        <v>99</v>
      </c>
      <c r="AL1045" s="1" t="s">
        <v>99</v>
      </c>
    </row>
    <row r="1046" spans="1:38">
      <c r="A1046" s="36" t="s">
        <v>360</v>
      </c>
      <c r="B1046" t="s">
        <v>361</v>
      </c>
      <c r="C1046" t="s">
        <v>361</v>
      </c>
      <c r="D1046" t="s">
        <v>363</v>
      </c>
      <c r="E1046">
        <v>2300</v>
      </c>
      <c r="F1046" t="s">
        <v>99</v>
      </c>
      <c r="G1046" t="s">
        <v>381</v>
      </c>
      <c r="H1046" t="s">
        <v>334</v>
      </c>
      <c r="I1046" s="1" t="s">
        <v>65</v>
      </c>
      <c r="J1046" s="1" t="s">
        <v>50</v>
      </c>
      <c r="K1046" t="s">
        <v>104</v>
      </c>
      <c r="L1046" s="29" t="s">
        <v>123</v>
      </c>
      <c r="M1046" s="29" t="s">
        <v>99</v>
      </c>
      <c r="N1046" s="29" t="s">
        <v>99</v>
      </c>
      <c r="O1046" s="29" t="s">
        <v>101</v>
      </c>
      <c r="P1046" s="29" t="s">
        <v>99</v>
      </c>
      <c r="Q1046" s="29" t="s">
        <v>99</v>
      </c>
      <c r="R1046" t="s">
        <v>272</v>
      </c>
      <c r="S1046" t="s">
        <v>102</v>
      </c>
      <c r="T1046" s="1">
        <v>7</v>
      </c>
      <c r="U1046" s="1">
        <v>288.72000000000003</v>
      </c>
      <c r="V1046" s="18">
        <v>9.4719999999999999E-2</v>
      </c>
      <c r="W1046" s="18">
        <v>2.938E-2</v>
      </c>
      <c r="X1046" s="7">
        <f t="shared" si="205"/>
        <v>3.2239618788291353</v>
      </c>
      <c r="Y1046" s="1">
        <v>1.9210000000000001E-2</v>
      </c>
      <c r="Z1046" s="7">
        <f t="shared" si="201"/>
        <v>15.029672045809475</v>
      </c>
      <c r="AA1046" s="8">
        <v>4.5</v>
      </c>
      <c r="AB1046" s="8">
        <v>7.6</v>
      </c>
      <c r="AC1046" s="1" t="s">
        <v>99</v>
      </c>
      <c r="AD1046" s="1" t="s">
        <v>99</v>
      </c>
      <c r="AE1046" s="1" t="s">
        <v>99</v>
      </c>
      <c r="AF1046" s="1" t="s">
        <v>99</v>
      </c>
      <c r="AG1046" s="1" t="s">
        <v>99</v>
      </c>
      <c r="AH1046" s="1" t="s">
        <v>99</v>
      </c>
      <c r="AI1046" s="1" t="s">
        <v>99</v>
      </c>
      <c r="AJ1046" s="1" t="s">
        <v>99</v>
      </c>
      <c r="AK1046" s="1" t="s">
        <v>99</v>
      </c>
      <c r="AL1046" s="1" t="s">
        <v>99</v>
      </c>
    </row>
    <row r="1047" spans="1:38">
      <c r="A1047" s="36" t="s">
        <v>360</v>
      </c>
      <c r="B1047" t="s">
        <v>361</v>
      </c>
      <c r="C1047" t="s">
        <v>361</v>
      </c>
      <c r="D1047" t="s">
        <v>363</v>
      </c>
      <c r="E1047">
        <v>2300</v>
      </c>
      <c r="F1047" t="s">
        <v>99</v>
      </c>
      <c r="G1047" t="s">
        <v>382</v>
      </c>
      <c r="H1047" t="s">
        <v>335</v>
      </c>
      <c r="I1047" s="1" t="s">
        <v>25</v>
      </c>
      <c r="J1047" s="1" t="s">
        <v>336</v>
      </c>
      <c r="K1047" t="s">
        <v>104</v>
      </c>
      <c r="L1047" s="29" t="s">
        <v>123</v>
      </c>
      <c r="M1047" s="29" t="s">
        <v>99</v>
      </c>
      <c r="N1047" s="29" t="s">
        <v>99</v>
      </c>
      <c r="O1047" s="29" t="s">
        <v>101</v>
      </c>
      <c r="P1047" s="29" t="s">
        <v>99</v>
      </c>
      <c r="Q1047" s="29" t="s">
        <v>99</v>
      </c>
      <c r="R1047" t="s">
        <v>393</v>
      </c>
      <c r="S1047" t="s">
        <v>102</v>
      </c>
      <c r="T1047" s="1">
        <v>1</v>
      </c>
      <c r="U1047" s="1">
        <v>20.149999999999999</v>
      </c>
      <c r="V1047" s="18">
        <v>9.9699999999999997E-3</v>
      </c>
      <c r="W1047" s="18">
        <v>2.0999999999999999E-3</v>
      </c>
      <c r="X1047" s="7">
        <f t="shared" ref="X1047:X1050" si="206">V1047/W1047</f>
        <v>4.7476190476190476</v>
      </c>
      <c r="Y1047" s="18">
        <v>1.1999999999999999E-3</v>
      </c>
      <c r="Z1047" s="7">
        <f t="shared" si="201"/>
        <v>16.791666666666668</v>
      </c>
      <c r="AA1047" s="8">
        <v>3.8</v>
      </c>
      <c r="AB1047" s="8">
        <v>11</v>
      </c>
      <c r="AC1047" s="1" t="s">
        <v>99</v>
      </c>
      <c r="AD1047" s="1" t="s">
        <v>99</v>
      </c>
      <c r="AE1047" s="1" t="s">
        <v>99</v>
      </c>
      <c r="AF1047" s="1" t="s">
        <v>99</v>
      </c>
      <c r="AG1047" s="1" t="s">
        <v>99</v>
      </c>
      <c r="AH1047" s="1" t="s">
        <v>99</v>
      </c>
      <c r="AI1047" s="1" t="s">
        <v>99</v>
      </c>
      <c r="AJ1047" s="1" t="s">
        <v>99</v>
      </c>
      <c r="AK1047" s="1" t="s">
        <v>99</v>
      </c>
      <c r="AL1047" s="1" t="s">
        <v>99</v>
      </c>
    </row>
    <row r="1048" spans="1:38">
      <c r="A1048" s="36" t="s">
        <v>360</v>
      </c>
      <c r="B1048" t="s">
        <v>361</v>
      </c>
      <c r="C1048" t="s">
        <v>361</v>
      </c>
      <c r="D1048" t="s">
        <v>363</v>
      </c>
      <c r="E1048">
        <v>2300</v>
      </c>
      <c r="F1048" t="s">
        <v>99</v>
      </c>
      <c r="G1048" t="s">
        <v>382</v>
      </c>
      <c r="H1048" t="s">
        <v>335</v>
      </c>
      <c r="I1048" s="1" t="s">
        <v>25</v>
      </c>
      <c r="J1048" s="1" t="s">
        <v>336</v>
      </c>
      <c r="K1048" t="s">
        <v>104</v>
      </c>
      <c r="L1048" s="29" t="s">
        <v>123</v>
      </c>
      <c r="M1048" s="29" t="s">
        <v>99</v>
      </c>
      <c r="N1048" s="29" t="s">
        <v>99</v>
      </c>
      <c r="O1048" s="29" t="s">
        <v>101</v>
      </c>
      <c r="P1048" s="29" t="s">
        <v>99</v>
      </c>
      <c r="Q1048" s="29" t="s">
        <v>99</v>
      </c>
      <c r="R1048" t="s">
        <v>393</v>
      </c>
      <c r="S1048" t="s">
        <v>102</v>
      </c>
      <c r="T1048" s="1">
        <v>2</v>
      </c>
      <c r="U1048" s="1">
        <v>45.56</v>
      </c>
      <c r="V1048" s="18">
        <v>3.48E-3</v>
      </c>
      <c r="W1048" s="18">
        <v>5.1999999999999995E-4</v>
      </c>
      <c r="X1048" s="7">
        <f t="shared" si="206"/>
        <v>6.6923076923076925</v>
      </c>
      <c r="Y1048" s="18">
        <v>2.8900000000000002E-3</v>
      </c>
      <c r="Z1048" s="7">
        <f t="shared" si="201"/>
        <v>15.76470588235294</v>
      </c>
      <c r="AA1048" s="8">
        <v>1.3</v>
      </c>
      <c r="AB1048" s="8">
        <v>13</v>
      </c>
      <c r="AC1048" s="1" t="s">
        <v>99</v>
      </c>
      <c r="AD1048" s="1" t="s">
        <v>99</v>
      </c>
      <c r="AE1048" s="1" t="s">
        <v>99</v>
      </c>
      <c r="AF1048" s="1" t="s">
        <v>99</v>
      </c>
      <c r="AG1048" s="1" t="s">
        <v>99</v>
      </c>
      <c r="AH1048" s="1" t="s">
        <v>99</v>
      </c>
      <c r="AI1048" s="1" t="s">
        <v>99</v>
      </c>
      <c r="AJ1048" s="1" t="s">
        <v>99</v>
      </c>
      <c r="AK1048" s="1" t="s">
        <v>99</v>
      </c>
      <c r="AL1048" s="1" t="s">
        <v>99</v>
      </c>
    </row>
    <row r="1049" spans="1:38">
      <c r="A1049" s="36" t="s">
        <v>360</v>
      </c>
      <c r="B1049" t="s">
        <v>361</v>
      </c>
      <c r="C1049" t="s">
        <v>361</v>
      </c>
      <c r="D1049" t="s">
        <v>363</v>
      </c>
      <c r="E1049">
        <v>2300</v>
      </c>
      <c r="F1049" t="s">
        <v>99</v>
      </c>
      <c r="G1049" t="s">
        <v>382</v>
      </c>
      <c r="H1049" t="s">
        <v>335</v>
      </c>
      <c r="I1049" s="1" t="s">
        <v>25</v>
      </c>
      <c r="J1049" s="1" t="s">
        <v>336</v>
      </c>
      <c r="K1049" t="s">
        <v>104</v>
      </c>
      <c r="L1049" s="29" t="s">
        <v>123</v>
      </c>
      <c r="M1049" s="29" t="s">
        <v>99</v>
      </c>
      <c r="N1049" s="29" t="s">
        <v>99</v>
      </c>
      <c r="O1049" s="29" t="s">
        <v>101</v>
      </c>
      <c r="P1049" s="29" t="s">
        <v>99</v>
      </c>
      <c r="Q1049" s="29" t="s">
        <v>99</v>
      </c>
      <c r="R1049" t="s">
        <v>393</v>
      </c>
      <c r="S1049" t="s">
        <v>102</v>
      </c>
      <c r="T1049" s="1">
        <v>3</v>
      </c>
      <c r="U1049" s="1">
        <v>31.08</v>
      </c>
      <c r="V1049" s="18">
        <v>1.406E-2</v>
      </c>
      <c r="W1049" s="18">
        <v>2.6099999999999999E-3</v>
      </c>
      <c r="X1049" s="7">
        <f t="shared" si="206"/>
        <v>5.3869731800766285</v>
      </c>
      <c r="Y1049" s="18">
        <v>1.83E-3</v>
      </c>
      <c r="Z1049" s="7">
        <f t="shared" si="201"/>
        <v>16.983606557377048</v>
      </c>
      <c r="AA1049" s="8">
        <v>1.3</v>
      </c>
      <c r="AB1049" s="8">
        <v>3.5</v>
      </c>
      <c r="AC1049" s="1" t="s">
        <v>99</v>
      </c>
      <c r="AD1049" s="1" t="s">
        <v>99</v>
      </c>
      <c r="AE1049" s="1" t="s">
        <v>99</v>
      </c>
      <c r="AF1049" s="1" t="s">
        <v>99</v>
      </c>
      <c r="AG1049" s="1" t="s">
        <v>99</v>
      </c>
      <c r="AH1049" s="1" t="s">
        <v>99</v>
      </c>
      <c r="AI1049" s="1" t="s">
        <v>99</v>
      </c>
      <c r="AJ1049" s="1" t="s">
        <v>99</v>
      </c>
      <c r="AK1049" s="1" t="s">
        <v>99</v>
      </c>
      <c r="AL1049" s="1" t="s">
        <v>99</v>
      </c>
    </row>
    <row r="1050" spans="1:38">
      <c r="A1050" s="36" t="s">
        <v>360</v>
      </c>
      <c r="B1050" t="s">
        <v>361</v>
      </c>
      <c r="C1050" t="s">
        <v>361</v>
      </c>
      <c r="D1050" t="s">
        <v>363</v>
      </c>
      <c r="E1050">
        <v>2300</v>
      </c>
      <c r="F1050" t="s">
        <v>99</v>
      </c>
      <c r="G1050" t="s">
        <v>382</v>
      </c>
      <c r="H1050" t="s">
        <v>335</v>
      </c>
      <c r="I1050" s="1" t="s">
        <v>25</v>
      </c>
      <c r="J1050" s="1" t="s">
        <v>336</v>
      </c>
      <c r="K1050" t="s">
        <v>104</v>
      </c>
      <c r="L1050" s="29" t="s">
        <v>123</v>
      </c>
      <c r="M1050" s="29" t="s">
        <v>99</v>
      </c>
      <c r="N1050" s="29" t="s">
        <v>99</v>
      </c>
      <c r="O1050" s="29" t="s">
        <v>101</v>
      </c>
      <c r="P1050" s="29" t="s">
        <v>99</v>
      </c>
      <c r="Q1050" s="29" t="s">
        <v>99</v>
      </c>
      <c r="R1050" t="s">
        <v>393</v>
      </c>
      <c r="S1050" t="s">
        <v>102</v>
      </c>
      <c r="T1050" s="1">
        <v>4</v>
      </c>
      <c r="U1050" s="1">
        <v>20.99</v>
      </c>
      <c r="V1050" s="18">
        <v>1.1599999999999999E-2</v>
      </c>
      <c r="W1050" s="18">
        <v>2.0200000000000001E-3</v>
      </c>
      <c r="X1050" s="7">
        <f t="shared" si="206"/>
        <v>5.7425742574257423</v>
      </c>
      <c r="Y1050" s="18">
        <v>1.89E-3</v>
      </c>
      <c r="Z1050" s="7">
        <f t="shared" si="201"/>
        <v>11.105820105820104</v>
      </c>
      <c r="AA1050" s="8">
        <v>1</v>
      </c>
      <c r="AB1050" s="8">
        <v>2.2000000000000002</v>
      </c>
      <c r="AC1050" s="1" t="s">
        <v>99</v>
      </c>
      <c r="AD1050" s="1" t="s">
        <v>99</v>
      </c>
      <c r="AE1050" s="1" t="s">
        <v>99</v>
      </c>
      <c r="AF1050" s="1" t="s">
        <v>99</v>
      </c>
      <c r="AG1050" s="1" t="s">
        <v>99</v>
      </c>
      <c r="AH1050" s="1" t="s">
        <v>99</v>
      </c>
      <c r="AI1050" s="1" t="s">
        <v>99</v>
      </c>
      <c r="AJ1050" s="1" t="s">
        <v>99</v>
      </c>
      <c r="AK1050" s="1" t="s">
        <v>99</v>
      </c>
      <c r="AL1050" s="1" t="s">
        <v>99</v>
      </c>
    </row>
    <row r="1051" spans="1:38">
      <c r="A1051" s="36" t="s">
        <v>360</v>
      </c>
      <c r="B1051" t="s">
        <v>361</v>
      </c>
      <c r="C1051" t="s">
        <v>361</v>
      </c>
      <c r="D1051" t="s">
        <v>363</v>
      </c>
      <c r="E1051">
        <v>2300</v>
      </c>
      <c r="F1051" t="s">
        <v>99</v>
      </c>
      <c r="G1051" t="s">
        <v>382</v>
      </c>
      <c r="H1051" t="s">
        <v>335</v>
      </c>
      <c r="I1051" s="1" t="s">
        <v>25</v>
      </c>
      <c r="J1051" s="1" t="s">
        <v>336</v>
      </c>
      <c r="K1051" t="s">
        <v>104</v>
      </c>
      <c r="L1051" s="29" t="s">
        <v>123</v>
      </c>
      <c r="M1051" s="29" t="s">
        <v>99</v>
      </c>
      <c r="N1051" s="29" t="s">
        <v>99</v>
      </c>
      <c r="O1051" s="29" t="s">
        <v>101</v>
      </c>
      <c r="P1051" s="29" t="s">
        <v>99</v>
      </c>
      <c r="Q1051" s="29" t="s">
        <v>99</v>
      </c>
      <c r="R1051" t="s">
        <v>393</v>
      </c>
      <c r="S1051" t="s">
        <v>102</v>
      </c>
      <c r="T1051" s="1">
        <v>5</v>
      </c>
      <c r="U1051" s="1">
        <v>14.63</v>
      </c>
      <c r="V1051" s="18">
        <v>5.11E-3</v>
      </c>
      <c r="W1051" s="18">
        <v>8.8999999999999995E-4</v>
      </c>
      <c r="X1051" s="7">
        <f>V1051/W1051</f>
        <v>5.7415730337078656</v>
      </c>
      <c r="Y1051" s="18">
        <v>1.14E-3</v>
      </c>
      <c r="Z1051" s="7">
        <f t="shared" si="201"/>
        <v>12.833333333333336</v>
      </c>
      <c r="AA1051" s="8">
        <v>2.4</v>
      </c>
      <c r="AB1051" s="8">
        <v>7</v>
      </c>
      <c r="AC1051" s="1" t="s">
        <v>99</v>
      </c>
      <c r="AD1051" s="1" t="s">
        <v>99</v>
      </c>
      <c r="AE1051" s="1" t="s">
        <v>99</v>
      </c>
      <c r="AF1051" s="1" t="s">
        <v>99</v>
      </c>
      <c r="AG1051" s="1" t="s">
        <v>99</v>
      </c>
      <c r="AH1051" s="1" t="s">
        <v>99</v>
      </c>
      <c r="AI1051" s="1" t="s">
        <v>99</v>
      </c>
      <c r="AJ1051" s="1" t="s">
        <v>99</v>
      </c>
      <c r="AK1051" s="1" t="s">
        <v>99</v>
      </c>
      <c r="AL1051" s="1" t="s">
        <v>99</v>
      </c>
    </row>
    <row r="1052" spans="1:38">
      <c r="A1052" s="36" t="s">
        <v>360</v>
      </c>
      <c r="B1052" t="s">
        <v>361</v>
      </c>
      <c r="C1052" t="s">
        <v>361</v>
      </c>
      <c r="D1052" t="s">
        <v>363</v>
      </c>
      <c r="E1052">
        <v>2300</v>
      </c>
      <c r="F1052" t="s">
        <v>99</v>
      </c>
      <c r="G1052" t="s">
        <v>382</v>
      </c>
      <c r="H1052" t="s">
        <v>335</v>
      </c>
      <c r="I1052" s="1" t="s">
        <v>25</v>
      </c>
      <c r="J1052" s="1" t="s">
        <v>336</v>
      </c>
      <c r="K1052" t="s">
        <v>104</v>
      </c>
      <c r="L1052" s="29" t="s">
        <v>123</v>
      </c>
      <c r="M1052" s="29" t="s">
        <v>99</v>
      </c>
      <c r="N1052" s="29" t="s">
        <v>99</v>
      </c>
      <c r="O1052" s="29" t="s">
        <v>101</v>
      </c>
      <c r="P1052" s="29" t="s">
        <v>99</v>
      </c>
      <c r="Q1052" s="29" t="s">
        <v>99</v>
      </c>
      <c r="R1052" t="s">
        <v>393</v>
      </c>
      <c r="S1052" t="s">
        <v>102</v>
      </c>
      <c r="T1052" s="1">
        <v>6</v>
      </c>
      <c r="U1052" s="1">
        <v>10.79</v>
      </c>
      <c r="V1052" s="18" t="s">
        <v>99</v>
      </c>
      <c r="W1052" s="18" t="s">
        <v>99</v>
      </c>
      <c r="X1052" s="1" t="s">
        <v>99</v>
      </c>
      <c r="Y1052" s="18">
        <v>4.8000000000000001E-4</v>
      </c>
      <c r="Z1052" s="7">
        <f t="shared" si="201"/>
        <v>22.479166666666661</v>
      </c>
      <c r="AA1052" s="1">
        <v>1.4</v>
      </c>
      <c r="AB1052" s="1">
        <v>3.5</v>
      </c>
      <c r="AC1052" s="1" t="s">
        <v>99</v>
      </c>
      <c r="AD1052" s="1" t="s">
        <v>99</v>
      </c>
      <c r="AE1052" s="1" t="s">
        <v>99</v>
      </c>
      <c r="AF1052" s="1" t="s">
        <v>99</v>
      </c>
      <c r="AG1052" s="1" t="s">
        <v>99</v>
      </c>
      <c r="AH1052" s="1" t="s">
        <v>99</v>
      </c>
      <c r="AI1052" s="1" t="s">
        <v>99</v>
      </c>
      <c r="AJ1052" s="1" t="s">
        <v>99</v>
      </c>
      <c r="AK1052" s="1" t="s">
        <v>99</v>
      </c>
      <c r="AL1052" s="1" t="s">
        <v>99</v>
      </c>
    </row>
    <row r="1053" spans="1:38">
      <c r="A1053" s="36" t="s">
        <v>360</v>
      </c>
      <c r="B1053" t="s">
        <v>361</v>
      </c>
      <c r="C1053" t="s">
        <v>361</v>
      </c>
      <c r="D1053" t="s">
        <v>363</v>
      </c>
      <c r="E1053">
        <v>2300</v>
      </c>
      <c r="F1053" t="s">
        <v>99</v>
      </c>
      <c r="G1053" t="s">
        <v>156</v>
      </c>
      <c r="H1053" s="1" t="s">
        <v>337</v>
      </c>
      <c r="I1053" s="1" t="s">
        <v>158</v>
      </c>
      <c r="J1053" s="1" t="s">
        <v>338</v>
      </c>
      <c r="K1053" s="1" t="s">
        <v>104</v>
      </c>
      <c r="L1053" s="29" t="s">
        <v>123</v>
      </c>
      <c r="M1053" s="29" t="s">
        <v>99</v>
      </c>
      <c r="N1053" s="29" t="s">
        <v>99</v>
      </c>
      <c r="O1053" s="29" t="s">
        <v>101</v>
      </c>
      <c r="P1053" s="29" t="s">
        <v>99</v>
      </c>
      <c r="Q1053" s="29" t="s">
        <v>99</v>
      </c>
      <c r="R1053" t="s">
        <v>393</v>
      </c>
      <c r="S1053" t="s">
        <v>102</v>
      </c>
      <c r="T1053" s="1">
        <v>1</v>
      </c>
      <c r="U1053" s="1">
        <v>242.85</v>
      </c>
      <c r="V1053" s="18">
        <v>3.986E-2</v>
      </c>
      <c r="W1053" s="18">
        <v>8.6899999999999998E-3</v>
      </c>
      <c r="X1053" s="7">
        <f>V1053/W1053</f>
        <v>4.5868814729574225</v>
      </c>
      <c r="Y1053" s="1">
        <v>1.7919999999999998E-2</v>
      </c>
      <c r="Z1053" s="7">
        <f t="shared" si="201"/>
        <v>13.551897321428573</v>
      </c>
      <c r="AA1053" s="8">
        <v>1</v>
      </c>
      <c r="AB1053" s="8">
        <v>4.7</v>
      </c>
      <c r="AC1053" s="1" t="s">
        <v>99</v>
      </c>
      <c r="AD1053" s="1" t="s">
        <v>99</v>
      </c>
      <c r="AE1053" s="1" t="s">
        <v>99</v>
      </c>
      <c r="AF1053" s="1" t="s">
        <v>99</v>
      </c>
      <c r="AG1053" s="1" t="s">
        <v>99</v>
      </c>
      <c r="AH1053" s="1" t="s">
        <v>99</v>
      </c>
      <c r="AI1053" s="1" t="s">
        <v>99</v>
      </c>
      <c r="AJ1053" s="1" t="s">
        <v>99</v>
      </c>
      <c r="AK1053" s="1" t="s">
        <v>99</v>
      </c>
      <c r="AL1053" s="1" t="s">
        <v>99</v>
      </c>
    </row>
    <row r="1054" spans="1:38">
      <c r="A1054" s="36" t="s">
        <v>360</v>
      </c>
      <c r="B1054" t="s">
        <v>361</v>
      </c>
      <c r="C1054" t="s">
        <v>361</v>
      </c>
      <c r="D1054" t="s">
        <v>363</v>
      </c>
      <c r="E1054">
        <v>2300</v>
      </c>
      <c r="F1054" t="s">
        <v>99</v>
      </c>
      <c r="G1054" t="s">
        <v>156</v>
      </c>
      <c r="H1054" s="1" t="s">
        <v>337</v>
      </c>
      <c r="I1054" s="1" t="s">
        <v>158</v>
      </c>
      <c r="J1054" s="1" t="s">
        <v>338</v>
      </c>
      <c r="K1054" s="1" t="s">
        <v>104</v>
      </c>
      <c r="L1054" s="29" t="s">
        <v>123</v>
      </c>
      <c r="M1054" s="29" t="s">
        <v>99</v>
      </c>
      <c r="N1054" s="29" t="s">
        <v>99</v>
      </c>
      <c r="O1054" s="29" t="s">
        <v>101</v>
      </c>
      <c r="P1054" s="29" t="s">
        <v>99</v>
      </c>
      <c r="Q1054" s="29" t="s">
        <v>99</v>
      </c>
      <c r="R1054" t="s">
        <v>393</v>
      </c>
      <c r="S1054" t="s">
        <v>102</v>
      </c>
      <c r="T1054" s="1">
        <v>2</v>
      </c>
      <c r="U1054" s="1">
        <v>153.25</v>
      </c>
      <c r="V1054" s="18">
        <v>4.0590000000000001E-2</v>
      </c>
      <c r="W1054" s="18">
        <v>8.1899999999999994E-3</v>
      </c>
      <c r="X1054" s="7">
        <f t="shared" ref="X1054:X1057" si="207">V1054/W1054</f>
        <v>4.9560439560439562</v>
      </c>
      <c r="Y1054" s="1">
        <v>1.472E-2</v>
      </c>
      <c r="Z1054" s="7">
        <f t="shared" si="201"/>
        <v>10.411005434782609</v>
      </c>
      <c r="AA1054" s="8">
        <v>1</v>
      </c>
      <c r="AB1054" s="8">
        <v>4.8</v>
      </c>
      <c r="AC1054" s="1" t="s">
        <v>99</v>
      </c>
      <c r="AD1054" s="1" t="s">
        <v>99</v>
      </c>
      <c r="AE1054" s="1" t="s">
        <v>99</v>
      </c>
      <c r="AF1054" s="1" t="s">
        <v>99</v>
      </c>
      <c r="AG1054" s="1" t="s">
        <v>99</v>
      </c>
      <c r="AH1054" s="1" t="s">
        <v>99</v>
      </c>
      <c r="AI1054" s="1" t="s">
        <v>99</v>
      </c>
      <c r="AJ1054" s="1" t="s">
        <v>99</v>
      </c>
      <c r="AK1054" s="1" t="s">
        <v>99</v>
      </c>
      <c r="AL1054" s="1" t="s">
        <v>99</v>
      </c>
    </row>
    <row r="1055" spans="1:38">
      <c r="A1055" s="36" t="s">
        <v>360</v>
      </c>
      <c r="B1055" t="s">
        <v>361</v>
      </c>
      <c r="C1055" t="s">
        <v>361</v>
      </c>
      <c r="D1055" t="s">
        <v>363</v>
      </c>
      <c r="E1055">
        <v>2300</v>
      </c>
      <c r="F1055" t="s">
        <v>99</v>
      </c>
      <c r="G1055" t="s">
        <v>156</v>
      </c>
      <c r="H1055" s="1" t="s">
        <v>337</v>
      </c>
      <c r="I1055" s="1" t="s">
        <v>158</v>
      </c>
      <c r="J1055" s="1" t="s">
        <v>338</v>
      </c>
      <c r="K1055" s="1" t="s">
        <v>104</v>
      </c>
      <c r="L1055" s="29" t="s">
        <v>123</v>
      </c>
      <c r="M1055" s="29" t="s">
        <v>99</v>
      </c>
      <c r="N1055" s="29" t="s">
        <v>99</v>
      </c>
      <c r="O1055" s="29" t="s">
        <v>101</v>
      </c>
      <c r="P1055" s="29" t="s">
        <v>99</v>
      </c>
      <c r="Q1055" s="29" t="s">
        <v>99</v>
      </c>
      <c r="R1055" t="s">
        <v>393</v>
      </c>
      <c r="S1055" t="s">
        <v>102</v>
      </c>
      <c r="T1055" s="1">
        <v>3</v>
      </c>
      <c r="U1055" s="1">
        <v>153.21</v>
      </c>
      <c r="V1055" s="18">
        <v>5.9229999999999998E-2</v>
      </c>
      <c r="W1055" s="18">
        <v>1.098E-2</v>
      </c>
      <c r="X1055" s="7">
        <f t="shared" si="207"/>
        <v>5.3943533697632056</v>
      </c>
      <c r="Y1055" s="18">
        <v>1.2999999999999999E-2</v>
      </c>
      <c r="Z1055" s="7">
        <f t="shared" si="201"/>
        <v>11.785384615384617</v>
      </c>
      <c r="AA1055" s="8">
        <v>0.9</v>
      </c>
      <c r="AB1055" s="8">
        <v>4.4000000000000004</v>
      </c>
      <c r="AC1055" s="1" t="s">
        <v>99</v>
      </c>
      <c r="AD1055" s="1" t="s">
        <v>99</v>
      </c>
      <c r="AE1055" s="1" t="s">
        <v>99</v>
      </c>
      <c r="AF1055" s="1" t="s">
        <v>99</v>
      </c>
      <c r="AG1055" s="1" t="s">
        <v>99</v>
      </c>
      <c r="AH1055" s="1" t="s">
        <v>99</v>
      </c>
      <c r="AI1055" s="1" t="s">
        <v>99</v>
      </c>
      <c r="AJ1055" s="1" t="s">
        <v>99</v>
      </c>
      <c r="AK1055" s="1" t="s">
        <v>99</v>
      </c>
      <c r="AL1055" s="1" t="s">
        <v>99</v>
      </c>
    </row>
    <row r="1056" spans="1:38">
      <c r="A1056" s="36" t="s">
        <v>360</v>
      </c>
      <c r="B1056" t="s">
        <v>361</v>
      </c>
      <c r="C1056" t="s">
        <v>361</v>
      </c>
      <c r="D1056" t="s">
        <v>363</v>
      </c>
      <c r="E1056">
        <v>2300</v>
      </c>
      <c r="F1056" t="s">
        <v>99</v>
      </c>
      <c r="G1056" t="s">
        <v>156</v>
      </c>
      <c r="H1056" s="1" t="s">
        <v>337</v>
      </c>
      <c r="I1056" s="1" t="s">
        <v>158</v>
      </c>
      <c r="J1056" s="1" t="s">
        <v>338</v>
      </c>
      <c r="K1056" s="1" t="s">
        <v>104</v>
      </c>
      <c r="L1056" s="29" t="s">
        <v>123</v>
      </c>
      <c r="M1056" s="29" t="s">
        <v>99</v>
      </c>
      <c r="N1056" s="29" t="s">
        <v>99</v>
      </c>
      <c r="O1056" s="29" t="s">
        <v>101</v>
      </c>
      <c r="P1056" s="29" t="s">
        <v>99</v>
      </c>
      <c r="Q1056" s="29" t="s">
        <v>99</v>
      </c>
      <c r="R1056" t="s">
        <v>393</v>
      </c>
      <c r="S1056" t="s">
        <v>102</v>
      </c>
      <c r="T1056" s="1">
        <v>4</v>
      </c>
      <c r="U1056" s="1">
        <v>148.02000000000001</v>
      </c>
      <c r="V1056" s="18">
        <v>9.0160000000000004E-2</v>
      </c>
      <c r="W1056" s="18">
        <v>1.9300000000000001E-2</v>
      </c>
      <c r="X1056" s="7">
        <f t="shared" si="207"/>
        <v>4.6715025906735752</v>
      </c>
      <c r="Y1056" s="18">
        <v>1.2710000000000001E-2</v>
      </c>
      <c r="Z1056" s="7">
        <f t="shared" si="201"/>
        <v>11.64594807238395</v>
      </c>
      <c r="AA1056" s="8">
        <v>1.2</v>
      </c>
      <c r="AB1056" s="8">
        <v>4</v>
      </c>
      <c r="AC1056" s="1" t="s">
        <v>99</v>
      </c>
      <c r="AD1056" s="1" t="s">
        <v>99</v>
      </c>
      <c r="AE1056" s="1" t="s">
        <v>99</v>
      </c>
      <c r="AF1056" s="1" t="s">
        <v>99</v>
      </c>
      <c r="AG1056" s="1" t="s">
        <v>99</v>
      </c>
      <c r="AH1056" s="1" t="s">
        <v>99</v>
      </c>
      <c r="AI1056" s="1" t="s">
        <v>99</v>
      </c>
      <c r="AJ1056" s="1" t="s">
        <v>99</v>
      </c>
      <c r="AK1056" s="1" t="s">
        <v>99</v>
      </c>
      <c r="AL1056" s="1" t="s">
        <v>99</v>
      </c>
    </row>
    <row r="1057" spans="1:38">
      <c r="A1057" s="36" t="s">
        <v>360</v>
      </c>
      <c r="B1057" t="s">
        <v>361</v>
      </c>
      <c r="C1057" t="s">
        <v>361</v>
      </c>
      <c r="D1057" t="s">
        <v>363</v>
      </c>
      <c r="E1057">
        <v>2300</v>
      </c>
      <c r="F1057" t="s">
        <v>99</v>
      </c>
      <c r="G1057" t="s">
        <v>156</v>
      </c>
      <c r="H1057" s="1" t="s">
        <v>337</v>
      </c>
      <c r="I1057" s="1" t="s">
        <v>158</v>
      </c>
      <c r="J1057" s="1" t="s">
        <v>338</v>
      </c>
      <c r="K1057" s="1" t="s">
        <v>104</v>
      </c>
      <c r="L1057" s="29" t="s">
        <v>123</v>
      </c>
      <c r="M1057" s="29" t="s">
        <v>99</v>
      </c>
      <c r="N1057" s="29" t="s">
        <v>99</v>
      </c>
      <c r="O1057" s="29" t="s">
        <v>101</v>
      </c>
      <c r="P1057" s="29" t="s">
        <v>99</v>
      </c>
      <c r="Q1057" s="29" t="s">
        <v>99</v>
      </c>
      <c r="R1057" t="s">
        <v>393</v>
      </c>
      <c r="S1057" t="s">
        <v>102</v>
      </c>
      <c r="T1057" s="1">
        <v>5</v>
      </c>
      <c r="U1057" s="1">
        <v>148.88</v>
      </c>
      <c r="V1057" s="18">
        <v>6.0499999999999998E-2</v>
      </c>
      <c r="W1057" s="18">
        <v>1.227E-2</v>
      </c>
      <c r="X1057" s="7">
        <f t="shared" si="207"/>
        <v>4.9307253463732685</v>
      </c>
      <c r="Y1057" s="18">
        <v>1.37E-2</v>
      </c>
      <c r="Z1057" s="7">
        <f t="shared" ref="Z1057:Z1088" si="208">((U1057/1000000))/((Y1057/1000))</f>
        <v>10.867153284671533</v>
      </c>
      <c r="AA1057" s="8">
        <v>1.6</v>
      </c>
      <c r="AB1057" s="8">
        <v>4.5</v>
      </c>
      <c r="AC1057" s="1" t="s">
        <v>99</v>
      </c>
      <c r="AD1057" s="1" t="s">
        <v>99</v>
      </c>
      <c r="AE1057" s="1" t="s">
        <v>99</v>
      </c>
      <c r="AF1057" s="1" t="s">
        <v>99</v>
      </c>
      <c r="AG1057" s="1" t="s">
        <v>99</v>
      </c>
      <c r="AH1057" s="1" t="s">
        <v>99</v>
      </c>
      <c r="AI1057" s="1" t="s">
        <v>99</v>
      </c>
      <c r="AJ1057" s="1" t="s">
        <v>99</v>
      </c>
      <c r="AK1057" s="1" t="s">
        <v>99</v>
      </c>
      <c r="AL1057" s="1" t="s">
        <v>99</v>
      </c>
    </row>
    <row r="1058" spans="1:38">
      <c r="A1058" s="36" t="s">
        <v>360</v>
      </c>
      <c r="B1058" t="s">
        <v>361</v>
      </c>
      <c r="C1058" t="s">
        <v>361</v>
      </c>
      <c r="D1058" t="s">
        <v>363</v>
      </c>
      <c r="E1058">
        <v>2300</v>
      </c>
      <c r="F1058" t="s">
        <v>99</v>
      </c>
      <c r="G1058" t="s">
        <v>156</v>
      </c>
      <c r="H1058" t="s">
        <v>339</v>
      </c>
      <c r="I1058" s="1" t="s">
        <v>158</v>
      </c>
      <c r="J1058" s="1" t="s">
        <v>338</v>
      </c>
      <c r="K1058" t="s">
        <v>104</v>
      </c>
      <c r="L1058" s="29" t="s">
        <v>123</v>
      </c>
      <c r="M1058" s="29" t="s">
        <v>99</v>
      </c>
      <c r="N1058" s="29" t="s">
        <v>99</v>
      </c>
      <c r="O1058" s="29" t="s">
        <v>101</v>
      </c>
      <c r="P1058" s="29" t="s">
        <v>99</v>
      </c>
      <c r="Q1058" s="29" t="s">
        <v>99</v>
      </c>
      <c r="R1058" t="s">
        <v>393</v>
      </c>
      <c r="S1058" t="s">
        <v>102</v>
      </c>
      <c r="T1058" s="1">
        <v>1</v>
      </c>
      <c r="U1058" s="1">
        <v>280.72000000000003</v>
      </c>
      <c r="V1058" s="18">
        <v>0.10606</v>
      </c>
      <c r="W1058" s="18">
        <v>2.147E-2</v>
      </c>
      <c r="X1058" s="7">
        <f>V1058/W1058</f>
        <v>4.9399161620866323</v>
      </c>
      <c r="Y1058" s="18">
        <v>3.499E-2</v>
      </c>
      <c r="Z1058" s="7">
        <f t="shared" si="208"/>
        <v>8.0228636753358114</v>
      </c>
      <c r="AA1058" s="8">
        <v>1</v>
      </c>
      <c r="AB1058" s="8">
        <v>5.6</v>
      </c>
      <c r="AC1058" s="1" t="s">
        <v>99</v>
      </c>
      <c r="AD1058" s="1" t="s">
        <v>99</v>
      </c>
      <c r="AE1058" s="1" t="s">
        <v>99</v>
      </c>
      <c r="AF1058" s="1" t="s">
        <v>99</v>
      </c>
      <c r="AG1058" s="1" t="s">
        <v>99</v>
      </c>
      <c r="AH1058" s="1" t="s">
        <v>99</v>
      </c>
      <c r="AI1058" s="1" t="s">
        <v>99</v>
      </c>
      <c r="AJ1058" s="1" t="s">
        <v>99</v>
      </c>
      <c r="AK1058" s="1" t="s">
        <v>99</v>
      </c>
      <c r="AL1058" s="1" t="s">
        <v>99</v>
      </c>
    </row>
    <row r="1059" spans="1:38">
      <c r="A1059" s="36" t="s">
        <v>360</v>
      </c>
      <c r="B1059" t="s">
        <v>361</v>
      </c>
      <c r="C1059" t="s">
        <v>361</v>
      </c>
      <c r="D1059" t="s">
        <v>363</v>
      </c>
      <c r="E1059">
        <v>2300</v>
      </c>
      <c r="F1059" t="s">
        <v>99</v>
      </c>
      <c r="G1059" t="s">
        <v>156</v>
      </c>
      <c r="H1059" t="s">
        <v>339</v>
      </c>
      <c r="I1059" s="1" t="s">
        <v>158</v>
      </c>
      <c r="J1059" s="1" t="s">
        <v>338</v>
      </c>
      <c r="K1059" t="s">
        <v>104</v>
      </c>
      <c r="L1059" s="29" t="s">
        <v>123</v>
      </c>
      <c r="M1059" s="29" t="s">
        <v>99</v>
      </c>
      <c r="N1059" s="29" t="s">
        <v>99</v>
      </c>
      <c r="O1059" s="29" t="s">
        <v>101</v>
      </c>
      <c r="P1059" s="29" t="s">
        <v>99</v>
      </c>
      <c r="Q1059" s="29" t="s">
        <v>99</v>
      </c>
      <c r="R1059" t="s">
        <v>393</v>
      </c>
      <c r="S1059" t="s">
        <v>102</v>
      </c>
      <c r="T1059" s="1">
        <v>2</v>
      </c>
      <c r="U1059" s="1">
        <v>227.79</v>
      </c>
      <c r="V1059" s="18">
        <v>0.11148</v>
      </c>
      <c r="W1059" s="18">
        <v>2.2859999999999998E-2</v>
      </c>
      <c r="X1059" s="7">
        <f t="shared" ref="X1059:X1062" si="209">V1059/W1059</f>
        <v>4.8766404199475071</v>
      </c>
      <c r="Y1059" s="18">
        <v>2.845E-2</v>
      </c>
      <c r="Z1059" s="7">
        <f t="shared" si="208"/>
        <v>8.0066783831282944</v>
      </c>
      <c r="AA1059" s="8">
        <v>1.4</v>
      </c>
      <c r="AB1059" s="8">
        <v>5</v>
      </c>
      <c r="AC1059" s="1" t="s">
        <v>99</v>
      </c>
      <c r="AD1059" s="1" t="s">
        <v>99</v>
      </c>
      <c r="AE1059" s="1" t="s">
        <v>99</v>
      </c>
      <c r="AF1059" s="1" t="s">
        <v>99</v>
      </c>
      <c r="AG1059" s="1" t="s">
        <v>99</v>
      </c>
      <c r="AH1059" s="1" t="s">
        <v>99</v>
      </c>
      <c r="AI1059" s="1" t="s">
        <v>99</v>
      </c>
      <c r="AJ1059" s="1" t="s">
        <v>99</v>
      </c>
      <c r="AK1059" s="1" t="s">
        <v>99</v>
      </c>
      <c r="AL1059" s="1" t="s">
        <v>99</v>
      </c>
    </row>
    <row r="1060" spans="1:38">
      <c r="A1060" s="36" t="s">
        <v>360</v>
      </c>
      <c r="B1060" t="s">
        <v>361</v>
      </c>
      <c r="C1060" t="s">
        <v>361</v>
      </c>
      <c r="D1060" t="s">
        <v>363</v>
      </c>
      <c r="E1060">
        <v>2300</v>
      </c>
      <c r="F1060" t="s">
        <v>99</v>
      </c>
      <c r="G1060" t="s">
        <v>156</v>
      </c>
      <c r="H1060" t="s">
        <v>339</v>
      </c>
      <c r="I1060" s="1" t="s">
        <v>158</v>
      </c>
      <c r="J1060" s="1" t="s">
        <v>338</v>
      </c>
      <c r="K1060" t="s">
        <v>104</v>
      </c>
      <c r="L1060" s="29" t="s">
        <v>123</v>
      </c>
      <c r="M1060" s="29" t="s">
        <v>99</v>
      </c>
      <c r="N1060" s="29" t="s">
        <v>99</v>
      </c>
      <c r="O1060" s="29" t="s">
        <v>101</v>
      </c>
      <c r="P1060" s="29" t="s">
        <v>99</v>
      </c>
      <c r="Q1060" s="29" t="s">
        <v>99</v>
      </c>
      <c r="R1060" t="s">
        <v>393</v>
      </c>
      <c r="S1060" t="s">
        <v>102</v>
      </c>
      <c r="T1060" s="1">
        <v>3</v>
      </c>
      <c r="U1060" s="1">
        <v>230.03</v>
      </c>
      <c r="V1060" s="18">
        <v>0.13094</v>
      </c>
      <c r="W1060" s="18">
        <v>2.6280000000000001E-2</v>
      </c>
      <c r="X1060" s="7">
        <f t="shared" si="209"/>
        <v>4.9824961948249618</v>
      </c>
      <c r="Y1060" s="18">
        <v>3.1460000000000002E-2</v>
      </c>
      <c r="Z1060" s="7">
        <f t="shared" si="208"/>
        <v>7.311824539097266</v>
      </c>
      <c r="AA1060" s="8">
        <v>1.1000000000000001</v>
      </c>
      <c r="AB1060" s="8">
        <v>5</v>
      </c>
      <c r="AC1060" s="1" t="s">
        <v>99</v>
      </c>
      <c r="AD1060" s="1" t="s">
        <v>99</v>
      </c>
      <c r="AE1060" s="1" t="s">
        <v>99</v>
      </c>
      <c r="AF1060" s="1" t="s">
        <v>99</v>
      </c>
      <c r="AG1060" s="1" t="s">
        <v>99</v>
      </c>
      <c r="AH1060" s="1" t="s">
        <v>99</v>
      </c>
      <c r="AI1060" s="1" t="s">
        <v>99</v>
      </c>
      <c r="AJ1060" s="1" t="s">
        <v>99</v>
      </c>
      <c r="AK1060" s="1" t="s">
        <v>99</v>
      </c>
      <c r="AL1060" s="1" t="s">
        <v>99</v>
      </c>
    </row>
    <row r="1061" spans="1:38">
      <c r="A1061" s="36" t="s">
        <v>360</v>
      </c>
      <c r="B1061" t="s">
        <v>361</v>
      </c>
      <c r="C1061" t="s">
        <v>361</v>
      </c>
      <c r="D1061" t="s">
        <v>363</v>
      </c>
      <c r="E1061">
        <v>2300</v>
      </c>
      <c r="F1061" t="s">
        <v>99</v>
      </c>
      <c r="G1061" t="s">
        <v>156</v>
      </c>
      <c r="H1061" t="s">
        <v>339</v>
      </c>
      <c r="I1061" s="1" t="s">
        <v>158</v>
      </c>
      <c r="J1061" s="1" t="s">
        <v>338</v>
      </c>
      <c r="K1061" t="s">
        <v>104</v>
      </c>
      <c r="L1061" s="29" t="s">
        <v>123</v>
      </c>
      <c r="M1061" s="29" t="s">
        <v>99</v>
      </c>
      <c r="N1061" s="29" t="s">
        <v>99</v>
      </c>
      <c r="O1061" s="29" t="s">
        <v>101</v>
      </c>
      <c r="P1061" s="29" t="s">
        <v>99</v>
      </c>
      <c r="Q1061" s="29" t="s">
        <v>99</v>
      </c>
      <c r="R1061" t="s">
        <v>393</v>
      </c>
      <c r="S1061" t="s">
        <v>102</v>
      </c>
      <c r="T1061" s="1">
        <v>4</v>
      </c>
      <c r="U1061" s="1">
        <v>182.87</v>
      </c>
      <c r="V1061" s="18">
        <v>9.1539999999999996E-2</v>
      </c>
      <c r="W1061" s="18">
        <v>2.0420000000000001E-2</v>
      </c>
      <c r="X1061" s="7">
        <f t="shared" si="209"/>
        <v>4.4828599412340839</v>
      </c>
      <c r="Y1061" s="18">
        <v>2.3199999999999998E-2</v>
      </c>
      <c r="Z1061" s="7">
        <f t="shared" si="208"/>
        <v>7.8823275862068982</v>
      </c>
      <c r="AA1061" s="8">
        <v>0.7</v>
      </c>
      <c r="AB1061" s="8">
        <v>4</v>
      </c>
      <c r="AC1061" s="1" t="s">
        <v>99</v>
      </c>
      <c r="AD1061" s="1" t="s">
        <v>99</v>
      </c>
      <c r="AE1061" s="1" t="s">
        <v>99</v>
      </c>
      <c r="AF1061" s="1" t="s">
        <v>99</v>
      </c>
      <c r="AG1061" s="1" t="s">
        <v>99</v>
      </c>
      <c r="AH1061" s="1" t="s">
        <v>99</v>
      </c>
      <c r="AI1061" s="1" t="s">
        <v>99</v>
      </c>
      <c r="AJ1061" s="1" t="s">
        <v>99</v>
      </c>
      <c r="AK1061" s="1" t="s">
        <v>99</v>
      </c>
      <c r="AL1061" s="1" t="s">
        <v>99</v>
      </c>
    </row>
    <row r="1062" spans="1:38">
      <c r="A1062" s="36" t="s">
        <v>360</v>
      </c>
      <c r="B1062" t="s">
        <v>361</v>
      </c>
      <c r="C1062" t="s">
        <v>361</v>
      </c>
      <c r="D1062" t="s">
        <v>363</v>
      </c>
      <c r="E1062">
        <v>2300</v>
      </c>
      <c r="F1062" t="s">
        <v>99</v>
      </c>
      <c r="G1062" t="s">
        <v>156</v>
      </c>
      <c r="H1062" t="s">
        <v>339</v>
      </c>
      <c r="I1062" s="1" t="s">
        <v>158</v>
      </c>
      <c r="J1062" s="1" t="s">
        <v>338</v>
      </c>
      <c r="K1062" t="s">
        <v>104</v>
      </c>
      <c r="L1062" s="29" t="s">
        <v>123</v>
      </c>
      <c r="M1062" s="29" t="s">
        <v>99</v>
      </c>
      <c r="N1062" s="29" t="s">
        <v>99</v>
      </c>
      <c r="O1062" s="29" t="s">
        <v>101</v>
      </c>
      <c r="P1062" s="29" t="s">
        <v>99</v>
      </c>
      <c r="Q1062" s="29" t="s">
        <v>99</v>
      </c>
      <c r="R1062" t="s">
        <v>393</v>
      </c>
      <c r="S1062" t="s">
        <v>102</v>
      </c>
      <c r="T1062" s="1">
        <v>5</v>
      </c>
      <c r="U1062" s="1">
        <v>171.68</v>
      </c>
      <c r="V1062" s="18">
        <v>0.22550000000000001</v>
      </c>
      <c r="W1062" s="18">
        <v>4.4310000000000002E-2</v>
      </c>
      <c r="X1062" s="7">
        <f t="shared" si="209"/>
        <v>5.0891446626043777</v>
      </c>
      <c r="Y1062" s="18">
        <v>2.128E-2</v>
      </c>
      <c r="Z1062" s="7">
        <f t="shared" si="208"/>
        <v>8.067669172932332</v>
      </c>
      <c r="AA1062" s="8">
        <v>0.8</v>
      </c>
      <c r="AB1062" s="8">
        <v>4.7</v>
      </c>
      <c r="AC1062" s="1" t="s">
        <v>99</v>
      </c>
      <c r="AD1062" s="1" t="s">
        <v>99</v>
      </c>
      <c r="AE1062" s="1" t="s">
        <v>99</v>
      </c>
      <c r="AF1062" s="1" t="s">
        <v>99</v>
      </c>
      <c r="AG1062" s="1" t="s">
        <v>99</v>
      </c>
      <c r="AH1062" s="1" t="s">
        <v>99</v>
      </c>
      <c r="AI1062" s="1" t="s">
        <v>99</v>
      </c>
      <c r="AJ1062" s="1" t="s">
        <v>99</v>
      </c>
      <c r="AK1062" s="1" t="s">
        <v>99</v>
      </c>
      <c r="AL1062" s="1" t="s">
        <v>99</v>
      </c>
    </row>
    <row r="1063" spans="1:38">
      <c r="A1063" s="36" t="s">
        <v>360</v>
      </c>
      <c r="B1063" t="s">
        <v>361</v>
      </c>
      <c r="C1063" t="s">
        <v>361</v>
      </c>
      <c r="D1063" t="s">
        <v>363</v>
      </c>
      <c r="E1063">
        <v>2300</v>
      </c>
      <c r="F1063" t="s">
        <v>99</v>
      </c>
      <c r="G1063" t="s">
        <v>383</v>
      </c>
      <c r="H1063" s="1" t="s">
        <v>340</v>
      </c>
      <c r="I1063" s="1" t="s">
        <v>341</v>
      </c>
      <c r="J1063" s="1" t="s">
        <v>60</v>
      </c>
      <c r="K1063" s="1" t="s">
        <v>97</v>
      </c>
      <c r="L1063" s="29" t="s">
        <v>132</v>
      </c>
      <c r="M1063" s="29" t="s">
        <v>99</v>
      </c>
      <c r="N1063" s="29" t="s">
        <v>99</v>
      </c>
      <c r="O1063" s="29" t="s">
        <v>101</v>
      </c>
      <c r="P1063" s="29" t="s">
        <v>99</v>
      </c>
      <c r="Q1063" s="29" t="s">
        <v>99</v>
      </c>
      <c r="R1063" t="s">
        <v>272</v>
      </c>
      <c r="S1063" t="s">
        <v>134</v>
      </c>
      <c r="T1063" s="1">
        <v>1</v>
      </c>
      <c r="U1063" s="7">
        <v>46.62</v>
      </c>
      <c r="V1063" s="18">
        <v>7.79E-3</v>
      </c>
      <c r="W1063" s="18">
        <v>2.5000000000000001E-3</v>
      </c>
      <c r="X1063" s="7">
        <f>V1063/W1063</f>
        <v>3.1160000000000001</v>
      </c>
      <c r="Y1063" s="18">
        <v>2.4099999999999998E-3</v>
      </c>
      <c r="Z1063" s="7">
        <f t="shared" si="208"/>
        <v>19.344398340248965</v>
      </c>
      <c r="AA1063" s="8">
        <v>1.5</v>
      </c>
      <c r="AB1063" s="8">
        <v>1.2</v>
      </c>
      <c r="AC1063" s="1" t="s">
        <v>99</v>
      </c>
      <c r="AD1063" s="1" t="s">
        <v>99</v>
      </c>
      <c r="AE1063" s="1" t="s">
        <v>99</v>
      </c>
      <c r="AF1063" s="1" t="s">
        <v>99</v>
      </c>
      <c r="AG1063" s="1" t="s">
        <v>99</v>
      </c>
      <c r="AH1063" s="1" t="s">
        <v>99</v>
      </c>
      <c r="AI1063" s="1" t="s">
        <v>99</v>
      </c>
      <c r="AJ1063" s="1" t="s">
        <v>99</v>
      </c>
      <c r="AK1063" s="1" t="s">
        <v>99</v>
      </c>
      <c r="AL1063" s="1" t="s">
        <v>99</v>
      </c>
    </row>
    <row r="1064" spans="1:38">
      <c r="A1064" s="36" t="s">
        <v>360</v>
      </c>
      <c r="B1064" t="s">
        <v>361</v>
      </c>
      <c r="C1064" t="s">
        <v>361</v>
      </c>
      <c r="D1064" t="s">
        <v>363</v>
      </c>
      <c r="E1064">
        <v>2300</v>
      </c>
      <c r="F1064" t="s">
        <v>99</v>
      </c>
      <c r="G1064" t="s">
        <v>383</v>
      </c>
      <c r="H1064" s="1" t="s">
        <v>340</v>
      </c>
      <c r="I1064" s="1" t="s">
        <v>341</v>
      </c>
      <c r="J1064" s="1" t="s">
        <v>60</v>
      </c>
      <c r="K1064" s="1" t="s">
        <v>97</v>
      </c>
      <c r="L1064" s="29" t="s">
        <v>132</v>
      </c>
      <c r="M1064" s="29" t="s">
        <v>99</v>
      </c>
      <c r="N1064" s="29" t="s">
        <v>99</v>
      </c>
      <c r="O1064" s="29" t="s">
        <v>101</v>
      </c>
      <c r="P1064" s="29" t="s">
        <v>99</v>
      </c>
      <c r="Q1064" s="29" t="s">
        <v>99</v>
      </c>
      <c r="R1064" t="s">
        <v>272</v>
      </c>
      <c r="S1064" t="s">
        <v>134</v>
      </c>
      <c r="T1064" s="1">
        <v>2</v>
      </c>
      <c r="U1064" s="7">
        <v>48.94</v>
      </c>
      <c r="V1064" s="18">
        <v>8.2900000000000005E-3</v>
      </c>
      <c r="W1064" s="18">
        <v>2.5500000000000002E-3</v>
      </c>
      <c r="X1064" s="7">
        <f t="shared" ref="X1064:X1069" si="210">V1064/W1064</f>
        <v>3.2509803921568627</v>
      </c>
      <c r="Y1064" s="18">
        <v>2.7699999999999999E-3</v>
      </c>
      <c r="Z1064" s="7">
        <f t="shared" si="208"/>
        <v>17.667870036101082</v>
      </c>
      <c r="AA1064" s="8">
        <v>2.1</v>
      </c>
      <c r="AB1064" s="8">
        <v>1.4</v>
      </c>
      <c r="AC1064" s="1" t="s">
        <v>99</v>
      </c>
      <c r="AD1064" s="1" t="s">
        <v>99</v>
      </c>
      <c r="AE1064" s="1" t="s">
        <v>99</v>
      </c>
      <c r="AF1064" s="1" t="s">
        <v>99</v>
      </c>
      <c r="AG1064" s="1" t="s">
        <v>99</v>
      </c>
      <c r="AH1064" s="1" t="s">
        <v>99</v>
      </c>
      <c r="AI1064" s="1" t="s">
        <v>99</v>
      </c>
      <c r="AJ1064" s="1" t="s">
        <v>99</v>
      </c>
      <c r="AK1064" s="1" t="s">
        <v>99</v>
      </c>
      <c r="AL1064" s="1" t="s">
        <v>99</v>
      </c>
    </row>
    <row r="1065" spans="1:38">
      <c r="A1065" s="36" t="s">
        <v>360</v>
      </c>
      <c r="B1065" t="s">
        <v>361</v>
      </c>
      <c r="C1065" t="s">
        <v>361</v>
      </c>
      <c r="D1065" t="s">
        <v>363</v>
      </c>
      <c r="E1065">
        <v>2300</v>
      </c>
      <c r="F1065" t="s">
        <v>99</v>
      </c>
      <c r="G1065" t="s">
        <v>383</v>
      </c>
      <c r="H1065" s="1" t="s">
        <v>340</v>
      </c>
      <c r="I1065" s="1" t="s">
        <v>341</v>
      </c>
      <c r="J1065" s="1" t="s">
        <v>60</v>
      </c>
      <c r="K1065" s="1" t="s">
        <v>97</v>
      </c>
      <c r="L1065" s="29" t="s">
        <v>132</v>
      </c>
      <c r="M1065" s="29" t="s">
        <v>99</v>
      </c>
      <c r="N1065" s="29" t="s">
        <v>99</v>
      </c>
      <c r="O1065" s="29" t="s">
        <v>101</v>
      </c>
      <c r="P1065" s="29" t="s">
        <v>99</v>
      </c>
      <c r="Q1065" s="29" t="s">
        <v>99</v>
      </c>
      <c r="R1065" t="s">
        <v>272</v>
      </c>
      <c r="S1065" t="s">
        <v>134</v>
      </c>
      <c r="T1065" s="1">
        <v>3</v>
      </c>
      <c r="U1065" s="7">
        <v>51.86</v>
      </c>
      <c r="V1065" s="18">
        <v>6.7999999999999996E-3</v>
      </c>
      <c r="W1065" s="18">
        <v>2.2300000000000002E-3</v>
      </c>
      <c r="X1065" s="7">
        <f t="shared" si="210"/>
        <v>3.0493273542600892</v>
      </c>
      <c r="Y1065" s="18">
        <v>2.8400000000000001E-3</v>
      </c>
      <c r="Z1065" s="7">
        <f t="shared" si="208"/>
        <v>18.260563380281692</v>
      </c>
      <c r="AA1065" s="8">
        <v>1</v>
      </c>
      <c r="AB1065" s="8">
        <v>1.5</v>
      </c>
      <c r="AC1065" s="1" t="s">
        <v>99</v>
      </c>
      <c r="AD1065" s="1" t="s">
        <v>99</v>
      </c>
      <c r="AE1065" s="1" t="s">
        <v>99</v>
      </c>
      <c r="AF1065" s="1" t="s">
        <v>99</v>
      </c>
      <c r="AG1065" s="1" t="s">
        <v>99</v>
      </c>
      <c r="AH1065" s="1" t="s">
        <v>99</v>
      </c>
      <c r="AI1065" s="1" t="s">
        <v>99</v>
      </c>
      <c r="AJ1065" s="1" t="s">
        <v>99</v>
      </c>
      <c r="AK1065" s="1" t="s">
        <v>99</v>
      </c>
      <c r="AL1065" s="1" t="s">
        <v>99</v>
      </c>
    </row>
    <row r="1066" spans="1:38">
      <c r="A1066" s="36" t="s">
        <v>360</v>
      </c>
      <c r="B1066" t="s">
        <v>361</v>
      </c>
      <c r="C1066" t="s">
        <v>361</v>
      </c>
      <c r="D1066" t="s">
        <v>363</v>
      </c>
      <c r="E1066">
        <v>2300</v>
      </c>
      <c r="F1066" t="s">
        <v>99</v>
      </c>
      <c r="G1066" t="s">
        <v>383</v>
      </c>
      <c r="H1066" s="1" t="s">
        <v>340</v>
      </c>
      <c r="I1066" s="1" t="s">
        <v>341</v>
      </c>
      <c r="J1066" s="1" t="s">
        <v>60</v>
      </c>
      <c r="K1066" s="1" t="s">
        <v>97</v>
      </c>
      <c r="L1066" s="29" t="s">
        <v>132</v>
      </c>
      <c r="M1066" s="29" t="s">
        <v>99</v>
      </c>
      <c r="N1066" s="29" t="s">
        <v>99</v>
      </c>
      <c r="O1066" s="29" t="s">
        <v>101</v>
      </c>
      <c r="P1066" s="29" t="s">
        <v>99</v>
      </c>
      <c r="Q1066" s="29" t="s">
        <v>99</v>
      </c>
      <c r="R1066" t="s">
        <v>272</v>
      </c>
      <c r="S1066" t="s">
        <v>134</v>
      </c>
      <c r="T1066" s="1">
        <v>4</v>
      </c>
      <c r="U1066" s="7">
        <v>64.739999999999995</v>
      </c>
      <c r="V1066" s="18">
        <v>5.8300000000000001E-3</v>
      </c>
      <c r="W1066" s="18">
        <v>1.5900000000000001E-3</v>
      </c>
      <c r="X1066" s="7">
        <f t="shared" si="210"/>
        <v>3.6666666666666665</v>
      </c>
      <c r="Y1066" s="18">
        <v>3.64E-3</v>
      </c>
      <c r="Z1066" s="7">
        <f t="shared" si="208"/>
        <v>17.785714285714285</v>
      </c>
      <c r="AA1066" s="8">
        <v>0.9</v>
      </c>
      <c r="AB1066" s="8">
        <v>1.6</v>
      </c>
      <c r="AC1066" s="1" t="s">
        <v>99</v>
      </c>
      <c r="AD1066" s="1" t="s">
        <v>99</v>
      </c>
      <c r="AE1066" s="1" t="s">
        <v>99</v>
      </c>
      <c r="AF1066" s="1" t="s">
        <v>99</v>
      </c>
      <c r="AG1066" s="1" t="s">
        <v>99</v>
      </c>
      <c r="AH1066" s="1" t="s">
        <v>99</v>
      </c>
      <c r="AI1066" s="1" t="s">
        <v>99</v>
      </c>
      <c r="AJ1066" s="1" t="s">
        <v>99</v>
      </c>
      <c r="AK1066" s="1" t="s">
        <v>99</v>
      </c>
      <c r="AL1066" s="1" t="s">
        <v>99</v>
      </c>
    </row>
    <row r="1067" spans="1:38">
      <c r="A1067" s="36" t="s">
        <v>360</v>
      </c>
      <c r="B1067" t="s">
        <v>361</v>
      </c>
      <c r="C1067" t="s">
        <v>361</v>
      </c>
      <c r="D1067" t="s">
        <v>363</v>
      </c>
      <c r="E1067">
        <v>2300</v>
      </c>
      <c r="F1067" t="s">
        <v>99</v>
      </c>
      <c r="G1067" t="s">
        <v>383</v>
      </c>
      <c r="H1067" s="1" t="s">
        <v>340</v>
      </c>
      <c r="I1067" s="1" t="s">
        <v>341</v>
      </c>
      <c r="J1067" s="1" t="s">
        <v>60</v>
      </c>
      <c r="K1067" s="1" t="s">
        <v>97</v>
      </c>
      <c r="L1067" s="29" t="s">
        <v>132</v>
      </c>
      <c r="M1067" s="29" t="s">
        <v>99</v>
      </c>
      <c r="N1067" s="29" t="s">
        <v>99</v>
      </c>
      <c r="O1067" s="29" t="s">
        <v>101</v>
      </c>
      <c r="P1067" s="29" t="s">
        <v>99</v>
      </c>
      <c r="Q1067" s="29" t="s">
        <v>99</v>
      </c>
      <c r="R1067" t="s">
        <v>272</v>
      </c>
      <c r="S1067" t="s">
        <v>134</v>
      </c>
      <c r="T1067" s="1">
        <v>5</v>
      </c>
      <c r="U1067" s="7">
        <v>48.58</v>
      </c>
      <c r="V1067" s="18">
        <v>4.4299999999999999E-3</v>
      </c>
      <c r="W1067" s="18">
        <v>1.4499999999999999E-3</v>
      </c>
      <c r="X1067" s="7">
        <f t="shared" si="210"/>
        <v>3.0551724137931036</v>
      </c>
      <c r="Y1067" s="18">
        <v>3.0000000000000001E-3</v>
      </c>
      <c r="Z1067" s="7">
        <f t="shared" si="208"/>
        <v>16.193333333333332</v>
      </c>
      <c r="AA1067" s="8">
        <v>0.7</v>
      </c>
      <c r="AB1067" s="8">
        <v>1.1000000000000001</v>
      </c>
      <c r="AC1067" s="1" t="s">
        <v>99</v>
      </c>
      <c r="AD1067" s="1" t="s">
        <v>99</v>
      </c>
      <c r="AE1067" s="1" t="s">
        <v>99</v>
      </c>
      <c r="AF1067" s="1" t="s">
        <v>99</v>
      </c>
      <c r="AG1067" s="1" t="s">
        <v>99</v>
      </c>
      <c r="AH1067" s="1" t="s">
        <v>99</v>
      </c>
      <c r="AI1067" s="1" t="s">
        <v>99</v>
      </c>
      <c r="AJ1067" s="1" t="s">
        <v>99</v>
      </c>
      <c r="AK1067" s="1" t="s">
        <v>99</v>
      </c>
      <c r="AL1067" s="1" t="s">
        <v>99</v>
      </c>
    </row>
    <row r="1068" spans="1:38">
      <c r="A1068" s="36" t="s">
        <v>360</v>
      </c>
      <c r="B1068" t="s">
        <v>361</v>
      </c>
      <c r="C1068" t="s">
        <v>361</v>
      </c>
      <c r="D1068" t="s">
        <v>363</v>
      </c>
      <c r="E1068">
        <v>2300</v>
      </c>
      <c r="F1068" t="s">
        <v>99</v>
      </c>
      <c r="G1068" t="s">
        <v>383</v>
      </c>
      <c r="H1068" s="1" t="s">
        <v>340</v>
      </c>
      <c r="I1068" s="1" t="s">
        <v>341</v>
      </c>
      <c r="J1068" s="1" t="s">
        <v>60</v>
      </c>
      <c r="K1068" s="1" t="s">
        <v>97</v>
      </c>
      <c r="L1068" s="29" t="s">
        <v>132</v>
      </c>
      <c r="M1068" s="29" t="s">
        <v>99</v>
      </c>
      <c r="N1068" s="29" t="s">
        <v>99</v>
      </c>
      <c r="O1068" s="29" t="s">
        <v>101</v>
      </c>
      <c r="P1068" s="29" t="s">
        <v>99</v>
      </c>
      <c r="Q1068" s="29" t="s">
        <v>99</v>
      </c>
      <c r="R1068" t="s">
        <v>272</v>
      </c>
      <c r="S1068" t="s">
        <v>134</v>
      </c>
      <c r="T1068" s="1">
        <v>6</v>
      </c>
      <c r="U1068" s="7">
        <v>35.5</v>
      </c>
      <c r="V1068" s="18">
        <v>6.77E-3</v>
      </c>
      <c r="W1068" s="18">
        <v>2.0899999999999998E-3</v>
      </c>
      <c r="X1068" s="7">
        <f t="shared" si="210"/>
        <v>3.2392344497607657</v>
      </c>
      <c r="Y1068" s="18">
        <v>1.72E-3</v>
      </c>
      <c r="Z1068" s="7">
        <f t="shared" si="208"/>
        <v>20.63953488372093</v>
      </c>
      <c r="AA1068" s="8">
        <v>1.2</v>
      </c>
      <c r="AB1068" s="8">
        <v>1</v>
      </c>
      <c r="AC1068" s="1" t="s">
        <v>99</v>
      </c>
      <c r="AD1068" s="1" t="s">
        <v>99</v>
      </c>
      <c r="AE1068" s="1" t="s">
        <v>99</v>
      </c>
      <c r="AF1068" s="1" t="s">
        <v>99</v>
      </c>
      <c r="AG1068" s="1" t="s">
        <v>99</v>
      </c>
      <c r="AH1068" s="1" t="s">
        <v>99</v>
      </c>
      <c r="AI1068" s="1" t="s">
        <v>99</v>
      </c>
      <c r="AJ1068" s="1" t="s">
        <v>99</v>
      </c>
      <c r="AK1068" s="1" t="s">
        <v>99</v>
      </c>
      <c r="AL1068" s="1" t="s">
        <v>99</v>
      </c>
    </row>
    <row r="1069" spans="1:38">
      <c r="A1069" s="36" t="s">
        <v>360</v>
      </c>
      <c r="B1069" t="s">
        <v>361</v>
      </c>
      <c r="C1069" t="s">
        <v>361</v>
      </c>
      <c r="D1069" t="s">
        <v>363</v>
      </c>
      <c r="E1069">
        <v>2300</v>
      </c>
      <c r="F1069" t="s">
        <v>99</v>
      </c>
      <c r="G1069" t="s">
        <v>383</v>
      </c>
      <c r="H1069" s="1" t="s">
        <v>340</v>
      </c>
      <c r="I1069" s="1" t="s">
        <v>341</v>
      </c>
      <c r="J1069" s="1" t="s">
        <v>60</v>
      </c>
      <c r="K1069" s="1" t="s">
        <v>97</v>
      </c>
      <c r="L1069" s="29" t="s">
        <v>132</v>
      </c>
      <c r="M1069" s="29" t="s">
        <v>99</v>
      </c>
      <c r="N1069" s="29" t="s">
        <v>99</v>
      </c>
      <c r="O1069" s="29" t="s">
        <v>101</v>
      </c>
      <c r="P1069" s="29" t="s">
        <v>99</v>
      </c>
      <c r="Q1069" s="29" t="s">
        <v>99</v>
      </c>
      <c r="R1069" t="s">
        <v>272</v>
      </c>
      <c r="S1069" t="s">
        <v>134</v>
      </c>
      <c r="T1069" s="1">
        <v>7</v>
      </c>
      <c r="U1069" s="7">
        <v>37.42</v>
      </c>
      <c r="V1069" s="18">
        <v>4.2300000000000003E-3</v>
      </c>
      <c r="W1069" s="18">
        <v>1.48E-3</v>
      </c>
      <c r="X1069" s="7">
        <f t="shared" si="210"/>
        <v>2.8581081081081083</v>
      </c>
      <c r="Y1069" s="18">
        <v>2.4099999999999998E-3</v>
      </c>
      <c r="Z1069" s="7">
        <f t="shared" si="208"/>
        <v>15.52697095435685</v>
      </c>
      <c r="AA1069" s="8">
        <v>0.7</v>
      </c>
      <c r="AB1069" s="8">
        <v>1.3</v>
      </c>
      <c r="AC1069" s="1" t="s">
        <v>99</v>
      </c>
      <c r="AD1069" s="1" t="s">
        <v>99</v>
      </c>
      <c r="AE1069" s="1" t="s">
        <v>99</v>
      </c>
      <c r="AF1069" s="1" t="s">
        <v>99</v>
      </c>
      <c r="AG1069" s="1" t="s">
        <v>99</v>
      </c>
      <c r="AH1069" s="1" t="s">
        <v>99</v>
      </c>
      <c r="AI1069" s="1" t="s">
        <v>99</v>
      </c>
      <c r="AJ1069" s="1" t="s">
        <v>99</v>
      </c>
      <c r="AK1069" s="1" t="s">
        <v>99</v>
      </c>
      <c r="AL1069" s="1" t="s">
        <v>99</v>
      </c>
    </row>
    <row r="1070" spans="1:38">
      <c r="A1070" s="36" t="s">
        <v>360</v>
      </c>
      <c r="B1070" t="s">
        <v>361</v>
      </c>
      <c r="C1070" t="s">
        <v>361</v>
      </c>
      <c r="D1070" t="s">
        <v>363</v>
      </c>
      <c r="E1070">
        <v>2300</v>
      </c>
      <c r="F1070" t="s">
        <v>99</v>
      </c>
      <c r="G1070" t="s">
        <v>383</v>
      </c>
      <c r="H1070" t="s">
        <v>342</v>
      </c>
      <c r="I1070" s="1" t="s">
        <v>341</v>
      </c>
      <c r="J1070" s="1" t="s">
        <v>60</v>
      </c>
      <c r="K1070" t="s">
        <v>97</v>
      </c>
      <c r="L1070" s="29" t="s">
        <v>132</v>
      </c>
      <c r="M1070" s="29" t="s">
        <v>99</v>
      </c>
      <c r="N1070" s="29" t="s">
        <v>99</v>
      </c>
      <c r="O1070" s="29" t="s">
        <v>101</v>
      </c>
      <c r="P1070" s="29" t="s">
        <v>99</v>
      </c>
      <c r="Q1070" s="29" t="s">
        <v>99</v>
      </c>
      <c r="R1070" t="s">
        <v>393</v>
      </c>
      <c r="S1070" t="s">
        <v>134</v>
      </c>
      <c r="T1070" s="1">
        <v>1</v>
      </c>
      <c r="U1070" s="7">
        <v>43.95</v>
      </c>
      <c r="V1070" s="18">
        <v>6.7200000000000003E-3</v>
      </c>
      <c r="W1070" s="18">
        <v>1.92E-3</v>
      </c>
      <c r="X1070" s="7">
        <f>V1070/W1070</f>
        <v>3.5</v>
      </c>
      <c r="Y1070" s="1">
        <v>2.7399999999999998E-3</v>
      </c>
      <c r="Z1070" s="7">
        <f t="shared" si="208"/>
        <v>16.040145985401463</v>
      </c>
      <c r="AA1070" s="8">
        <v>1.5</v>
      </c>
      <c r="AB1070" s="8">
        <v>20</v>
      </c>
      <c r="AC1070" s="1" t="s">
        <v>99</v>
      </c>
      <c r="AD1070" s="1" t="s">
        <v>99</v>
      </c>
      <c r="AE1070" s="1" t="s">
        <v>99</v>
      </c>
      <c r="AF1070" s="1" t="s">
        <v>99</v>
      </c>
      <c r="AG1070" s="1" t="s">
        <v>99</v>
      </c>
      <c r="AH1070" s="1" t="s">
        <v>99</v>
      </c>
      <c r="AI1070" s="1" t="s">
        <v>99</v>
      </c>
      <c r="AJ1070" s="1" t="s">
        <v>99</v>
      </c>
      <c r="AK1070" s="1" t="s">
        <v>99</v>
      </c>
      <c r="AL1070" s="1" t="s">
        <v>99</v>
      </c>
    </row>
    <row r="1071" spans="1:38">
      <c r="A1071" s="36" t="s">
        <v>360</v>
      </c>
      <c r="B1071" t="s">
        <v>361</v>
      </c>
      <c r="C1071" t="s">
        <v>361</v>
      </c>
      <c r="D1071" t="s">
        <v>363</v>
      </c>
      <c r="E1071">
        <v>2300</v>
      </c>
      <c r="F1071" t="s">
        <v>99</v>
      </c>
      <c r="G1071" t="s">
        <v>383</v>
      </c>
      <c r="H1071" t="s">
        <v>342</v>
      </c>
      <c r="I1071" s="1" t="s">
        <v>341</v>
      </c>
      <c r="J1071" s="1" t="s">
        <v>60</v>
      </c>
      <c r="K1071" t="s">
        <v>97</v>
      </c>
      <c r="L1071" s="29" t="s">
        <v>132</v>
      </c>
      <c r="M1071" s="29" t="s">
        <v>99</v>
      </c>
      <c r="N1071" s="29" t="s">
        <v>99</v>
      </c>
      <c r="O1071" s="29" t="s">
        <v>101</v>
      </c>
      <c r="P1071" s="29" t="s">
        <v>99</v>
      </c>
      <c r="Q1071" s="29" t="s">
        <v>99</v>
      </c>
      <c r="R1071" t="s">
        <v>393</v>
      </c>
      <c r="S1071" t="s">
        <v>134</v>
      </c>
      <c r="T1071" s="1">
        <v>2</v>
      </c>
      <c r="U1071" s="7">
        <v>20.94</v>
      </c>
      <c r="V1071" s="18">
        <v>6.3400000000000001E-3</v>
      </c>
      <c r="W1071" s="18">
        <v>1.6800000000000001E-3</v>
      </c>
      <c r="X1071" s="7">
        <f t="shared" ref="X1071:X1074" si="211">V1071/W1071</f>
        <v>3.7738095238095237</v>
      </c>
      <c r="Y1071" s="1">
        <v>1.49E-3</v>
      </c>
      <c r="Z1071" s="7">
        <f t="shared" si="208"/>
        <v>14.053691275167788</v>
      </c>
      <c r="AA1071" s="8">
        <v>1</v>
      </c>
      <c r="AB1071" s="8">
        <v>16</v>
      </c>
      <c r="AC1071" s="1" t="s">
        <v>99</v>
      </c>
      <c r="AD1071" s="1" t="s">
        <v>99</v>
      </c>
      <c r="AE1071" s="1" t="s">
        <v>99</v>
      </c>
      <c r="AF1071" s="1" t="s">
        <v>99</v>
      </c>
      <c r="AG1071" s="1" t="s">
        <v>99</v>
      </c>
      <c r="AH1071" s="1" t="s">
        <v>99</v>
      </c>
      <c r="AI1071" s="1" t="s">
        <v>99</v>
      </c>
      <c r="AJ1071" s="1" t="s">
        <v>99</v>
      </c>
      <c r="AK1071" s="1" t="s">
        <v>99</v>
      </c>
      <c r="AL1071" s="1" t="s">
        <v>99</v>
      </c>
    </row>
    <row r="1072" spans="1:38">
      <c r="A1072" s="36" t="s">
        <v>360</v>
      </c>
      <c r="B1072" t="s">
        <v>361</v>
      </c>
      <c r="C1072" t="s">
        <v>361</v>
      </c>
      <c r="D1072" t="s">
        <v>363</v>
      </c>
      <c r="E1072">
        <v>2300</v>
      </c>
      <c r="F1072" t="s">
        <v>99</v>
      </c>
      <c r="G1072" t="s">
        <v>383</v>
      </c>
      <c r="H1072" t="s">
        <v>342</v>
      </c>
      <c r="I1072" s="1" t="s">
        <v>341</v>
      </c>
      <c r="J1072" s="1" t="s">
        <v>60</v>
      </c>
      <c r="K1072" t="s">
        <v>97</v>
      </c>
      <c r="L1072" s="29" t="s">
        <v>132</v>
      </c>
      <c r="M1072" s="29" t="s">
        <v>99</v>
      </c>
      <c r="N1072" s="29" t="s">
        <v>99</v>
      </c>
      <c r="O1072" s="29" t="s">
        <v>101</v>
      </c>
      <c r="P1072" s="29" t="s">
        <v>99</v>
      </c>
      <c r="Q1072" s="29" t="s">
        <v>99</v>
      </c>
      <c r="R1072" t="s">
        <v>393</v>
      </c>
      <c r="S1072" t="s">
        <v>134</v>
      </c>
      <c r="T1072" s="1">
        <v>3</v>
      </c>
      <c r="U1072" s="7">
        <v>36.5</v>
      </c>
      <c r="V1072" s="18">
        <v>8.9499999999999996E-3</v>
      </c>
      <c r="W1072" s="18">
        <v>2.8600000000000001E-3</v>
      </c>
      <c r="X1072" s="7">
        <f t="shared" si="211"/>
        <v>3.1293706293706292</v>
      </c>
      <c r="Y1072" s="1">
        <v>2.8700000000000002E-3</v>
      </c>
      <c r="Z1072" s="7">
        <f t="shared" si="208"/>
        <v>12.717770034843205</v>
      </c>
      <c r="AA1072" s="8">
        <v>1.5</v>
      </c>
      <c r="AB1072" s="8">
        <v>18.5</v>
      </c>
      <c r="AC1072" s="1" t="s">
        <v>99</v>
      </c>
      <c r="AD1072" s="1" t="s">
        <v>99</v>
      </c>
      <c r="AE1072" s="1" t="s">
        <v>99</v>
      </c>
      <c r="AF1072" s="1" t="s">
        <v>99</v>
      </c>
      <c r="AG1072" s="1" t="s">
        <v>99</v>
      </c>
      <c r="AH1072" s="1" t="s">
        <v>99</v>
      </c>
      <c r="AI1072" s="1" t="s">
        <v>99</v>
      </c>
      <c r="AJ1072" s="1" t="s">
        <v>99</v>
      </c>
      <c r="AK1072" s="1" t="s">
        <v>99</v>
      </c>
      <c r="AL1072" s="1" t="s">
        <v>99</v>
      </c>
    </row>
    <row r="1073" spans="1:38">
      <c r="A1073" s="36" t="s">
        <v>360</v>
      </c>
      <c r="B1073" t="s">
        <v>361</v>
      </c>
      <c r="C1073" t="s">
        <v>361</v>
      </c>
      <c r="D1073" t="s">
        <v>363</v>
      </c>
      <c r="E1073">
        <v>2300</v>
      </c>
      <c r="F1073" t="s">
        <v>99</v>
      </c>
      <c r="G1073" t="s">
        <v>383</v>
      </c>
      <c r="H1073" t="s">
        <v>342</v>
      </c>
      <c r="I1073" s="1" t="s">
        <v>341</v>
      </c>
      <c r="J1073" s="1" t="s">
        <v>60</v>
      </c>
      <c r="K1073" t="s">
        <v>97</v>
      </c>
      <c r="L1073" s="29" t="s">
        <v>132</v>
      </c>
      <c r="M1073" s="29" t="s">
        <v>99</v>
      </c>
      <c r="N1073" s="29" t="s">
        <v>99</v>
      </c>
      <c r="O1073" s="29" t="s">
        <v>101</v>
      </c>
      <c r="P1073" s="29" t="s">
        <v>99</v>
      </c>
      <c r="Q1073" s="29" t="s">
        <v>99</v>
      </c>
      <c r="R1073" t="s">
        <v>393</v>
      </c>
      <c r="S1073" t="s">
        <v>134</v>
      </c>
      <c r="T1073" s="1">
        <v>4</v>
      </c>
      <c r="U1073" s="7">
        <v>30.24</v>
      </c>
      <c r="V1073" s="18">
        <v>1.1679999999999999E-2</v>
      </c>
      <c r="W1073" s="18">
        <v>3.8999999999999998E-3</v>
      </c>
      <c r="X1073" s="7">
        <f t="shared" si="211"/>
        <v>2.9948717948717949</v>
      </c>
      <c r="Y1073" s="1">
        <v>1.83E-3</v>
      </c>
      <c r="Z1073" s="7">
        <f t="shared" si="208"/>
        <v>16.524590163934423</v>
      </c>
      <c r="AA1073" s="8">
        <v>2</v>
      </c>
      <c r="AB1073" s="8">
        <v>73</v>
      </c>
      <c r="AC1073" s="1" t="s">
        <v>99</v>
      </c>
      <c r="AD1073" s="1" t="s">
        <v>99</v>
      </c>
      <c r="AE1073" s="1" t="s">
        <v>99</v>
      </c>
      <c r="AF1073" s="1" t="s">
        <v>99</v>
      </c>
      <c r="AG1073" s="1" t="s">
        <v>99</v>
      </c>
      <c r="AH1073" s="1" t="s">
        <v>99</v>
      </c>
      <c r="AI1073" s="1" t="s">
        <v>99</v>
      </c>
      <c r="AJ1073" s="1" t="s">
        <v>99</v>
      </c>
      <c r="AK1073" s="1" t="s">
        <v>99</v>
      </c>
      <c r="AL1073" s="1" t="s">
        <v>99</v>
      </c>
    </row>
    <row r="1074" spans="1:38">
      <c r="A1074" s="36" t="s">
        <v>360</v>
      </c>
      <c r="B1074" t="s">
        <v>361</v>
      </c>
      <c r="C1074" t="s">
        <v>361</v>
      </c>
      <c r="D1074" t="s">
        <v>363</v>
      </c>
      <c r="E1074">
        <v>2300</v>
      </c>
      <c r="F1074" t="s">
        <v>99</v>
      </c>
      <c r="G1074" t="s">
        <v>383</v>
      </c>
      <c r="H1074" t="s">
        <v>342</v>
      </c>
      <c r="I1074" s="1" t="s">
        <v>341</v>
      </c>
      <c r="J1074" s="1" t="s">
        <v>60</v>
      </c>
      <c r="K1074" t="s">
        <v>97</v>
      </c>
      <c r="L1074" s="29" t="s">
        <v>132</v>
      </c>
      <c r="M1074" s="29" t="s">
        <v>99</v>
      </c>
      <c r="N1074" s="29" t="s">
        <v>99</v>
      </c>
      <c r="O1074" s="29" t="s">
        <v>101</v>
      </c>
      <c r="P1074" s="29" t="s">
        <v>99</v>
      </c>
      <c r="Q1074" s="29" t="s">
        <v>99</v>
      </c>
      <c r="R1074" t="s">
        <v>393</v>
      </c>
      <c r="S1074" t="s">
        <v>134</v>
      </c>
      <c r="T1074" s="1">
        <v>5</v>
      </c>
      <c r="U1074" s="7">
        <v>30.81</v>
      </c>
      <c r="V1074" s="18">
        <v>1.472E-2</v>
      </c>
      <c r="W1074" s="18">
        <v>3.96E-3</v>
      </c>
      <c r="X1074" s="7">
        <f t="shared" si="211"/>
        <v>3.7171717171717171</v>
      </c>
      <c r="Y1074" s="1">
        <v>2.33E-3</v>
      </c>
      <c r="Z1074" s="7">
        <f t="shared" si="208"/>
        <v>13.223175965665234</v>
      </c>
      <c r="AA1074" s="8">
        <v>1.5</v>
      </c>
      <c r="AB1074" s="8">
        <v>19</v>
      </c>
      <c r="AC1074" s="1" t="s">
        <v>99</v>
      </c>
      <c r="AD1074" s="1" t="s">
        <v>99</v>
      </c>
      <c r="AE1074" s="1" t="s">
        <v>99</v>
      </c>
      <c r="AF1074" s="1" t="s">
        <v>99</v>
      </c>
      <c r="AG1074" s="1" t="s">
        <v>99</v>
      </c>
      <c r="AH1074" s="1" t="s">
        <v>99</v>
      </c>
      <c r="AI1074" s="1" t="s">
        <v>99</v>
      </c>
      <c r="AJ1074" s="1" t="s">
        <v>99</v>
      </c>
      <c r="AK1074" s="1" t="s">
        <v>99</v>
      </c>
      <c r="AL1074" s="1" t="s">
        <v>99</v>
      </c>
    </row>
    <row r="1075" spans="1:38">
      <c r="A1075" s="36" t="s">
        <v>360</v>
      </c>
      <c r="B1075" t="s">
        <v>361</v>
      </c>
      <c r="C1075" t="s">
        <v>361</v>
      </c>
      <c r="D1075" t="s">
        <v>363</v>
      </c>
      <c r="E1075">
        <v>2300</v>
      </c>
      <c r="F1075" t="s">
        <v>99</v>
      </c>
      <c r="G1075" t="s">
        <v>383</v>
      </c>
      <c r="H1075" t="s">
        <v>343</v>
      </c>
      <c r="I1075" s="1" t="s">
        <v>341</v>
      </c>
      <c r="J1075" s="1" t="s">
        <v>60</v>
      </c>
      <c r="K1075" t="s">
        <v>97</v>
      </c>
      <c r="L1075" s="29" t="s">
        <v>132</v>
      </c>
      <c r="M1075" s="29" t="s">
        <v>99</v>
      </c>
      <c r="N1075" s="29" t="s">
        <v>99</v>
      </c>
      <c r="O1075" s="29" t="s">
        <v>101</v>
      </c>
      <c r="P1075" s="29" t="s">
        <v>99</v>
      </c>
      <c r="Q1075" s="29" t="s">
        <v>99</v>
      </c>
      <c r="R1075" t="s">
        <v>396</v>
      </c>
      <c r="S1075" t="s">
        <v>134</v>
      </c>
      <c r="T1075" s="1">
        <v>1</v>
      </c>
      <c r="U1075" s="7">
        <v>20.440000000000001</v>
      </c>
      <c r="V1075" s="18">
        <v>9.2099999999999994E-3</v>
      </c>
      <c r="W1075" s="18">
        <v>2.97E-3</v>
      </c>
      <c r="X1075" s="7">
        <f>V1075/W1075</f>
        <v>3.1010101010101008</v>
      </c>
      <c r="Y1075" s="1">
        <v>1.4300000000000001E-3</v>
      </c>
      <c r="Z1075" s="7">
        <f t="shared" si="208"/>
        <v>14.293706293706293</v>
      </c>
      <c r="AA1075" s="8">
        <v>2.5</v>
      </c>
      <c r="AB1075" s="8">
        <v>44</v>
      </c>
      <c r="AC1075" s="1" t="s">
        <v>99</v>
      </c>
      <c r="AD1075" s="1" t="s">
        <v>99</v>
      </c>
      <c r="AE1075" s="1" t="s">
        <v>99</v>
      </c>
      <c r="AF1075" s="1" t="s">
        <v>99</v>
      </c>
      <c r="AG1075" s="1" t="s">
        <v>99</v>
      </c>
      <c r="AH1075" s="1" t="s">
        <v>99</v>
      </c>
      <c r="AI1075" s="1" t="s">
        <v>99</v>
      </c>
      <c r="AJ1075" s="1" t="s">
        <v>99</v>
      </c>
      <c r="AK1075" s="1" t="s">
        <v>99</v>
      </c>
      <c r="AL1075" s="1" t="s">
        <v>99</v>
      </c>
    </row>
    <row r="1076" spans="1:38">
      <c r="A1076" s="36" t="s">
        <v>360</v>
      </c>
      <c r="B1076" t="s">
        <v>361</v>
      </c>
      <c r="C1076" t="s">
        <v>361</v>
      </c>
      <c r="D1076" t="s">
        <v>363</v>
      </c>
      <c r="E1076">
        <v>2300</v>
      </c>
      <c r="F1076" t="s">
        <v>99</v>
      </c>
      <c r="G1076" t="s">
        <v>383</v>
      </c>
      <c r="H1076" t="s">
        <v>343</v>
      </c>
      <c r="I1076" s="1" t="s">
        <v>341</v>
      </c>
      <c r="J1076" s="1" t="s">
        <v>60</v>
      </c>
      <c r="K1076" t="s">
        <v>97</v>
      </c>
      <c r="L1076" s="29" t="s">
        <v>132</v>
      </c>
      <c r="M1076" s="29" t="s">
        <v>99</v>
      </c>
      <c r="N1076" s="29" t="s">
        <v>99</v>
      </c>
      <c r="O1076" s="29" t="s">
        <v>101</v>
      </c>
      <c r="P1076" s="29" t="s">
        <v>99</v>
      </c>
      <c r="Q1076" s="29" t="s">
        <v>99</v>
      </c>
      <c r="R1076" t="s">
        <v>396</v>
      </c>
      <c r="S1076" t="s">
        <v>134</v>
      </c>
      <c r="T1076" s="1">
        <v>2</v>
      </c>
      <c r="U1076" s="7">
        <v>13.9</v>
      </c>
      <c r="V1076" s="18">
        <v>7.0600000000000003E-3</v>
      </c>
      <c r="W1076" s="18">
        <v>2.48E-3</v>
      </c>
      <c r="X1076" s="7">
        <f t="shared" ref="X1076:X1079" si="212">V1076/W1076</f>
        <v>2.846774193548387</v>
      </c>
      <c r="Y1076" s="1">
        <v>9.5E-4</v>
      </c>
      <c r="Z1076" s="7">
        <f t="shared" si="208"/>
        <v>14.631578947368421</v>
      </c>
      <c r="AA1076" s="8">
        <v>1.2</v>
      </c>
      <c r="AB1076" s="8">
        <v>23</v>
      </c>
      <c r="AC1076" s="1" t="s">
        <v>99</v>
      </c>
      <c r="AD1076" s="1" t="s">
        <v>99</v>
      </c>
      <c r="AE1076" s="1" t="s">
        <v>99</v>
      </c>
      <c r="AF1076" s="1" t="s">
        <v>99</v>
      </c>
      <c r="AG1076" s="1" t="s">
        <v>99</v>
      </c>
      <c r="AH1076" s="1" t="s">
        <v>99</v>
      </c>
      <c r="AI1076" s="1" t="s">
        <v>99</v>
      </c>
      <c r="AJ1076" s="1" t="s">
        <v>99</v>
      </c>
      <c r="AK1076" s="1" t="s">
        <v>99</v>
      </c>
      <c r="AL1076" s="1" t="s">
        <v>99</v>
      </c>
    </row>
    <row r="1077" spans="1:38">
      <c r="A1077" s="36" t="s">
        <v>360</v>
      </c>
      <c r="B1077" t="s">
        <v>361</v>
      </c>
      <c r="C1077" t="s">
        <v>361</v>
      </c>
      <c r="D1077" t="s">
        <v>363</v>
      </c>
      <c r="E1077">
        <v>2300</v>
      </c>
      <c r="F1077" t="s">
        <v>99</v>
      </c>
      <c r="G1077" t="s">
        <v>383</v>
      </c>
      <c r="H1077" t="s">
        <v>343</v>
      </c>
      <c r="I1077" s="1" t="s">
        <v>341</v>
      </c>
      <c r="J1077" s="1" t="s">
        <v>60</v>
      </c>
      <c r="K1077" t="s">
        <v>97</v>
      </c>
      <c r="L1077" s="29" t="s">
        <v>132</v>
      </c>
      <c r="M1077" s="29" t="s">
        <v>99</v>
      </c>
      <c r="N1077" s="29" t="s">
        <v>99</v>
      </c>
      <c r="O1077" s="29" t="s">
        <v>101</v>
      </c>
      <c r="P1077" s="29" t="s">
        <v>99</v>
      </c>
      <c r="Q1077" s="29" t="s">
        <v>99</v>
      </c>
      <c r="R1077" t="s">
        <v>396</v>
      </c>
      <c r="S1077" t="s">
        <v>134</v>
      </c>
      <c r="T1077" s="1">
        <v>3</v>
      </c>
      <c r="U1077" s="7">
        <v>14.01</v>
      </c>
      <c r="V1077" s="18">
        <v>8.4799999999999997E-3</v>
      </c>
      <c r="W1077" s="18">
        <v>3.0400000000000002E-3</v>
      </c>
      <c r="X1077" s="7">
        <f t="shared" si="212"/>
        <v>2.7894736842105261</v>
      </c>
      <c r="Y1077" s="1">
        <v>1.25E-3</v>
      </c>
      <c r="Z1077" s="7">
        <f t="shared" si="208"/>
        <v>11.207999999999998</v>
      </c>
      <c r="AA1077" s="8">
        <v>1.2</v>
      </c>
      <c r="AB1077" s="8">
        <v>145</v>
      </c>
      <c r="AC1077" s="1" t="s">
        <v>99</v>
      </c>
      <c r="AD1077" s="1" t="s">
        <v>99</v>
      </c>
      <c r="AE1077" s="1" t="s">
        <v>99</v>
      </c>
      <c r="AF1077" s="1" t="s">
        <v>99</v>
      </c>
      <c r="AG1077" s="1" t="s">
        <v>99</v>
      </c>
      <c r="AH1077" s="1" t="s">
        <v>99</v>
      </c>
      <c r="AI1077" s="1" t="s">
        <v>99</v>
      </c>
      <c r="AJ1077" s="1" t="s">
        <v>99</v>
      </c>
      <c r="AK1077" s="1" t="s">
        <v>99</v>
      </c>
      <c r="AL1077" s="1" t="s">
        <v>99</v>
      </c>
    </row>
    <row r="1078" spans="1:38">
      <c r="A1078" s="36" t="s">
        <v>360</v>
      </c>
      <c r="B1078" t="s">
        <v>361</v>
      </c>
      <c r="C1078" t="s">
        <v>361</v>
      </c>
      <c r="D1078" t="s">
        <v>363</v>
      </c>
      <c r="E1078">
        <v>2300</v>
      </c>
      <c r="F1078" t="s">
        <v>99</v>
      </c>
      <c r="G1078" t="s">
        <v>383</v>
      </c>
      <c r="H1078" t="s">
        <v>343</v>
      </c>
      <c r="I1078" s="1" t="s">
        <v>341</v>
      </c>
      <c r="J1078" s="1" t="s">
        <v>60</v>
      </c>
      <c r="K1078" t="s">
        <v>97</v>
      </c>
      <c r="L1078" s="29" t="s">
        <v>132</v>
      </c>
      <c r="M1078" s="29" t="s">
        <v>99</v>
      </c>
      <c r="N1078" s="29" t="s">
        <v>99</v>
      </c>
      <c r="O1078" s="29" t="s">
        <v>101</v>
      </c>
      <c r="P1078" s="29" t="s">
        <v>99</v>
      </c>
      <c r="Q1078" s="29" t="s">
        <v>99</v>
      </c>
      <c r="R1078" t="s">
        <v>396</v>
      </c>
      <c r="S1078" t="s">
        <v>134</v>
      </c>
      <c r="T1078" s="1">
        <v>4</v>
      </c>
      <c r="U1078" s="7">
        <v>15.9</v>
      </c>
      <c r="V1078" s="18">
        <v>8.6E-3</v>
      </c>
      <c r="W1078" s="18">
        <v>2.5200000000000001E-3</v>
      </c>
      <c r="X1078" s="7">
        <f t="shared" si="212"/>
        <v>3.4126984126984126</v>
      </c>
      <c r="Y1078" s="1">
        <v>1.3500000000000001E-3</v>
      </c>
      <c r="Z1078" s="7">
        <f t="shared" si="208"/>
        <v>11.777777777777779</v>
      </c>
      <c r="AA1078" s="8">
        <v>1</v>
      </c>
      <c r="AB1078" s="8">
        <v>110</v>
      </c>
      <c r="AC1078" s="1" t="s">
        <v>99</v>
      </c>
      <c r="AD1078" s="1" t="s">
        <v>99</v>
      </c>
      <c r="AE1078" s="1" t="s">
        <v>99</v>
      </c>
      <c r="AF1078" s="1" t="s">
        <v>99</v>
      </c>
      <c r="AG1078" s="1" t="s">
        <v>99</v>
      </c>
      <c r="AH1078" s="1" t="s">
        <v>99</v>
      </c>
      <c r="AI1078" s="1" t="s">
        <v>99</v>
      </c>
      <c r="AJ1078" s="1" t="s">
        <v>99</v>
      </c>
      <c r="AK1078" s="1" t="s">
        <v>99</v>
      </c>
      <c r="AL1078" s="1" t="s">
        <v>99</v>
      </c>
    </row>
    <row r="1079" spans="1:38">
      <c r="A1079" s="36" t="s">
        <v>360</v>
      </c>
      <c r="B1079" t="s">
        <v>361</v>
      </c>
      <c r="C1079" t="s">
        <v>361</v>
      </c>
      <c r="D1079" t="s">
        <v>363</v>
      </c>
      <c r="E1079">
        <v>2300</v>
      </c>
      <c r="F1079" t="s">
        <v>99</v>
      </c>
      <c r="G1079" t="s">
        <v>383</v>
      </c>
      <c r="H1079" t="s">
        <v>343</v>
      </c>
      <c r="I1079" s="1" t="s">
        <v>341</v>
      </c>
      <c r="J1079" s="1" t="s">
        <v>60</v>
      </c>
      <c r="K1079" t="s">
        <v>97</v>
      </c>
      <c r="L1079" s="29" t="s">
        <v>132</v>
      </c>
      <c r="M1079" s="29" t="s">
        <v>99</v>
      </c>
      <c r="N1079" s="29" t="s">
        <v>99</v>
      </c>
      <c r="O1079" s="29" t="s">
        <v>101</v>
      </c>
      <c r="P1079" s="29" t="s">
        <v>99</v>
      </c>
      <c r="Q1079" s="29" t="s">
        <v>99</v>
      </c>
      <c r="R1079" t="s">
        <v>396</v>
      </c>
      <c r="S1079" t="s">
        <v>134</v>
      </c>
      <c r="T1079" s="1">
        <v>5</v>
      </c>
      <c r="U1079" s="7">
        <v>15.1</v>
      </c>
      <c r="V1079" s="18">
        <v>1.027E-2</v>
      </c>
      <c r="W1079" s="18">
        <v>3.3899999999999998E-3</v>
      </c>
      <c r="X1079" s="7">
        <f t="shared" si="212"/>
        <v>3.0294985250737465</v>
      </c>
      <c r="Y1079" s="1">
        <v>1.2899999999999999E-3</v>
      </c>
      <c r="Z1079" s="7">
        <f t="shared" si="208"/>
        <v>11.705426356589147</v>
      </c>
      <c r="AA1079" s="8">
        <v>1.4</v>
      </c>
      <c r="AB1079" s="8">
        <v>58</v>
      </c>
      <c r="AC1079" s="1" t="s">
        <v>99</v>
      </c>
      <c r="AD1079" s="1" t="s">
        <v>99</v>
      </c>
      <c r="AE1079" s="1" t="s">
        <v>99</v>
      </c>
      <c r="AF1079" s="1" t="s">
        <v>99</v>
      </c>
      <c r="AG1079" s="1" t="s">
        <v>99</v>
      </c>
      <c r="AH1079" s="1" t="s">
        <v>99</v>
      </c>
      <c r="AI1079" s="1" t="s">
        <v>99</v>
      </c>
      <c r="AJ1079" s="1" t="s">
        <v>99</v>
      </c>
      <c r="AK1079" s="1" t="s">
        <v>99</v>
      </c>
      <c r="AL1079" s="1" t="s">
        <v>99</v>
      </c>
    </row>
    <row r="1080" spans="1:38">
      <c r="A1080" s="36" t="s">
        <v>360</v>
      </c>
      <c r="B1080" t="s">
        <v>361</v>
      </c>
      <c r="C1080" t="s">
        <v>361</v>
      </c>
      <c r="D1080" t="s">
        <v>363</v>
      </c>
      <c r="E1080">
        <v>2300</v>
      </c>
      <c r="F1080" t="s">
        <v>99</v>
      </c>
      <c r="G1080" t="s">
        <v>384</v>
      </c>
      <c r="H1080" t="s">
        <v>344</v>
      </c>
      <c r="I1080" s="1" t="s">
        <v>345</v>
      </c>
      <c r="J1080" s="1" t="s">
        <v>336</v>
      </c>
      <c r="K1080" t="s">
        <v>97</v>
      </c>
      <c r="L1080" s="29" t="s">
        <v>98</v>
      </c>
      <c r="M1080" s="29" t="s">
        <v>99</v>
      </c>
      <c r="N1080" s="29" t="s">
        <v>99</v>
      </c>
      <c r="O1080" s="29" t="s">
        <v>101</v>
      </c>
      <c r="P1080" s="29" t="s">
        <v>99</v>
      </c>
      <c r="Q1080" s="29" t="s">
        <v>99</v>
      </c>
      <c r="R1080" t="s">
        <v>272</v>
      </c>
      <c r="S1080" t="s">
        <v>102</v>
      </c>
      <c r="T1080" s="1">
        <v>1</v>
      </c>
      <c r="U1080" s="7">
        <v>19.95</v>
      </c>
      <c r="V1080" s="18">
        <v>2.861E-2</v>
      </c>
      <c r="W1080" s="18">
        <v>5.3800000000000002E-3</v>
      </c>
      <c r="X1080" s="7">
        <f t="shared" ref="X1080:X1083" si="213">V1080/W1080</f>
        <v>5.3178438661710032</v>
      </c>
      <c r="Y1080" s="1">
        <v>1.8500000000000001E-3</v>
      </c>
      <c r="Z1080" s="7">
        <f t="shared" si="208"/>
        <v>10.783783783783784</v>
      </c>
      <c r="AA1080" s="8">
        <v>3</v>
      </c>
      <c r="AB1080" s="8">
        <v>10</v>
      </c>
      <c r="AC1080" s="1" t="s">
        <v>99</v>
      </c>
      <c r="AD1080" s="1" t="s">
        <v>99</v>
      </c>
      <c r="AE1080" s="1" t="s">
        <v>99</v>
      </c>
      <c r="AF1080" s="1" t="s">
        <v>99</v>
      </c>
      <c r="AG1080" s="1" t="s">
        <v>99</v>
      </c>
      <c r="AH1080" s="1" t="s">
        <v>99</v>
      </c>
      <c r="AI1080" s="1" t="s">
        <v>99</v>
      </c>
      <c r="AJ1080" s="1" t="s">
        <v>99</v>
      </c>
      <c r="AK1080" s="1" t="s">
        <v>99</v>
      </c>
      <c r="AL1080" s="1" t="s">
        <v>99</v>
      </c>
    </row>
    <row r="1081" spans="1:38">
      <c r="A1081" s="36" t="s">
        <v>360</v>
      </c>
      <c r="B1081" t="s">
        <v>361</v>
      </c>
      <c r="C1081" t="s">
        <v>361</v>
      </c>
      <c r="D1081" t="s">
        <v>363</v>
      </c>
      <c r="E1081">
        <v>2300</v>
      </c>
      <c r="F1081" t="s">
        <v>99</v>
      </c>
      <c r="G1081" t="s">
        <v>384</v>
      </c>
      <c r="H1081" t="s">
        <v>344</v>
      </c>
      <c r="I1081" s="1" t="s">
        <v>345</v>
      </c>
      <c r="J1081" s="1" t="s">
        <v>336</v>
      </c>
      <c r="K1081" t="s">
        <v>97</v>
      </c>
      <c r="L1081" s="29" t="s">
        <v>98</v>
      </c>
      <c r="M1081" s="29" t="s">
        <v>99</v>
      </c>
      <c r="N1081" s="29" t="s">
        <v>99</v>
      </c>
      <c r="O1081" s="29" t="s">
        <v>101</v>
      </c>
      <c r="P1081" s="29" t="s">
        <v>99</v>
      </c>
      <c r="Q1081" s="29" t="s">
        <v>99</v>
      </c>
      <c r="R1081" t="s">
        <v>272</v>
      </c>
      <c r="S1081" t="s">
        <v>102</v>
      </c>
      <c r="T1081" s="1">
        <v>2</v>
      </c>
      <c r="U1081" s="7">
        <v>15.35</v>
      </c>
      <c r="V1081" s="18">
        <v>9.3299999999999998E-3</v>
      </c>
      <c r="W1081" s="18">
        <v>1.7899999999999999E-3</v>
      </c>
      <c r="X1081" s="7">
        <f t="shared" si="213"/>
        <v>5.2122905027932962</v>
      </c>
      <c r="Y1081" s="1">
        <v>1.5200000000000001E-3</v>
      </c>
      <c r="Z1081" s="7">
        <f t="shared" si="208"/>
        <v>10.098684210526315</v>
      </c>
      <c r="AA1081" s="8">
        <v>3</v>
      </c>
      <c r="AB1081" s="8">
        <v>14</v>
      </c>
      <c r="AC1081" s="1" t="s">
        <v>99</v>
      </c>
      <c r="AD1081" s="1" t="s">
        <v>99</v>
      </c>
      <c r="AE1081" s="1" t="s">
        <v>99</v>
      </c>
      <c r="AF1081" s="1" t="s">
        <v>99</v>
      </c>
      <c r="AG1081" s="1" t="s">
        <v>99</v>
      </c>
      <c r="AH1081" s="1" t="s">
        <v>99</v>
      </c>
      <c r="AI1081" s="1" t="s">
        <v>99</v>
      </c>
      <c r="AJ1081" s="1" t="s">
        <v>99</v>
      </c>
      <c r="AK1081" s="1" t="s">
        <v>99</v>
      </c>
      <c r="AL1081" s="1" t="s">
        <v>99</v>
      </c>
    </row>
    <row r="1082" spans="1:38">
      <c r="A1082" s="36" t="s">
        <v>360</v>
      </c>
      <c r="B1082" t="s">
        <v>361</v>
      </c>
      <c r="C1082" t="s">
        <v>361</v>
      </c>
      <c r="D1082" t="s">
        <v>363</v>
      </c>
      <c r="E1082">
        <v>2300</v>
      </c>
      <c r="F1082" t="s">
        <v>99</v>
      </c>
      <c r="G1082" t="s">
        <v>384</v>
      </c>
      <c r="H1082" t="s">
        <v>344</v>
      </c>
      <c r="I1082" s="1" t="s">
        <v>345</v>
      </c>
      <c r="J1082" s="1" t="s">
        <v>336</v>
      </c>
      <c r="K1082" t="s">
        <v>97</v>
      </c>
      <c r="L1082" s="29" t="s">
        <v>98</v>
      </c>
      <c r="M1082" s="29" t="s">
        <v>99</v>
      </c>
      <c r="N1082" s="29" t="s">
        <v>99</v>
      </c>
      <c r="O1082" s="29" t="s">
        <v>101</v>
      </c>
      <c r="P1082" s="29" t="s">
        <v>99</v>
      </c>
      <c r="Q1082" s="29" t="s">
        <v>99</v>
      </c>
      <c r="R1082" t="s">
        <v>272</v>
      </c>
      <c r="S1082" t="s">
        <v>102</v>
      </c>
      <c r="T1082" s="1">
        <v>3</v>
      </c>
      <c r="U1082" s="7">
        <v>15.41</v>
      </c>
      <c r="V1082" s="18">
        <v>1.2619999999999999E-2</v>
      </c>
      <c r="W1082" s="18">
        <v>2.4199999999999998E-3</v>
      </c>
      <c r="X1082" s="7">
        <f t="shared" si="213"/>
        <v>5.214876033057851</v>
      </c>
      <c r="Y1082" s="1">
        <v>1.6199999999999999E-3</v>
      </c>
      <c r="Z1082" s="7">
        <f t="shared" si="208"/>
        <v>9.5123456790123466</v>
      </c>
      <c r="AA1082" s="8">
        <v>2.5</v>
      </c>
      <c r="AB1082" s="8">
        <v>2.7</v>
      </c>
      <c r="AC1082" s="1" t="s">
        <v>99</v>
      </c>
      <c r="AD1082" s="1" t="s">
        <v>99</v>
      </c>
      <c r="AE1082" s="1" t="s">
        <v>99</v>
      </c>
      <c r="AF1082" s="1" t="s">
        <v>99</v>
      </c>
      <c r="AG1082" s="1" t="s">
        <v>99</v>
      </c>
      <c r="AH1082" s="1" t="s">
        <v>99</v>
      </c>
      <c r="AI1082" s="1" t="s">
        <v>99</v>
      </c>
      <c r="AJ1082" s="1" t="s">
        <v>99</v>
      </c>
      <c r="AK1082" s="1" t="s">
        <v>99</v>
      </c>
      <c r="AL1082" s="1" t="s">
        <v>99</v>
      </c>
    </row>
    <row r="1083" spans="1:38">
      <c r="A1083" s="36" t="s">
        <v>360</v>
      </c>
      <c r="B1083" t="s">
        <v>361</v>
      </c>
      <c r="C1083" t="s">
        <v>361</v>
      </c>
      <c r="D1083" t="s">
        <v>363</v>
      </c>
      <c r="E1083">
        <v>2300</v>
      </c>
      <c r="F1083" t="s">
        <v>99</v>
      </c>
      <c r="G1083" t="s">
        <v>384</v>
      </c>
      <c r="H1083" t="s">
        <v>344</v>
      </c>
      <c r="I1083" s="1" t="s">
        <v>345</v>
      </c>
      <c r="J1083" s="1" t="s">
        <v>336</v>
      </c>
      <c r="K1083" t="s">
        <v>97</v>
      </c>
      <c r="L1083" s="29" t="s">
        <v>98</v>
      </c>
      <c r="M1083" s="29" t="s">
        <v>99</v>
      </c>
      <c r="N1083" s="29" t="s">
        <v>99</v>
      </c>
      <c r="O1083" s="29" t="s">
        <v>101</v>
      </c>
      <c r="P1083" s="29" t="s">
        <v>99</v>
      </c>
      <c r="Q1083" s="29" t="s">
        <v>99</v>
      </c>
      <c r="R1083" t="s">
        <v>272</v>
      </c>
      <c r="S1083" t="s">
        <v>102</v>
      </c>
      <c r="T1083" s="1">
        <v>4</v>
      </c>
      <c r="U1083" s="7">
        <v>10.43</v>
      </c>
      <c r="V1083" s="18">
        <v>5.5999999999999999E-3</v>
      </c>
      <c r="W1083" s="18">
        <v>9.5E-4</v>
      </c>
      <c r="X1083" s="7">
        <f t="shared" si="213"/>
        <v>5.8947368421052628</v>
      </c>
      <c r="Y1083" s="1">
        <v>8.5999999999999998E-4</v>
      </c>
      <c r="Z1083" s="7">
        <f t="shared" si="208"/>
        <v>12.127906976744185</v>
      </c>
      <c r="AA1083" s="8">
        <v>1.3</v>
      </c>
      <c r="AB1083" s="8">
        <v>3.3</v>
      </c>
      <c r="AC1083" s="1" t="s">
        <v>99</v>
      </c>
      <c r="AD1083" s="1" t="s">
        <v>99</v>
      </c>
      <c r="AE1083" s="1" t="s">
        <v>99</v>
      </c>
      <c r="AF1083" s="1" t="s">
        <v>99</v>
      </c>
      <c r="AG1083" s="1" t="s">
        <v>99</v>
      </c>
      <c r="AH1083" s="1" t="s">
        <v>99</v>
      </c>
      <c r="AI1083" s="1" t="s">
        <v>99</v>
      </c>
      <c r="AJ1083" s="1" t="s">
        <v>99</v>
      </c>
      <c r="AK1083" s="1" t="s">
        <v>99</v>
      </c>
      <c r="AL1083" s="1" t="s">
        <v>99</v>
      </c>
    </row>
    <row r="1084" spans="1:38">
      <c r="A1084" s="36" t="s">
        <v>360</v>
      </c>
      <c r="B1084" t="s">
        <v>361</v>
      </c>
      <c r="C1084" t="s">
        <v>361</v>
      </c>
      <c r="D1084" t="s">
        <v>363</v>
      </c>
      <c r="E1084">
        <v>2300</v>
      </c>
      <c r="F1084" t="s">
        <v>99</v>
      </c>
      <c r="G1084" t="s">
        <v>384</v>
      </c>
      <c r="H1084" t="s">
        <v>344</v>
      </c>
      <c r="I1084" s="1" t="s">
        <v>345</v>
      </c>
      <c r="J1084" s="1" t="s">
        <v>336</v>
      </c>
      <c r="K1084" t="s">
        <v>97</v>
      </c>
      <c r="L1084" s="29" t="s">
        <v>98</v>
      </c>
      <c r="M1084" s="29" t="s">
        <v>99</v>
      </c>
      <c r="N1084" s="29" t="s">
        <v>99</v>
      </c>
      <c r="O1084" s="29" t="s">
        <v>101</v>
      </c>
      <c r="P1084" s="29" t="s">
        <v>99</v>
      </c>
      <c r="Q1084" s="29" t="s">
        <v>99</v>
      </c>
      <c r="R1084" t="s">
        <v>272</v>
      </c>
      <c r="S1084" t="s">
        <v>102</v>
      </c>
      <c r="T1084" s="1">
        <v>5</v>
      </c>
      <c r="U1084" s="7">
        <v>21.5</v>
      </c>
      <c r="V1084" s="18">
        <v>7.8899999999999994E-3</v>
      </c>
      <c r="W1084" s="18">
        <v>1.58E-3</v>
      </c>
      <c r="X1084" s="7">
        <f>V1084/W1084</f>
        <v>4.9936708860759493</v>
      </c>
      <c r="Y1084" s="1">
        <v>1.5900000000000001E-3</v>
      </c>
      <c r="Z1084" s="7">
        <f t="shared" si="208"/>
        <v>13.522012578616353</v>
      </c>
      <c r="AA1084" s="8">
        <v>2</v>
      </c>
      <c r="AB1084" s="8">
        <v>4</v>
      </c>
      <c r="AC1084" s="1" t="s">
        <v>99</v>
      </c>
      <c r="AD1084" s="1" t="s">
        <v>99</v>
      </c>
      <c r="AE1084" s="1" t="s">
        <v>99</v>
      </c>
      <c r="AF1084" s="1" t="s">
        <v>99</v>
      </c>
      <c r="AG1084" s="1" t="s">
        <v>99</v>
      </c>
      <c r="AH1084" s="1" t="s">
        <v>99</v>
      </c>
      <c r="AI1084" s="1" t="s">
        <v>99</v>
      </c>
      <c r="AJ1084" s="1" t="s">
        <v>99</v>
      </c>
      <c r="AK1084" s="1" t="s">
        <v>99</v>
      </c>
      <c r="AL1084" s="1" t="s">
        <v>99</v>
      </c>
    </row>
    <row r="1085" spans="1:38">
      <c r="A1085" s="36" t="s">
        <v>360</v>
      </c>
      <c r="B1085" t="s">
        <v>361</v>
      </c>
      <c r="C1085" t="s">
        <v>361</v>
      </c>
      <c r="D1085" t="s">
        <v>363</v>
      </c>
      <c r="E1085">
        <v>2300</v>
      </c>
      <c r="F1085" t="s">
        <v>99</v>
      </c>
      <c r="G1085" t="s">
        <v>384</v>
      </c>
      <c r="H1085" t="s">
        <v>346</v>
      </c>
      <c r="I1085" s="1" t="s">
        <v>345</v>
      </c>
      <c r="J1085" s="1" t="s">
        <v>336</v>
      </c>
      <c r="K1085" t="s">
        <v>97</v>
      </c>
      <c r="L1085" s="29" t="s">
        <v>98</v>
      </c>
      <c r="M1085" s="29" t="s">
        <v>99</v>
      </c>
      <c r="N1085" s="29" t="s">
        <v>99</v>
      </c>
      <c r="O1085" s="29" t="s">
        <v>101</v>
      </c>
      <c r="P1085" s="29" t="s">
        <v>99</v>
      </c>
      <c r="Q1085" s="29" t="s">
        <v>99</v>
      </c>
      <c r="R1085" t="s">
        <v>393</v>
      </c>
      <c r="S1085" t="s">
        <v>102</v>
      </c>
      <c r="T1085" s="1">
        <v>1</v>
      </c>
      <c r="U1085" s="1">
        <v>7.91</v>
      </c>
      <c r="V1085" s="18">
        <v>1.2200000000000001E-2</v>
      </c>
      <c r="W1085" s="18">
        <v>2.9199999999999999E-3</v>
      </c>
      <c r="X1085" s="7">
        <f>V1085/W1085</f>
        <v>4.1780821917808222</v>
      </c>
      <c r="Y1085" s="1">
        <v>3.3E-4</v>
      </c>
      <c r="Z1085" s="7">
        <f t="shared" si="208"/>
        <v>23.969696969696969</v>
      </c>
      <c r="AA1085" s="8">
        <v>2.2000000000000002</v>
      </c>
      <c r="AB1085" s="8">
        <v>12.5</v>
      </c>
      <c r="AC1085" s="1" t="s">
        <v>99</v>
      </c>
      <c r="AD1085" s="1" t="s">
        <v>99</v>
      </c>
      <c r="AE1085" s="1" t="s">
        <v>99</v>
      </c>
      <c r="AF1085" s="1" t="s">
        <v>99</v>
      </c>
      <c r="AG1085" s="1" t="s">
        <v>99</v>
      </c>
      <c r="AH1085" s="1" t="s">
        <v>99</v>
      </c>
      <c r="AI1085" s="1" t="s">
        <v>99</v>
      </c>
      <c r="AJ1085" s="1" t="s">
        <v>99</v>
      </c>
      <c r="AK1085" s="1" t="s">
        <v>99</v>
      </c>
      <c r="AL1085" s="1" t="s">
        <v>99</v>
      </c>
    </row>
    <row r="1086" spans="1:38">
      <c r="A1086" s="36" t="s">
        <v>360</v>
      </c>
      <c r="B1086" t="s">
        <v>361</v>
      </c>
      <c r="C1086" t="s">
        <v>361</v>
      </c>
      <c r="D1086" t="s">
        <v>363</v>
      </c>
      <c r="E1086">
        <v>2300</v>
      </c>
      <c r="F1086" t="s">
        <v>99</v>
      </c>
      <c r="G1086" t="s">
        <v>384</v>
      </c>
      <c r="H1086" t="s">
        <v>346</v>
      </c>
      <c r="I1086" s="1" t="s">
        <v>345</v>
      </c>
      <c r="J1086" s="1" t="s">
        <v>336</v>
      </c>
      <c r="K1086" t="s">
        <v>97</v>
      </c>
      <c r="L1086" s="29" t="s">
        <v>98</v>
      </c>
      <c r="M1086" s="29" t="s">
        <v>99</v>
      </c>
      <c r="N1086" s="29" t="s">
        <v>99</v>
      </c>
      <c r="O1086" s="29" t="s">
        <v>101</v>
      </c>
      <c r="P1086" s="29" t="s">
        <v>99</v>
      </c>
      <c r="Q1086" s="29" t="s">
        <v>99</v>
      </c>
      <c r="R1086" t="s">
        <v>393</v>
      </c>
      <c r="S1086" t="s">
        <v>102</v>
      </c>
      <c r="T1086" s="1">
        <v>2</v>
      </c>
      <c r="U1086" s="1">
        <v>4.84</v>
      </c>
      <c r="V1086" s="18">
        <v>1.397E-2</v>
      </c>
      <c r="W1086" s="18">
        <v>2.7699999999999999E-3</v>
      </c>
      <c r="X1086" s="7">
        <f t="shared" ref="X1086:X1089" si="214">V1086/W1086</f>
        <v>5.0433212996389889</v>
      </c>
      <c r="Y1086" s="1">
        <v>1.3999999999999999E-4</v>
      </c>
      <c r="Z1086" s="7">
        <f t="shared" si="208"/>
        <v>34.571428571428577</v>
      </c>
      <c r="AA1086" s="8">
        <v>1.3</v>
      </c>
      <c r="AB1086" s="8">
        <v>9.5</v>
      </c>
      <c r="AC1086" s="1" t="s">
        <v>99</v>
      </c>
      <c r="AD1086" s="1" t="s">
        <v>99</v>
      </c>
      <c r="AE1086" s="1" t="s">
        <v>99</v>
      </c>
      <c r="AF1086" s="1" t="s">
        <v>99</v>
      </c>
      <c r="AG1086" s="1" t="s">
        <v>99</v>
      </c>
      <c r="AH1086" s="1" t="s">
        <v>99</v>
      </c>
      <c r="AI1086" s="1" t="s">
        <v>99</v>
      </c>
      <c r="AJ1086" s="1" t="s">
        <v>99</v>
      </c>
      <c r="AK1086" s="1" t="s">
        <v>99</v>
      </c>
      <c r="AL1086" s="1" t="s">
        <v>99</v>
      </c>
    </row>
    <row r="1087" spans="1:38">
      <c r="A1087" s="36" t="s">
        <v>360</v>
      </c>
      <c r="B1087" t="s">
        <v>361</v>
      </c>
      <c r="C1087" t="s">
        <v>361</v>
      </c>
      <c r="D1087" t="s">
        <v>363</v>
      </c>
      <c r="E1087">
        <v>2300</v>
      </c>
      <c r="F1087" t="s">
        <v>99</v>
      </c>
      <c r="G1087" t="s">
        <v>384</v>
      </c>
      <c r="H1087" t="s">
        <v>346</v>
      </c>
      <c r="I1087" s="1" t="s">
        <v>345</v>
      </c>
      <c r="J1087" s="1" t="s">
        <v>336</v>
      </c>
      <c r="K1087" t="s">
        <v>97</v>
      </c>
      <c r="L1087" s="29" t="s">
        <v>98</v>
      </c>
      <c r="M1087" s="29" t="s">
        <v>99</v>
      </c>
      <c r="N1087" s="29" t="s">
        <v>99</v>
      </c>
      <c r="O1087" s="29" t="s">
        <v>101</v>
      </c>
      <c r="P1087" s="29" t="s">
        <v>99</v>
      </c>
      <c r="Q1087" s="29" t="s">
        <v>99</v>
      </c>
      <c r="R1087" t="s">
        <v>393</v>
      </c>
      <c r="S1087" t="s">
        <v>102</v>
      </c>
      <c r="T1087" s="1">
        <v>3</v>
      </c>
      <c r="U1087" s="1">
        <v>4.75</v>
      </c>
      <c r="V1087" s="18">
        <v>1.7749999999999998E-2</v>
      </c>
      <c r="W1087" s="18">
        <v>3.8500000000000001E-3</v>
      </c>
      <c r="X1087" s="7">
        <f t="shared" si="214"/>
        <v>4.6103896103896096</v>
      </c>
      <c r="Y1087" s="1">
        <v>2.5000000000000001E-4</v>
      </c>
      <c r="Z1087" s="7">
        <f t="shared" si="208"/>
        <v>19.000000000000004</v>
      </c>
      <c r="AA1087" s="8">
        <v>1.4</v>
      </c>
      <c r="AB1087" s="8">
        <v>14.5</v>
      </c>
      <c r="AC1087" s="1" t="s">
        <v>99</v>
      </c>
      <c r="AD1087" s="1" t="s">
        <v>99</v>
      </c>
      <c r="AE1087" s="1" t="s">
        <v>99</v>
      </c>
      <c r="AF1087" s="1" t="s">
        <v>99</v>
      </c>
      <c r="AG1087" s="1" t="s">
        <v>99</v>
      </c>
      <c r="AH1087" s="1" t="s">
        <v>99</v>
      </c>
      <c r="AI1087" s="1" t="s">
        <v>99</v>
      </c>
      <c r="AJ1087" s="1" t="s">
        <v>99</v>
      </c>
      <c r="AK1087" s="1" t="s">
        <v>99</v>
      </c>
      <c r="AL1087" s="1" t="s">
        <v>99</v>
      </c>
    </row>
    <row r="1088" spans="1:38">
      <c r="A1088" s="36" t="s">
        <v>360</v>
      </c>
      <c r="B1088" t="s">
        <v>361</v>
      </c>
      <c r="C1088" t="s">
        <v>361</v>
      </c>
      <c r="D1088" t="s">
        <v>363</v>
      </c>
      <c r="E1088">
        <v>2300</v>
      </c>
      <c r="F1088" t="s">
        <v>99</v>
      </c>
      <c r="G1088" t="s">
        <v>384</v>
      </c>
      <c r="H1088" t="s">
        <v>346</v>
      </c>
      <c r="I1088" s="1" t="s">
        <v>345</v>
      </c>
      <c r="J1088" s="1" t="s">
        <v>336</v>
      </c>
      <c r="K1088" t="s">
        <v>97</v>
      </c>
      <c r="L1088" s="29" t="s">
        <v>98</v>
      </c>
      <c r="M1088" s="29" t="s">
        <v>99</v>
      </c>
      <c r="N1088" s="29" t="s">
        <v>99</v>
      </c>
      <c r="O1088" s="29" t="s">
        <v>101</v>
      </c>
      <c r="P1088" s="29" t="s">
        <v>99</v>
      </c>
      <c r="Q1088" s="29" t="s">
        <v>99</v>
      </c>
      <c r="R1088" t="s">
        <v>393</v>
      </c>
      <c r="S1088" t="s">
        <v>102</v>
      </c>
      <c r="T1088" s="1">
        <v>4</v>
      </c>
      <c r="U1088" s="1">
        <v>3.55</v>
      </c>
      <c r="V1088" s="18">
        <v>2.1749999999999999E-2</v>
      </c>
      <c r="W1088" s="18">
        <v>5.3899999999999998E-3</v>
      </c>
      <c r="X1088" s="7">
        <f t="shared" si="214"/>
        <v>4.0352504638218925</v>
      </c>
      <c r="Y1088" s="1">
        <v>1.1E-4</v>
      </c>
      <c r="Z1088" s="7">
        <f t="shared" si="208"/>
        <v>32.272727272727273</v>
      </c>
      <c r="AA1088" s="8">
        <v>0.6</v>
      </c>
      <c r="AB1088" s="8">
        <v>11.8</v>
      </c>
      <c r="AC1088" s="1" t="s">
        <v>99</v>
      </c>
      <c r="AD1088" s="1" t="s">
        <v>99</v>
      </c>
      <c r="AE1088" s="1" t="s">
        <v>99</v>
      </c>
      <c r="AF1088" s="1" t="s">
        <v>99</v>
      </c>
      <c r="AG1088" s="1" t="s">
        <v>99</v>
      </c>
      <c r="AH1088" s="1" t="s">
        <v>99</v>
      </c>
      <c r="AI1088" s="1" t="s">
        <v>99</v>
      </c>
      <c r="AJ1088" s="1" t="s">
        <v>99</v>
      </c>
      <c r="AK1088" s="1" t="s">
        <v>99</v>
      </c>
      <c r="AL1088" s="1" t="s">
        <v>99</v>
      </c>
    </row>
    <row r="1089" spans="1:38">
      <c r="A1089" s="36" t="s">
        <v>360</v>
      </c>
      <c r="B1089" t="s">
        <v>361</v>
      </c>
      <c r="C1089" t="s">
        <v>361</v>
      </c>
      <c r="D1089" t="s">
        <v>363</v>
      </c>
      <c r="E1089">
        <v>2300</v>
      </c>
      <c r="F1089" t="s">
        <v>99</v>
      </c>
      <c r="G1089" t="s">
        <v>384</v>
      </c>
      <c r="H1089" t="s">
        <v>346</v>
      </c>
      <c r="I1089" s="1" t="s">
        <v>345</v>
      </c>
      <c r="J1089" s="1" t="s">
        <v>336</v>
      </c>
      <c r="K1089" t="s">
        <v>97</v>
      </c>
      <c r="L1089" s="29" t="s">
        <v>98</v>
      </c>
      <c r="M1089" s="29" t="s">
        <v>99</v>
      </c>
      <c r="N1089" s="29" t="s">
        <v>99</v>
      </c>
      <c r="O1089" s="29" t="s">
        <v>101</v>
      </c>
      <c r="P1089" s="29" t="s">
        <v>99</v>
      </c>
      <c r="Q1089" s="29" t="s">
        <v>99</v>
      </c>
      <c r="R1089" t="s">
        <v>393</v>
      </c>
      <c r="S1089" t="s">
        <v>102</v>
      </c>
      <c r="T1089" s="1">
        <v>5</v>
      </c>
      <c r="U1089" s="1">
        <v>2.4700000000000002</v>
      </c>
      <c r="V1089" s="18">
        <v>1.2279999999999999E-2</v>
      </c>
      <c r="W1089" s="18">
        <v>2.33E-3</v>
      </c>
      <c r="X1089" s="7">
        <f t="shared" si="214"/>
        <v>5.2703862660944205</v>
      </c>
      <c r="Y1089" s="1">
        <v>1.7000000000000001E-4</v>
      </c>
      <c r="Z1089" s="7">
        <f t="shared" ref="Z1089" si="215">((U1089/1000000))/((Y1089/1000))</f>
        <v>14.529411764705882</v>
      </c>
      <c r="AA1089" s="8">
        <v>2</v>
      </c>
      <c r="AB1089" s="8">
        <v>17.5</v>
      </c>
      <c r="AC1089" s="1" t="s">
        <v>99</v>
      </c>
      <c r="AD1089" s="1" t="s">
        <v>99</v>
      </c>
      <c r="AE1089" s="1" t="s">
        <v>99</v>
      </c>
      <c r="AF1089" s="1" t="s">
        <v>99</v>
      </c>
      <c r="AG1089" s="1" t="s">
        <v>99</v>
      </c>
      <c r="AH1089" s="1" t="s">
        <v>99</v>
      </c>
      <c r="AI1089" s="1" t="s">
        <v>99</v>
      </c>
      <c r="AJ1089" s="1" t="s">
        <v>99</v>
      </c>
      <c r="AK1089" s="1" t="s">
        <v>99</v>
      </c>
      <c r="AL1089" s="1" t="s">
        <v>99</v>
      </c>
    </row>
    <row r="1090" spans="1:38">
      <c r="A1090" s="36" t="s">
        <v>360</v>
      </c>
      <c r="B1090" t="s">
        <v>361</v>
      </c>
      <c r="C1090" t="s">
        <v>361</v>
      </c>
      <c r="D1090" t="s">
        <v>363</v>
      </c>
      <c r="E1090">
        <v>2300</v>
      </c>
      <c r="F1090" t="s">
        <v>99</v>
      </c>
      <c r="G1090" t="s">
        <v>384</v>
      </c>
      <c r="H1090" t="s">
        <v>347</v>
      </c>
      <c r="I1090" s="1" t="s">
        <v>345</v>
      </c>
      <c r="J1090" s="1" t="s">
        <v>336</v>
      </c>
      <c r="K1090" t="s">
        <v>97</v>
      </c>
      <c r="L1090" s="29" t="s">
        <v>120</v>
      </c>
      <c r="M1090" s="29" t="s">
        <v>99</v>
      </c>
      <c r="N1090" s="29" t="s">
        <v>99</v>
      </c>
      <c r="O1090" s="29" t="s">
        <v>101</v>
      </c>
      <c r="P1090" s="29" t="s">
        <v>99</v>
      </c>
      <c r="Q1090" s="29" t="s">
        <v>99</v>
      </c>
      <c r="R1090" t="s">
        <v>272</v>
      </c>
      <c r="S1090" t="s">
        <v>102</v>
      </c>
      <c r="T1090" s="1">
        <v>1</v>
      </c>
      <c r="U1090" s="7">
        <v>9.7899999999999991</v>
      </c>
      <c r="V1090" s="18">
        <v>4.3600000000000002E-3</v>
      </c>
      <c r="W1090" s="18">
        <v>1.2999999999999999E-3</v>
      </c>
      <c r="X1090" s="7">
        <f>V1090/W1090</f>
        <v>3.3538461538461539</v>
      </c>
      <c r="Y1090" s="1">
        <v>8.5999999999999998E-4</v>
      </c>
      <c r="Z1090" s="7">
        <f>((U1090/1000000)/2)/((Y1090/1000)/2)</f>
        <v>11.383720930232558</v>
      </c>
      <c r="AA1090" s="8">
        <v>1.1000000000000001</v>
      </c>
      <c r="AB1090" s="8">
        <v>11.5</v>
      </c>
      <c r="AC1090" s="1" t="s">
        <v>99</v>
      </c>
      <c r="AD1090" s="1" t="s">
        <v>99</v>
      </c>
      <c r="AE1090" s="1" t="s">
        <v>99</v>
      </c>
      <c r="AF1090" s="1" t="s">
        <v>99</v>
      </c>
      <c r="AG1090" s="1" t="s">
        <v>99</v>
      </c>
      <c r="AH1090" s="1" t="s">
        <v>99</v>
      </c>
      <c r="AI1090" s="1" t="s">
        <v>99</v>
      </c>
      <c r="AJ1090" s="1" t="s">
        <v>99</v>
      </c>
      <c r="AK1090" s="1" t="s">
        <v>99</v>
      </c>
      <c r="AL1090" s="1" t="s">
        <v>99</v>
      </c>
    </row>
    <row r="1091" spans="1:38">
      <c r="A1091" s="36" t="s">
        <v>360</v>
      </c>
      <c r="B1091" t="s">
        <v>361</v>
      </c>
      <c r="C1091" t="s">
        <v>361</v>
      </c>
      <c r="D1091" t="s">
        <v>363</v>
      </c>
      <c r="E1091">
        <v>2300</v>
      </c>
      <c r="F1091" t="s">
        <v>99</v>
      </c>
      <c r="G1091" t="s">
        <v>384</v>
      </c>
      <c r="H1091" t="s">
        <v>347</v>
      </c>
      <c r="I1091" s="1" t="s">
        <v>345</v>
      </c>
      <c r="J1091" s="1" t="s">
        <v>336</v>
      </c>
      <c r="K1091" t="s">
        <v>97</v>
      </c>
      <c r="L1091" s="29" t="s">
        <v>120</v>
      </c>
      <c r="M1091" s="29" t="s">
        <v>99</v>
      </c>
      <c r="N1091" s="29" t="s">
        <v>99</v>
      </c>
      <c r="O1091" s="29" t="s">
        <v>101</v>
      </c>
      <c r="P1091" s="29" t="s">
        <v>99</v>
      </c>
      <c r="Q1091" s="29" t="s">
        <v>99</v>
      </c>
      <c r="R1091" t="s">
        <v>272</v>
      </c>
      <c r="S1091" t="s">
        <v>102</v>
      </c>
      <c r="T1091" s="1">
        <v>2</v>
      </c>
      <c r="U1091" s="7">
        <v>6.91</v>
      </c>
      <c r="V1091" s="18">
        <v>5.2300000000000003E-3</v>
      </c>
      <c r="W1091" s="18">
        <v>1.6199999999999999E-3</v>
      </c>
      <c r="X1091" s="7">
        <f t="shared" ref="X1091:X1094" si="216">V1091/W1091</f>
        <v>3.2283950617283952</v>
      </c>
      <c r="Y1091" s="1">
        <v>6.4999999999999997E-4</v>
      </c>
      <c r="Z1091" s="7">
        <f>((U1091/1000000)/2)/((Y1091/1000)/2)</f>
        <v>10.630769230769232</v>
      </c>
      <c r="AA1091" s="8">
        <v>1</v>
      </c>
      <c r="AB1091" s="8">
        <v>18</v>
      </c>
      <c r="AC1091" s="1" t="s">
        <v>99</v>
      </c>
      <c r="AD1091" s="1" t="s">
        <v>99</v>
      </c>
      <c r="AE1091" s="1" t="s">
        <v>99</v>
      </c>
      <c r="AF1091" s="1" t="s">
        <v>99</v>
      </c>
      <c r="AG1091" s="1" t="s">
        <v>99</v>
      </c>
      <c r="AH1091" s="1" t="s">
        <v>99</v>
      </c>
      <c r="AI1091" s="1" t="s">
        <v>99</v>
      </c>
      <c r="AJ1091" s="1" t="s">
        <v>99</v>
      </c>
      <c r="AK1091" s="1" t="s">
        <v>99</v>
      </c>
      <c r="AL1091" s="1" t="s">
        <v>99</v>
      </c>
    </row>
    <row r="1092" spans="1:38">
      <c r="A1092" s="36" t="s">
        <v>360</v>
      </c>
      <c r="B1092" t="s">
        <v>361</v>
      </c>
      <c r="C1092" t="s">
        <v>361</v>
      </c>
      <c r="D1092" t="s">
        <v>363</v>
      </c>
      <c r="E1092">
        <v>2300</v>
      </c>
      <c r="F1092" t="s">
        <v>99</v>
      </c>
      <c r="G1092" t="s">
        <v>384</v>
      </c>
      <c r="H1092" t="s">
        <v>347</v>
      </c>
      <c r="I1092" s="1" t="s">
        <v>345</v>
      </c>
      <c r="J1092" s="1" t="s">
        <v>336</v>
      </c>
      <c r="K1092" t="s">
        <v>97</v>
      </c>
      <c r="L1092" s="29" t="s">
        <v>120</v>
      </c>
      <c r="M1092" s="29" t="s">
        <v>99</v>
      </c>
      <c r="N1092" s="29" t="s">
        <v>99</v>
      </c>
      <c r="O1092" s="29" t="s">
        <v>101</v>
      </c>
      <c r="P1092" s="29" t="s">
        <v>99</v>
      </c>
      <c r="Q1092" s="29" t="s">
        <v>99</v>
      </c>
      <c r="R1092" t="s">
        <v>272</v>
      </c>
      <c r="S1092" t="s">
        <v>102</v>
      </c>
      <c r="T1092" s="1">
        <v>3</v>
      </c>
      <c r="U1092" s="7">
        <v>7.6</v>
      </c>
      <c r="V1092" s="18">
        <v>5.1000000000000004E-3</v>
      </c>
      <c r="W1092" s="18">
        <v>1.4499999999999999E-3</v>
      </c>
      <c r="X1092" s="7">
        <f t="shared" si="216"/>
        <v>3.5172413793103452</v>
      </c>
      <c r="Y1092" s="1">
        <v>5.5999999999999995E-4</v>
      </c>
      <c r="Z1092" s="7">
        <f>((U1092/1000000)/2)/((Y1092/1000)/2)</f>
        <v>13.571428571428571</v>
      </c>
      <c r="AA1092" s="8">
        <v>1.3</v>
      </c>
      <c r="AB1092" s="8">
        <v>13</v>
      </c>
      <c r="AC1092" s="1" t="s">
        <v>99</v>
      </c>
      <c r="AD1092" s="1" t="s">
        <v>99</v>
      </c>
      <c r="AE1092" s="1" t="s">
        <v>99</v>
      </c>
      <c r="AF1092" s="1" t="s">
        <v>99</v>
      </c>
      <c r="AG1092" s="1" t="s">
        <v>99</v>
      </c>
      <c r="AH1092" s="1" t="s">
        <v>99</v>
      </c>
      <c r="AI1092" s="1" t="s">
        <v>99</v>
      </c>
      <c r="AJ1092" s="1" t="s">
        <v>99</v>
      </c>
      <c r="AK1092" s="1" t="s">
        <v>99</v>
      </c>
      <c r="AL1092" s="1" t="s">
        <v>99</v>
      </c>
    </row>
    <row r="1093" spans="1:38">
      <c r="A1093" s="36" t="s">
        <v>360</v>
      </c>
      <c r="B1093" t="s">
        <v>361</v>
      </c>
      <c r="C1093" t="s">
        <v>361</v>
      </c>
      <c r="D1093" t="s">
        <v>363</v>
      </c>
      <c r="E1093">
        <v>2300</v>
      </c>
      <c r="F1093" t="s">
        <v>99</v>
      </c>
      <c r="G1093" t="s">
        <v>384</v>
      </c>
      <c r="H1093" t="s">
        <v>347</v>
      </c>
      <c r="I1093" s="1" t="s">
        <v>345</v>
      </c>
      <c r="J1093" s="1" t="s">
        <v>336</v>
      </c>
      <c r="K1093" t="s">
        <v>97</v>
      </c>
      <c r="L1093" s="29" t="s">
        <v>120</v>
      </c>
      <c r="M1093" s="29" t="s">
        <v>99</v>
      </c>
      <c r="N1093" s="29" t="s">
        <v>99</v>
      </c>
      <c r="O1093" s="29" t="s">
        <v>101</v>
      </c>
      <c r="P1093" s="29" t="s">
        <v>99</v>
      </c>
      <c r="Q1093" s="29" t="s">
        <v>99</v>
      </c>
      <c r="R1093" t="s">
        <v>272</v>
      </c>
      <c r="S1093" t="s">
        <v>102</v>
      </c>
      <c r="T1093" s="1">
        <v>4</v>
      </c>
      <c r="U1093" s="7">
        <v>6.56</v>
      </c>
      <c r="V1093" s="18">
        <v>3.3999999999999998E-3</v>
      </c>
      <c r="W1093" s="18">
        <v>9.5E-4</v>
      </c>
      <c r="X1093" s="7">
        <f t="shared" si="216"/>
        <v>3.5789473684210527</v>
      </c>
      <c r="Y1093" s="1">
        <v>4.8999999999999998E-4</v>
      </c>
      <c r="Z1093" s="7">
        <f>((U1093/1000000)/2)/((Y1093/1000)/2)</f>
        <v>13.387755102040817</v>
      </c>
      <c r="AA1093" s="8">
        <v>0.5</v>
      </c>
      <c r="AB1093" s="8">
        <v>9.5</v>
      </c>
      <c r="AC1093" s="1" t="s">
        <v>99</v>
      </c>
      <c r="AD1093" s="1" t="s">
        <v>99</v>
      </c>
      <c r="AE1093" s="1" t="s">
        <v>99</v>
      </c>
      <c r="AF1093" s="1" t="s">
        <v>99</v>
      </c>
      <c r="AG1093" s="1" t="s">
        <v>99</v>
      </c>
      <c r="AH1093" s="1" t="s">
        <v>99</v>
      </c>
      <c r="AI1093" s="1" t="s">
        <v>99</v>
      </c>
      <c r="AJ1093" s="1" t="s">
        <v>99</v>
      </c>
      <c r="AK1093" s="1" t="s">
        <v>99</v>
      </c>
      <c r="AL1093" s="1" t="s">
        <v>99</v>
      </c>
    </row>
    <row r="1094" spans="1:38">
      <c r="A1094" s="36" t="s">
        <v>360</v>
      </c>
      <c r="B1094" t="s">
        <v>361</v>
      </c>
      <c r="C1094" t="s">
        <v>361</v>
      </c>
      <c r="D1094" t="s">
        <v>363</v>
      </c>
      <c r="E1094">
        <v>2300</v>
      </c>
      <c r="F1094" t="s">
        <v>99</v>
      </c>
      <c r="G1094" t="s">
        <v>384</v>
      </c>
      <c r="H1094" t="s">
        <v>347</v>
      </c>
      <c r="I1094" s="1" t="s">
        <v>345</v>
      </c>
      <c r="J1094" s="1" t="s">
        <v>336</v>
      </c>
      <c r="K1094" t="s">
        <v>97</v>
      </c>
      <c r="L1094" s="29" t="s">
        <v>120</v>
      </c>
      <c r="M1094" s="29" t="s">
        <v>99</v>
      </c>
      <c r="N1094" s="29" t="s">
        <v>99</v>
      </c>
      <c r="O1094" s="29" t="s">
        <v>101</v>
      </c>
      <c r="P1094" s="29" t="s">
        <v>99</v>
      </c>
      <c r="Q1094" s="29" t="s">
        <v>99</v>
      </c>
      <c r="R1094" t="s">
        <v>272</v>
      </c>
      <c r="S1094" t="s">
        <v>102</v>
      </c>
      <c r="T1094" s="1">
        <v>5</v>
      </c>
      <c r="U1094" s="7">
        <v>10.76</v>
      </c>
      <c r="V1094" s="18">
        <v>4.8700000000000002E-3</v>
      </c>
      <c r="W1094" s="18">
        <v>1.4599999999999999E-3</v>
      </c>
      <c r="X1094" s="7">
        <f t="shared" si="216"/>
        <v>3.3356164383561646</v>
      </c>
      <c r="Y1094" s="1">
        <v>8.8999999999999995E-4</v>
      </c>
      <c r="Z1094" s="7">
        <f>((U1094/1000000)/2)/((Y1094/1000)/2)</f>
        <v>12.089887640449438</v>
      </c>
      <c r="AA1094" s="8">
        <v>1.5</v>
      </c>
      <c r="AB1094" s="8">
        <v>20</v>
      </c>
      <c r="AC1094" s="1" t="s">
        <v>99</v>
      </c>
      <c r="AD1094" s="1" t="s">
        <v>99</v>
      </c>
      <c r="AE1094" s="1" t="s">
        <v>99</v>
      </c>
      <c r="AF1094" s="1" t="s">
        <v>99</v>
      </c>
      <c r="AG1094" s="1" t="s">
        <v>99</v>
      </c>
      <c r="AH1094" s="1" t="s">
        <v>99</v>
      </c>
      <c r="AI1094" s="1" t="s">
        <v>99</v>
      </c>
      <c r="AJ1094" s="1" t="s">
        <v>99</v>
      </c>
      <c r="AK1094" s="1" t="s">
        <v>99</v>
      </c>
      <c r="AL1094" s="1" t="s">
        <v>99</v>
      </c>
    </row>
    <row r="1095" spans="1:38">
      <c r="A1095" s="36" t="s">
        <v>360</v>
      </c>
      <c r="B1095" t="s">
        <v>361</v>
      </c>
      <c r="C1095" t="s">
        <v>361</v>
      </c>
      <c r="D1095" t="s">
        <v>363</v>
      </c>
      <c r="E1095">
        <v>2300</v>
      </c>
      <c r="F1095" t="s">
        <v>99</v>
      </c>
      <c r="G1095" t="s">
        <v>180</v>
      </c>
      <c r="H1095" t="s">
        <v>395</v>
      </c>
      <c r="I1095" s="1" t="s">
        <v>30</v>
      </c>
      <c r="J1095" s="1" t="s">
        <v>338</v>
      </c>
      <c r="K1095" t="s">
        <v>128</v>
      </c>
      <c r="L1095" s="29" t="s">
        <v>129</v>
      </c>
      <c r="M1095" s="29" t="s">
        <v>99</v>
      </c>
      <c r="N1095" s="29" t="s">
        <v>99</v>
      </c>
      <c r="O1095" s="29" t="s">
        <v>101</v>
      </c>
      <c r="P1095" s="29" t="s">
        <v>99</v>
      </c>
      <c r="Q1095" s="29" t="s">
        <v>99</v>
      </c>
      <c r="R1095" t="s">
        <v>393</v>
      </c>
      <c r="S1095" t="s">
        <v>102</v>
      </c>
      <c r="T1095" s="1">
        <v>1</v>
      </c>
      <c r="U1095" s="7">
        <v>14.01</v>
      </c>
      <c r="V1095" s="18">
        <v>5.3260000000000002E-2</v>
      </c>
      <c r="W1095" s="18">
        <v>4.1700000000000001E-3</v>
      </c>
      <c r="X1095" s="7">
        <f>V1095/W1095</f>
        <v>12.772182254196643</v>
      </c>
      <c r="Y1095" s="1">
        <v>1.2800000000000001E-3</v>
      </c>
      <c r="Z1095" s="7">
        <f t="shared" ref="Z1095:Z1120" si="217">(U1095/1000000)/(Y1095/1000)</f>
        <v>10.9453125</v>
      </c>
      <c r="AA1095" s="8">
        <v>3</v>
      </c>
      <c r="AB1095" s="8">
        <v>2.7</v>
      </c>
      <c r="AC1095" s="1" t="s">
        <v>99</v>
      </c>
      <c r="AD1095" s="1" t="s">
        <v>99</v>
      </c>
      <c r="AE1095" s="1" t="s">
        <v>99</v>
      </c>
      <c r="AF1095" s="1" t="s">
        <v>99</v>
      </c>
      <c r="AG1095" s="1" t="s">
        <v>99</v>
      </c>
      <c r="AH1095" s="1" t="s">
        <v>99</v>
      </c>
      <c r="AI1095" s="1" t="s">
        <v>99</v>
      </c>
      <c r="AJ1095" s="1" t="s">
        <v>99</v>
      </c>
      <c r="AK1095" s="1" t="s">
        <v>99</v>
      </c>
      <c r="AL1095" s="1" t="s">
        <v>99</v>
      </c>
    </row>
    <row r="1096" spans="1:38">
      <c r="A1096" s="36" t="s">
        <v>360</v>
      </c>
      <c r="B1096" t="s">
        <v>361</v>
      </c>
      <c r="C1096" t="s">
        <v>361</v>
      </c>
      <c r="D1096" t="s">
        <v>363</v>
      </c>
      <c r="E1096">
        <v>2300</v>
      </c>
      <c r="F1096" t="s">
        <v>99</v>
      </c>
      <c r="G1096" t="s">
        <v>180</v>
      </c>
      <c r="H1096" t="s">
        <v>395</v>
      </c>
      <c r="I1096" s="1" t="s">
        <v>30</v>
      </c>
      <c r="J1096" s="1" t="s">
        <v>338</v>
      </c>
      <c r="K1096" t="s">
        <v>128</v>
      </c>
      <c r="L1096" s="29" t="s">
        <v>129</v>
      </c>
      <c r="M1096" s="29" t="s">
        <v>99</v>
      </c>
      <c r="N1096" s="29" t="s">
        <v>99</v>
      </c>
      <c r="O1096" s="29" t="s">
        <v>101</v>
      </c>
      <c r="P1096" s="29" t="s">
        <v>99</v>
      </c>
      <c r="Q1096" s="29" t="s">
        <v>99</v>
      </c>
      <c r="R1096" t="s">
        <v>393</v>
      </c>
      <c r="S1096" t="s">
        <v>102</v>
      </c>
      <c r="T1096" s="1">
        <v>2</v>
      </c>
      <c r="U1096" s="7">
        <v>13.6</v>
      </c>
      <c r="V1096" s="18">
        <v>3.2849999999999997E-2</v>
      </c>
      <c r="W1096" s="18">
        <v>2.5400000000000002E-3</v>
      </c>
      <c r="X1096" s="7">
        <f t="shared" ref="X1096:X1099" si="218">V1096/W1096</f>
        <v>12.93307086614173</v>
      </c>
      <c r="Y1096" s="1">
        <v>1.08E-3</v>
      </c>
      <c r="Z1096" s="7">
        <f t="shared" si="217"/>
        <v>12.592592592592592</v>
      </c>
      <c r="AA1096" s="8">
        <v>4.3</v>
      </c>
      <c r="AB1096" s="8">
        <v>1.5</v>
      </c>
      <c r="AC1096" s="1" t="s">
        <v>99</v>
      </c>
      <c r="AD1096" s="1" t="s">
        <v>99</v>
      </c>
      <c r="AE1096" s="1" t="s">
        <v>99</v>
      </c>
      <c r="AF1096" s="1" t="s">
        <v>99</v>
      </c>
      <c r="AG1096" s="1" t="s">
        <v>99</v>
      </c>
      <c r="AH1096" s="1" t="s">
        <v>99</v>
      </c>
      <c r="AI1096" s="1" t="s">
        <v>99</v>
      </c>
      <c r="AJ1096" s="1" t="s">
        <v>99</v>
      </c>
      <c r="AK1096" s="1" t="s">
        <v>99</v>
      </c>
      <c r="AL1096" s="1" t="s">
        <v>99</v>
      </c>
    </row>
    <row r="1097" spans="1:38">
      <c r="A1097" s="36" t="s">
        <v>360</v>
      </c>
      <c r="B1097" t="s">
        <v>361</v>
      </c>
      <c r="C1097" t="s">
        <v>361</v>
      </c>
      <c r="D1097" t="s">
        <v>363</v>
      </c>
      <c r="E1097">
        <v>2300</v>
      </c>
      <c r="F1097" t="s">
        <v>99</v>
      </c>
      <c r="G1097" t="s">
        <v>180</v>
      </c>
      <c r="H1097" t="s">
        <v>395</v>
      </c>
      <c r="I1097" s="1" t="s">
        <v>30</v>
      </c>
      <c r="J1097" s="1" t="s">
        <v>338</v>
      </c>
      <c r="K1097" t="s">
        <v>128</v>
      </c>
      <c r="L1097" s="29" t="s">
        <v>129</v>
      </c>
      <c r="M1097" s="29" t="s">
        <v>99</v>
      </c>
      <c r="N1097" s="29" t="s">
        <v>99</v>
      </c>
      <c r="O1097" s="29" t="s">
        <v>101</v>
      </c>
      <c r="P1097" s="29" t="s">
        <v>99</v>
      </c>
      <c r="Q1097" s="29" t="s">
        <v>99</v>
      </c>
      <c r="R1097" t="s">
        <v>393</v>
      </c>
      <c r="S1097" t="s">
        <v>102</v>
      </c>
      <c r="T1097" s="1">
        <v>3</v>
      </c>
      <c r="U1097" s="7">
        <v>8.3000000000000007</v>
      </c>
      <c r="V1097" s="18">
        <v>3.2239999999999998E-2</v>
      </c>
      <c r="W1097" s="18">
        <v>3.0300000000000001E-3</v>
      </c>
      <c r="X1097" s="7">
        <f t="shared" si="218"/>
        <v>10.640264026402638</v>
      </c>
      <c r="Y1097" s="1">
        <v>8.1999999999999998E-4</v>
      </c>
      <c r="Z1097" s="7">
        <f t="shared" si="217"/>
        <v>10.121951219512196</v>
      </c>
      <c r="AA1097" s="8">
        <v>3.1</v>
      </c>
      <c r="AB1097" s="8">
        <v>2.1</v>
      </c>
      <c r="AC1097" s="1" t="s">
        <v>99</v>
      </c>
      <c r="AD1097" s="1" t="s">
        <v>99</v>
      </c>
      <c r="AE1097" s="1" t="s">
        <v>99</v>
      </c>
      <c r="AF1097" s="1" t="s">
        <v>99</v>
      </c>
      <c r="AG1097" s="1" t="s">
        <v>99</v>
      </c>
      <c r="AH1097" s="1" t="s">
        <v>99</v>
      </c>
      <c r="AI1097" s="1" t="s">
        <v>99</v>
      </c>
      <c r="AJ1097" s="1" t="s">
        <v>99</v>
      </c>
      <c r="AK1097" s="1" t="s">
        <v>99</v>
      </c>
      <c r="AL1097" s="1" t="s">
        <v>99</v>
      </c>
    </row>
    <row r="1098" spans="1:38">
      <c r="A1098" s="36" t="s">
        <v>360</v>
      </c>
      <c r="B1098" t="s">
        <v>361</v>
      </c>
      <c r="C1098" t="s">
        <v>361</v>
      </c>
      <c r="D1098" t="s">
        <v>363</v>
      </c>
      <c r="E1098">
        <v>2300</v>
      </c>
      <c r="F1098" t="s">
        <v>99</v>
      </c>
      <c r="G1098" t="s">
        <v>180</v>
      </c>
      <c r="H1098" t="s">
        <v>395</v>
      </c>
      <c r="I1098" s="1" t="s">
        <v>30</v>
      </c>
      <c r="J1098" s="1" t="s">
        <v>338</v>
      </c>
      <c r="K1098" t="s">
        <v>128</v>
      </c>
      <c r="L1098" s="29" t="s">
        <v>129</v>
      </c>
      <c r="M1098" s="29" t="s">
        <v>99</v>
      </c>
      <c r="N1098" s="29" t="s">
        <v>99</v>
      </c>
      <c r="O1098" s="29" t="s">
        <v>101</v>
      </c>
      <c r="P1098" s="29" t="s">
        <v>99</v>
      </c>
      <c r="Q1098" s="29" t="s">
        <v>99</v>
      </c>
      <c r="R1098" t="s">
        <v>393</v>
      </c>
      <c r="S1098" t="s">
        <v>102</v>
      </c>
      <c r="T1098" s="1">
        <v>4</v>
      </c>
      <c r="U1098" s="7">
        <v>18.670000000000002</v>
      </c>
      <c r="V1098" s="18">
        <v>3.2399999999999998E-2</v>
      </c>
      <c r="W1098" s="18">
        <v>2.49E-3</v>
      </c>
      <c r="X1098" s="7">
        <f t="shared" si="218"/>
        <v>13.012048192771083</v>
      </c>
      <c r="Y1098" s="1">
        <v>1.2199999999999999E-3</v>
      </c>
      <c r="Z1098" s="7">
        <f t="shared" si="217"/>
        <v>15.303278688524593</v>
      </c>
      <c r="AA1098" s="8">
        <v>2</v>
      </c>
      <c r="AB1098" s="8">
        <v>1.5</v>
      </c>
      <c r="AC1098" s="1" t="s">
        <v>99</v>
      </c>
      <c r="AD1098" s="1" t="s">
        <v>99</v>
      </c>
      <c r="AE1098" s="1" t="s">
        <v>99</v>
      </c>
      <c r="AF1098" s="1" t="s">
        <v>99</v>
      </c>
      <c r="AG1098" s="1" t="s">
        <v>99</v>
      </c>
      <c r="AH1098" s="1" t="s">
        <v>99</v>
      </c>
      <c r="AI1098" s="1" t="s">
        <v>99</v>
      </c>
      <c r="AJ1098" s="1" t="s">
        <v>99</v>
      </c>
      <c r="AK1098" s="1" t="s">
        <v>99</v>
      </c>
      <c r="AL1098" s="1" t="s">
        <v>99</v>
      </c>
    </row>
    <row r="1099" spans="1:38">
      <c r="A1099" s="36" t="s">
        <v>360</v>
      </c>
      <c r="B1099" t="s">
        <v>361</v>
      </c>
      <c r="C1099" t="s">
        <v>361</v>
      </c>
      <c r="D1099" t="s">
        <v>363</v>
      </c>
      <c r="E1099">
        <v>2300</v>
      </c>
      <c r="F1099" t="s">
        <v>99</v>
      </c>
      <c r="G1099" t="s">
        <v>180</v>
      </c>
      <c r="H1099" t="s">
        <v>395</v>
      </c>
      <c r="I1099" s="1" t="s">
        <v>30</v>
      </c>
      <c r="J1099" s="1" t="s">
        <v>338</v>
      </c>
      <c r="K1099" t="s">
        <v>128</v>
      </c>
      <c r="L1099" s="29" t="s">
        <v>129</v>
      </c>
      <c r="M1099" s="29" t="s">
        <v>99</v>
      </c>
      <c r="N1099" s="29" t="s">
        <v>99</v>
      </c>
      <c r="O1099" s="29" t="s">
        <v>101</v>
      </c>
      <c r="P1099" s="29" t="s">
        <v>99</v>
      </c>
      <c r="Q1099" s="29" t="s">
        <v>99</v>
      </c>
      <c r="R1099" t="s">
        <v>393</v>
      </c>
      <c r="S1099" t="s">
        <v>102</v>
      </c>
      <c r="T1099" s="1">
        <v>5</v>
      </c>
      <c r="U1099" s="7">
        <v>10.33</v>
      </c>
      <c r="V1099" s="18">
        <v>3.8179999999999999E-2</v>
      </c>
      <c r="W1099" s="18">
        <v>2.6099999999999999E-3</v>
      </c>
      <c r="X1099" s="7">
        <f t="shared" si="218"/>
        <v>14.628352490421456</v>
      </c>
      <c r="Y1099" s="1">
        <v>7.5000000000000002E-4</v>
      </c>
      <c r="Z1099" s="7">
        <f t="shared" si="217"/>
        <v>13.773333333333332</v>
      </c>
      <c r="AA1099" s="8">
        <v>4.0999999999999996</v>
      </c>
      <c r="AB1099" s="8">
        <v>3</v>
      </c>
      <c r="AC1099" s="1" t="s">
        <v>99</v>
      </c>
      <c r="AD1099" s="1" t="s">
        <v>99</v>
      </c>
      <c r="AE1099" s="1" t="s">
        <v>99</v>
      </c>
      <c r="AF1099" s="1" t="s">
        <v>99</v>
      </c>
      <c r="AG1099" s="1" t="s">
        <v>99</v>
      </c>
      <c r="AH1099" s="1" t="s">
        <v>99</v>
      </c>
      <c r="AI1099" s="1" t="s">
        <v>99</v>
      </c>
      <c r="AJ1099" s="1" t="s">
        <v>99</v>
      </c>
      <c r="AK1099" s="1" t="s">
        <v>99</v>
      </c>
      <c r="AL1099" s="1" t="s">
        <v>99</v>
      </c>
    </row>
    <row r="1100" spans="1:38">
      <c r="A1100" s="36" t="s">
        <v>360</v>
      </c>
      <c r="B1100" t="s">
        <v>361</v>
      </c>
      <c r="C1100" t="s">
        <v>361</v>
      </c>
      <c r="D1100" t="s">
        <v>363</v>
      </c>
      <c r="E1100">
        <v>2300</v>
      </c>
      <c r="F1100" t="s">
        <v>99</v>
      </c>
      <c r="G1100" t="s">
        <v>385</v>
      </c>
      <c r="H1100" t="s">
        <v>348</v>
      </c>
      <c r="I1100" s="1" t="s">
        <v>33</v>
      </c>
      <c r="J1100" s="1" t="s">
        <v>37</v>
      </c>
      <c r="K1100" t="s">
        <v>104</v>
      </c>
      <c r="L1100" s="29" t="s">
        <v>105</v>
      </c>
      <c r="M1100" s="29" t="s">
        <v>99</v>
      </c>
      <c r="N1100" s="29" t="s">
        <v>99</v>
      </c>
      <c r="O1100" s="29" t="s">
        <v>101</v>
      </c>
      <c r="P1100" s="29" t="s">
        <v>99</v>
      </c>
      <c r="Q1100" s="29" t="s">
        <v>99</v>
      </c>
      <c r="R1100" t="s">
        <v>166</v>
      </c>
      <c r="S1100" t="s">
        <v>115</v>
      </c>
      <c r="T1100" s="1">
        <v>1</v>
      </c>
      <c r="U1100" s="1">
        <v>605.92999999999995</v>
      </c>
      <c r="V1100" s="18">
        <v>9.622E-2</v>
      </c>
      <c r="W1100" s="18">
        <v>3.4860000000000002E-2</v>
      </c>
      <c r="X1100" s="7">
        <f>V1100/W1100</f>
        <v>2.7601835915088926</v>
      </c>
      <c r="Y1100" s="1">
        <v>4.1160000000000002E-2</v>
      </c>
      <c r="Z1100" s="7">
        <f t="shared" si="217"/>
        <v>14.721331389698737</v>
      </c>
      <c r="AA1100" s="8">
        <v>9.3000000000000007</v>
      </c>
      <c r="AB1100" s="8">
        <v>40</v>
      </c>
      <c r="AC1100" s="1" t="s">
        <v>99</v>
      </c>
      <c r="AD1100" s="1" t="s">
        <v>99</v>
      </c>
      <c r="AE1100" s="1" t="s">
        <v>99</v>
      </c>
      <c r="AF1100" s="1" t="s">
        <v>99</v>
      </c>
      <c r="AG1100" s="1" t="s">
        <v>99</v>
      </c>
      <c r="AH1100" s="1" t="s">
        <v>99</v>
      </c>
      <c r="AI1100" s="1" t="s">
        <v>99</v>
      </c>
      <c r="AJ1100" s="1" t="s">
        <v>99</v>
      </c>
      <c r="AK1100" s="1" t="s">
        <v>99</v>
      </c>
      <c r="AL1100" s="1" t="s">
        <v>99</v>
      </c>
    </row>
    <row r="1101" spans="1:38">
      <c r="A1101" s="36" t="s">
        <v>360</v>
      </c>
      <c r="B1101" t="s">
        <v>361</v>
      </c>
      <c r="C1101" t="s">
        <v>361</v>
      </c>
      <c r="D1101" t="s">
        <v>363</v>
      </c>
      <c r="E1101">
        <v>2300</v>
      </c>
      <c r="F1101" t="s">
        <v>99</v>
      </c>
      <c r="G1101" t="s">
        <v>385</v>
      </c>
      <c r="H1101" t="s">
        <v>348</v>
      </c>
      <c r="I1101" s="1" t="s">
        <v>33</v>
      </c>
      <c r="J1101" s="1" t="s">
        <v>37</v>
      </c>
      <c r="K1101" t="s">
        <v>104</v>
      </c>
      <c r="L1101" s="29" t="s">
        <v>105</v>
      </c>
      <c r="M1101" s="29" t="s">
        <v>99</v>
      </c>
      <c r="N1101" s="29" t="s">
        <v>99</v>
      </c>
      <c r="O1101" s="29" t="s">
        <v>101</v>
      </c>
      <c r="P1101" s="29" t="s">
        <v>99</v>
      </c>
      <c r="Q1101" s="29" t="s">
        <v>99</v>
      </c>
      <c r="R1101" t="s">
        <v>166</v>
      </c>
      <c r="S1101" t="s">
        <v>115</v>
      </c>
      <c r="T1101" s="1">
        <v>2</v>
      </c>
      <c r="U1101" s="1">
        <v>552.30999999999995</v>
      </c>
      <c r="V1101" s="18">
        <v>7.2859999999999994E-2</v>
      </c>
      <c r="W1101" s="18">
        <v>2.6259999999999999E-2</v>
      </c>
      <c r="X1101" s="7">
        <f t="shared" ref="X1101:X1104" si="219">V1101/W1101</f>
        <v>2.7745620715917747</v>
      </c>
      <c r="Y1101" s="1">
        <v>4.0129999999999999E-2</v>
      </c>
      <c r="Z1101" s="7">
        <f t="shared" si="217"/>
        <v>13.763020184400698</v>
      </c>
      <c r="AA1101" s="8">
        <v>14.8</v>
      </c>
      <c r="AB1101" s="8">
        <v>35</v>
      </c>
      <c r="AC1101" s="1" t="s">
        <v>99</v>
      </c>
      <c r="AD1101" s="1" t="s">
        <v>99</v>
      </c>
      <c r="AE1101" s="1" t="s">
        <v>99</v>
      </c>
      <c r="AF1101" s="1" t="s">
        <v>99</v>
      </c>
      <c r="AG1101" s="1" t="s">
        <v>99</v>
      </c>
      <c r="AH1101" s="1" t="s">
        <v>99</v>
      </c>
      <c r="AI1101" s="1" t="s">
        <v>99</v>
      </c>
      <c r="AJ1101" s="1" t="s">
        <v>99</v>
      </c>
      <c r="AK1101" s="1" t="s">
        <v>99</v>
      </c>
      <c r="AL1101" s="1" t="s">
        <v>99</v>
      </c>
    </row>
    <row r="1102" spans="1:38">
      <c r="A1102" s="36" t="s">
        <v>360</v>
      </c>
      <c r="B1102" t="s">
        <v>361</v>
      </c>
      <c r="C1102" t="s">
        <v>361</v>
      </c>
      <c r="D1102" t="s">
        <v>363</v>
      </c>
      <c r="E1102">
        <v>2300</v>
      </c>
      <c r="F1102" t="s">
        <v>99</v>
      </c>
      <c r="G1102" t="s">
        <v>385</v>
      </c>
      <c r="H1102" t="s">
        <v>348</v>
      </c>
      <c r="I1102" s="1" t="s">
        <v>33</v>
      </c>
      <c r="J1102" s="1" t="s">
        <v>37</v>
      </c>
      <c r="K1102" t="s">
        <v>104</v>
      </c>
      <c r="L1102" s="29" t="s">
        <v>105</v>
      </c>
      <c r="M1102" s="29" t="s">
        <v>99</v>
      </c>
      <c r="N1102" s="29" t="s">
        <v>99</v>
      </c>
      <c r="O1102" s="29" t="s">
        <v>101</v>
      </c>
      <c r="P1102" s="29" t="s">
        <v>99</v>
      </c>
      <c r="Q1102" s="29" t="s">
        <v>99</v>
      </c>
      <c r="R1102" t="s">
        <v>166</v>
      </c>
      <c r="S1102" t="s">
        <v>115</v>
      </c>
      <c r="T1102" s="1">
        <v>3</v>
      </c>
      <c r="U1102" s="1">
        <v>472.16</v>
      </c>
      <c r="V1102" s="18">
        <v>8.8999999999999996E-2</v>
      </c>
      <c r="W1102" s="18">
        <v>3.295E-2</v>
      </c>
      <c r="X1102" s="7">
        <f t="shared" si="219"/>
        <v>2.7010622154779966</v>
      </c>
      <c r="Y1102" s="1">
        <v>3.7199999999999997E-2</v>
      </c>
      <c r="Z1102" s="7">
        <f t="shared" si="217"/>
        <v>12.692473118279571</v>
      </c>
      <c r="AA1102" s="8">
        <v>16.2</v>
      </c>
      <c r="AB1102" s="8">
        <v>49</v>
      </c>
      <c r="AC1102" s="1" t="s">
        <v>99</v>
      </c>
      <c r="AD1102" s="1" t="s">
        <v>99</v>
      </c>
      <c r="AE1102" s="1" t="s">
        <v>99</v>
      </c>
      <c r="AF1102" s="1" t="s">
        <v>99</v>
      </c>
      <c r="AG1102" s="1" t="s">
        <v>99</v>
      </c>
      <c r="AH1102" s="1" t="s">
        <v>99</v>
      </c>
      <c r="AI1102" s="1" t="s">
        <v>99</v>
      </c>
      <c r="AJ1102" s="1" t="s">
        <v>99</v>
      </c>
      <c r="AK1102" s="1" t="s">
        <v>99</v>
      </c>
      <c r="AL1102" s="1" t="s">
        <v>99</v>
      </c>
    </row>
    <row r="1103" spans="1:38">
      <c r="A1103" s="36" t="s">
        <v>360</v>
      </c>
      <c r="B1103" t="s">
        <v>361</v>
      </c>
      <c r="C1103" t="s">
        <v>361</v>
      </c>
      <c r="D1103" t="s">
        <v>363</v>
      </c>
      <c r="E1103">
        <v>2300</v>
      </c>
      <c r="F1103" t="s">
        <v>99</v>
      </c>
      <c r="G1103" t="s">
        <v>385</v>
      </c>
      <c r="H1103" t="s">
        <v>348</v>
      </c>
      <c r="I1103" s="1" t="s">
        <v>33</v>
      </c>
      <c r="J1103" s="1" t="s">
        <v>37</v>
      </c>
      <c r="K1103" t="s">
        <v>104</v>
      </c>
      <c r="L1103" s="29" t="s">
        <v>105</v>
      </c>
      <c r="M1103" s="29" t="s">
        <v>99</v>
      </c>
      <c r="N1103" s="29" t="s">
        <v>99</v>
      </c>
      <c r="O1103" s="29" t="s">
        <v>101</v>
      </c>
      <c r="P1103" s="29" t="s">
        <v>99</v>
      </c>
      <c r="Q1103" s="29" t="s">
        <v>99</v>
      </c>
      <c r="R1103" t="s">
        <v>166</v>
      </c>
      <c r="S1103" t="s">
        <v>115</v>
      </c>
      <c r="T1103" s="1">
        <v>4</v>
      </c>
      <c r="U1103" s="1">
        <v>468.71</v>
      </c>
      <c r="V1103" s="18">
        <v>8.813E-2</v>
      </c>
      <c r="W1103" s="18">
        <v>3.5700000000000003E-2</v>
      </c>
      <c r="X1103" s="7">
        <f t="shared" si="219"/>
        <v>2.4686274509803918</v>
      </c>
      <c r="Y1103" s="1">
        <v>3.372E-2</v>
      </c>
      <c r="Z1103" s="7">
        <f t="shared" si="217"/>
        <v>13.900059311981019</v>
      </c>
      <c r="AA1103" s="8">
        <v>23</v>
      </c>
      <c r="AB1103" s="8">
        <v>40</v>
      </c>
      <c r="AC1103" s="1" t="s">
        <v>99</v>
      </c>
      <c r="AD1103" s="1" t="s">
        <v>99</v>
      </c>
      <c r="AE1103" s="1" t="s">
        <v>99</v>
      </c>
      <c r="AF1103" s="1" t="s">
        <v>99</v>
      </c>
      <c r="AG1103" s="1" t="s">
        <v>99</v>
      </c>
      <c r="AH1103" s="1" t="s">
        <v>99</v>
      </c>
      <c r="AI1103" s="1" t="s">
        <v>99</v>
      </c>
      <c r="AJ1103" s="1" t="s">
        <v>99</v>
      </c>
      <c r="AK1103" s="1" t="s">
        <v>99</v>
      </c>
      <c r="AL1103" s="1" t="s">
        <v>99</v>
      </c>
    </row>
    <row r="1104" spans="1:38">
      <c r="A1104" s="36" t="s">
        <v>360</v>
      </c>
      <c r="B1104" t="s">
        <v>361</v>
      </c>
      <c r="C1104" t="s">
        <v>361</v>
      </c>
      <c r="D1104" t="s">
        <v>363</v>
      </c>
      <c r="E1104">
        <v>2300</v>
      </c>
      <c r="F1104" t="s">
        <v>99</v>
      </c>
      <c r="G1104" t="s">
        <v>385</v>
      </c>
      <c r="H1104" t="s">
        <v>348</v>
      </c>
      <c r="I1104" s="1" t="s">
        <v>33</v>
      </c>
      <c r="J1104" s="1" t="s">
        <v>37</v>
      </c>
      <c r="K1104" t="s">
        <v>104</v>
      </c>
      <c r="L1104" s="29" t="s">
        <v>105</v>
      </c>
      <c r="M1104" s="29" t="s">
        <v>99</v>
      </c>
      <c r="N1104" s="29" t="s">
        <v>99</v>
      </c>
      <c r="O1104" s="29" t="s">
        <v>101</v>
      </c>
      <c r="P1104" s="29" t="s">
        <v>99</v>
      </c>
      <c r="Q1104" s="29" t="s">
        <v>99</v>
      </c>
      <c r="R1104" t="s">
        <v>166</v>
      </c>
      <c r="S1104" t="s">
        <v>115</v>
      </c>
      <c r="T1104" s="1">
        <v>5</v>
      </c>
      <c r="U1104" s="1">
        <v>389.45</v>
      </c>
      <c r="V1104" s="18">
        <v>6.7080000000000001E-2</v>
      </c>
      <c r="W1104" s="18">
        <v>2.7119999999999998E-2</v>
      </c>
      <c r="X1104" s="7">
        <f t="shared" si="219"/>
        <v>2.4734513274336285</v>
      </c>
      <c r="Y1104" s="1">
        <v>3.4479999999999997E-2</v>
      </c>
      <c r="Z1104" s="7">
        <f t="shared" si="217"/>
        <v>11.294953596287705</v>
      </c>
      <c r="AA1104" s="8">
        <v>19</v>
      </c>
      <c r="AB1104" s="8">
        <v>32</v>
      </c>
      <c r="AC1104" s="1" t="s">
        <v>99</v>
      </c>
      <c r="AD1104" s="1" t="s">
        <v>99</v>
      </c>
      <c r="AE1104" s="1" t="s">
        <v>99</v>
      </c>
      <c r="AF1104" s="1" t="s">
        <v>99</v>
      </c>
      <c r="AG1104" s="1" t="s">
        <v>99</v>
      </c>
      <c r="AH1104" s="1" t="s">
        <v>99</v>
      </c>
      <c r="AI1104" s="1" t="s">
        <v>99</v>
      </c>
      <c r="AJ1104" s="1" t="s">
        <v>99</v>
      </c>
      <c r="AK1104" s="1" t="s">
        <v>99</v>
      </c>
      <c r="AL1104" s="1" t="s">
        <v>99</v>
      </c>
    </row>
    <row r="1105" spans="1:38">
      <c r="A1105" s="36" t="s">
        <v>360</v>
      </c>
      <c r="B1105" t="s">
        <v>361</v>
      </c>
      <c r="C1105" t="s">
        <v>361</v>
      </c>
      <c r="D1105" t="s">
        <v>363</v>
      </c>
      <c r="E1105">
        <v>2300</v>
      </c>
      <c r="F1105" t="s">
        <v>99</v>
      </c>
      <c r="G1105" t="s">
        <v>185</v>
      </c>
      <c r="H1105" t="s">
        <v>349</v>
      </c>
      <c r="I1105" s="1" t="s">
        <v>63</v>
      </c>
      <c r="J1105" s="1" t="s">
        <v>95</v>
      </c>
      <c r="K1105" t="s">
        <v>97</v>
      </c>
      <c r="L1105" s="29" t="s">
        <v>98</v>
      </c>
      <c r="M1105" s="29" t="s">
        <v>99</v>
      </c>
      <c r="N1105" s="29" t="s">
        <v>99</v>
      </c>
      <c r="O1105" s="29" t="s">
        <v>101</v>
      </c>
      <c r="P1105" s="29" t="s">
        <v>99</v>
      </c>
      <c r="Q1105" s="29" t="s">
        <v>99</v>
      </c>
      <c r="R1105" t="s">
        <v>272</v>
      </c>
      <c r="S1105" t="s">
        <v>102</v>
      </c>
      <c r="T1105" s="1">
        <v>1</v>
      </c>
      <c r="U1105" s="1">
        <v>10.33</v>
      </c>
      <c r="V1105" s="18">
        <v>1.384E-2</v>
      </c>
      <c r="W1105" s="18">
        <v>4.9300000000000004E-3</v>
      </c>
      <c r="X1105" s="7">
        <f>(V1105/4)/(W1105/4)</f>
        <v>2.8073022312373221</v>
      </c>
      <c r="Y1105" s="1">
        <v>7.6000000000000004E-4</v>
      </c>
      <c r="Z1105" s="7">
        <f t="shared" si="217"/>
        <v>13.592105263157894</v>
      </c>
      <c r="AA1105" s="8">
        <v>0.5</v>
      </c>
      <c r="AB1105" s="8">
        <v>16</v>
      </c>
      <c r="AC1105" s="1" t="s">
        <v>99</v>
      </c>
      <c r="AD1105" s="1" t="s">
        <v>99</v>
      </c>
      <c r="AE1105" s="1" t="s">
        <v>99</v>
      </c>
      <c r="AF1105" s="1" t="s">
        <v>99</v>
      </c>
      <c r="AG1105" s="1" t="s">
        <v>99</v>
      </c>
      <c r="AH1105" s="1" t="s">
        <v>99</v>
      </c>
      <c r="AI1105" s="1" t="s">
        <v>99</v>
      </c>
      <c r="AJ1105" s="1" t="s">
        <v>99</v>
      </c>
      <c r="AK1105" s="1" t="s">
        <v>99</v>
      </c>
      <c r="AL1105" s="1" t="s">
        <v>99</v>
      </c>
    </row>
    <row r="1106" spans="1:38">
      <c r="A1106" s="36" t="s">
        <v>360</v>
      </c>
      <c r="B1106" t="s">
        <v>361</v>
      </c>
      <c r="C1106" t="s">
        <v>361</v>
      </c>
      <c r="D1106" t="s">
        <v>363</v>
      </c>
      <c r="E1106">
        <v>2300</v>
      </c>
      <c r="F1106" t="s">
        <v>99</v>
      </c>
      <c r="G1106" t="s">
        <v>185</v>
      </c>
      <c r="H1106" t="s">
        <v>349</v>
      </c>
      <c r="I1106" s="1" t="s">
        <v>63</v>
      </c>
      <c r="J1106" s="1" t="s">
        <v>95</v>
      </c>
      <c r="K1106" t="s">
        <v>97</v>
      </c>
      <c r="L1106" s="29" t="s">
        <v>98</v>
      </c>
      <c r="M1106" s="29" t="s">
        <v>99</v>
      </c>
      <c r="N1106" s="29" t="s">
        <v>99</v>
      </c>
      <c r="O1106" s="29" t="s">
        <v>101</v>
      </c>
      <c r="P1106" s="29" t="s">
        <v>99</v>
      </c>
      <c r="Q1106" s="29" t="s">
        <v>99</v>
      </c>
      <c r="R1106" t="s">
        <v>272</v>
      </c>
      <c r="S1106" t="s">
        <v>102</v>
      </c>
      <c r="T1106" s="1">
        <v>2</v>
      </c>
      <c r="U1106" s="1">
        <v>8.86</v>
      </c>
      <c r="V1106" s="18">
        <v>1.3140000000000001E-2</v>
      </c>
      <c r="W1106" s="18">
        <v>5.3600000000000002E-3</v>
      </c>
      <c r="X1106" s="7">
        <f t="shared" ref="X1106:X1109" si="220">(V1106/4)/(W1106/4)</f>
        <v>2.4514925373134329</v>
      </c>
      <c r="Y1106" s="1">
        <v>1.39E-3</v>
      </c>
      <c r="Z1106" s="7">
        <f t="shared" si="217"/>
        <v>6.3741007194244599</v>
      </c>
      <c r="AA1106" s="8">
        <v>1</v>
      </c>
      <c r="AB1106" s="8">
        <v>15</v>
      </c>
      <c r="AC1106" s="1" t="s">
        <v>99</v>
      </c>
      <c r="AD1106" s="1" t="s">
        <v>99</v>
      </c>
      <c r="AE1106" s="1" t="s">
        <v>99</v>
      </c>
      <c r="AF1106" s="1" t="s">
        <v>99</v>
      </c>
      <c r="AG1106" s="1" t="s">
        <v>99</v>
      </c>
      <c r="AH1106" s="1" t="s">
        <v>99</v>
      </c>
      <c r="AI1106" s="1" t="s">
        <v>99</v>
      </c>
      <c r="AJ1106" s="1" t="s">
        <v>99</v>
      </c>
      <c r="AK1106" s="1" t="s">
        <v>99</v>
      </c>
      <c r="AL1106" s="1" t="s">
        <v>99</v>
      </c>
    </row>
    <row r="1107" spans="1:38">
      <c r="A1107" s="36" t="s">
        <v>360</v>
      </c>
      <c r="B1107" t="s">
        <v>361</v>
      </c>
      <c r="C1107" t="s">
        <v>361</v>
      </c>
      <c r="D1107" t="s">
        <v>363</v>
      </c>
      <c r="E1107">
        <v>2300</v>
      </c>
      <c r="F1107" t="s">
        <v>99</v>
      </c>
      <c r="G1107" t="s">
        <v>185</v>
      </c>
      <c r="H1107" t="s">
        <v>349</v>
      </c>
      <c r="I1107" s="1" t="s">
        <v>63</v>
      </c>
      <c r="J1107" s="1" t="s">
        <v>95</v>
      </c>
      <c r="K1107" t="s">
        <v>97</v>
      </c>
      <c r="L1107" s="29" t="s">
        <v>98</v>
      </c>
      <c r="M1107" s="29" t="s">
        <v>99</v>
      </c>
      <c r="N1107" s="29" t="s">
        <v>99</v>
      </c>
      <c r="O1107" s="29" t="s">
        <v>101</v>
      </c>
      <c r="P1107" s="29" t="s">
        <v>99</v>
      </c>
      <c r="Q1107" s="29" t="s">
        <v>99</v>
      </c>
      <c r="R1107" t="s">
        <v>272</v>
      </c>
      <c r="S1107" t="s">
        <v>102</v>
      </c>
      <c r="T1107" s="1">
        <v>3</v>
      </c>
      <c r="U1107" s="1">
        <v>8.67</v>
      </c>
      <c r="V1107" s="18">
        <v>4.9399999999999999E-3</v>
      </c>
      <c r="W1107" s="18">
        <v>1.4400000000000001E-3</v>
      </c>
      <c r="X1107" s="7">
        <f t="shared" si="220"/>
        <v>3.4305555555555554</v>
      </c>
      <c r="Y1107" s="1">
        <v>1.39E-3</v>
      </c>
      <c r="Z1107" s="7">
        <f t="shared" si="217"/>
        <v>6.2374100719424455</v>
      </c>
      <c r="AA1107" s="8">
        <v>1</v>
      </c>
      <c r="AB1107" s="8">
        <v>10.5</v>
      </c>
      <c r="AC1107" s="1" t="s">
        <v>99</v>
      </c>
      <c r="AD1107" s="1" t="s">
        <v>99</v>
      </c>
      <c r="AE1107" s="1" t="s">
        <v>99</v>
      </c>
      <c r="AF1107" s="1" t="s">
        <v>99</v>
      </c>
      <c r="AG1107" s="1" t="s">
        <v>99</v>
      </c>
      <c r="AH1107" s="1" t="s">
        <v>99</v>
      </c>
      <c r="AI1107" s="1" t="s">
        <v>99</v>
      </c>
      <c r="AJ1107" s="1" t="s">
        <v>99</v>
      </c>
      <c r="AK1107" s="1" t="s">
        <v>99</v>
      </c>
      <c r="AL1107" s="1" t="s">
        <v>99</v>
      </c>
    </row>
    <row r="1108" spans="1:38">
      <c r="A1108" s="36" t="s">
        <v>360</v>
      </c>
      <c r="B1108" t="s">
        <v>361</v>
      </c>
      <c r="C1108" t="s">
        <v>361</v>
      </c>
      <c r="D1108" t="s">
        <v>363</v>
      </c>
      <c r="E1108">
        <v>2300</v>
      </c>
      <c r="F1108" t="s">
        <v>99</v>
      </c>
      <c r="G1108" t="s">
        <v>185</v>
      </c>
      <c r="H1108" t="s">
        <v>349</v>
      </c>
      <c r="I1108" s="1" t="s">
        <v>63</v>
      </c>
      <c r="J1108" s="1" t="s">
        <v>95</v>
      </c>
      <c r="K1108" t="s">
        <v>97</v>
      </c>
      <c r="L1108" s="29" t="s">
        <v>98</v>
      </c>
      <c r="M1108" s="29" t="s">
        <v>99</v>
      </c>
      <c r="N1108" s="29" t="s">
        <v>99</v>
      </c>
      <c r="O1108" s="29" t="s">
        <v>101</v>
      </c>
      <c r="P1108" s="29" t="s">
        <v>99</v>
      </c>
      <c r="Q1108" s="29" t="s">
        <v>99</v>
      </c>
      <c r="R1108" t="s">
        <v>272</v>
      </c>
      <c r="S1108" t="s">
        <v>102</v>
      </c>
      <c r="T1108" s="1">
        <v>4</v>
      </c>
      <c r="U1108" s="1">
        <v>6.31</v>
      </c>
      <c r="V1108" s="18">
        <v>1.4160000000000001E-2</v>
      </c>
      <c r="W1108" s="18">
        <v>3.15E-3</v>
      </c>
      <c r="X1108" s="7">
        <f t="shared" si="220"/>
        <v>4.4952380952380953</v>
      </c>
      <c r="Y1108" s="1">
        <v>9.8999999999999999E-4</v>
      </c>
      <c r="Z1108" s="7">
        <f t="shared" si="217"/>
        <v>6.3737373737373728</v>
      </c>
      <c r="AA1108" s="8">
        <v>0.5</v>
      </c>
      <c r="AB1108" s="8">
        <v>9</v>
      </c>
      <c r="AC1108" s="1" t="s">
        <v>99</v>
      </c>
      <c r="AD1108" s="1" t="s">
        <v>99</v>
      </c>
      <c r="AE1108" s="1" t="s">
        <v>99</v>
      </c>
      <c r="AF1108" s="1" t="s">
        <v>99</v>
      </c>
      <c r="AG1108" s="1" t="s">
        <v>99</v>
      </c>
      <c r="AH1108" s="1" t="s">
        <v>99</v>
      </c>
      <c r="AI1108" s="1" t="s">
        <v>99</v>
      </c>
      <c r="AJ1108" s="1" t="s">
        <v>99</v>
      </c>
      <c r="AK1108" s="1" t="s">
        <v>99</v>
      </c>
      <c r="AL1108" s="1" t="s">
        <v>99</v>
      </c>
    </row>
    <row r="1109" spans="1:38">
      <c r="A1109" s="36" t="s">
        <v>360</v>
      </c>
      <c r="B1109" t="s">
        <v>361</v>
      </c>
      <c r="C1109" t="s">
        <v>361</v>
      </c>
      <c r="D1109" t="s">
        <v>363</v>
      </c>
      <c r="E1109">
        <v>2300</v>
      </c>
      <c r="F1109" t="s">
        <v>99</v>
      </c>
      <c r="G1109" t="s">
        <v>185</v>
      </c>
      <c r="H1109" t="s">
        <v>349</v>
      </c>
      <c r="I1109" s="1" t="s">
        <v>63</v>
      </c>
      <c r="J1109" s="1" t="s">
        <v>95</v>
      </c>
      <c r="K1109" t="s">
        <v>97</v>
      </c>
      <c r="L1109" s="29" t="s">
        <v>98</v>
      </c>
      <c r="M1109" s="29" t="s">
        <v>99</v>
      </c>
      <c r="N1109" s="29" t="s">
        <v>99</v>
      </c>
      <c r="O1109" s="29" t="s">
        <v>101</v>
      </c>
      <c r="P1109" s="29" t="s">
        <v>99</v>
      </c>
      <c r="Q1109" s="29" t="s">
        <v>99</v>
      </c>
      <c r="R1109" t="s">
        <v>272</v>
      </c>
      <c r="S1109" t="s">
        <v>102</v>
      </c>
      <c r="T1109" s="1">
        <v>5</v>
      </c>
      <c r="U1109" s="1">
        <v>2.93</v>
      </c>
      <c r="V1109" s="18">
        <v>1.145E-2</v>
      </c>
      <c r="W1109" s="18">
        <v>4.1599999999999996E-3</v>
      </c>
      <c r="X1109" s="7">
        <f t="shared" si="220"/>
        <v>2.7524038461538463</v>
      </c>
      <c r="Y1109" s="1">
        <v>3.6000000000000002E-4</v>
      </c>
      <c r="Z1109" s="7">
        <f t="shared" si="217"/>
        <v>8.1388888888888893</v>
      </c>
      <c r="AA1109" s="8">
        <v>0.5</v>
      </c>
      <c r="AB1109" s="8">
        <v>28</v>
      </c>
      <c r="AC1109" s="1" t="s">
        <v>99</v>
      </c>
      <c r="AD1109" s="1" t="s">
        <v>99</v>
      </c>
      <c r="AE1109" s="1" t="s">
        <v>99</v>
      </c>
      <c r="AF1109" s="1" t="s">
        <v>99</v>
      </c>
      <c r="AG1109" s="1" t="s">
        <v>99</v>
      </c>
      <c r="AH1109" s="1" t="s">
        <v>99</v>
      </c>
      <c r="AI1109" s="1" t="s">
        <v>99</v>
      </c>
      <c r="AJ1109" s="1" t="s">
        <v>99</v>
      </c>
      <c r="AK1109" s="1" t="s">
        <v>99</v>
      </c>
      <c r="AL1109" s="1" t="s">
        <v>99</v>
      </c>
    </row>
    <row r="1110" spans="1:38">
      <c r="A1110" s="36" t="s">
        <v>360</v>
      </c>
      <c r="B1110" t="s">
        <v>361</v>
      </c>
      <c r="C1110" t="s">
        <v>361</v>
      </c>
      <c r="D1110" t="s">
        <v>363</v>
      </c>
      <c r="E1110">
        <v>2300</v>
      </c>
      <c r="F1110" t="s">
        <v>99</v>
      </c>
      <c r="G1110" t="s">
        <v>185</v>
      </c>
      <c r="H1110" t="s">
        <v>350</v>
      </c>
      <c r="I1110" s="1" t="s">
        <v>63</v>
      </c>
      <c r="J1110" s="1" t="s">
        <v>95</v>
      </c>
      <c r="K1110" t="s">
        <v>97</v>
      </c>
      <c r="L1110" s="29" t="s">
        <v>98</v>
      </c>
      <c r="M1110" s="29" t="s">
        <v>99</v>
      </c>
      <c r="N1110" s="29" t="s">
        <v>99</v>
      </c>
      <c r="O1110" s="29" t="s">
        <v>101</v>
      </c>
      <c r="P1110" s="29" t="s">
        <v>99</v>
      </c>
      <c r="Q1110" s="29" t="s">
        <v>99</v>
      </c>
      <c r="R1110" t="s">
        <v>272</v>
      </c>
      <c r="S1110" t="s">
        <v>102</v>
      </c>
      <c r="T1110" s="1">
        <v>1</v>
      </c>
      <c r="U1110" s="20">
        <v>9.6999999999999993</v>
      </c>
      <c r="V1110" s="21">
        <v>1.7000000000000001E-2</v>
      </c>
      <c r="W1110" s="21">
        <v>5.3400000000000001E-3</v>
      </c>
      <c r="X1110" s="20">
        <f>V1110/W1110</f>
        <v>3.1835205992509366</v>
      </c>
      <c r="Y1110" s="21">
        <v>1.15E-3</v>
      </c>
      <c r="Z1110" s="7">
        <f t="shared" si="217"/>
        <v>8.4347826086956506</v>
      </c>
      <c r="AA1110" s="12">
        <v>0.5</v>
      </c>
      <c r="AB1110" s="12">
        <v>29</v>
      </c>
      <c r="AC1110" s="22">
        <v>0.62</v>
      </c>
      <c r="AD1110" s="5">
        <v>6.4600000000000009</v>
      </c>
      <c r="AE1110" s="5">
        <v>27</v>
      </c>
      <c r="AF1110" s="5">
        <v>4</v>
      </c>
      <c r="AG1110" s="23">
        <f>AE1110/AF1110</f>
        <v>6.75</v>
      </c>
      <c r="AH1110" s="24">
        <v>1.9</v>
      </c>
      <c r="AI1110" s="23">
        <v>1.3</v>
      </c>
      <c r="AJ1110" s="25">
        <v>9</v>
      </c>
      <c r="AK1110" s="25">
        <v>10</v>
      </c>
      <c r="AL1110" s="26">
        <f>AG1110*AJ1110</f>
        <v>60.75</v>
      </c>
    </row>
    <row r="1111" spans="1:38">
      <c r="A1111" s="36" t="s">
        <v>360</v>
      </c>
      <c r="B1111" t="s">
        <v>361</v>
      </c>
      <c r="C1111" t="s">
        <v>361</v>
      </c>
      <c r="D1111" t="s">
        <v>363</v>
      </c>
      <c r="E1111">
        <v>2300</v>
      </c>
      <c r="F1111" t="s">
        <v>99</v>
      </c>
      <c r="G1111" t="s">
        <v>185</v>
      </c>
      <c r="H1111" t="s">
        <v>350</v>
      </c>
      <c r="I1111" s="1" t="s">
        <v>63</v>
      </c>
      <c r="J1111" s="1" t="s">
        <v>95</v>
      </c>
      <c r="K1111" t="s">
        <v>97</v>
      </c>
      <c r="L1111" s="29" t="s">
        <v>98</v>
      </c>
      <c r="M1111" s="29" t="s">
        <v>99</v>
      </c>
      <c r="N1111" s="29" t="s">
        <v>99</v>
      </c>
      <c r="O1111" s="29" t="s">
        <v>101</v>
      </c>
      <c r="P1111" s="29" t="s">
        <v>99</v>
      </c>
      <c r="Q1111" s="29" t="s">
        <v>99</v>
      </c>
      <c r="R1111" t="s">
        <v>272</v>
      </c>
      <c r="S1111" t="s">
        <v>102</v>
      </c>
      <c r="T1111" s="1">
        <v>2</v>
      </c>
      <c r="U1111" s="20">
        <v>6.93</v>
      </c>
      <c r="V1111" s="21">
        <v>1.125E-2</v>
      </c>
      <c r="W1111" s="21">
        <v>4.7000000000000002E-3</v>
      </c>
      <c r="X1111" s="20">
        <f t="shared" ref="X1111:X1121" si="221">V1111/W1111</f>
        <v>2.3936170212765955</v>
      </c>
      <c r="Y1111" s="21">
        <v>9.8999999999999999E-4</v>
      </c>
      <c r="Z1111" s="7">
        <f t="shared" si="217"/>
        <v>6.9999999999999991</v>
      </c>
      <c r="AA1111" s="12">
        <v>0.5</v>
      </c>
      <c r="AB1111" s="12">
        <v>46</v>
      </c>
      <c r="AC1111" s="22">
        <v>0.41999999999999993</v>
      </c>
      <c r="AD1111" s="5">
        <v>3.96</v>
      </c>
      <c r="AE1111" s="5">
        <v>37</v>
      </c>
      <c r="AF1111" s="5">
        <v>4</v>
      </c>
      <c r="AG1111" s="23">
        <f t="shared" ref="AG1111:AG1119" si="222">AE1111/AF1111</f>
        <v>9.25</v>
      </c>
      <c r="AH1111" s="24">
        <v>2.2000000000000002</v>
      </c>
      <c r="AI1111" s="23">
        <v>1.1000000000000001</v>
      </c>
      <c r="AJ1111" s="25">
        <v>12</v>
      </c>
      <c r="AK1111" s="25">
        <v>18</v>
      </c>
      <c r="AL1111" s="26">
        <f t="shared" ref="AL1111:AL1119" si="223">AG1111*AJ1111</f>
        <v>111</v>
      </c>
    </row>
    <row r="1112" spans="1:38">
      <c r="A1112" s="36" t="s">
        <v>360</v>
      </c>
      <c r="B1112" t="s">
        <v>361</v>
      </c>
      <c r="C1112" t="s">
        <v>361</v>
      </c>
      <c r="D1112" t="s">
        <v>363</v>
      </c>
      <c r="E1112">
        <v>2300</v>
      </c>
      <c r="F1112" t="s">
        <v>99</v>
      </c>
      <c r="G1112" t="s">
        <v>185</v>
      </c>
      <c r="H1112" t="s">
        <v>350</v>
      </c>
      <c r="I1112" s="1" t="s">
        <v>63</v>
      </c>
      <c r="J1112" s="1" t="s">
        <v>95</v>
      </c>
      <c r="K1112" t="s">
        <v>97</v>
      </c>
      <c r="L1112" s="29" t="s">
        <v>98</v>
      </c>
      <c r="M1112" s="29" t="s">
        <v>99</v>
      </c>
      <c r="N1112" s="29" t="s">
        <v>99</v>
      </c>
      <c r="O1112" s="29" t="s">
        <v>101</v>
      </c>
      <c r="P1112" s="29" t="s">
        <v>99</v>
      </c>
      <c r="Q1112" s="29" t="s">
        <v>99</v>
      </c>
      <c r="R1112" t="s">
        <v>272</v>
      </c>
      <c r="S1112" t="s">
        <v>102</v>
      </c>
      <c r="T1112" s="1">
        <v>3</v>
      </c>
      <c r="U1112" s="20">
        <v>10.119999999999999</v>
      </c>
      <c r="V1112" s="21">
        <v>1.404E-2</v>
      </c>
      <c r="W1112" s="21">
        <v>4.0299999999999997E-3</v>
      </c>
      <c r="X1112" s="20">
        <f t="shared" si="221"/>
        <v>3.4838709677419359</v>
      </c>
      <c r="Y1112" s="21">
        <v>1.15E-3</v>
      </c>
      <c r="Z1112" s="7">
        <f t="shared" si="217"/>
        <v>8.7999999999999989</v>
      </c>
      <c r="AA1112" s="12">
        <v>0.5</v>
      </c>
      <c r="AB1112" s="12">
        <v>20</v>
      </c>
      <c r="AC1112" s="22">
        <v>0.28000000000000003</v>
      </c>
      <c r="AD1112" s="5">
        <v>6.44</v>
      </c>
      <c r="AE1112" s="5">
        <v>44</v>
      </c>
      <c r="AF1112" s="5">
        <v>4</v>
      </c>
      <c r="AG1112" s="23">
        <f t="shared" si="222"/>
        <v>11</v>
      </c>
      <c r="AH1112" s="24">
        <v>1.8</v>
      </c>
      <c r="AI1112" s="23">
        <v>1.4</v>
      </c>
      <c r="AJ1112" s="25">
        <v>10</v>
      </c>
      <c r="AK1112" s="25">
        <v>9</v>
      </c>
      <c r="AL1112" s="26">
        <f t="shared" si="223"/>
        <v>110</v>
      </c>
    </row>
    <row r="1113" spans="1:38">
      <c r="A1113" s="36" t="s">
        <v>360</v>
      </c>
      <c r="B1113" t="s">
        <v>361</v>
      </c>
      <c r="C1113" t="s">
        <v>361</v>
      </c>
      <c r="D1113" t="s">
        <v>363</v>
      </c>
      <c r="E1113">
        <v>2300</v>
      </c>
      <c r="F1113" t="s">
        <v>99</v>
      </c>
      <c r="G1113" t="s">
        <v>185</v>
      </c>
      <c r="H1113" t="s">
        <v>350</v>
      </c>
      <c r="I1113" s="1" t="s">
        <v>63</v>
      </c>
      <c r="J1113" s="1" t="s">
        <v>95</v>
      </c>
      <c r="K1113" t="s">
        <v>97</v>
      </c>
      <c r="L1113" s="29" t="s">
        <v>98</v>
      </c>
      <c r="M1113" s="29" t="s">
        <v>99</v>
      </c>
      <c r="N1113" s="29" t="s">
        <v>99</v>
      </c>
      <c r="O1113" s="29" t="s">
        <v>101</v>
      </c>
      <c r="P1113" s="29" t="s">
        <v>99</v>
      </c>
      <c r="Q1113" s="29" t="s">
        <v>99</v>
      </c>
      <c r="R1113" t="s">
        <v>272</v>
      </c>
      <c r="S1113" t="s">
        <v>102</v>
      </c>
      <c r="T1113" s="1">
        <v>4</v>
      </c>
      <c r="U1113" s="20">
        <v>8.42</v>
      </c>
      <c r="V1113" s="21">
        <v>2.5409999999999999E-2</v>
      </c>
      <c r="W1113" s="21">
        <v>9.2999999999999992E-3</v>
      </c>
      <c r="X1113" s="20">
        <f t="shared" si="221"/>
        <v>2.7322580645161292</v>
      </c>
      <c r="Y1113" s="21">
        <v>1.1199999999999999E-3</v>
      </c>
      <c r="Z1113" s="7">
        <f t="shared" si="217"/>
        <v>7.5178571428571441</v>
      </c>
      <c r="AA1113" s="12">
        <v>0.3</v>
      </c>
      <c r="AB1113" s="12">
        <v>46</v>
      </c>
      <c r="AC1113" s="22">
        <v>0.38</v>
      </c>
      <c r="AD1113" s="5">
        <v>5.7</v>
      </c>
      <c r="AE1113" s="5">
        <v>31</v>
      </c>
      <c r="AF1113" s="5">
        <v>4</v>
      </c>
      <c r="AG1113" s="23">
        <f t="shared" si="222"/>
        <v>7.75</v>
      </c>
      <c r="AH1113" s="24">
        <v>1.8</v>
      </c>
      <c r="AI1113" s="23">
        <v>1.3</v>
      </c>
      <c r="AJ1113" s="25">
        <v>9</v>
      </c>
      <c r="AK1113" s="25">
        <v>4</v>
      </c>
      <c r="AL1113" s="26">
        <f t="shared" si="223"/>
        <v>69.75</v>
      </c>
    </row>
    <row r="1114" spans="1:38">
      <c r="A1114" s="36" t="s">
        <v>360</v>
      </c>
      <c r="B1114" t="s">
        <v>361</v>
      </c>
      <c r="C1114" t="s">
        <v>361</v>
      </c>
      <c r="D1114" t="s">
        <v>363</v>
      </c>
      <c r="E1114">
        <v>2300</v>
      </c>
      <c r="F1114" t="s">
        <v>99</v>
      </c>
      <c r="G1114" t="s">
        <v>185</v>
      </c>
      <c r="H1114" t="s">
        <v>350</v>
      </c>
      <c r="I1114" s="1" t="s">
        <v>63</v>
      </c>
      <c r="J1114" s="1" t="s">
        <v>95</v>
      </c>
      <c r="K1114" t="s">
        <v>97</v>
      </c>
      <c r="L1114" s="29" t="s">
        <v>98</v>
      </c>
      <c r="M1114" s="29" t="s">
        <v>99</v>
      </c>
      <c r="N1114" s="29" t="s">
        <v>99</v>
      </c>
      <c r="O1114" s="29" t="s">
        <v>101</v>
      </c>
      <c r="P1114" s="29" t="s">
        <v>99</v>
      </c>
      <c r="Q1114" s="29" t="s">
        <v>99</v>
      </c>
      <c r="R1114" t="s">
        <v>272</v>
      </c>
      <c r="S1114" t="s">
        <v>102</v>
      </c>
      <c r="T1114" s="1">
        <v>5</v>
      </c>
      <c r="U1114" s="20">
        <v>6.35</v>
      </c>
      <c r="V1114" s="21">
        <v>1.8339999999999999E-2</v>
      </c>
      <c r="W1114" s="21">
        <v>5.9100000000000003E-3</v>
      </c>
      <c r="X1114" s="20">
        <f t="shared" si="221"/>
        <v>3.1032148900169201</v>
      </c>
      <c r="Y1114" s="21">
        <v>6.0999999999999997E-4</v>
      </c>
      <c r="Z1114" s="7">
        <f t="shared" si="217"/>
        <v>10.409836065573769</v>
      </c>
      <c r="AA1114" s="12">
        <v>0.4</v>
      </c>
      <c r="AB1114" s="12">
        <v>35</v>
      </c>
      <c r="AC1114" s="22">
        <v>0.45999999999999996</v>
      </c>
      <c r="AD1114" s="5">
        <v>6.92</v>
      </c>
      <c r="AE1114" s="5">
        <v>32</v>
      </c>
      <c r="AF1114" s="5">
        <v>4</v>
      </c>
      <c r="AG1114" s="23">
        <f t="shared" si="222"/>
        <v>8</v>
      </c>
      <c r="AH1114" s="24">
        <v>1.7</v>
      </c>
      <c r="AI1114" s="23">
        <v>1.4</v>
      </c>
      <c r="AJ1114" s="25">
        <v>8</v>
      </c>
      <c r="AK1114" s="25">
        <v>10</v>
      </c>
      <c r="AL1114" s="26">
        <f t="shared" si="223"/>
        <v>64</v>
      </c>
    </row>
    <row r="1115" spans="1:38">
      <c r="A1115" s="36" t="s">
        <v>360</v>
      </c>
      <c r="B1115" t="s">
        <v>361</v>
      </c>
      <c r="C1115" t="s">
        <v>361</v>
      </c>
      <c r="D1115" t="s">
        <v>363</v>
      </c>
      <c r="E1115">
        <v>2300</v>
      </c>
      <c r="F1115" t="s">
        <v>99</v>
      </c>
      <c r="G1115" t="s">
        <v>185</v>
      </c>
      <c r="H1115" t="s">
        <v>350</v>
      </c>
      <c r="I1115" s="1" t="s">
        <v>63</v>
      </c>
      <c r="J1115" s="1" t="s">
        <v>95</v>
      </c>
      <c r="K1115" t="s">
        <v>97</v>
      </c>
      <c r="L1115" s="29" t="s">
        <v>98</v>
      </c>
      <c r="M1115" s="29" t="s">
        <v>99</v>
      </c>
      <c r="N1115" s="29" t="s">
        <v>99</v>
      </c>
      <c r="O1115" s="29" t="s">
        <v>101</v>
      </c>
      <c r="P1115" s="29" t="s">
        <v>99</v>
      </c>
      <c r="Q1115" s="29" t="s">
        <v>99</v>
      </c>
      <c r="R1115" t="s">
        <v>272</v>
      </c>
      <c r="S1115" t="s">
        <v>102</v>
      </c>
      <c r="T1115" s="1">
        <v>6</v>
      </c>
      <c r="U1115" s="7">
        <v>5.68</v>
      </c>
      <c r="V1115" s="18">
        <v>2.419E-2</v>
      </c>
      <c r="W1115" s="18">
        <v>5.8799999999999998E-3</v>
      </c>
      <c r="X1115" s="20">
        <f t="shared" si="221"/>
        <v>4.1139455782312924</v>
      </c>
      <c r="Y1115" s="18">
        <v>5.5000000000000003E-4</v>
      </c>
      <c r="Z1115" s="7">
        <f t="shared" si="217"/>
        <v>10.327272727272726</v>
      </c>
      <c r="AA1115" s="8">
        <v>0.5</v>
      </c>
      <c r="AB1115" s="8">
        <v>35</v>
      </c>
      <c r="AC1115" s="22">
        <v>0.5</v>
      </c>
      <c r="AD1115" s="5">
        <v>4.84</v>
      </c>
      <c r="AE1115" s="5">
        <v>28</v>
      </c>
      <c r="AF1115" s="5">
        <v>4</v>
      </c>
      <c r="AG1115" s="23">
        <f t="shared" si="222"/>
        <v>7</v>
      </c>
      <c r="AH1115" s="24">
        <v>2.6</v>
      </c>
      <c r="AI1115" s="23">
        <v>1.4</v>
      </c>
      <c r="AJ1115" s="27">
        <v>9</v>
      </c>
      <c r="AK1115" s="27">
        <v>7</v>
      </c>
      <c r="AL1115" s="26">
        <f t="shared" si="223"/>
        <v>63</v>
      </c>
    </row>
    <row r="1116" spans="1:38">
      <c r="A1116" s="36" t="s">
        <v>360</v>
      </c>
      <c r="B1116" t="s">
        <v>361</v>
      </c>
      <c r="C1116" t="s">
        <v>361</v>
      </c>
      <c r="D1116" t="s">
        <v>363</v>
      </c>
      <c r="E1116">
        <v>2300</v>
      </c>
      <c r="F1116" t="s">
        <v>99</v>
      </c>
      <c r="G1116" t="s">
        <v>185</v>
      </c>
      <c r="H1116" t="s">
        <v>350</v>
      </c>
      <c r="I1116" s="1" t="s">
        <v>63</v>
      </c>
      <c r="J1116" s="1" t="s">
        <v>95</v>
      </c>
      <c r="K1116" t="s">
        <v>97</v>
      </c>
      <c r="L1116" s="29" t="s">
        <v>98</v>
      </c>
      <c r="M1116" s="29" t="s">
        <v>99</v>
      </c>
      <c r="N1116" s="29" t="s">
        <v>99</v>
      </c>
      <c r="O1116" s="29" t="s">
        <v>101</v>
      </c>
      <c r="P1116" s="29" t="s">
        <v>99</v>
      </c>
      <c r="Q1116" s="29" t="s">
        <v>99</v>
      </c>
      <c r="R1116" t="s">
        <v>272</v>
      </c>
      <c r="S1116" t="s">
        <v>102</v>
      </c>
      <c r="T1116" s="1">
        <v>7</v>
      </c>
      <c r="U1116" s="7">
        <v>8.8000000000000007</v>
      </c>
      <c r="V1116" s="18">
        <v>2.9049999999999999E-2</v>
      </c>
      <c r="W1116" s="18">
        <v>7.2199999999999999E-3</v>
      </c>
      <c r="X1116" s="20">
        <f t="shared" si="221"/>
        <v>4.0235457063711912</v>
      </c>
      <c r="Y1116" s="18">
        <v>1.16E-3</v>
      </c>
      <c r="Z1116" s="7">
        <f t="shared" si="217"/>
        <v>7.5862068965517251</v>
      </c>
      <c r="AA1116" s="8">
        <v>0.6</v>
      </c>
      <c r="AB1116" s="8">
        <v>30</v>
      </c>
      <c r="AC1116" s="22">
        <v>0.70000000000000007</v>
      </c>
      <c r="AD1116" s="5">
        <v>5.2</v>
      </c>
      <c r="AE1116" s="5">
        <v>19</v>
      </c>
      <c r="AF1116" s="5">
        <v>4</v>
      </c>
      <c r="AG1116" s="23">
        <f t="shared" si="222"/>
        <v>4.75</v>
      </c>
      <c r="AH1116" s="24">
        <v>2</v>
      </c>
      <c r="AI1116" s="23">
        <v>1</v>
      </c>
      <c r="AJ1116" s="27">
        <v>9</v>
      </c>
      <c r="AK1116" s="27">
        <v>17</v>
      </c>
      <c r="AL1116" s="26">
        <f t="shared" si="223"/>
        <v>42.75</v>
      </c>
    </row>
    <row r="1117" spans="1:38">
      <c r="A1117" s="36" t="s">
        <v>360</v>
      </c>
      <c r="B1117" t="s">
        <v>361</v>
      </c>
      <c r="C1117" t="s">
        <v>361</v>
      </c>
      <c r="D1117" t="s">
        <v>363</v>
      </c>
      <c r="E1117">
        <v>2300</v>
      </c>
      <c r="F1117" t="s">
        <v>99</v>
      </c>
      <c r="G1117" t="s">
        <v>185</v>
      </c>
      <c r="H1117" t="s">
        <v>350</v>
      </c>
      <c r="I1117" s="1" t="s">
        <v>63</v>
      </c>
      <c r="J1117" s="1" t="s">
        <v>95</v>
      </c>
      <c r="K1117" t="s">
        <v>97</v>
      </c>
      <c r="L1117" s="29" t="s">
        <v>98</v>
      </c>
      <c r="M1117" s="29" t="s">
        <v>99</v>
      </c>
      <c r="N1117" s="29" t="s">
        <v>99</v>
      </c>
      <c r="O1117" s="29" t="s">
        <v>101</v>
      </c>
      <c r="P1117" s="29" t="s">
        <v>99</v>
      </c>
      <c r="Q1117" s="29" t="s">
        <v>99</v>
      </c>
      <c r="R1117" t="s">
        <v>272</v>
      </c>
      <c r="S1117" t="s">
        <v>102</v>
      </c>
      <c r="T1117" s="1">
        <v>8</v>
      </c>
      <c r="U1117" s="7">
        <v>5.68</v>
      </c>
      <c r="V1117" s="18">
        <v>2.197E-2</v>
      </c>
      <c r="W1117" s="18">
        <v>7.1000000000000004E-3</v>
      </c>
      <c r="X1117" s="20">
        <f t="shared" si="221"/>
        <v>3.0943661971830982</v>
      </c>
      <c r="Y1117" s="18">
        <v>1.1100000000000001E-3</v>
      </c>
      <c r="Z1117" s="7">
        <f t="shared" si="217"/>
        <v>5.1171171171171164</v>
      </c>
      <c r="AA1117" s="8">
        <v>0.7</v>
      </c>
      <c r="AB1117" s="8">
        <v>36</v>
      </c>
      <c r="AC1117" s="22">
        <v>0.55999999999999994</v>
      </c>
      <c r="AD1117" s="5">
        <v>5.2799999999999994</v>
      </c>
      <c r="AE1117" s="5">
        <v>30</v>
      </c>
      <c r="AF1117" s="5">
        <v>4</v>
      </c>
      <c r="AG1117" s="23">
        <f t="shared" si="222"/>
        <v>7.5</v>
      </c>
      <c r="AH1117" s="24">
        <v>2.6</v>
      </c>
      <c r="AI1117" s="23">
        <v>1.1000000000000001</v>
      </c>
      <c r="AJ1117" s="27">
        <v>9</v>
      </c>
      <c r="AK1117" s="27">
        <v>5</v>
      </c>
      <c r="AL1117" s="26">
        <f t="shared" si="223"/>
        <v>67.5</v>
      </c>
    </row>
    <row r="1118" spans="1:38">
      <c r="A1118" s="36" t="s">
        <v>360</v>
      </c>
      <c r="B1118" t="s">
        <v>361</v>
      </c>
      <c r="C1118" t="s">
        <v>361</v>
      </c>
      <c r="D1118" t="s">
        <v>363</v>
      </c>
      <c r="E1118">
        <v>2300</v>
      </c>
      <c r="F1118" t="s">
        <v>99</v>
      </c>
      <c r="G1118" t="s">
        <v>185</v>
      </c>
      <c r="H1118" t="s">
        <v>350</v>
      </c>
      <c r="I1118" s="1" t="s">
        <v>63</v>
      </c>
      <c r="J1118" s="1" t="s">
        <v>95</v>
      </c>
      <c r="K1118" t="s">
        <v>97</v>
      </c>
      <c r="L1118" s="29" t="s">
        <v>98</v>
      </c>
      <c r="M1118" s="29" t="s">
        <v>99</v>
      </c>
      <c r="N1118" s="29" t="s">
        <v>99</v>
      </c>
      <c r="O1118" s="29" t="s">
        <v>101</v>
      </c>
      <c r="P1118" s="29" t="s">
        <v>99</v>
      </c>
      <c r="Q1118" s="29" t="s">
        <v>99</v>
      </c>
      <c r="R1118" t="s">
        <v>272</v>
      </c>
      <c r="S1118" t="s">
        <v>102</v>
      </c>
      <c r="T1118" s="1">
        <v>9</v>
      </c>
      <c r="U1118" s="7">
        <v>5.88</v>
      </c>
      <c r="V1118" s="18">
        <v>1.4619999999999999E-2</v>
      </c>
      <c r="W1118" s="18">
        <v>3.7299999999999998E-3</v>
      </c>
      <c r="X1118" s="20">
        <f t="shared" si="221"/>
        <v>3.9195710455764075</v>
      </c>
      <c r="Y1118" s="18">
        <v>5.6999999999999998E-4</v>
      </c>
      <c r="Z1118" s="7">
        <f t="shared" si="217"/>
        <v>10.315789473684211</v>
      </c>
      <c r="AA1118" s="8">
        <v>0.5</v>
      </c>
      <c r="AB1118" s="8">
        <v>31</v>
      </c>
      <c r="AC1118" s="22">
        <v>0.86</v>
      </c>
      <c r="AD1118" s="5">
        <v>6.3599999999999994</v>
      </c>
      <c r="AE1118" s="5">
        <v>17</v>
      </c>
      <c r="AF1118" s="5">
        <v>4</v>
      </c>
      <c r="AG1118" s="23">
        <f t="shared" si="222"/>
        <v>4.25</v>
      </c>
      <c r="AH1118" s="24">
        <v>2.5</v>
      </c>
      <c r="AI1118" s="23">
        <v>1.2</v>
      </c>
      <c r="AJ1118" s="27">
        <v>13</v>
      </c>
      <c r="AK1118" s="27">
        <v>6</v>
      </c>
      <c r="AL1118" s="26">
        <f t="shared" si="223"/>
        <v>55.25</v>
      </c>
    </row>
    <row r="1119" spans="1:38">
      <c r="A1119" s="36" t="s">
        <v>360</v>
      </c>
      <c r="B1119" t="s">
        <v>361</v>
      </c>
      <c r="C1119" t="s">
        <v>361</v>
      </c>
      <c r="D1119" t="s">
        <v>363</v>
      </c>
      <c r="E1119">
        <v>2300</v>
      </c>
      <c r="F1119" t="s">
        <v>99</v>
      </c>
      <c r="G1119" t="s">
        <v>185</v>
      </c>
      <c r="H1119" t="s">
        <v>350</v>
      </c>
      <c r="I1119" s="1" t="s">
        <v>63</v>
      </c>
      <c r="J1119" s="1" t="s">
        <v>95</v>
      </c>
      <c r="K1119" t="s">
        <v>97</v>
      </c>
      <c r="L1119" s="29" t="s">
        <v>98</v>
      </c>
      <c r="M1119" s="29" t="s">
        <v>99</v>
      </c>
      <c r="N1119" s="29" t="s">
        <v>99</v>
      </c>
      <c r="O1119" s="29" t="s">
        <v>101</v>
      </c>
      <c r="P1119" s="29" t="s">
        <v>99</v>
      </c>
      <c r="Q1119" s="29" t="s">
        <v>99</v>
      </c>
      <c r="R1119" t="s">
        <v>272</v>
      </c>
      <c r="S1119" t="s">
        <v>102</v>
      </c>
      <c r="T1119" s="1">
        <v>10</v>
      </c>
      <c r="U1119" s="7">
        <v>9.59</v>
      </c>
      <c r="V1119" s="18">
        <v>1.308E-2</v>
      </c>
      <c r="W1119" s="18">
        <v>3.31E-3</v>
      </c>
      <c r="X1119" s="20">
        <f t="shared" si="221"/>
        <v>3.9516616314199395</v>
      </c>
      <c r="Y1119" s="18">
        <v>9.5E-4</v>
      </c>
      <c r="Z1119" s="7">
        <f t="shared" si="217"/>
        <v>10.094736842105263</v>
      </c>
      <c r="AA1119" s="8">
        <v>0.3</v>
      </c>
      <c r="AB1119" s="8">
        <v>42</v>
      </c>
      <c r="AC1119" s="22">
        <v>0.55999999999999994</v>
      </c>
      <c r="AD1119" s="5">
        <v>4.4799999999999995</v>
      </c>
      <c r="AE1119" s="5">
        <v>32</v>
      </c>
      <c r="AF1119" s="5">
        <v>4</v>
      </c>
      <c r="AG1119" s="23">
        <f t="shared" si="222"/>
        <v>8</v>
      </c>
      <c r="AH1119" s="24">
        <v>1.8</v>
      </c>
      <c r="AI1119" s="23">
        <v>1.3</v>
      </c>
      <c r="AJ1119" s="27">
        <v>8</v>
      </c>
      <c r="AK1119" s="27">
        <v>6</v>
      </c>
      <c r="AL1119" s="26">
        <f t="shared" si="223"/>
        <v>64</v>
      </c>
    </row>
    <row r="1120" spans="1:38">
      <c r="A1120" s="36" t="s">
        <v>360</v>
      </c>
      <c r="B1120" t="s">
        <v>361</v>
      </c>
      <c r="C1120" t="s">
        <v>361</v>
      </c>
      <c r="D1120" t="s">
        <v>363</v>
      </c>
      <c r="E1120">
        <v>2300</v>
      </c>
      <c r="F1120" t="s">
        <v>99</v>
      </c>
      <c r="G1120" t="s">
        <v>185</v>
      </c>
      <c r="H1120" t="s">
        <v>350</v>
      </c>
      <c r="I1120" s="1" t="s">
        <v>63</v>
      </c>
      <c r="J1120" s="1" t="s">
        <v>95</v>
      </c>
      <c r="K1120" t="s">
        <v>97</v>
      </c>
      <c r="L1120" s="29" t="s">
        <v>98</v>
      </c>
      <c r="M1120" s="29" t="s">
        <v>99</v>
      </c>
      <c r="N1120" s="29" t="s">
        <v>99</v>
      </c>
      <c r="O1120" s="29" t="s">
        <v>101</v>
      </c>
      <c r="P1120" s="29" t="s">
        <v>99</v>
      </c>
      <c r="Q1120" s="29" t="s">
        <v>99</v>
      </c>
      <c r="R1120" t="s">
        <v>272</v>
      </c>
      <c r="S1120" t="s">
        <v>102</v>
      </c>
      <c r="T1120" s="1">
        <v>11</v>
      </c>
      <c r="U1120" s="7">
        <v>6.13</v>
      </c>
      <c r="V1120" s="18">
        <v>1.1900000000000001E-2</v>
      </c>
      <c r="W1120" s="18">
        <v>4.2900000000000004E-3</v>
      </c>
      <c r="X1120" s="20">
        <f t="shared" si="221"/>
        <v>2.7738927738927739</v>
      </c>
      <c r="Y1120" s="18">
        <v>8.9999999999999998E-4</v>
      </c>
      <c r="Z1120" s="7">
        <f t="shared" si="217"/>
        <v>6.8111111111111109</v>
      </c>
      <c r="AA1120" s="18" t="s">
        <v>99</v>
      </c>
      <c r="AB1120" s="18" t="s">
        <v>99</v>
      </c>
      <c r="AC1120" s="18" t="s">
        <v>99</v>
      </c>
      <c r="AD1120" s="18" t="s">
        <v>99</v>
      </c>
      <c r="AE1120" s="18" t="s">
        <v>99</v>
      </c>
      <c r="AF1120" s="18" t="s">
        <v>99</v>
      </c>
      <c r="AG1120" s="18" t="s">
        <v>99</v>
      </c>
      <c r="AH1120" s="18" t="s">
        <v>99</v>
      </c>
      <c r="AI1120" s="18" t="s">
        <v>99</v>
      </c>
      <c r="AJ1120" s="18" t="s">
        <v>99</v>
      </c>
      <c r="AK1120" s="18" t="s">
        <v>99</v>
      </c>
      <c r="AL1120" s="18" t="s">
        <v>99</v>
      </c>
    </row>
    <row r="1121" spans="1:38">
      <c r="A1121" s="36" t="s">
        <v>360</v>
      </c>
      <c r="B1121" t="s">
        <v>361</v>
      </c>
      <c r="C1121" t="s">
        <v>361</v>
      </c>
      <c r="D1121" t="s">
        <v>363</v>
      </c>
      <c r="E1121">
        <v>2300</v>
      </c>
      <c r="F1121" t="s">
        <v>99</v>
      </c>
      <c r="G1121" t="s">
        <v>185</v>
      </c>
      <c r="H1121" t="s">
        <v>350</v>
      </c>
      <c r="I1121" s="1" t="s">
        <v>63</v>
      </c>
      <c r="J1121" s="1" t="s">
        <v>95</v>
      </c>
      <c r="K1121" t="s">
        <v>97</v>
      </c>
      <c r="L1121" s="29" t="s">
        <v>98</v>
      </c>
      <c r="M1121" s="29" t="s">
        <v>99</v>
      </c>
      <c r="N1121" s="29" t="s">
        <v>99</v>
      </c>
      <c r="O1121" s="29" t="s">
        <v>101</v>
      </c>
      <c r="P1121" s="29" t="s">
        <v>99</v>
      </c>
      <c r="Q1121" s="29" t="s">
        <v>99</v>
      </c>
      <c r="R1121" t="s">
        <v>272</v>
      </c>
      <c r="S1121" t="s">
        <v>102</v>
      </c>
      <c r="T1121" s="1">
        <v>12</v>
      </c>
      <c r="U1121" s="7" t="s">
        <v>99</v>
      </c>
      <c r="V1121" s="18">
        <v>5.3400000000000001E-3</v>
      </c>
      <c r="W1121" s="18">
        <v>1.72E-3</v>
      </c>
      <c r="X1121" s="20">
        <f t="shared" si="221"/>
        <v>3.1046511627906979</v>
      </c>
      <c r="Y1121" s="18" t="s">
        <v>99</v>
      </c>
      <c r="Z1121" s="18" t="s">
        <v>99</v>
      </c>
      <c r="AA1121" s="18" t="s">
        <v>99</v>
      </c>
      <c r="AB1121" s="18" t="s">
        <v>99</v>
      </c>
      <c r="AC1121" s="18" t="s">
        <v>99</v>
      </c>
      <c r="AD1121" s="18" t="s">
        <v>99</v>
      </c>
      <c r="AE1121" s="18" t="s">
        <v>99</v>
      </c>
      <c r="AF1121" s="18" t="s">
        <v>99</v>
      </c>
      <c r="AG1121" s="18" t="s">
        <v>99</v>
      </c>
      <c r="AH1121" s="18" t="s">
        <v>99</v>
      </c>
      <c r="AI1121" s="18" t="s">
        <v>99</v>
      </c>
      <c r="AJ1121" s="18" t="s">
        <v>99</v>
      </c>
      <c r="AK1121" s="18" t="s">
        <v>99</v>
      </c>
      <c r="AL1121" s="18" t="s">
        <v>99</v>
      </c>
    </row>
    <row r="1122" spans="1:38">
      <c r="A1122" s="36" t="s">
        <v>360</v>
      </c>
      <c r="B1122" t="s">
        <v>361</v>
      </c>
      <c r="C1122" t="s">
        <v>361</v>
      </c>
      <c r="D1122" t="s">
        <v>363</v>
      </c>
      <c r="E1122">
        <v>2300</v>
      </c>
      <c r="F1122" t="s">
        <v>99</v>
      </c>
      <c r="G1122" t="s">
        <v>386</v>
      </c>
      <c r="H1122" s="1" t="s">
        <v>351</v>
      </c>
      <c r="I1122" s="1" t="s">
        <v>290</v>
      </c>
      <c r="J1122" s="1" t="s">
        <v>338</v>
      </c>
      <c r="K1122" s="1" t="s">
        <v>104</v>
      </c>
      <c r="L1122" s="29" t="s">
        <v>123</v>
      </c>
      <c r="M1122" s="29" t="s">
        <v>99</v>
      </c>
      <c r="N1122" s="29" t="s">
        <v>99</v>
      </c>
      <c r="O1122" s="29" t="s">
        <v>101</v>
      </c>
      <c r="P1122" s="29" t="s">
        <v>99</v>
      </c>
      <c r="Q1122" s="29" t="s">
        <v>99</v>
      </c>
      <c r="R1122" t="s">
        <v>393</v>
      </c>
      <c r="S1122" t="s">
        <v>102</v>
      </c>
      <c r="T1122" s="1">
        <v>1</v>
      </c>
      <c r="U1122" s="7">
        <v>309.37</v>
      </c>
      <c r="V1122" s="18">
        <v>3.7990000000000003E-2</v>
      </c>
      <c r="W1122" s="18">
        <v>8.6700000000000006E-3</v>
      </c>
      <c r="X1122" s="7">
        <f>V1122/W1122</f>
        <v>4.3817762399077278</v>
      </c>
      <c r="Y1122" s="1">
        <v>3.1660000000000001E-2</v>
      </c>
      <c r="Z1122" s="7">
        <f t="shared" ref="Z1122:Z1127" si="224">(U1122/1000000)/(Y1122/1000)</f>
        <v>9.7716361339229323</v>
      </c>
      <c r="AA1122" s="8">
        <v>1</v>
      </c>
      <c r="AB1122" s="8">
        <v>2.5</v>
      </c>
      <c r="AC1122" s="18" t="s">
        <v>99</v>
      </c>
      <c r="AD1122" s="18" t="s">
        <v>99</v>
      </c>
      <c r="AE1122" s="18" t="s">
        <v>99</v>
      </c>
      <c r="AF1122" s="18" t="s">
        <v>99</v>
      </c>
      <c r="AG1122" s="18" t="s">
        <v>99</v>
      </c>
      <c r="AH1122" s="18" t="s">
        <v>99</v>
      </c>
      <c r="AI1122" s="18" t="s">
        <v>99</v>
      </c>
      <c r="AJ1122" s="18" t="s">
        <v>99</v>
      </c>
      <c r="AK1122" s="18" t="s">
        <v>99</v>
      </c>
      <c r="AL1122" s="18" t="s">
        <v>99</v>
      </c>
    </row>
    <row r="1123" spans="1:38">
      <c r="A1123" s="36" t="s">
        <v>360</v>
      </c>
      <c r="B1123" t="s">
        <v>361</v>
      </c>
      <c r="C1123" t="s">
        <v>361</v>
      </c>
      <c r="D1123" t="s">
        <v>363</v>
      </c>
      <c r="E1123">
        <v>2300</v>
      </c>
      <c r="F1123" t="s">
        <v>99</v>
      </c>
      <c r="G1123" t="s">
        <v>386</v>
      </c>
      <c r="H1123" s="1" t="s">
        <v>351</v>
      </c>
      <c r="I1123" s="1" t="s">
        <v>290</v>
      </c>
      <c r="J1123" s="1" t="s">
        <v>338</v>
      </c>
      <c r="K1123" s="1" t="s">
        <v>104</v>
      </c>
      <c r="L1123" s="29" t="s">
        <v>123</v>
      </c>
      <c r="M1123" s="29" t="s">
        <v>99</v>
      </c>
      <c r="N1123" s="29" t="s">
        <v>99</v>
      </c>
      <c r="O1123" s="29" t="s">
        <v>101</v>
      </c>
      <c r="P1123" s="29" t="s">
        <v>99</v>
      </c>
      <c r="Q1123" s="29" t="s">
        <v>99</v>
      </c>
      <c r="R1123" t="s">
        <v>393</v>
      </c>
      <c r="S1123" t="s">
        <v>102</v>
      </c>
      <c r="T1123" s="1">
        <v>2</v>
      </c>
      <c r="U1123" s="7">
        <v>131.44999999999999</v>
      </c>
      <c r="V1123" s="18">
        <v>2.07E-2</v>
      </c>
      <c r="W1123" s="18">
        <v>4.64E-3</v>
      </c>
      <c r="X1123" s="7">
        <f t="shared" ref="X1123:X1127" si="225">V1123/W1123</f>
        <v>4.4612068965517242</v>
      </c>
      <c r="Y1123" s="1">
        <v>1.0959999999999999E-2</v>
      </c>
      <c r="Z1123" s="7">
        <f t="shared" si="224"/>
        <v>11.993613138686131</v>
      </c>
      <c r="AA1123" s="8">
        <v>0.8</v>
      </c>
      <c r="AB1123" s="8">
        <v>1.5</v>
      </c>
      <c r="AC1123" s="18" t="s">
        <v>99</v>
      </c>
      <c r="AD1123" s="18" t="s">
        <v>99</v>
      </c>
      <c r="AE1123" s="18" t="s">
        <v>99</v>
      </c>
      <c r="AF1123" s="18" t="s">
        <v>99</v>
      </c>
      <c r="AG1123" s="18" t="s">
        <v>99</v>
      </c>
      <c r="AH1123" s="18" t="s">
        <v>99</v>
      </c>
      <c r="AI1123" s="18" t="s">
        <v>99</v>
      </c>
      <c r="AJ1123" s="18" t="s">
        <v>99</v>
      </c>
      <c r="AK1123" s="18" t="s">
        <v>99</v>
      </c>
      <c r="AL1123" s="18" t="s">
        <v>99</v>
      </c>
    </row>
    <row r="1124" spans="1:38">
      <c r="A1124" s="36" t="s">
        <v>360</v>
      </c>
      <c r="B1124" t="s">
        <v>361</v>
      </c>
      <c r="C1124" t="s">
        <v>361</v>
      </c>
      <c r="D1124" t="s">
        <v>363</v>
      </c>
      <c r="E1124">
        <v>2300</v>
      </c>
      <c r="F1124" t="s">
        <v>99</v>
      </c>
      <c r="G1124" t="s">
        <v>386</v>
      </c>
      <c r="H1124" s="1" t="s">
        <v>351</v>
      </c>
      <c r="I1124" s="1" t="s">
        <v>290</v>
      </c>
      <c r="J1124" s="1" t="s">
        <v>338</v>
      </c>
      <c r="K1124" s="1" t="s">
        <v>104</v>
      </c>
      <c r="L1124" s="29" t="s">
        <v>123</v>
      </c>
      <c r="M1124" s="29" t="s">
        <v>99</v>
      </c>
      <c r="N1124" s="29" t="s">
        <v>99</v>
      </c>
      <c r="O1124" s="29" t="s">
        <v>101</v>
      </c>
      <c r="P1124" s="29" t="s">
        <v>99</v>
      </c>
      <c r="Q1124" s="29" t="s">
        <v>99</v>
      </c>
      <c r="R1124" t="s">
        <v>393</v>
      </c>
      <c r="S1124" t="s">
        <v>102</v>
      </c>
      <c r="T1124" s="1">
        <v>3</v>
      </c>
      <c r="U1124" s="7">
        <v>120.16</v>
      </c>
      <c r="V1124" s="18">
        <v>4.2759999999999999E-2</v>
      </c>
      <c r="W1124" s="18">
        <v>1.0449999999999999E-2</v>
      </c>
      <c r="X1124" s="7">
        <f t="shared" si="225"/>
        <v>4.0918660287081341</v>
      </c>
      <c r="Y1124" s="1">
        <v>8.94E-3</v>
      </c>
      <c r="Z1124" s="7">
        <f t="shared" si="224"/>
        <v>13.440715883668902</v>
      </c>
      <c r="AA1124" s="8">
        <v>4.4000000000000004</v>
      </c>
      <c r="AB1124" s="8">
        <v>4</v>
      </c>
      <c r="AC1124" s="18" t="s">
        <v>99</v>
      </c>
      <c r="AD1124" s="18" t="s">
        <v>99</v>
      </c>
      <c r="AE1124" s="18" t="s">
        <v>99</v>
      </c>
      <c r="AF1124" s="18" t="s">
        <v>99</v>
      </c>
      <c r="AG1124" s="18" t="s">
        <v>99</v>
      </c>
      <c r="AH1124" s="18" t="s">
        <v>99</v>
      </c>
      <c r="AI1124" s="18" t="s">
        <v>99</v>
      </c>
      <c r="AJ1124" s="18" t="s">
        <v>99</v>
      </c>
      <c r="AK1124" s="18" t="s">
        <v>99</v>
      </c>
      <c r="AL1124" s="18" t="s">
        <v>99</v>
      </c>
    </row>
    <row r="1125" spans="1:38">
      <c r="A1125" s="36" t="s">
        <v>360</v>
      </c>
      <c r="B1125" t="s">
        <v>361</v>
      </c>
      <c r="C1125" t="s">
        <v>361</v>
      </c>
      <c r="D1125" t="s">
        <v>363</v>
      </c>
      <c r="E1125">
        <v>2300</v>
      </c>
      <c r="F1125" t="s">
        <v>99</v>
      </c>
      <c r="G1125" t="s">
        <v>386</v>
      </c>
      <c r="H1125" s="1" t="s">
        <v>351</v>
      </c>
      <c r="I1125" s="1" t="s">
        <v>290</v>
      </c>
      <c r="J1125" s="1" t="s">
        <v>338</v>
      </c>
      <c r="K1125" s="1" t="s">
        <v>104</v>
      </c>
      <c r="L1125" s="29" t="s">
        <v>123</v>
      </c>
      <c r="M1125" s="29" t="s">
        <v>99</v>
      </c>
      <c r="N1125" s="29" t="s">
        <v>99</v>
      </c>
      <c r="O1125" s="29" t="s">
        <v>101</v>
      </c>
      <c r="P1125" s="29" t="s">
        <v>99</v>
      </c>
      <c r="Q1125" s="29" t="s">
        <v>99</v>
      </c>
      <c r="R1125" t="s">
        <v>393</v>
      </c>
      <c r="S1125" t="s">
        <v>102</v>
      </c>
      <c r="T1125" s="1">
        <v>4</v>
      </c>
      <c r="U1125" s="7">
        <v>100.86</v>
      </c>
      <c r="V1125" s="18">
        <v>1.8849999999999999E-2</v>
      </c>
      <c r="W1125" s="18">
        <v>4.8300000000000001E-3</v>
      </c>
      <c r="X1125" s="7">
        <f t="shared" si="225"/>
        <v>3.9026915113871632</v>
      </c>
      <c r="Y1125" s="1">
        <v>1.064E-2</v>
      </c>
      <c r="Z1125" s="7">
        <f t="shared" si="224"/>
        <v>9.4793233082706756</v>
      </c>
      <c r="AA1125" s="8">
        <v>1.3</v>
      </c>
      <c r="AB1125" s="8">
        <v>2</v>
      </c>
      <c r="AC1125" s="18" t="s">
        <v>99</v>
      </c>
      <c r="AD1125" s="18" t="s">
        <v>99</v>
      </c>
      <c r="AE1125" s="18" t="s">
        <v>99</v>
      </c>
      <c r="AF1125" s="18" t="s">
        <v>99</v>
      </c>
      <c r="AG1125" s="18" t="s">
        <v>99</v>
      </c>
      <c r="AH1125" s="18" t="s">
        <v>99</v>
      </c>
      <c r="AI1125" s="18" t="s">
        <v>99</v>
      </c>
      <c r="AJ1125" s="18" t="s">
        <v>99</v>
      </c>
      <c r="AK1125" s="18" t="s">
        <v>99</v>
      </c>
      <c r="AL1125" s="18" t="s">
        <v>99</v>
      </c>
    </row>
    <row r="1126" spans="1:38">
      <c r="A1126" s="36" t="s">
        <v>360</v>
      </c>
      <c r="B1126" t="s">
        <v>361</v>
      </c>
      <c r="C1126" t="s">
        <v>361</v>
      </c>
      <c r="D1126" t="s">
        <v>363</v>
      </c>
      <c r="E1126">
        <v>2300</v>
      </c>
      <c r="F1126" t="s">
        <v>99</v>
      </c>
      <c r="G1126" t="s">
        <v>386</v>
      </c>
      <c r="H1126" s="1" t="s">
        <v>351</v>
      </c>
      <c r="I1126" s="1" t="s">
        <v>290</v>
      </c>
      <c r="J1126" s="1" t="s">
        <v>338</v>
      </c>
      <c r="K1126" s="1" t="s">
        <v>104</v>
      </c>
      <c r="L1126" s="29" t="s">
        <v>123</v>
      </c>
      <c r="M1126" s="29" t="s">
        <v>99</v>
      </c>
      <c r="N1126" s="29" t="s">
        <v>99</v>
      </c>
      <c r="O1126" s="29" t="s">
        <v>101</v>
      </c>
      <c r="P1126" s="29" t="s">
        <v>99</v>
      </c>
      <c r="Q1126" s="29" t="s">
        <v>99</v>
      </c>
      <c r="R1126" t="s">
        <v>393</v>
      </c>
      <c r="S1126" t="s">
        <v>102</v>
      </c>
      <c r="T1126" s="1">
        <v>5</v>
      </c>
      <c r="U1126" s="7">
        <v>72.2</v>
      </c>
      <c r="V1126" s="18">
        <v>4.1919999999999999E-2</v>
      </c>
      <c r="W1126" s="18">
        <v>1.069E-2</v>
      </c>
      <c r="X1126" s="7">
        <f t="shared" si="225"/>
        <v>3.9214218896164641</v>
      </c>
      <c r="Y1126" s="1">
        <v>5.8799999999999998E-3</v>
      </c>
      <c r="Z1126" s="7">
        <f t="shared" si="224"/>
        <v>12.278911564625853</v>
      </c>
      <c r="AA1126" s="8">
        <v>0.8</v>
      </c>
      <c r="AB1126" s="8">
        <v>1.3</v>
      </c>
      <c r="AC1126" s="18" t="s">
        <v>99</v>
      </c>
      <c r="AD1126" s="18" t="s">
        <v>99</v>
      </c>
      <c r="AE1126" s="18" t="s">
        <v>99</v>
      </c>
      <c r="AF1126" s="18" t="s">
        <v>99</v>
      </c>
      <c r="AG1126" s="18" t="s">
        <v>99</v>
      </c>
      <c r="AH1126" s="18" t="s">
        <v>99</v>
      </c>
      <c r="AI1126" s="18" t="s">
        <v>99</v>
      </c>
      <c r="AJ1126" s="18" t="s">
        <v>99</v>
      </c>
      <c r="AK1126" s="18" t="s">
        <v>99</v>
      </c>
      <c r="AL1126" s="18" t="s">
        <v>99</v>
      </c>
    </row>
    <row r="1127" spans="1:38">
      <c r="A1127" s="36" t="s">
        <v>360</v>
      </c>
      <c r="B1127" t="s">
        <v>361</v>
      </c>
      <c r="C1127" t="s">
        <v>361</v>
      </c>
      <c r="D1127" t="s">
        <v>363</v>
      </c>
      <c r="E1127">
        <v>2300</v>
      </c>
      <c r="F1127" t="s">
        <v>99</v>
      </c>
      <c r="G1127" t="s">
        <v>386</v>
      </c>
      <c r="H1127" s="1" t="s">
        <v>351</v>
      </c>
      <c r="I1127" s="1" t="s">
        <v>290</v>
      </c>
      <c r="J1127" s="1" t="s">
        <v>338</v>
      </c>
      <c r="K1127" s="1" t="s">
        <v>104</v>
      </c>
      <c r="L1127" s="29" t="s">
        <v>123</v>
      </c>
      <c r="M1127" s="29" t="s">
        <v>99</v>
      </c>
      <c r="N1127" s="29" t="s">
        <v>99</v>
      </c>
      <c r="O1127" s="29" t="s">
        <v>101</v>
      </c>
      <c r="P1127" s="29" t="s">
        <v>99</v>
      </c>
      <c r="Q1127" s="29" t="s">
        <v>99</v>
      </c>
      <c r="R1127" t="s">
        <v>393</v>
      </c>
      <c r="S1127" t="s">
        <v>102</v>
      </c>
      <c r="T1127" s="1">
        <v>6</v>
      </c>
      <c r="U1127" s="7">
        <v>58.66</v>
      </c>
      <c r="V1127" s="18">
        <v>0.15175</v>
      </c>
      <c r="W1127" s="18">
        <v>4.3150000000000001E-2</v>
      </c>
      <c r="X1127" s="7">
        <f t="shared" si="225"/>
        <v>3.5168018539976824</v>
      </c>
      <c r="Y1127" s="1">
        <v>4.0800000000000003E-3</v>
      </c>
      <c r="Z1127" s="7">
        <f t="shared" si="224"/>
        <v>14.377450980392156</v>
      </c>
      <c r="AA1127" s="8">
        <v>0.5</v>
      </c>
      <c r="AB1127" s="8">
        <v>1.5</v>
      </c>
      <c r="AC1127" s="18" t="s">
        <v>99</v>
      </c>
      <c r="AD1127" s="18" t="s">
        <v>99</v>
      </c>
      <c r="AE1127" s="18" t="s">
        <v>99</v>
      </c>
      <c r="AF1127" s="18" t="s">
        <v>99</v>
      </c>
      <c r="AG1127" s="18" t="s">
        <v>99</v>
      </c>
      <c r="AH1127" s="18" t="s">
        <v>99</v>
      </c>
      <c r="AI1127" s="18" t="s">
        <v>99</v>
      </c>
      <c r="AJ1127" s="18" t="s">
        <v>99</v>
      </c>
      <c r="AK1127" s="18" t="s">
        <v>99</v>
      </c>
      <c r="AL1127" s="18" t="s">
        <v>99</v>
      </c>
    </row>
    <row r="1128" spans="1:38">
      <c r="A1128" s="36" t="s">
        <v>360</v>
      </c>
      <c r="B1128" t="s">
        <v>361</v>
      </c>
      <c r="C1128" t="s">
        <v>361</v>
      </c>
      <c r="D1128" t="s">
        <v>363</v>
      </c>
      <c r="E1128">
        <v>2300</v>
      </c>
      <c r="F1128" t="s">
        <v>99</v>
      </c>
      <c r="G1128" t="s">
        <v>386</v>
      </c>
      <c r="H1128" s="1" t="s">
        <v>351</v>
      </c>
      <c r="I1128" s="1" t="s">
        <v>290</v>
      </c>
      <c r="J1128" s="1" t="s">
        <v>338</v>
      </c>
      <c r="K1128" s="1" t="s">
        <v>104</v>
      </c>
      <c r="L1128" s="29" t="s">
        <v>123</v>
      </c>
      <c r="M1128" s="29" t="s">
        <v>99</v>
      </c>
      <c r="N1128" s="29" t="s">
        <v>99</v>
      </c>
      <c r="O1128" s="29" t="s">
        <v>101</v>
      </c>
      <c r="P1128" s="29" t="s">
        <v>99</v>
      </c>
      <c r="Q1128" s="29" t="s">
        <v>99</v>
      </c>
      <c r="R1128" t="s">
        <v>393</v>
      </c>
      <c r="S1128" t="s">
        <v>102</v>
      </c>
      <c r="T1128" s="1">
        <v>7</v>
      </c>
      <c r="U1128" s="7" t="s">
        <v>99</v>
      </c>
      <c r="V1128" s="7" t="s">
        <v>99</v>
      </c>
      <c r="W1128" s="7" t="s">
        <v>99</v>
      </c>
      <c r="X1128" s="7" t="s">
        <v>99</v>
      </c>
      <c r="Y1128" s="7" t="s">
        <v>99</v>
      </c>
      <c r="Z1128" s="7" t="s">
        <v>99</v>
      </c>
      <c r="AA1128" s="8">
        <v>1.8</v>
      </c>
      <c r="AB1128" s="8">
        <v>2</v>
      </c>
      <c r="AC1128" s="18" t="s">
        <v>99</v>
      </c>
      <c r="AD1128" s="18" t="s">
        <v>99</v>
      </c>
      <c r="AE1128" s="18" t="s">
        <v>99</v>
      </c>
      <c r="AF1128" s="18" t="s">
        <v>99</v>
      </c>
      <c r="AG1128" s="18" t="s">
        <v>99</v>
      </c>
      <c r="AH1128" s="18" t="s">
        <v>99</v>
      </c>
      <c r="AI1128" s="18" t="s">
        <v>99</v>
      </c>
      <c r="AJ1128" s="18" t="s">
        <v>99</v>
      </c>
      <c r="AK1128" s="18" t="s">
        <v>99</v>
      </c>
      <c r="AL1128" s="18" t="s">
        <v>99</v>
      </c>
    </row>
    <row r="1129" spans="1:38">
      <c r="A1129" s="36" t="s">
        <v>360</v>
      </c>
      <c r="B1129" t="s">
        <v>361</v>
      </c>
      <c r="C1129" t="s">
        <v>361</v>
      </c>
      <c r="D1129" t="s">
        <v>363</v>
      </c>
      <c r="E1129">
        <v>2300</v>
      </c>
      <c r="F1129" t="s">
        <v>99</v>
      </c>
      <c r="G1129" t="s">
        <v>387</v>
      </c>
      <c r="H1129" t="s">
        <v>352</v>
      </c>
      <c r="I1129" s="1" t="s">
        <v>28</v>
      </c>
      <c r="J1129" s="1" t="s">
        <v>285</v>
      </c>
      <c r="K1129" t="s">
        <v>104</v>
      </c>
      <c r="L1129" s="29" t="s">
        <v>123</v>
      </c>
      <c r="M1129" s="29" t="s">
        <v>99</v>
      </c>
      <c r="N1129" s="29" t="s">
        <v>99</v>
      </c>
      <c r="O1129" s="29" t="s">
        <v>101</v>
      </c>
      <c r="P1129" s="29" t="s">
        <v>99</v>
      </c>
      <c r="Q1129" s="29" t="s">
        <v>99</v>
      </c>
      <c r="R1129" t="s">
        <v>393</v>
      </c>
      <c r="S1129" t="s">
        <v>102</v>
      </c>
      <c r="T1129" s="1">
        <v>1</v>
      </c>
      <c r="U1129" s="7">
        <v>215</v>
      </c>
      <c r="V1129" s="18">
        <v>0.12127</v>
      </c>
      <c r="W1129" s="18">
        <v>1.789E-2</v>
      </c>
      <c r="X1129" s="7">
        <f t="shared" ref="X1129:X1132" si="226">V1129/W1129</f>
        <v>6.7786472889882621</v>
      </c>
      <c r="Y1129" s="1">
        <v>8.8599999999999998E-3</v>
      </c>
      <c r="Z1129" s="7">
        <f t="shared" ref="Z1129:Z1143" si="227">(U1129/1000000)/(Y1129/1000)</f>
        <v>24.266365688487586</v>
      </c>
      <c r="AA1129" s="8">
        <v>5.5</v>
      </c>
      <c r="AB1129" s="8">
        <v>9.6</v>
      </c>
      <c r="AC1129" s="18" t="s">
        <v>99</v>
      </c>
      <c r="AD1129" s="18" t="s">
        <v>99</v>
      </c>
      <c r="AE1129" s="18" t="s">
        <v>99</v>
      </c>
      <c r="AF1129" s="18" t="s">
        <v>99</v>
      </c>
      <c r="AG1129" s="18" t="s">
        <v>99</v>
      </c>
      <c r="AH1129" s="18" t="s">
        <v>99</v>
      </c>
      <c r="AI1129" s="18" t="s">
        <v>99</v>
      </c>
      <c r="AJ1129" s="18" t="s">
        <v>99</v>
      </c>
      <c r="AK1129" s="18" t="s">
        <v>99</v>
      </c>
      <c r="AL1129" s="18" t="s">
        <v>99</v>
      </c>
    </row>
    <row r="1130" spans="1:38">
      <c r="A1130" s="36" t="s">
        <v>360</v>
      </c>
      <c r="B1130" t="s">
        <v>361</v>
      </c>
      <c r="C1130" t="s">
        <v>361</v>
      </c>
      <c r="D1130" t="s">
        <v>363</v>
      </c>
      <c r="E1130">
        <v>2300</v>
      </c>
      <c r="F1130" t="s">
        <v>99</v>
      </c>
      <c r="G1130" t="s">
        <v>387</v>
      </c>
      <c r="H1130" t="s">
        <v>352</v>
      </c>
      <c r="I1130" s="1" t="s">
        <v>28</v>
      </c>
      <c r="J1130" s="1" t="s">
        <v>285</v>
      </c>
      <c r="K1130" t="s">
        <v>104</v>
      </c>
      <c r="L1130" s="29" t="s">
        <v>123</v>
      </c>
      <c r="M1130" s="29" t="s">
        <v>99</v>
      </c>
      <c r="N1130" s="29" t="s">
        <v>99</v>
      </c>
      <c r="O1130" s="29" t="s">
        <v>101</v>
      </c>
      <c r="P1130" s="29" t="s">
        <v>99</v>
      </c>
      <c r="Q1130" s="29" t="s">
        <v>99</v>
      </c>
      <c r="R1130" t="s">
        <v>393</v>
      </c>
      <c r="S1130" t="s">
        <v>102</v>
      </c>
      <c r="T1130" s="1">
        <v>2</v>
      </c>
      <c r="U1130" s="1">
        <v>596.54</v>
      </c>
      <c r="V1130" s="18">
        <v>9.7070000000000004E-2</v>
      </c>
      <c r="W1130" s="18">
        <v>1.448E-2</v>
      </c>
      <c r="X1130" s="7">
        <f t="shared" si="226"/>
        <v>6.7037292817679566</v>
      </c>
      <c r="Y1130" s="1">
        <v>2.4330000000000001E-2</v>
      </c>
      <c r="Z1130" s="7">
        <f t="shared" si="227"/>
        <v>24.5187011919441</v>
      </c>
      <c r="AA1130" s="8">
        <v>2.5</v>
      </c>
      <c r="AB1130" s="8">
        <v>11.2</v>
      </c>
      <c r="AC1130" s="18" t="s">
        <v>99</v>
      </c>
      <c r="AD1130" s="18" t="s">
        <v>99</v>
      </c>
      <c r="AE1130" s="18" t="s">
        <v>99</v>
      </c>
      <c r="AF1130" s="18" t="s">
        <v>99</v>
      </c>
      <c r="AG1130" s="18" t="s">
        <v>99</v>
      </c>
      <c r="AH1130" s="18" t="s">
        <v>99</v>
      </c>
      <c r="AI1130" s="18" t="s">
        <v>99</v>
      </c>
      <c r="AJ1130" s="18" t="s">
        <v>99</v>
      </c>
      <c r="AK1130" s="18" t="s">
        <v>99</v>
      </c>
      <c r="AL1130" s="18" t="s">
        <v>99</v>
      </c>
    </row>
    <row r="1131" spans="1:38">
      <c r="A1131" s="36" t="s">
        <v>360</v>
      </c>
      <c r="B1131" t="s">
        <v>361</v>
      </c>
      <c r="C1131" t="s">
        <v>361</v>
      </c>
      <c r="D1131" t="s">
        <v>363</v>
      </c>
      <c r="E1131">
        <v>2300</v>
      </c>
      <c r="F1131" t="s">
        <v>99</v>
      </c>
      <c r="G1131" t="s">
        <v>387</v>
      </c>
      <c r="H1131" t="s">
        <v>352</v>
      </c>
      <c r="I1131" s="1" t="s">
        <v>28</v>
      </c>
      <c r="J1131" s="1" t="s">
        <v>285</v>
      </c>
      <c r="K1131" t="s">
        <v>104</v>
      </c>
      <c r="L1131" s="29" t="s">
        <v>123</v>
      </c>
      <c r="M1131" s="29" t="s">
        <v>99</v>
      </c>
      <c r="N1131" s="29" t="s">
        <v>99</v>
      </c>
      <c r="O1131" s="29" t="s">
        <v>101</v>
      </c>
      <c r="P1131" s="29" t="s">
        <v>99</v>
      </c>
      <c r="Q1131" s="29" t="s">
        <v>99</v>
      </c>
      <c r="R1131" t="s">
        <v>393</v>
      </c>
      <c r="S1131" t="s">
        <v>102</v>
      </c>
      <c r="T1131" s="1">
        <v>3</v>
      </c>
      <c r="U1131" s="1">
        <v>300.45999999999998</v>
      </c>
      <c r="V1131" s="18">
        <v>0.26384000000000002</v>
      </c>
      <c r="W1131" s="18">
        <v>4.5109999999999997E-2</v>
      </c>
      <c r="X1131" s="7">
        <f t="shared" si="226"/>
        <v>5.8488140101972963</v>
      </c>
      <c r="Y1131" s="1">
        <v>1.359E-2</v>
      </c>
      <c r="Z1131" s="7">
        <f t="shared" si="227"/>
        <v>22.108903605592346</v>
      </c>
      <c r="AA1131" s="8">
        <v>4.2</v>
      </c>
      <c r="AB1131" s="8">
        <v>5.5</v>
      </c>
      <c r="AC1131" s="18" t="s">
        <v>99</v>
      </c>
      <c r="AD1131" s="18" t="s">
        <v>99</v>
      </c>
      <c r="AE1131" s="18" t="s">
        <v>99</v>
      </c>
      <c r="AF1131" s="18" t="s">
        <v>99</v>
      </c>
      <c r="AG1131" s="18" t="s">
        <v>99</v>
      </c>
      <c r="AH1131" s="18" t="s">
        <v>99</v>
      </c>
      <c r="AI1131" s="18" t="s">
        <v>99</v>
      </c>
      <c r="AJ1131" s="18" t="s">
        <v>99</v>
      </c>
      <c r="AK1131" s="18" t="s">
        <v>99</v>
      </c>
      <c r="AL1131" s="18" t="s">
        <v>99</v>
      </c>
    </row>
    <row r="1132" spans="1:38">
      <c r="A1132" s="36" t="s">
        <v>360</v>
      </c>
      <c r="B1132" t="s">
        <v>361</v>
      </c>
      <c r="C1132" t="s">
        <v>361</v>
      </c>
      <c r="D1132" t="s">
        <v>363</v>
      </c>
      <c r="E1132">
        <v>2300</v>
      </c>
      <c r="F1132" t="s">
        <v>99</v>
      </c>
      <c r="G1132" t="s">
        <v>387</v>
      </c>
      <c r="H1132" t="s">
        <v>352</v>
      </c>
      <c r="I1132" s="1" t="s">
        <v>28</v>
      </c>
      <c r="J1132" s="1" t="s">
        <v>285</v>
      </c>
      <c r="K1132" t="s">
        <v>104</v>
      </c>
      <c r="L1132" s="29" t="s">
        <v>123</v>
      </c>
      <c r="M1132" s="29" t="s">
        <v>99</v>
      </c>
      <c r="N1132" s="29" t="s">
        <v>99</v>
      </c>
      <c r="O1132" s="29" t="s">
        <v>101</v>
      </c>
      <c r="P1132" s="29" t="s">
        <v>99</v>
      </c>
      <c r="Q1132" s="29" t="s">
        <v>99</v>
      </c>
      <c r="R1132" t="s">
        <v>393</v>
      </c>
      <c r="S1132" t="s">
        <v>102</v>
      </c>
      <c r="T1132" s="1">
        <v>4</v>
      </c>
      <c r="U1132" s="1">
        <v>375.76</v>
      </c>
      <c r="V1132" s="18">
        <v>0.10888</v>
      </c>
      <c r="W1132" s="18">
        <v>1.72E-2</v>
      </c>
      <c r="X1132" s="7">
        <f t="shared" si="226"/>
        <v>6.3302325581395351</v>
      </c>
      <c r="Y1132" s="1">
        <v>1.5100000000000001E-2</v>
      </c>
      <c r="Z1132" s="7">
        <f t="shared" si="227"/>
        <v>24.884768211920527</v>
      </c>
      <c r="AA1132" s="8">
        <v>1</v>
      </c>
      <c r="AB1132" s="8">
        <v>14</v>
      </c>
      <c r="AC1132" s="18" t="s">
        <v>99</v>
      </c>
      <c r="AD1132" s="18" t="s">
        <v>99</v>
      </c>
      <c r="AE1132" s="18" t="s">
        <v>99</v>
      </c>
      <c r="AF1132" s="18" t="s">
        <v>99</v>
      </c>
      <c r="AG1132" s="18" t="s">
        <v>99</v>
      </c>
      <c r="AH1132" s="18" t="s">
        <v>99</v>
      </c>
      <c r="AI1132" s="18" t="s">
        <v>99</v>
      </c>
      <c r="AJ1132" s="18" t="s">
        <v>99</v>
      </c>
      <c r="AK1132" s="18" t="s">
        <v>99</v>
      </c>
      <c r="AL1132" s="18" t="s">
        <v>99</v>
      </c>
    </row>
    <row r="1133" spans="1:38">
      <c r="A1133" s="36" t="s">
        <v>360</v>
      </c>
      <c r="B1133" t="s">
        <v>361</v>
      </c>
      <c r="C1133" t="s">
        <v>361</v>
      </c>
      <c r="D1133" t="s">
        <v>363</v>
      </c>
      <c r="E1133">
        <v>2300</v>
      </c>
      <c r="F1133" t="s">
        <v>99</v>
      </c>
      <c r="G1133" t="s">
        <v>387</v>
      </c>
      <c r="H1133" t="s">
        <v>352</v>
      </c>
      <c r="I1133" s="1" t="s">
        <v>28</v>
      </c>
      <c r="J1133" s="1" t="s">
        <v>285</v>
      </c>
      <c r="K1133" t="s">
        <v>104</v>
      </c>
      <c r="L1133" s="29" t="s">
        <v>123</v>
      </c>
      <c r="M1133" s="29" t="s">
        <v>99</v>
      </c>
      <c r="N1133" s="29" t="s">
        <v>99</v>
      </c>
      <c r="O1133" s="29" t="s">
        <v>101</v>
      </c>
      <c r="P1133" s="29" t="s">
        <v>99</v>
      </c>
      <c r="Q1133" s="29" t="s">
        <v>99</v>
      </c>
      <c r="R1133" t="s">
        <v>393</v>
      </c>
      <c r="S1133" t="s">
        <v>102</v>
      </c>
      <c r="T1133" s="1">
        <v>5</v>
      </c>
      <c r="U1133" s="1">
        <v>237.11</v>
      </c>
      <c r="V1133" s="18">
        <v>5.7110000000000001E-2</v>
      </c>
      <c r="W1133" s="18">
        <v>9.4900000000000002E-3</v>
      </c>
      <c r="X1133" s="7">
        <f>V1133/W1133</f>
        <v>6.0179135932560586</v>
      </c>
      <c r="Y1133" s="1">
        <v>1.7899999999999999E-2</v>
      </c>
      <c r="Z1133" s="7">
        <f t="shared" si="227"/>
        <v>13.246368715083801</v>
      </c>
      <c r="AA1133" s="8">
        <v>1.4</v>
      </c>
      <c r="AB1133" s="8">
        <v>7.5</v>
      </c>
      <c r="AC1133" s="18" t="s">
        <v>99</v>
      </c>
      <c r="AD1133" s="18" t="s">
        <v>99</v>
      </c>
      <c r="AE1133" s="18" t="s">
        <v>99</v>
      </c>
      <c r="AF1133" s="18" t="s">
        <v>99</v>
      </c>
      <c r="AG1133" s="18" t="s">
        <v>99</v>
      </c>
      <c r="AH1133" s="18" t="s">
        <v>99</v>
      </c>
      <c r="AI1133" s="18" t="s">
        <v>99</v>
      </c>
      <c r="AJ1133" s="18" t="s">
        <v>99</v>
      </c>
      <c r="AK1133" s="18" t="s">
        <v>99</v>
      </c>
      <c r="AL1133" s="18" t="s">
        <v>99</v>
      </c>
    </row>
    <row r="1134" spans="1:38">
      <c r="A1134" s="36" t="s">
        <v>360</v>
      </c>
      <c r="B1134" t="s">
        <v>361</v>
      </c>
      <c r="C1134" t="s">
        <v>361</v>
      </c>
      <c r="D1134" t="s">
        <v>363</v>
      </c>
      <c r="E1134">
        <v>2300</v>
      </c>
      <c r="F1134" t="s">
        <v>99</v>
      </c>
      <c r="G1134" t="s">
        <v>160</v>
      </c>
      <c r="H1134" t="s">
        <v>353</v>
      </c>
      <c r="I1134" s="1" t="s">
        <v>55</v>
      </c>
      <c r="J1134" s="1" t="s">
        <v>56</v>
      </c>
      <c r="K1134" t="s">
        <v>97</v>
      </c>
      <c r="L1134" s="29" t="s">
        <v>120</v>
      </c>
      <c r="M1134" s="29" t="s">
        <v>99</v>
      </c>
      <c r="N1134" s="29" t="s">
        <v>99</v>
      </c>
      <c r="O1134" s="29" t="s">
        <v>101</v>
      </c>
      <c r="P1134" s="29" t="s">
        <v>99</v>
      </c>
      <c r="Q1134" s="29" t="s">
        <v>99</v>
      </c>
      <c r="R1134" t="s">
        <v>138</v>
      </c>
      <c r="S1134" t="s">
        <v>102</v>
      </c>
      <c r="T1134" s="1">
        <v>1</v>
      </c>
      <c r="U1134" s="7">
        <v>25.15</v>
      </c>
      <c r="V1134" s="18">
        <v>6.2300000000000003E-3</v>
      </c>
      <c r="W1134" s="18">
        <v>1.9400000000000001E-3</v>
      </c>
      <c r="X1134" s="7">
        <f>V1134/W1134</f>
        <v>3.2113402061855671</v>
      </c>
      <c r="Y1134" s="1">
        <v>1.64E-3</v>
      </c>
      <c r="Z1134" s="7">
        <f t="shared" si="227"/>
        <v>15.335365853658535</v>
      </c>
      <c r="AA1134" s="8">
        <v>1.5</v>
      </c>
      <c r="AB1134" s="8">
        <v>21</v>
      </c>
      <c r="AC1134" s="18" t="s">
        <v>99</v>
      </c>
      <c r="AD1134" s="18" t="s">
        <v>99</v>
      </c>
      <c r="AE1134" s="18" t="s">
        <v>99</v>
      </c>
      <c r="AF1134" s="18" t="s">
        <v>99</v>
      </c>
      <c r="AG1134" s="18" t="s">
        <v>99</v>
      </c>
      <c r="AH1134" s="18" t="s">
        <v>99</v>
      </c>
      <c r="AI1134" s="18" t="s">
        <v>99</v>
      </c>
      <c r="AJ1134" s="18" t="s">
        <v>99</v>
      </c>
      <c r="AK1134" s="18" t="s">
        <v>99</v>
      </c>
      <c r="AL1134" s="18" t="s">
        <v>99</v>
      </c>
    </row>
    <row r="1135" spans="1:38">
      <c r="A1135" s="36" t="s">
        <v>360</v>
      </c>
      <c r="B1135" t="s">
        <v>361</v>
      </c>
      <c r="C1135" t="s">
        <v>361</v>
      </c>
      <c r="D1135" t="s">
        <v>363</v>
      </c>
      <c r="E1135">
        <v>2300</v>
      </c>
      <c r="F1135" t="s">
        <v>99</v>
      </c>
      <c r="G1135" t="s">
        <v>160</v>
      </c>
      <c r="H1135" t="s">
        <v>353</v>
      </c>
      <c r="I1135" s="1" t="s">
        <v>55</v>
      </c>
      <c r="J1135" s="1" t="s">
        <v>56</v>
      </c>
      <c r="K1135" t="s">
        <v>97</v>
      </c>
      <c r="L1135" s="29" t="s">
        <v>120</v>
      </c>
      <c r="M1135" s="29" t="s">
        <v>99</v>
      </c>
      <c r="N1135" s="29" t="s">
        <v>99</v>
      </c>
      <c r="O1135" s="29" t="s">
        <v>101</v>
      </c>
      <c r="P1135" s="29" t="s">
        <v>99</v>
      </c>
      <c r="Q1135" s="29" t="s">
        <v>99</v>
      </c>
      <c r="R1135" t="s">
        <v>138</v>
      </c>
      <c r="S1135" t="s">
        <v>102</v>
      </c>
      <c r="T1135" s="1">
        <v>2</v>
      </c>
      <c r="U1135" s="7">
        <v>35.24</v>
      </c>
      <c r="V1135" s="18">
        <v>3.1800000000000001E-3</v>
      </c>
      <c r="W1135" s="18">
        <v>9.3999999999999997E-4</v>
      </c>
      <c r="X1135" s="7">
        <f t="shared" ref="X1135:X1138" si="228">V1135/W1135</f>
        <v>3.3829787234042556</v>
      </c>
      <c r="Y1135" s="1">
        <v>2.47E-3</v>
      </c>
      <c r="Z1135" s="7">
        <f t="shared" si="227"/>
        <v>14.267206477732794</v>
      </c>
      <c r="AA1135" s="8">
        <v>2</v>
      </c>
      <c r="AB1135" s="8">
        <v>50</v>
      </c>
      <c r="AC1135" s="18" t="s">
        <v>99</v>
      </c>
      <c r="AD1135" s="18" t="s">
        <v>99</v>
      </c>
      <c r="AE1135" s="18" t="s">
        <v>99</v>
      </c>
      <c r="AF1135" s="18" t="s">
        <v>99</v>
      </c>
      <c r="AG1135" s="18" t="s">
        <v>99</v>
      </c>
      <c r="AH1135" s="18" t="s">
        <v>99</v>
      </c>
      <c r="AI1135" s="18" t="s">
        <v>99</v>
      </c>
      <c r="AJ1135" s="18" t="s">
        <v>99</v>
      </c>
      <c r="AK1135" s="18" t="s">
        <v>99</v>
      </c>
      <c r="AL1135" s="18" t="s">
        <v>99</v>
      </c>
    </row>
    <row r="1136" spans="1:38">
      <c r="A1136" s="36" t="s">
        <v>360</v>
      </c>
      <c r="B1136" t="s">
        <v>361</v>
      </c>
      <c r="C1136" t="s">
        <v>361</v>
      </c>
      <c r="D1136" t="s">
        <v>363</v>
      </c>
      <c r="E1136">
        <v>2300</v>
      </c>
      <c r="F1136" t="s">
        <v>99</v>
      </c>
      <c r="G1136" t="s">
        <v>160</v>
      </c>
      <c r="H1136" t="s">
        <v>353</v>
      </c>
      <c r="I1136" s="1" t="s">
        <v>55</v>
      </c>
      <c r="J1136" s="1" t="s">
        <v>56</v>
      </c>
      <c r="K1136" t="s">
        <v>97</v>
      </c>
      <c r="L1136" s="29" t="s">
        <v>120</v>
      </c>
      <c r="M1136" s="29" t="s">
        <v>99</v>
      </c>
      <c r="N1136" s="29" t="s">
        <v>99</v>
      </c>
      <c r="O1136" s="29" t="s">
        <v>101</v>
      </c>
      <c r="P1136" s="29" t="s">
        <v>99</v>
      </c>
      <c r="Q1136" s="29" t="s">
        <v>99</v>
      </c>
      <c r="R1136" t="s">
        <v>138</v>
      </c>
      <c r="S1136" t="s">
        <v>102</v>
      </c>
      <c r="T1136" s="1">
        <v>3</v>
      </c>
      <c r="U1136" s="7">
        <v>14.19</v>
      </c>
      <c r="V1136" s="18">
        <v>4.0699999999999998E-3</v>
      </c>
      <c r="W1136" s="18">
        <v>1.1900000000000001E-3</v>
      </c>
      <c r="X1136" s="7">
        <f t="shared" si="228"/>
        <v>3.4201680672268902</v>
      </c>
      <c r="Y1136" s="1">
        <v>1.16E-3</v>
      </c>
      <c r="Z1136" s="7">
        <f t="shared" si="227"/>
        <v>12.232758620689657</v>
      </c>
      <c r="AA1136" s="8">
        <v>1.7</v>
      </c>
      <c r="AB1136" s="8">
        <v>17.5</v>
      </c>
      <c r="AC1136" s="18" t="s">
        <v>99</v>
      </c>
      <c r="AD1136" s="18" t="s">
        <v>99</v>
      </c>
      <c r="AE1136" s="18" t="s">
        <v>99</v>
      </c>
      <c r="AF1136" s="18" t="s">
        <v>99</v>
      </c>
      <c r="AG1136" s="18" t="s">
        <v>99</v>
      </c>
      <c r="AH1136" s="18" t="s">
        <v>99</v>
      </c>
      <c r="AI1136" s="18" t="s">
        <v>99</v>
      </c>
      <c r="AJ1136" s="18" t="s">
        <v>99</v>
      </c>
      <c r="AK1136" s="18" t="s">
        <v>99</v>
      </c>
      <c r="AL1136" s="18" t="s">
        <v>99</v>
      </c>
    </row>
    <row r="1137" spans="1:38">
      <c r="A1137" s="36" t="s">
        <v>360</v>
      </c>
      <c r="B1137" t="s">
        <v>361</v>
      </c>
      <c r="C1137" t="s">
        <v>361</v>
      </c>
      <c r="D1137" t="s">
        <v>363</v>
      </c>
      <c r="E1137">
        <v>2300</v>
      </c>
      <c r="F1137" t="s">
        <v>99</v>
      </c>
      <c r="G1137" t="s">
        <v>160</v>
      </c>
      <c r="H1137" t="s">
        <v>353</v>
      </c>
      <c r="I1137" s="1" t="s">
        <v>55</v>
      </c>
      <c r="J1137" s="1" t="s">
        <v>56</v>
      </c>
      <c r="K1137" t="s">
        <v>97</v>
      </c>
      <c r="L1137" s="29" t="s">
        <v>120</v>
      </c>
      <c r="M1137" s="29" t="s">
        <v>99</v>
      </c>
      <c r="N1137" s="29" t="s">
        <v>99</v>
      </c>
      <c r="O1137" s="29" t="s">
        <v>101</v>
      </c>
      <c r="P1137" s="29" t="s">
        <v>99</v>
      </c>
      <c r="Q1137" s="29" t="s">
        <v>99</v>
      </c>
      <c r="R1137" t="s">
        <v>138</v>
      </c>
      <c r="S1137" t="s">
        <v>102</v>
      </c>
      <c r="T1137" s="1">
        <v>4</v>
      </c>
      <c r="U1137" s="7">
        <v>18.7</v>
      </c>
      <c r="V1137" s="18">
        <v>3.46E-3</v>
      </c>
      <c r="W1137" s="18">
        <v>8.7000000000000001E-4</v>
      </c>
      <c r="X1137" s="7">
        <f t="shared" si="228"/>
        <v>3.9770114942528734</v>
      </c>
      <c r="Y1137" s="1">
        <v>1.47E-3</v>
      </c>
      <c r="Z1137" s="7">
        <f t="shared" si="227"/>
        <v>12.721088435374151</v>
      </c>
      <c r="AA1137" s="8">
        <v>2.4</v>
      </c>
      <c r="AB1137" s="8">
        <v>50</v>
      </c>
      <c r="AC1137" s="18" t="s">
        <v>99</v>
      </c>
      <c r="AD1137" s="18" t="s">
        <v>99</v>
      </c>
      <c r="AE1137" s="18" t="s">
        <v>99</v>
      </c>
      <c r="AF1137" s="18" t="s">
        <v>99</v>
      </c>
      <c r="AG1137" s="18" t="s">
        <v>99</v>
      </c>
      <c r="AH1137" s="18" t="s">
        <v>99</v>
      </c>
      <c r="AI1137" s="18" t="s">
        <v>99</v>
      </c>
      <c r="AJ1137" s="18" t="s">
        <v>99</v>
      </c>
      <c r="AK1137" s="18" t="s">
        <v>99</v>
      </c>
      <c r="AL1137" s="18" t="s">
        <v>99</v>
      </c>
    </row>
    <row r="1138" spans="1:38">
      <c r="A1138" s="36" t="s">
        <v>360</v>
      </c>
      <c r="B1138" t="s">
        <v>361</v>
      </c>
      <c r="C1138" t="s">
        <v>361</v>
      </c>
      <c r="D1138" t="s">
        <v>363</v>
      </c>
      <c r="E1138">
        <v>2300</v>
      </c>
      <c r="F1138" t="s">
        <v>99</v>
      </c>
      <c r="G1138" t="s">
        <v>160</v>
      </c>
      <c r="H1138" t="s">
        <v>353</v>
      </c>
      <c r="I1138" s="1" t="s">
        <v>55</v>
      </c>
      <c r="J1138" s="1" t="s">
        <v>56</v>
      </c>
      <c r="K1138" t="s">
        <v>97</v>
      </c>
      <c r="L1138" s="29" t="s">
        <v>120</v>
      </c>
      <c r="M1138" s="29" t="s">
        <v>99</v>
      </c>
      <c r="N1138" s="29" t="s">
        <v>99</v>
      </c>
      <c r="O1138" s="29" t="s">
        <v>101</v>
      </c>
      <c r="P1138" s="29" t="s">
        <v>99</v>
      </c>
      <c r="Q1138" s="29" t="s">
        <v>99</v>
      </c>
      <c r="R1138" t="s">
        <v>138</v>
      </c>
      <c r="S1138" t="s">
        <v>102</v>
      </c>
      <c r="T1138" s="1">
        <v>5</v>
      </c>
      <c r="U1138" s="7">
        <v>15.34</v>
      </c>
      <c r="V1138" s="18">
        <v>8.5900000000000004E-3</v>
      </c>
      <c r="W1138" s="18">
        <v>2.3800000000000002E-3</v>
      </c>
      <c r="X1138" s="7">
        <f t="shared" si="228"/>
        <v>3.6092436974789917</v>
      </c>
      <c r="Y1138" s="1">
        <v>1.1299999999999999E-3</v>
      </c>
      <c r="Z1138" s="7">
        <f t="shared" si="227"/>
        <v>13.575221238938052</v>
      </c>
      <c r="AA1138" s="8">
        <v>1.5</v>
      </c>
      <c r="AB1138" s="8">
        <v>52</v>
      </c>
      <c r="AC1138" s="18" t="s">
        <v>99</v>
      </c>
      <c r="AD1138" s="18" t="s">
        <v>99</v>
      </c>
      <c r="AE1138" s="18" t="s">
        <v>99</v>
      </c>
      <c r="AF1138" s="18" t="s">
        <v>99</v>
      </c>
      <c r="AG1138" s="18" t="s">
        <v>99</v>
      </c>
      <c r="AH1138" s="18" t="s">
        <v>99</v>
      </c>
      <c r="AI1138" s="18" t="s">
        <v>99</v>
      </c>
      <c r="AJ1138" s="18" t="s">
        <v>99</v>
      </c>
      <c r="AK1138" s="18" t="s">
        <v>99</v>
      </c>
      <c r="AL1138" s="18" t="s">
        <v>99</v>
      </c>
    </row>
    <row r="1139" spans="1:38">
      <c r="A1139" s="36" t="s">
        <v>360</v>
      </c>
      <c r="B1139" t="s">
        <v>361</v>
      </c>
      <c r="C1139" t="s">
        <v>361</v>
      </c>
      <c r="D1139" t="s">
        <v>363</v>
      </c>
      <c r="E1139">
        <v>2300</v>
      </c>
      <c r="F1139" t="s">
        <v>99</v>
      </c>
      <c r="G1139" t="s">
        <v>388</v>
      </c>
      <c r="H1139" t="s">
        <v>354</v>
      </c>
      <c r="I1139" s="1" t="s">
        <v>316</v>
      </c>
      <c r="J1139" s="1" t="s">
        <v>338</v>
      </c>
      <c r="K1139" t="s">
        <v>104</v>
      </c>
      <c r="L1139" s="29" t="s">
        <v>129</v>
      </c>
      <c r="M1139" s="29" t="s">
        <v>99</v>
      </c>
      <c r="N1139" s="29" t="s">
        <v>99</v>
      </c>
      <c r="O1139" s="29" t="s">
        <v>101</v>
      </c>
      <c r="P1139" s="29" t="s">
        <v>99</v>
      </c>
      <c r="Q1139" s="29" t="s">
        <v>99</v>
      </c>
      <c r="R1139" t="s">
        <v>272</v>
      </c>
      <c r="S1139" t="s">
        <v>102</v>
      </c>
      <c r="T1139" s="1">
        <v>1</v>
      </c>
      <c r="U1139" s="1">
        <v>21.13</v>
      </c>
      <c r="V1139" s="18">
        <v>4.47E-3</v>
      </c>
      <c r="W1139" s="18">
        <v>8.4000000000000003E-4</v>
      </c>
      <c r="X1139" s="7">
        <f>V1139/W1139</f>
        <v>5.3214285714285712</v>
      </c>
      <c r="Y1139" s="1">
        <v>1.0300000000000001E-3</v>
      </c>
      <c r="Z1139" s="7">
        <f t="shared" si="227"/>
        <v>20.514563106796114</v>
      </c>
      <c r="AA1139" s="8">
        <v>1.3</v>
      </c>
      <c r="AB1139" s="8">
        <v>1</v>
      </c>
      <c r="AC1139" s="18" t="s">
        <v>99</v>
      </c>
      <c r="AD1139" s="18" t="s">
        <v>99</v>
      </c>
      <c r="AE1139" s="18" t="s">
        <v>99</v>
      </c>
      <c r="AF1139" s="18" t="s">
        <v>99</v>
      </c>
      <c r="AG1139" s="18" t="s">
        <v>99</v>
      </c>
      <c r="AH1139" s="18" t="s">
        <v>99</v>
      </c>
      <c r="AI1139" s="18" t="s">
        <v>99</v>
      </c>
      <c r="AJ1139" s="18" t="s">
        <v>99</v>
      </c>
      <c r="AK1139" s="18" t="s">
        <v>99</v>
      </c>
      <c r="AL1139" s="18" t="s">
        <v>99</v>
      </c>
    </row>
    <row r="1140" spans="1:38">
      <c r="A1140" s="36" t="s">
        <v>360</v>
      </c>
      <c r="B1140" t="s">
        <v>361</v>
      </c>
      <c r="C1140" t="s">
        <v>361</v>
      </c>
      <c r="D1140" t="s">
        <v>363</v>
      </c>
      <c r="E1140">
        <v>2300</v>
      </c>
      <c r="F1140" t="s">
        <v>99</v>
      </c>
      <c r="G1140" t="s">
        <v>388</v>
      </c>
      <c r="H1140" t="s">
        <v>354</v>
      </c>
      <c r="I1140" s="1" t="s">
        <v>316</v>
      </c>
      <c r="J1140" s="1" t="s">
        <v>338</v>
      </c>
      <c r="K1140" t="s">
        <v>104</v>
      </c>
      <c r="L1140" s="29" t="s">
        <v>129</v>
      </c>
      <c r="M1140" s="29" t="s">
        <v>99</v>
      </c>
      <c r="N1140" s="29" t="s">
        <v>99</v>
      </c>
      <c r="O1140" s="29" t="s">
        <v>101</v>
      </c>
      <c r="P1140" s="29" t="s">
        <v>99</v>
      </c>
      <c r="Q1140" s="29" t="s">
        <v>99</v>
      </c>
      <c r="R1140" t="s">
        <v>272</v>
      </c>
      <c r="S1140" t="s">
        <v>102</v>
      </c>
      <c r="T1140" s="1">
        <v>2</v>
      </c>
      <c r="U1140" s="1">
        <v>11.91</v>
      </c>
      <c r="V1140" s="18">
        <v>1.4959999999999999E-2</v>
      </c>
      <c r="W1140" s="18">
        <v>2.5799999999999998E-3</v>
      </c>
      <c r="X1140" s="7">
        <f t="shared" ref="X1140:X1144" si="229">V1140/W1140</f>
        <v>5.7984496124031013</v>
      </c>
      <c r="Y1140" s="1">
        <v>6.0999999999999997E-4</v>
      </c>
      <c r="Z1140" s="7">
        <f t="shared" si="227"/>
        <v>19.524590163934427</v>
      </c>
      <c r="AA1140" s="8">
        <v>1.1000000000000001</v>
      </c>
      <c r="AB1140" s="8">
        <v>1.1000000000000001</v>
      </c>
      <c r="AC1140" s="18" t="s">
        <v>99</v>
      </c>
      <c r="AD1140" s="18" t="s">
        <v>99</v>
      </c>
      <c r="AE1140" s="18" t="s">
        <v>99</v>
      </c>
      <c r="AF1140" s="18" t="s">
        <v>99</v>
      </c>
      <c r="AG1140" s="18" t="s">
        <v>99</v>
      </c>
      <c r="AH1140" s="18" t="s">
        <v>99</v>
      </c>
      <c r="AI1140" s="18" t="s">
        <v>99</v>
      </c>
      <c r="AJ1140" s="18" t="s">
        <v>99</v>
      </c>
      <c r="AK1140" s="18" t="s">
        <v>99</v>
      </c>
      <c r="AL1140" s="18" t="s">
        <v>99</v>
      </c>
    </row>
    <row r="1141" spans="1:38">
      <c r="A1141" s="36" t="s">
        <v>360</v>
      </c>
      <c r="B1141" t="s">
        <v>361</v>
      </c>
      <c r="C1141" t="s">
        <v>361</v>
      </c>
      <c r="D1141" t="s">
        <v>363</v>
      </c>
      <c r="E1141">
        <v>2300</v>
      </c>
      <c r="F1141" t="s">
        <v>99</v>
      </c>
      <c r="G1141" t="s">
        <v>388</v>
      </c>
      <c r="H1141" t="s">
        <v>354</v>
      </c>
      <c r="I1141" s="1" t="s">
        <v>316</v>
      </c>
      <c r="J1141" s="1" t="s">
        <v>338</v>
      </c>
      <c r="K1141" t="s">
        <v>104</v>
      </c>
      <c r="L1141" s="29" t="s">
        <v>129</v>
      </c>
      <c r="M1141" s="29" t="s">
        <v>99</v>
      </c>
      <c r="N1141" s="29" t="s">
        <v>99</v>
      </c>
      <c r="O1141" s="29" t="s">
        <v>101</v>
      </c>
      <c r="P1141" s="29" t="s">
        <v>99</v>
      </c>
      <c r="Q1141" s="29" t="s">
        <v>99</v>
      </c>
      <c r="R1141" t="s">
        <v>272</v>
      </c>
      <c r="S1141" t="s">
        <v>102</v>
      </c>
      <c r="T1141" s="1">
        <v>3</v>
      </c>
      <c r="U1141" s="1">
        <v>28.94</v>
      </c>
      <c r="V1141" s="18">
        <v>6.7000000000000002E-3</v>
      </c>
      <c r="W1141" s="18">
        <v>1.6199999999999999E-3</v>
      </c>
      <c r="X1141" s="7">
        <f t="shared" si="229"/>
        <v>4.1358024691358031</v>
      </c>
      <c r="Y1141" s="1">
        <v>1.6800000000000001E-3</v>
      </c>
      <c r="Z1141" s="7">
        <f t="shared" si="227"/>
        <v>17.226190476190478</v>
      </c>
      <c r="AA1141" s="8">
        <v>1.4</v>
      </c>
      <c r="AB1141" s="8">
        <v>1.2</v>
      </c>
      <c r="AC1141" s="18" t="s">
        <v>99</v>
      </c>
      <c r="AD1141" s="18" t="s">
        <v>99</v>
      </c>
      <c r="AE1141" s="18" t="s">
        <v>99</v>
      </c>
      <c r="AF1141" s="18" t="s">
        <v>99</v>
      </c>
      <c r="AG1141" s="18" t="s">
        <v>99</v>
      </c>
      <c r="AH1141" s="18" t="s">
        <v>99</v>
      </c>
      <c r="AI1141" s="18" t="s">
        <v>99</v>
      </c>
      <c r="AJ1141" s="18" t="s">
        <v>99</v>
      </c>
      <c r="AK1141" s="18" t="s">
        <v>99</v>
      </c>
      <c r="AL1141" s="18" t="s">
        <v>99</v>
      </c>
    </row>
    <row r="1142" spans="1:38">
      <c r="A1142" s="36" t="s">
        <v>360</v>
      </c>
      <c r="B1142" t="s">
        <v>361</v>
      </c>
      <c r="C1142" t="s">
        <v>361</v>
      </c>
      <c r="D1142" t="s">
        <v>363</v>
      </c>
      <c r="E1142">
        <v>2300</v>
      </c>
      <c r="F1142" t="s">
        <v>99</v>
      </c>
      <c r="G1142" t="s">
        <v>388</v>
      </c>
      <c r="H1142" t="s">
        <v>354</v>
      </c>
      <c r="I1142" s="1" t="s">
        <v>316</v>
      </c>
      <c r="J1142" s="1" t="s">
        <v>338</v>
      </c>
      <c r="K1142" t="s">
        <v>104</v>
      </c>
      <c r="L1142" s="29" t="s">
        <v>129</v>
      </c>
      <c r="M1142" s="29" t="s">
        <v>99</v>
      </c>
      <c r="N1142" s="29" t="s">
        <v>99</v>
      </c>
      <c r="O1142" s="29" t="s">
        <v>101</v>
      </c>
      <c r="P1142" s="29" t="s">
        <v>99</v>
      </c>
      <c r="Q1142" s="29" t="s">
        <v>99</v>
      </c>
      <c r="R1142" t="s">
        <v>272</v>
      </c>
      <c r="S1142" t="s">
        <v>102</v>
      </c>
      <c r="T1142" s="1">
        <v>4</v>
      </c>
      <c r="U1142" s="1">
        <v>54.31</v>
      </c>
      <c r="V1142" s="18">
        <v>8.9599999999999992E-3</v>
      </c>
      <c r="W1142" s="18">
        <v>1.8699999999999999E-3</v>
      </c>
      <c r="X1142" s="7">
        <f t="shared" si="229"/>
        <v>4.7914438502673793</v>
      </c>
      <c r="Y1142" s="1">
        <v>2.65E-3</v>
      </c>
      <c r="Z1142" s="7">
        <f t="shared" si="227"/>
        <v>20.494339622641508</v>
      </c>
      <c r="AA1142" s="8">
        <v>3.7</v>
      </c>
      <c r="AB1142" s="8">
        <v>15</v>
      </c>
      <c r="AC1142" s="18" t="s">
        <v>99</v>
      </c>
      <c r="AD1142" s="18" t="s">
        <v>99</v>
      </c>
      <c r="AE1142" s="18" t="s">
        <v>99</v>
      </c>
      <c r="AF1142" s="18" t="s">
        <v>99</v>
      </c>
      <c r="AG1142" s="18" t="s">
        <v>99</v>
      </c>
      <c r="AH1142" s="18" t="s">
        <v>99</v>
      </c>
      <c r="AI1142" s="18" t="s">
        <v>99</v>
      </c>
      <c r="AJ1142" s="18" t="s">
        <v>99</v>
      </c>
      <c r="AK1142" s="18" t="s">
        <v>99</v>
      </c>
      <c r="AL1142" s="18" t="s">
        <v>99</v>
      </c>
    </row>
    <row r="1143" spans="1:38">
      <c r="A1143" s="36" t="s">
        <v>360</v>
      </c>
      <c r="B1143" t="s">
        <v>361</v>
      </c>
      <c r="C1143" t="s">
        <v>361</v>
      </c>
      <c r="D1143" t="s">
        <v>363</v>
      </c>
      <c r="E1143">
        <v>2300</v>
      </c>
      <c r="F1143" t="s">
        <v>99</v>
      </c>
      <c r="G1143" t="s">
        <v>388</v>
      </c>
      <c r="H1143" t="s">
        <v>354</v>
      </c>
      <c r="I1143" s="1" t="s">
        <v>316</v>
      </c>
      <c r="J1143" s="1" t="s">
        <v>338</v>
      </c>
      <c r="K1143" t="s">
        <v>104</v>
      </c>
      <c r="L1143" s="29" t="s">
        <v>129</v>
      </c>
      <c r="M1143" s="29" t="s">
        <v>99</v>
      </c>
      <c r="N1143" s="29" t="s">
        <v>99</v>
      </c>
      <c r="O1143" s="29" t="s">
        <v>101</v>
      </c>
      <c r="P1143" s="29" t="s">
        <v>99</v>
      </c>
      <c r="Q1143" s="29" t="s">
        <v>99</v>
      </c>
      <c r="R1143" t="s">
        <v>272</v>
      </c>
      <c r="S1143" t="s">
        <v>102</v>
      </c>
      <c r="T1143" s="1">
        <v>5</v>
      </c>
      <c r="U1143" s="1">
        <v>16.02</v>
      </c>
      <c r="V1143" s="18">
        <v>2.8300000000000001E-3</v>
      </c>
      <c r="W1143" s="18">
        <v>7.2000000000000005E-4</v>
      </c>
      <c r="X1143" s="7">
        <f t="shared" si="229"/>
        <v>3.9305555555555554</v>
      </c>
      <c r="Y1143" s="1">
        <v>6.0999999999999997E-4</v>
      </c>
      <c r="Z1143" s="7">
        <f t="shared" si="227"/>
        <v>26.262295081967213</v>
      </c>
      <c r="AA1143" s="8">
        <v>4.5</v>
      </c>
      <c r="AB1143" s="8">
        <v>5</v>
      </c>
      <c r="AC1143" s="18" t="s">
        <v>99</v>
      </c>
      <c r="AD1143" s="18" t="s">
        <v>99</v>
      </c>
      <c r="AE1143" s="18" t="s">
        <v>99</v>
      </c>
      <c r="AF1143" s="18" t="s">
        <v>99</v>
      </c>
      <c r="AG1143" s="18" t="s">
        <v>99</v>
      </c>
      <c r="AH1143" s="18" t="s">
        <v>99</v>
      </c>
      <c r="AI1143" s="18" t="s">
        <v>99</v>
      </c>
      <c r="AJ1143" s="18" t="s">
        <v>99</v>
      </c>
      <c r="AK1143" s="18" t="s">
        <v>99</v>
      </c>
      <c r="AL1143" s="18" t="s">
        <v>99</v>
      </c>
    </row>
    <row r="1144" spans="1:38">
      <c r="A1144" s="36" t="s">
        <v>360</v>
      </c>
      <c r="B1144" t="s">
        <v>361</v>
      </c>
      <c r="C1144" t="s">
        <v>361</v>
      </c>
      <c r="D1144" t="s">
        <v>363</v>
      </c>
      <c r="E1144">
        <v>2300</v>
      </c>
      <c r="F1144" t="s">
        <v>99</v>
      </c>
      <c r="G1144" t="s">
        <v>388</v>
      </c>
      <c r="H1144" t="s">
        <v>354</v>
      </c>
      <c r="I1144" s="1" t="s">
        <v>316</v>
      </c>
      <c r="J1144" s="1" t="s">
        <v>338</v>
      </c>
      <c r="K1144" t="s">
        <v>104</v>
      </c>
      <c r="L1144" s="29" t="s">
        <v>129</v>
      </c>
      <c r="M1144" s="29" t="s">
        <v>99</v>
      </c>
      <c r="N1144" s="29" t="s">
        <v>99</v>
      </c>
      <c r="O1144" s="29" t="s">
        <v>101</v>
      </c>
      <c r="P1144" s="29" t="s">
        <v>99</v>
      </c>
      <c r="Q1144" s="29" t="s">
        <v>99</v>
      </c>
      <c r="R1144" t="s">
        <v>272</v>
      </c>
      <c r="S1144" t="s">
        <v>102</v>
      </c>
      <c r="T1144" s="1">
        <v>6</v>
      </c>
      <c r="U1144" s="1" t="s">
        <v>99</v>
      </c>
      <c r="V1144" s="18">
        <v>3.29E-3</v>
      </c>
      <c r="W1144" s="18">
        <v>5.6999999999999998E-4</v>
      </c>
      <c r="X1144" s="7">
        <f t="shared" si="229"/>
        <v>5.7719298245614032</v>
      </c>
      <c r="Y1144" s="1" t="s">
        <v>99</v>
      </c>
      <c r="Z1144" s="1" t="s">
        <v>99</v>
      </c>
      <c r="AA1144" s="1" t="s">
        <v>99</v>
      </c>
      <c r="AB1144" s="1" t="s">
        <v>99</v>
      </c>
      <c r="AC1144" s="18" t="s">
        <v>99</v>
      </c>
      <c r="AD1144" s="18" t="s">
        <v>99</v>
      </c>
      <c r="AE1144" s="18" t="s">
        <v>99</v>
      </c>
      <c r="AF1144" s="18" t="s">
        <v>99</v>
      </c>
      <c r="AG1144" s="18" t="s">
        <v>99</v>
      </c>
      <c r="AH1144" s="18" t="s">
        <v>99</v>
      </c>
      <c r="AI1144" s="18" t="s">
        <v>99</v>
      </c>
      <c r="AJ1144" s="18" t="s">
        <v>99</v>
      </c>
      <c r="AK1144" s="18" t="s">
        <v>99</v>
      </c>
      <c r="AL1144" s="18" t="s">
        <v>99</v>
      </c>
    </row>
    <row r="1145" spans="1:38">
      <c r="A1145" s="36" t="s">
        <v>360</v>
      </c>
      <c r="B1145" t="s">
        <v>361</v>
      </c>
      <c r="C1145" t="s">
        <v>361</v>
      </c>
      <c r="D1145" t="s">
        <v>363</v>
      </c>
      <c r="E1145">
        <v>2300</v>
      </c>
      <c r="F1145" t="s">
        <v>99</v>
      </c>
      <c r="G1145" t="s">
        <v>388</v>
      </c>
      <c r="H1145" t="s">
        <v>355</v>
      </c>
      <c r="I1145" s="1" t="s">
        <v>316</v>
      </c>
      <c r="J1145" s="1" t="s">
        <v>338</v>
      </c>
      <c r="K1145" t="s">
        <v>104</v>
      </c>
      <c r="L1145" s="29" t="s">
        <v>129</v>
      </c>
      <c r="M1145" s="29" t="s">
        <v>99</v>
      </c>
      <c r="N1145" s="29" t="s">
        <v>99</v>
      </c>
      <c r="O1145" s="29" t="s">
        <v>101</v>
      </c>
      <c r="P1145" s="29" t="s">
        <v>99</v>
      </c>
      <c r="Q1145" s="29" t="s">
        <v>99</v>
      </c>
      <c r="R1145" t="s">
        <v>393</v>
      </c>
      <c r="S1145" t="s">
        <v>102</v>
      </c>
      <c r="T1145" s="1">
        <v>1</v>
      </c>
      <c r="U1145" s="1">
        <v>55.94</v>
      </c>
      <c r="V1145" s="18">
        <v>8.5400000000000007E-3</v>
      </c>
      <c r="W1145" s="18">
        <v>2.2699999999999999E-3</v>
      </c>
      <c r="X1145" s="7">
        <f>V1145/W1145</f>
        <v>3.7621145374449343</v>
      </c>
      <c r="Y1145" s="1">
        <v>4.3400000000000001E-3</v>
      </c>
      <c r="Z1145" s="7">
        <f>(U1145/1000000)/(Y1145/1000)</f>
        <v>12.889400921658986</v>
      </c>
      <c r="AA1145" s="8">
        <v>0.7</v>
      </c>
      <c r="AB1145" s="8">
        <v>2.4</v>
      </c>
      <c r="AC1145" s="18" t="s">
        <v>99</v>
      </c>
      <c r="AD1145" s="18" t="s">
        <v>99</v>
      </c>
      <c r="AE1145" s="18" t="s">
        <v>99</v>
      </c>
      <c r="AF1145" s="18" t="s">
        <v>99</v>
      </c>
      <c r="AG1145" s="18" t="s">
        <v>99</v>
      </c>
      <c r="AH1145" s="18" t="s">
        <v>99</v>
      </c>
      <c r="AI1145" s="18" t="s">
        <v>99</v>
      </c>
      <c r="AJ1145" s="18" t="s">
        <v>99</v>
      </c>
      <c r="AK1145" s="18" t="s">
        <v>99</v>
      </c>
      <c r="AL1145" s="18" t="s">
        <v>99</v>
      </c>
    </row>
    <row r="1146" spans="1:38">
      <c r="A1146" s="36" t="s">
        <v>360</v>
      </c>
      <c r="B1146" t="s">
        <v>361</v>
      </c>
      <c r="C1146" t="s">
        <v>361</v>
      </c>
      <c r="D1146" t="s">
        <v>363</v>
      </c>
      <c r="E1146">
        <v>2300</v>
      </c>
      <c r="F1146" t="s">
        <v>99</v>
      </c>
      <c r="G1146" t="s">
        <v>388</v>
      </c>
      <c r="H1146" t="s">
        <v>355</v>
      </c>
      <c r="I1146" s="1" t="s">
        <v>316</v>
      </c>
      <c r="J1146" s="1" t="s">
        <v>338</v>
      </c>
      <c r="K1146" t="s">
        <v>104</v>
      </c>
      <c r="L1146" s="29" t="s">
        <v>129</v>
      </c>
      <c r="M1146" s="29" t="s">
        <v>99</v>
      </c>
      <c r="N1146" s="29" t="s">
        <v>99</v>
      </c>
      <c r="O1146" s="29" t="s">
        <v>101</v>
      </c>
      <c r="P1146" s="29" t="s">
        <v>99</v>
      </c>
      <c r="Q1146" s="29" t="s">
        <v>99</v>
      </c>
      <c r="R1146" t="s">
        <v>393</v>
      </c>
      <c r="S1146" t="s">
        <v>102</v>
      </c>
      <c r="T1146" s="1">
        <v>2</v>
      </c>
      <c r="U1146" s="1">
        <v>47.53</v>
      </c>
      <c r="V1146" s="18">
        <v>1.3220000000000001E-2</v>
      </c>
      <c r="W1146" s="18">
        <v>3.2000000000000002E-3</v>
      </c>
      <c r="X1146" s="7">
        <f t="shared" ref="X1146:X1149" si="230">V1146/W1146</f>
        <v>4.1312499999999996</v>
      </c>
      <c r="Y1146" s="1">
        <v>3.0500000000000002E-3</v>
      </c>
      <c r="Z1146" s="7">
        <f>(U1146/1000000)/(Y1146/1000)</f>
        <v>15.583606557377049</v>
      </c>
      <c r="AA1146" s="8">
        <v>1.2</v>
      </c>
      <c r="AB1146" s="8">
        <v>1.8</v>
      </c>
      <c r="AC1146" s="18" t="s">
        <v>99</v>
      </c>
      <c r="AD1146" s="18" t="s">
        <v>99</v>
      </c>
      <c r="AE1146" s="18" t="s">
        <v>99</v>
      </c>
      <c r="AF1146" s="18" t="s">
        <v>99</v>
      </c>
      <c r="AG1146" s="18" t="s">
        <v>99</v>
      </c>
      <c r="AH1146" s="18" t="s">
        <v>99</v>
      </c>
      <c r="AI1146" s="18" t="s">
        <v>99</v>
      </c>
      <c r="AJ1146" s="18" t="s">
        <v>99</v>
      </c>
      <c r="AK1146" s="18" t="s">
        <v>99</v>
      </c>
      <c r="AL1146" s="18" t="s">
        <v>99</v>
      </c>
    </row>
    <row r="1147" spans="1:38">
      <c r="A1147" s="36" t="s">
        <v>360</v>
      </c>
      <c r="B1147" t="s">
        <v>361</v>
      </c>
      <c r="C1147" t="s">
        <v>361</v>
      </c>
      <c r="D1147" t="s">
        <v>363</v>
      </c>
      <c r="E1147">
        <v>2300</v>
      </c>
      <c r="F1147" t="s">
        <v>99</v>
      </c>
      <c r="G1147" t="s">
        <v>388</v>
      </c>
      <c r="H1147" t="s">
        <v>355</v>
      </c>
      <c r="I1147" s="1" t="s">
        <v>316</v>
      </c>
      <c r="J1147" s="1" t="s">
        <v>338</v>
      </c>
      <c r="K1147" t="s">
        <v>104</v>
      </c>
      <c r="L1147" s="29" t="s">
        <v>129</v>
      </c>
      <c r="M1147" s="29" t="s">
        <v>99</v>
      </c>
      <c r="N1147" s="29" t="s">
        <v>99</v>
      </c>
      <c r="O1147" s="29" t="s">
        <v>101</v>
      </c>
      <c r="P1147" s="29" t="s">
        <v>99</v>
      </c>
      <c r="Q1147" s="29" t="s">
        <v>99</v>
      </c>
      <c r="R1147" t="s">
        <v>393</v>
      </c>
      <c r="S1147" t="s">
        <v>102</v>
      </c>
      <c r="T1147" s="1">
        <v>3</v>
      </c>
      <c r="U1147" s="1">
        <v>40.01</v>
      </c>
      <c r="V1147" s="18">
        <v>1.2540000000000001E-2</v>
      </c>
      <c r="W1147" s="18">
        <v>3.0699999999999998E-3</v>
      </c>
      <c r="X1147" s="7">
        <f t="shared" si="230"/>
        <v>4.0846905537459293</v>
      </c>
      <c r="Y1147" s="1">
        <v>2.4399999999999999E-3</v>
      </c>
      <c r="Z1147" s="7">
        <f>(U1147/1000000)/(Y1147/1000)</f>
        <v>16.397540983606557</v>
      </c>
      <c r="AA1147" s="8">
        <v>0.8</v>
      </c>
      <c r="AB1147" s="8">
        <v>1.8</v>
      </c>
      <c r="AC1147" s="18" t="s">
        <v>99</v>
      </c>
      <c r="AD1147" s="18" t="s">
        <v>99</v>
      </c>
      <c r="AE1147" s="18" t="s">
        <v>99</v>
      </c>
      <c r="AF1147" s="18" t="s">
        <v>99</v>
      </c>
      <c r="AG1147" s="18" t="s">
        <v>99</v>
      </c>
      <c r="AH1147" s="18" t="s">
        <v>99</v>
      </c>
      <c r="AI1147" s="18" t="s">
        <v>99</v>
      </c>
      <c r="AJ1147" s="18" t="s">
        <v>99</v>
      </c>
      <c r="AK1147" s="18" t="s">
        <v>99</v>
      </c>
      <c r="AL1147" s="18" t="s">
        <v>99</v>
      </c>
    </row>
    <row r="1148" spans="1:38">
      <c r="A1148" s="36" t="s">
        <v>360</v>
      </c>
      <c r="B1148" t="s">
        <v>361</v>
      </c>
      <c r="C1148" t="s">
        <v>361</v>
      </c>
      <c r="D1148" t="s">
        <v>363</v>
      </c>
      <c r="E1148">
        <v>2300</v>
      </c>
      <c r="F1148" t="s">
        <v>99</v>
      </c>
      <c r="G1148" t="s">
        <v>388</v>
      </c>
      <c r="H1148" t="s">
        <v>355</v>
      </c>
      <c r="I1148" s="1" t="s">
        <v>316</v>
      </c>
      <c r="J1148" s="1" t="s">
        <v>338</v>
      </c>
      <c r="K1148" t="s">
        <v>104</v>
      </c>
      <c r="L1148" s="29" t="s">
        <v>129</v>
      </c>
      <c r="M1148" s="29" t="s">
        <v>99</v>
      </c>
      <c r="N1148" s="29" t="s">
        <v>99</v>
      </c>
      <c r="O1148" s="29" t="s">
        <v>101</v>
      </c>
      <c r="P1148" s="29" t="s">
        <v>99</v>
      </c>
      <c r="Q1148" s="29" t="s">
        <v>99</v>
      </c>
      <c r="R1148" t="s">
        <v>393</v>
      </c>
      <c r="S1148" t="s">
        <v>102</v>
      </c>
      <c r="T1148" s="1">
        <v>4</v>
      </c>
      <c r="U1148" s="1">
        <v>40.74</v>
      </c>
      <c r="V1148" s="18">
        <v>1.03E-2</v>
      </c>
      <c r="W1148" s="18">
        <v>2.64E-3</v>
      </c>
      <c r="X1148" s="7">
        <f t="shared" si="230"/>
        <v>3.9015151515151514</v>
      </c>
      <c r="Y1148" s="1">
        <v>2.3900000000000002E-3</v>
      </c>
      <c r="Z1148" s="7">
        <f>(U1148/1000000)/(Y1148/1000)</f>
        <v>17.04602510460251</v>
      </c>
      <c r="AA1148" s="8">
        <v>1</v>
      </c>
      <c r="AB1148" s="8">
        <v>2</v>
      </c>
      <c r="AC1148" s="18" t="s">
        <v>99</v>
      </c>
      <c r="AD1148" s="18" t="s">
        <v>99</v>
      </c>
      <c r="AE1148" s="18" t="s">
        <v>99</v>
      </c>
      <c r="AF1148" s="18" t="s">
        <v>99</v>
      </c>
      <c r="AG1148" s="18" t="s">
        <v>99</v>
      </c>
      <c r="AH1148" s="18" t="s">
        <v>99</v>
      </c>
      <c r="AI1148" s="18" t="s">
        <v>99</v>
      </c>
      <c r="AJ1148" s="18" t="s">
        <v>99</v>
      </c>
      <c r="AK1148" s="18" t="s">
        <v>99</v>
      </c>
      <c r="AL1148" s="18" t="s">
        <v>99</v>
      </c>
    </row>
    <row r="1149" spans="1:38">
      <c r="A1149" s="36" t="s">
        <v>360</v>
      </c>
      <c r="B1149" t="s">
        <v>361</v>
      </c>
      <c r="C1149" t="s">
        <v>361</v>
      </c>
      <c r="D1149" t="s">
        <v>363</v>
      </c>
      <c r="E1149">
        <v>2300</v>
      </c>
      <c r="F1149" t="s">
        <v>99</v>
      </c>
      <c r="G1149" t="s">
        <v>388</v>
      </c>
      <c r="H1149" t="s">
        <v>355</v>
      </c>
      <c r="I1149" s="1" t="s">
        <v>316</v>
      </c>
      <c r="J1149" s="1" t="s">
        <v>338</v>
      </c>
      <c r="K1149" t="s">
        <v>104</v>
      </c>
      <c r="L1149" s="29" t="s">
        <v>129</v>
      </c>
      <c r="M1149" s="29" t="s">
        <v>99</v>
      </c>
      <c r="N1149" s="29" t="s">
        <v>99</v>
      </c>
      <c r="O1149" s="29" t="s">
        <v>101</v>
      </c>
      <c r="P1149" s="29" t="s">
        <v>99</v>
      </c>
      <c r="Q1149" s="29" t="s">
        <v>99</v>
      </c>
      <c r="R1149" t="s">
        <v>393</v>
      </c>
      <c r="S1149" t="s">
        <v>102</v>
      </c>
      <c r="T1149" s="1">
        <v>5</v>
      </c>
      <c r="U1149" s="1">
        <v>25.36</v>
      </c>
      <c r="V1149" s="18">
        <v>9.41E-3</v>
      </c>
      <c r="W1149" s="18">
        <v>2.6199999999999999E-3</v>
      </c>
      <c r="X1149" s="7">
        <f t="shared" si="230"/>
        <v>3.5916030534351147</v>
      </c>
      <c r="Y1149" s="1">
        <v>1.6100000000000001E-3</v>
      </c>
      <c r="Z1149" s="7">
        <f>(U1149/1000000)/(Y1149/1000)</f>
        <v>15.751552795031055</v>
      </c>
      <c r="AA1149" s="8">
        <v>0.9</v>
      </c>
      <c r="AB1149" s="8">
        <v>1.9</v>
      </c>
      <c r="AC1149" s="18" t="s">
        <v>99</v>
      </c>
      <c r="AD1149" s="18" t="s">
        <v>99</v>
      </c>
      <c r="AE1149" s="18" t="s">
        <v>99</v>
      </c>
      <c r="AF1149" s="18" t="s">
        <v>99</v>
      </c>
      <c r="AG1149" s="18" t="s">
        <v>99</v>
      </c>
      <c r="AH1149" s="18" t="s">
        <v>99</v>
      </c>
      <c r="AI1149" s="18" t="s">
        <v>99</v>
      </c>
      <c r="AJ1149" s="18" t="s">
        <v>99</v>
      </c>
      <c r="AK1149" s="18" t="s">
        <v>99</v>
      </c>
      <c r="AL1149" s="18" t="s">
        <v>99</v>
      </c>
    </row>
    <row r="1150" spans="1:38">
      <c r="A1150" s="36" t="s">
        <v>360</v>
      </c>
      <c r="B1150" t="s">
        <v>361</v>
      </c>
      <c r="C1150" t="s">
        <v>361</v>
      </c>
      <c r="D1150" t="s">
        <v>363</v>
      </c>
      <c r="E1150">
        <v>2300</v>
      </c>
      <c r="F1150" t="s">
        <v>99</v>
      </c>
      <c r="G1150" t="s">
        <v>167</v>
      </c>
      <c r="H1150" t="s">
        <v>356</v>
      </c>
      <c r="I1150" s="1" t="s">
        <v>169</v>
      </c>
      <c r="J1150" s="1" t="s">
        <v>285</v>
      </c>
      <c r="K1150" t="s">
        <v>104</v>
      </c>
      <c r="L1150" s="29" t="s">
        <v>123</v>
      </c>
      <c r="M1150" s="29" t="s">
        <v>99</v>
      </c>
      <c r="N1150" s="29" t="s">
        <v>99</v>
      </c>
      <c r="O1150" s="29" t="s">
        <v>101</v>
      </c>
      <c r="P1150" s="29" t="s">
        <v>99</v>
      </c>
      <c r="Q1150" s="29" t="s">
        <v>99</v>
      </c>
      <c r="R1150" t="s">
        <v>391</v>
      </c>
      <c r="S1150" t="s">
        <v>102</v>
      </c>
      <c r="T1150" s="1" t="s">
        <v>99</v>
      </c>
      <c r="U1150" s="1" t="s">
        <v>99</v>
      </c>
      <c r="V1150" s="1" t="s">
        <v>99</v>
      </c>
      <c r="W1150" s="1" t="s">
        <v>99</v>
      </c>
      <c r="X1150" s="1" t="s">
        <v>99</v>
      </c>
      <c r="Y1150" s="1" t="s">
        <v>99</v>
      </c>
      <c r="Z1150" s="1" t="s">
        <v>99</v>
      </c>
      <c r="AA1150" s="1" t="s">
        <v>99</v>
      </c>
      <c r="AB1150" s="1" t="s">
        <v>99</v>
      </c>
      <c r="AC1150" s="1" t="s">
        <v>99</v>
      </c>
      <c r="AD1150" s="1" t="s">
        <v>99</v>
      </c>
      <c r="AE1150" s="1" t="s">
        <v>99</v>
      </c>
      <c r="AF1150" s="1" t="s">
        <v>99</v>
      </c>
      <c r="AG1150" s="1" t="s">
        <v>99</v>
      </c>
      <c r="AH1150" s="1" t="s">
        <v>99</v>
      </c>
      <c r="AI1150" s="1" t="s">
        <v>99</v>
      </c>
      <c r="AJ1150" s="1" t="s">
        <v>99</v>
      </c>
      <c r="AK1150" s="1" t="s">
        <v>99</v>
      </c>
      <c r="AL1150" s="1" t="s">
        <v>99</v>
      </c>
    </row>
    <row r="1151" spans="1:38">
      <c r="A1151" s="36" t="s">
        <v>360</v>
      </c>
      <c r="B1151" t="s">
        <v>361</v>
      </c>
      <c r="C1151" t="s">
        <v>361</v>
      </c>
      <c r="D1151" t="s">
        <v>363</v>
      </c>
      <c r="E1151">
        <v>2300</v>
      </c>
      <c r="F1151" t="s">
        <v>99</v>
      </c>
      <c r="G1151" t="s">
        <v>146</v>
      </c>
      <c r="H1151" t="s">
        <v>357</v>
      </c>
      <c r="I1151" s="1" t="s">
        <v>33</v>
      </c>
      <c r="J1151" s="1" t="s">
        <v>34</v>
      </c>
      <c r="K1151" t="s">
        <v>104</v>
      </c>
      <c r="L1151" s="29" t="s">
        <v>105</v>
      </c>
      <c r="M1151" s="29" t="s">
        <v>99</v>
      </c>
      <c r="N1151" s="29" t="s">
        <v>99</v>
      </c>
      <c r="O1151" s="29" t="s">
        <v>101</v>
      </c>
      <c r="P1151" s="29" t="s">
        <v>99</v>
      </c>
      <c r="Q1151" s="29" t="s">
        <v>99</v>
      </c>
      <c r="R1151" t="s">
        <v>393</v>
      </c>
      <c r="S1151" t="s">
        <v>115</v>
      </c>
      <c r="T1151" s="1" t="s">
        <v>99</v>
      </c>
      <c r="U1151" s="1" t="s">
        <v>99</v>
      </c>
      <c r="V1151" s="1" t="s">
        <v>99</v>
      </c>
      <c r="W1151" s="1" t="s">
        <v>99</v>
      </c>
      <c r="X1151" s="1" t="s">
        <v>99</v>
      </c>
      <c r="Y1151" s="1" t="s">
        <v>99</v>
      </c>
      <c r="Z1151" s="1" t="s">
        <v>99</v>
      </c>
      <c r="AA1151" s="1" t="s">
        <v>99</v>
      </c>
      <c r="AB1151" s="1" t="s">
        <v>99</v>
      </c>
      <c r="AC1151" s="1" t="s">
        <v>99</v>
      </c>
      <c r="AD1151" s="1" t="s">
        <v>99</v>
      </c>
      <c r="AE1151" s="1" t="s">
        <v>99</v>
      </c>
      <c r="AF1151" s="1" t="s">
        <v>99</v>
      </c>
      <c r="AG1151" s="1" t="s">
        <v>99</v>
      </c>
      <c r="AH1151" s="1" t="s">
        <v>99</v>
      </c>
      <c r="AI1151" s="1" t="s">
        <v>99</v>
      </c>
      <c r="AJ1151" s="1" t="s">
        <v>99</v>
      </c>
      <c r="AK1151" s="1" t="s">
        <v>99</v>
      </c>
      <c r="AL1151" s="1" t="s">
        <v>99</v>
      </c>
    </row>
    <row r="1152" spans="1:38">
      <c r="A1152" s="36" t="s">
        <v>360</v>
      </c>
      <c r="B1152" t="s">
        <v>361</v>
      </c>
      <c r="C1152" t="s">
        <v>361</v>
      </c>
      <c r="D1152" t="s">
        <v>363</v>
      </c>
      <c r="E1152">
        <v>2300</v>
      </c>
      <c r="F1152" t="s">
        <v>99</v>
      </c>
      <c r="G1152" t="s">
        <v>156</v>
      </c>
      <c r="H1152" t="s">
        <v>358</v>
      </c>
      <c r="I1152" s="1" t="s">
        <v>158</v>
      </c>
      <c r="J1152" s="1" t="s">
        <v>338</v>
      </c>
      <c r="K1152" t="s">
        <v>104</v>
      </c>
      <c r="L1152" s="29" t="s">
        <v>123</v>
      </c>
      <c r="M1152" s="29" t="s">
        <v>99</v>
      </c>
      <c r="N1152" s="29" t="s">
        <v>99</v>
      </c>
      <c r="O1152" s="29" t="s">
        <v>101</v>
      </c>
      <c r="P1152" s="29" t="s">
        <v>99</v>
      </c>
      <c r="Q1152" s="29" t="s">
        <v>99</v>
      </c>
      <c r="R1152" t="s">
        <v>389</v>
      </c>
      <c r="S1152" t="s">
        <v>102</v>
      </c>
      <c r="T1152" s="1" t="s">
        <v>99</v>
      </c>
      <c r="U1152" s="1" t="s">
        <v>99</v>
      </c>
      <c r="V1152" s="1" t="s">
        <v>99</v>
      </c>
      <c r="W1152" s="1" t="s">
        <v>99</v>
      </c>
      <c r="X1152" s="1" t="s">
        <v>99</v>
      </c>
      <c r="Y1152" s="1" t="s">
        <v>99</v>
      </c>
      <c r="Z1152" s="1" t="s">
        <v>99</v>
      </c>
      <c r="AA1152" s="1" t="s">
        <v>99</v>
      </c>
      <c r="AB1152" s="1" t="s">
        <v>99</v>
      </c>
      <c r="AC1152" s="1" t="s">
        <v>99</v>
      </c>
      <c r="AD1152" s="1" t="s">
        <v>99</v>
      </c>
      <c r="AE1152" s="1" t="s">
        <v>99</v>
      </c>
      <c r="AF1152" s="1" t="s">
        <v>99</v>
      </c>
      <c r="AG1152" s="1" t="s">
        <v>99</v>
      </c>
      <c r="AH1152" s="1" t="s">
        <v>99</v>
      </c>
      <c r="AI1152" s="1" t="s">
        <v>99</v>
      </c>
      <c r="AJ1152" s="1" t="s">
        <v>99</v>
      </c>
      <c r="AK1152" s="1" t="s">
        <v>99</v>
      </c>
      <c r="AL1152" s="1" t="s">
        <v>99</v>
      </c>
    </row>
    <row r="1153" spans="1:38">
      <c r="A1153" s="36" t="s">
        <v>360</v>
      </c>
      <c r="B1153" t="s">
        <v>361</v>
      </c>
      <c r="C1153" t="s">
        <v>361</v>
      </c>
      <c r="D1153" t="s">
        <v>363</v>
      </c>
      <c r="E1153">
        <v>2300</v>
      </c>
      <c r="F1153" t="s">
        <v>99</v>
      </c>
      <c r="G1153" t="s">
        <v>173</v>
      </c>
      <c r="H1153" t="s">
        <v>359</v>
      </c>
      <c r="I1153" s="1" t="s">
        <v>175</v>
      </c>
      <c r="J1153" s="1" t="s">
        <v>60</v>
      </c>
      <c r="K1153" t="s">
        <v>97</v>
      </c>
      <c r="L1153" s="29" t="s">
        <v>132</v>
      </c>
      <c r="M1153" s="29" t="s">
        <v>99</v>
      </c>
      <c r="N1153" s="29" t="s">
        <v>99</v>
      </c>
      <c r="O1153" s="29" t="s">
        <v>101</v>
      </c>
      <c r="P1153" s="29" t="s">
        <v>99</v>
      </c>
      <c r="Q1153" s="29" t="s">
        <v>99</v>
      </c>
      <c r="R1153" t="s">
        <v>272</v>
      </c>
      <c r="S1153" t="s">
        <v>134</v>
      </c>
      <c r="T1153" s="1" t="s">
        <v>99</v>
      </c>
      <c r="U1153" s="1" t="s">
        <v>99</v>
      </c>
      <c r="V1153" s="1" t="s">
        <v>99</v>
      </c>
      <c r="W1153" s="1" t="s">
        <v>99</v>
      </c>
      <c r="X1153" s="1" t="s">
        <v>99</v>
      </c>
      <c r="Y1153" s="1" t="s">
        <v>99</v>
      </c>
      <c r="Z1153" s="1" t="s">
        <v>99</v>
      </c>
      <c r="AA1153" s="1" t="s">
        <v>99</v>
      </c>
      <c r="AB1153" s="1" t="s">
        <v>99</v>
      </c>
      <c r="AC1153" s="1" t="s">
        <v>99</v>
      </c>
      <c r="AD1153" s="1" t="s">
        <v>99</v>
      </c>
      <c r="AE1153" s="1" t="s">
        <v>99</v>
      </c>
      <c r="AF1153" s="1" t="s">
        <v>99</v>
      </c>
      <c r="AG1153" s="1" t="s">
        <v>99</v>
      </c>
      <c r="AH1153" s="1" t="s">
        <v>99</v>
      </c>
      <c r="AI1153" s="1" t="s">
        <v>99</v>
      </c>
      <c r="AJ1153" s="1" t="s">
        <v>99</v>
      </c>
      <c r="AK1153" s="1" t="s">
        <v>99</v>
      </c>
      <c r="AL1153" s="1" t="s">
        <v>99</v>
      </c>
    </row>
  </sheetData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D18"/>
    </sheetView>
  </sheetViews>
  <sheetFormatPr baseColWidth="10" defaultRowHeight="15" x14ac:dyDescent="0"/>
  <cols>
    <col min="1" max="1" width="12.375" customWidth="1"/>
    <col min="2" max="2" width="18.125" customWidth="1"/>
  </cols>
  <sheetData>
    <row r="1" spans="1:4">
      <c r="A1" t="s">
        <v>206</v>
      </c>
      <c r="B1" t="s">
        <v>207</v>
      </c>
      <c r="C1" t="s">
        <v>208</v>
      </c>
      <c r="D1" t="s">
        <v>209</v>
      </c>
    </row>
    <row r="2" spans="1:4">
      <c r="A2" t="s">
        <v>128</v>
      </c>
      <c r="B2" t="s">
        <v>210</v>
      </c>
      <c r="D2" t="s">
        <v>211</v>
      </c>
    </row>
    <row r="3" spans="1:4">
      <c r="A3" t="s">
        <v>150</v>
      </c>
      <c r="B3" t="s">
        <v>212</v>
      </c>
      <c r="D3" t="s">
        <v>213</v>
      </c>
    </row>
    <row r="4" spans="1:4">
      <c r="A4" t="s">
        <v>104</v>
      </c>
      <c r="B4" t="s">
        <v>214</v>
      </c>
      <c r="D4" t="s">
        <v>215</v>
      </c>
    </row>
    <row r="5" spans="1:4">
      <c r="A5" t="s">
        <v>97</v>
      </c>
      <c r="B5" t="s">
        <v>216</v>
      </c>
      <c r="D5" t="s">
        <v>217</v>
      </c>
    </row>
    <row r="8" spans="1:4">
      <c r="A8" t="s">
        <v>105</v>
      </c>
      <c r="B8" t="s">
        <v>218</v>
      </c>
      <c r="C8" t="s">
        <v>219</v>
      </c>
      <c r="D8" t="s">
        <v>220</v>
      </c>
    </row>
    <row r="9" spans="1:4">
      <c r="A9" t="s">
        <v>129</v>
      </c>
      <c r="B9" t="s">
        <v>221</v>
      </c>
      <c r="C9" t="s">
        <v>222</v>
      </c>
      <c r="D9" t="s">
        <v>223</v>
      </c>
    </row>
    <row r="10" spans="1:4">
      <c r="A10" t="s">
        <v>112</v>
      </c>
      <c r="B10" t="s">
        <v>224</v>
      </c>
      <c r="C10" t="s">
        <v>225</v>
      </c>
      <c r="D10" t="s">
        <v>226</v>
      </c>
    </row>
    <row r="11" spans="1:4">
      <c r="A11" t="s">
        <v>123</v>
      </c>
      <c r="B11" t="s">
        <v>50</v>
      </c>
      <c r="C11" t="s">
        <v>227</v>
      </c>
      <c r="D11" t="s">
        <v>228</v>
      </c>
    </row>
    <row r="12" spans="1:4">
      <c r="A12" t="s">
        <v>136</v>
      </c>
      <c r="B12" t="s">
        <v>229</v>
      </c>
      <c r="C12" t="s">
        <v>230</v>
      </c>
      <c r="D12" t="s">
        <v>231</v>
      </c>
    </row>
    <row r="13" spans="1:4">
      <c r="A13" t="s">
        <v>98</v>
      </c>
      <c r="B13" t="s">
        <v>232</v>
      </c>
      <c r="C13" t="s">
        <v>233</v>
      </c>
      <c r="D13" t="s">
        <v>234</v>
      </c>
    </row>
    <row r="14" spans="1:4">
      <c r="A14" t="s">
        <v>120</v>
      </c>
      <c r="B14" t="s">
        <v>235</v>
      </c>
      <c r="C14" t="s">
        <v>236</v>
      </c>
      <c r="D14" t="s">
        <v>237</v>
      </c>
    </row>
    <row r="15" spans="1:4">
      <c r="A15" t="s">
        <v>159</v>
      </c>
      <c r="B15" t="s">
        <v>238</v>
      </c>
      <c r="C15" t="s">
        <v>239</v>
      </c>
      <c r="D15" t="s">
        <v>240</v>
      </c>
    </row>
    <row r="16" spans="1:4">
      <c r="A16" t="s">
        <v>132</v>
      </c>
      <c r="B16" t="s">
        <v>241</v>
      </c>
      <c r="C16" t="s">
        <v>242</v>
      </c>
      <c r="D16" t="s">
        <v>243</v>
      </c>
    </row>
    <row r="17" spans="1:3">
      <c r="A17" t="s">
        <v>181</v>
      </c>
      <c r="B17" t="s">
        <v>31</v>
      </c>
      <c r="C17" t="s">
        <v>244</v>
      </c>
    </row>
    <row r="18" spans="1:3">
      <c r="A18" t="s">
        <v>245</v>
      </c>
      <c r="B18" t="s">
        <v>246</v>
      </c>
      <c r="C18" t="s">
        <v>247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4" sqref="G14"/>
    </sheetView>
  </sheetViews>
  <sheetFormatPr baseColWidth="10" defaultRowHeight="15" x14ac:dyDescent="0"/>
  <cols>
    <col min="5" max="5" width="20.625" customWidth="1"/>
  </cols>
  <sheetData>
    <row r="1" spans="1:8">
      <c r="A1" t="s">
        <v>248</v>
      </c>
      <c r="D1" t="s">
        <v>249</v>
      </c>
      <c r="G1" t="s">
        <v>250</v>
      </c>
    </row>
    <row r="2" spans="1:8">
      <c r="A2" t="s">
        <v>117</v>
      </c>
      <c r="B2" t="s">
        <v>251</v>
      </c>
      <c r="D2" t="s">
        <v>252</v>
      </c>
      <c r="E2" t="s">
        <v>253</v>
      </c>
      <c r="G2" t="s">
        <v>133</v>
      </c>
      <c r="H2" t="s">
        <v>254</v>
      </c>
    </row>
    <row r="3" spans="1:8">
      <c r="A3" t="s">
        <v>100</v>
      </c>
      <c r="B3" t="s">
        <v>255</v>
      </c>
      <c r="D3" t="s">
        <v>256</v>
      </c>
      <c r="E3" t="s">
        <v>257</v>
      </c>
      <c r="G3" t="s">
        <v>113</v>
      </c>
      <c r="H3" t="s">
        <v>258</v>
      </c>
    </row>
    <row r="4" spans="1:8">
      <c r="A4" t="s">
        <v>140</v>
      </c>
      <c r="B4" t="s">
        <v>259</v>
      </c>
      <c r="D4" t="s">
        <v>260</v>
      </c>
      <c r="E4" t="s">
        <v>261</v>
      </c>
      <c r="G4" t="s">
        <v>94</v>
      </c>
      <c r="H4" t="s">
        <v>262</v>
      </c>
    </row>
    <row r="5" spans="1:8">
      <c r="A5" t="s">
        <v>132</v>
      </c>
      <c r="B5" t="s">
        <v>263</v>
      </c>
      <c r="D5" t="s">
        <v>264</v>
      </c>
      <c r="E5" t="s">
        <v>265</v>
      </c>
      <c r="G5" t="s">
        <v>150</v>
      </c>
      <c r="H5" t="s">
        <v>266</v>
      </c>
    </row>
    <row r="6" spans="1:8">
      <c r="A6" t="s">
        <v>267</v>
      </c>
      <c r="B6" t="s">
        <v>268</v>
      </c>
      <c r="D6" t="s">
        <v>108</v>
      </c>
      <c r="E6" t="s">
        <v>269</v>
      </c>
      <c r="G6" t="s">
        <v>144</v>
      </c>
      <c r="H6" t="s">
        <v>270</v>
      </c>
    </row>
    <row r="7" spans="1:8">
      <c r="D7" t="s">
        <v>106</v>
      </c>
      <c r="E7" t="s">
        <v>271</v>
      </c>
      <c r="G7" t="s">
        <v>272</v>
      </c>
      <c r="H7" t="s">
        <v>273</v>
      </c>
    </row>
    <row r="8" spans="1:8">
      <c r="D8" t="s">
        <v>101</v>
      </c>
      <c r="E8" t="s">
        <v>274</v>
      </c>
      <c r="G8" t="s">
        <v>166</v>
      </c>
      <c r="H8" t="s">
        <v>275</v>
      </c>
    </row>
    <row r="9" spans="1:8">
      <c r="G9" t="s">
        <v>138</v>
      </c>
      <c r="H9" t="s">
        <v>276</v>
      </c>
    </row>
    <row r="10" spans="1:8">
      <c r="G10" t="s">
        <v>389</v>
      </c>
      <c r="H10" t="s">
        <v>390</v>
      </c>
    </row>
    <row r="11" spans="1:8">
      <c r="G11" t="s">
        <v>391</v>
      </c>
      <c r="H11" t="s">
        <v>392</v>
      </c>
    </row>
    <row r="12" spans="1:8">
      <c r="G12" t="s">
        <v>393</v>
      </c>
      <c r="H12" t="s">
        <v>394</v>
      </c>
    </row>
    <row r="13" spans="1:8">
      <c r="G13" t="s">
        <v>396</v>
      </c>
      <c r="H13" t="s">
        <v>397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growth forms</vt:lpstr>
      <vt:lpstr>abundance_vulnerability_endemis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Schöb</dc:creator>
  <cp:lastModifiedBy>zenrunner</cp:lastModifiedBy>
  <dcterms:created xsi:type="dcterms:W3CDTF">2017-11-22T10:59:04Z</dcterms:created>
  <dcterms:modified xsi:type="dcterms:W3CDTF">2017-12-16T03:37:34Z</dcterms:modified>
</cp:coreProperties>
</file>