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315" windowHeight="7830" activeTab="3"/>
  </bookViews>
  <sheets>
    <sheet name="Average " sheetId="1" r:id="rId1"/>
    <sheet name="Chart" sheetId="2" r:id="rId2"/>
    <sheet name="Sheet3" sheetId="3" r:id="rId3"/>
    <sheet name="Outlier 제거(S1, S5)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D12" i="5" l="1"/>
  <c r="E12" i="5"/>
  <c r="F12" i="5"/>
  <c r="G12" i="5"/>
  <c r="H12" i="5"/>
  <c r="I12" i="5"/>
  <c r="J12" i="5"/>
  <c r="K12" i="5"/>
  <c r="L12" i="5"/>
  <c r="M12" i="5"/>
  <c r="N12" i="5"/>
  <c r="P12" i="5"/>
  <c r="Q12" i="5"/>
  <c r="R12" i="5"/>
  <c r="S12" i="5"/>
  <c r="T12" i="5"/>
  <c r="U12" i="5"/>
  <c r="V12" i="5"/>
  <c r="W12" i="5"/>
  <c r="X12" i="5"/>
  <c r="Y12" i="5"/>
  <c r="Z12" i="5"/>
  <c r="AA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C12" i="5"/>
  <c r="D11" i="4"/>
  <c r="E11" i="4"/>
  <c r="F11" i="4"/>
  <c r="G11" i="4"/>
  <c r="H11" i="4"/>
  <c r="I11" i="4"/>
  <c r="J11" i="4"/>
  <c r="K11" i="4"/>
  <c r="L11" i="4"/>
  <c r="M11" i="4"/>
  <c r="N11" i="4"/>
  <c r="P11" i="4"/>
  <c r="Q11" i="4"/>
  <c r="R11" i="4"/>
  <c r="S11" i="4"/>
  <c r="T11" i="4"/>
  <c r="U11" i="4"/>
  <c r="V11" i="4"/>
  <c r="W11" i="4"/>
  <c r="X11" i="4"/>
  <c r="Y11" i="4"/>
  <c r="Z11" i="4"/>
  <c r="AA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C11" i="4"/>
  <c r="D10" i="4"/>
  <c r="E10" i="4"/>
  <c r="F10" i="4"/>
  <c r="G10" i="4"/>
  <c r="H10" i="4"/>
  <c r="I10" i="4"/>
  <c r="J10" i="4"/>
  <c r="K10" i="4"/>
  <c r="L10" i="4"/>
  <c r="M10" i="4"/>
  <c r="N10" i="4"/>
  <c r="P10" i="4"/>
  <c r="Q10" i="4"/>
  <c r="R10" i="4"/>
  <c r="S10" i="4"/>
  <c r="T10" i="4"/>
  <c r="U10" i="4"/>
  <c r="V10" i="4"/>
  <c r="W10" i="4"/>
  <c r="X10" i="4"/>
  <c r="Y10" i="4"/>
  <c r="Z10" i="4"/>
  <c r="AA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C10" i="4"/>
  <c r="Q47" i="1" l="1"/>
  <c r="R47" i="1"/>
  <c r="S47" i="1"/>
  <c r="T47" i="1"/>
  <c r="U47" i="1"/>
  <c r="V47" i="1"/>
  <c r="W47" i="1"/>
  <c r="X47" i="1"/>
  <c r="Y47" i="1"/>
  <c r="Z47" i="1"/>
  <c r="AA47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A52" i="1"/>
  <c r="Z52" i="1"/>
  <c r="Y52" i="1"/>
  <c r="X52" i="1"/>
  <c r="W52" i="1"/>
  <c r="V52" i="1"/>
  <c r="U52" i="1"/>
  <c r="T52" i="1"/>
  <c r="S52" i="1"/>
  <c r="R52" i="1"/>
  <c r="Q52" i="1"/>
  <c r="P52" i="1"/>
  <c r="N52" i="1"/>
  <c r="M52" i="1"/>
  <c r="L52" i="1"/>
  <c r="K52" i="1"/>
  <c r="J52" i="1"/>
  <c r="I52" i="1"/>
  <c r="H52" i="1"/>
  <c r="G52" i="1"/>
  <c r="F52" i="1"/>
  <c r="E52" i="1"/>
  <c r="D52" i="1"/>
  <c r="C52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P47" i="1"/>
  <c r="N47" i="1"/>
  <c r="M47" i="1"/>
  <c r="L47" i="1"/>
  <c r="K47" i="1"/>
  <c r="J47" i="1"/>
  <c r="I47" i="1"/>
  <c r="H47" i="1"/>
  <c r="G47" i="1"/>
  <c r="F47" i="1"/>
  <c r="E47" i="1"/>
  <c r="D47" i="1"/>
  <c r="C47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A42" i="1"/>
  <c r="Z42" i="1"/>
  <c r="Y42" i="1"/>
  <c r="X42" i="1"/>
  <c r="W42" i="1"/>
  <c r="V42" i="1"/>
  <c r="U42" i="1"/>
  <c r="T42" i="1"/>
  <c r="S42" i="1"/>
  <c r="R42" i="1"/>
  <c r="Q42" i="1"/>
  <c r="P42" i="1"/>
  <c r="N42" i="1"/>
  <c r="M42" i="1"/>
  <c r="L42" i="1"/>
  <c r="K42" i="1"/>
  <c r="J42" i="1"/>
  <c r="I42" i="1"/>
  <c r="H42" i="1"/>
  <c r="G42" i="1"/>
  <c r="F42" i="1"/>
  <c r="E42" i="1"/>
  <c r="D42" i="1"/>
  <c r="C42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A37" i="1"/>
  <c r="Z37" i="1"/>
  <c r="Y37" i="1"/>
  <c r="X37" i="1"/>
  <c r="W37" i="1"/>
  <c r="V37" i="1"/>
  <c r="U37" i="1"/>
  <c r="T37" i="1"/>
  <c r="S37" i="1"/>
  <c r="R37" i="1"/>
  <c r="Q37" i="1"/>
  <c r="P37" i="1"/>
  <c r="N37" i="1"/>
  <c r="M37" i="1"/>
  <c r="L37" i="1"/>
  <c r="K37" i="1"/>
  <c r="J37" i="1"/>
  <c r="I37" i="1"/>
  <c r="H37" i="1"/>
  <c r="G37" i="1"/>
  <c r="F37" i="1"/>
  <c r="E37" i="1"/>
  <c r="D37" i="1"/>
  <c r="C37" i="1"/>
  <c r="N32" i="1"/>
  <c r="M32" i="1"/>
  <c r="L32" i="1"/>
  <c r="K32" i="1"/>
  <c r="J32" i="1"/>
  <c r="I32" i="1"/>
  <c r="H32" i="1"/>
  <c r="G32" i="1"/>
  <c r="F32" i="1"/>
  <c r="E32" i="1"/>
  <c r="D32" i="1"/>
  <c r="C32" i="1"/>
  <c r="AA32" i="1"/>
  <c r="Z32" i="1"/>
  <c r="Y32" i="1"/>
  <c r="X32" i="1"/>
  <c r="W32" i="1"/>
  <c r="V32" i="1"/>
  <c r="U32" i="1"/>
  <c r="T32" i="1"/>
  <c r="S32" i="1"/>
  <c r="R32" i="1"/>
  <c r="Q32" i="1"/>
  <c r="P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M55" i="1" l="1"/>
  <c r="AM54" i="1"/>
  <c r="AE54" i="1"/>
  <c r="D27" i="1"/>
  <c r="E27" i="1"/>
  <c r="F27" i="1"/>
  <c r="G27" i="1"/>
  <c r="H27" i="1"/>
  <c r="I27" i="1"/>
  <c r="J27" i="1"/>
  <c r="K27" i="1"/>
  <c r="L27" i="1"/>
  <c r="M27" i="1"/>
  <c r="N27" i="1"/>
  <c r="P27" i="1"/>
  <c r="Q27" i="1"/>
  <c r="R27" i="1"/>
  <c r="S27" i="1"/>
  <c r="T27" i="1"/>
  <c r="U27" i="1"/>
  <c r="V27" i="1"/>
  <c r="W27" i="1"/>
  <c r="X27" i="1"/>
  <c r="Y27" i="1"/>
  <c r="Z27" i="1"/>
  <c r="AA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C27" i="1"/>
  <c r="AD22" i="1"/>
  <c r="AE22" i="1"/>
  <c r="AF22" i="1"/>
  <c r="AG22" i="1"/>
  <c r="AH22" i="1"/>
  <c r="AI22" i="1"/>
  <c r="AJ22" i="1"/>
  <c r="AK22" i="1"/>
  <c r="AL22" i="1"/>
  <c r="AM22" i="1"/>
  <c r="AN22" i="1"/>
  <c r="AC22" i="1"/>
  <c r="AA22" i="1"/>
  <c r="Z22" i="1"/>
  <c r="Y22" i="1"/>
  <c r="X22" i="1"/>
  <c r="W22" i="1"/>
  <c r="V22" i="1"/>
  <c r="U22" i="1"/>
  <c r="T22" i="1"/>
  <c r="S22" i="1"/>
  <c r="R22" i="1"/>
  <c r="Q22" i="1"/>
  <c r="P22" i="1"/>
  <c r="N22" i="1"/>
  <c r="M22" i="1"/>
  <c r="L22" i="1"/>
  <c r="K22" i="1"/>
  <c r="J22" i="1"/>
  <c r="I22" i="1"/>
  <c r="H22" i="1"/>
  <c r="G22" i="1"/>
  <c r="F22" i="1"/>
  <c r="E22" i="1"/>
  <c r="D22" i="1"/>
  <c r="C22" i="1"/>
  <c r="AD17" i="1"/>
  <c r="AE17" i="1"/>
  <c r="AF17" i="1"/>
  <c r="AG17" i="1"/>
  <c r="AH17" i="1"/>
  <c r="AI17" i="1"/>
  <c r="AJ17" i="1"/>
  <c r="AK17" i="1"/>
  <c r="AL17" i="1"/>
  <c r="AM17" i="1"/>
  <c r="AN17" i="1"/>
  <c r="AC17" i="1"/>
  <c r="D17" i="1"/>
  <c r="E17" i="1"/>
  <c r="F17" i="1"/>
  <c r="G17" i="1"/>
  <c r="H17" i="1"/>
  <c r="I17" i="1"/>
  <c r="J17" i="1"/>
  <c r="K17" i="1"/>
  <c r="L17" i="1"/>
  <c r="M17" i="1"/>
  <c r="N17" i="1"/>
  <c r="C17" i="1"/>
  <c r="Q17" i="1"/>
  <c r="R17" i="1"/>
  <c r="S17" i="1"/>
  <c r="T17" i="1"/>
  <c r="U17" i="1"/>
  <c r="V17" i="1"/>
  <c r="W17" i="1"/>
  <c r="X17" i="1"/>
  <c r="Y17" i="1"/>
  <c r="Z17" i="1"/>
  <c r="AA17" i="1"/>
  <c r="P17" i="1"/>
  <c r="Q12" i="1"/>
  <c r="R12" i="1"/>
  <c r="S12" i="1"/>
  <c r="T12" i="1"/>
  <c r="U12" i="1"/>
  <c r="V12" i="1"/>
  <c r="W12" i="1"/>
  <c r="X12" i="1"/>
  <c r="Y12" i="1"/>
  <c r="Y54" i="1" s="1"/>
  <c r="Z12" i="1"/>
  <c r="AA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P12" i="1"/>
  <c r="AN7" i="1"/>
  <c r="AM7" i="1"/>
  <c r="AM57" i="1" s="1"/>
  <c r="AL7" i="1"/>
  <c r="AL56" i="1" s="1"/>
  <c r="AK7" i="1"/>
  <c r="AK57" i="1" s="1"/>
  <c r="AJ7" i="1"/>
  <c r="AJ56" i="1" s="1"/>
  <c r="AI7" i="1"/>
  <c r="AH7" i="1"/>
  <c r="AG7" i="1"/>
  <c r="AF7" i="1"/>
  <c r="AE7" i="1"/>
  <c r="AD7" i="1"/>
  <c r="AC7" i="1"/>
  <c r="AC57" i="1" s="1"/>
  <c r="P7" i="1"/>
  <c r="Q7" i="1"/>
  <c r="R7" i="1"/>
  <c r="S7" i="1"/>
  <c r="S57" i="1" s="1"/>
  <c r="T7" i="1"/>
  <c r="T56" i="1" s="1"/>
  <c r="U7" i="1"/>
  <c r="V7" i="1"/>
  <c r="W7" i="1"/>
  <c r="X7" i="1"/>
  <c r="Y7" i="1"/>
  <c r="Z7" i="1"/>
  <c r="Z56" i="1" s="1"/>
  <c r="AA7" i="1"/>
  <c r="N12" i="1"/>
  <c r="M12" i="1"/>
  <c r="L12" i="1"/>
  <c r="K12" i="1"/>
  <c r="J12" i="1"/>
  <c r="I12" i="1"/>
  <c r="H12" i="1"/>
  <c r="G12" i="1"/>
  <c r="F12" i="1"/>
  <c r="E12" i="1"/>
  <c r="D12" i="1"/>
  <c r="C12" i="1"/>
  <c r="D7" i="1"/>
  <c r="E7" i="1"/>
  <c r="F7" i="1"/>
  <c r="G7" i="1"/>
  <c r="G57" i="1" s="1"/>
  <c r="H7" i="1"/>
  <c r="I7" i="1"/>
  <c r="J7" i="1"/>
  <c r="J56" i="1" s="1"/>
  <c r="K7" i="1"/>
  <c r="K57" i="1" s="1"/>
  <c r="L7" i="1"/>
  <c r="L56" i="1" s="1"/>
  <c r="M7" i="1"/>
  <c r="N7" i="1"/>
  <c r="C7" i="1"/>
  <c r="C57" i="1" s="1"/>
  <c r="D54" i="1" l="1"/>
  <c r="D57" i="1"/>
  <c r="X54" i="1"/>
  <c r="X57" i="1"/>
  <c r="AA55" i="1"/>
  <c r="AA57" i="1"/>
  <c r="W55" i="1"/>
  <c r="W57" i="1"/>
  <c r="N57" i="1"/>
  <c r="F57" i="1"/>
  <c r="V54" i="1"/>
  <c r="V57" i="1"/>
  <c r="AD54" i="1"/>
  <c r="AD57" i="1"/>
  <c r="AH54" i="1"/>
  <c r="AH57" i="1"/>
  <c r="M54" i="1"/>
  <c r="M57" i="1"/>
  <c r="I55" i="1"/>
  <c r="I57" i="1"/>
  <c r="E55" i="1"/>
  <c r="E57" i="1"/>
  <c r="Y55" i="1"/>
  <c r="Y57" i="1"/>
  <c r="U54" i="1"/>
  <c r="U57" i="1"/>
  <c r="Q54" i="1"/>
  <c r="Q57" i="1"/>
  <c r="AE55" i="1"/>
  <c r="AE57" i="1"/>
  <c r="AI55" i="1"/>
  <c r="AI57" i="1"/>
  <c r="AI54" i="1"/>
  <c r="Q56" i="1"/>
  <c r="V56" i="1"/>
  <c r="AA56" i="1"/>
  <c r="I56" i="1"/>
  <c r="D56" i="1"/>
  <c r="G56" i="1"/>
  <c r="H55" i="1"/>
  <c r="H57" i="1"/>
  <c r="T55" i="1"/>
  <c r="T57" i="1"/>
  <c r="P54" i="1"/>
  <c r="P57" i="1"/>
  <c r="AF54" i="1"/>
  <c r="AF57" i="1"/>
  <c r="AJ54" i="1"/>
  <c r="AJ57" i="1"/>
  <c r="AN55" i="1"/>
  <c r="AN57" i="1"/>
  <c r="U56" i="1"/>
  <c r="H56" i="1"/>
  <c r="AK56" i="1"/>
  <c r="X56" i="1"/>
  <c r="AF56" i="1"/>
  <c r="AM56" i="1"/>
  <c r="F56" i="1"/>
  <c r="AG54" i="1"/>
  <c r="AG57" i="1"/>
  <c r="C56" i="1"/>
  <c r="Y56" i="1"/>
  <c r="S55" i="1"/>
  <c r="N56" i="1"/>
  <c r="AD56" i="1"/>
  <c r="AG56" i="1"/>
  <c r="S54" i="1"/>
  <c r="P56" i="1"/>
  <c r="AI56" i="1"/>
  <c r="L54" i="1"/>
  <c r="L57" i="1"/>
  <c r="J57" i="1"/>
  <c r="Z54" i="1"/>
  <c r="Z57" i="1"/>
  <c r="R55" i="1"/>
  <c r="R57" i="1"/>
  <c r="AL54" i="1"/>
  <c r="AL57" i="1"/>
  <c r="S56" i="1"/>
  <c r="R56" i="1"/>
  <c r="W56" i="1"/>
  <c r="AH56" i="1"/>
  <c r="E56" i="1"/>
  <c r="AC56" i="1"/>
  <c r="AN56" i="1"/>
  <c r="K56" i="1"/>
  <c r="AE56" i="1"/>
  <c r="M56" i="1"/>
  <c r="K55" i="1"/>
  <c r="K54" i="1"/>
  <c r="AC54" i="1"/>
  <c r="AC55" i="1"/>
  <c r="J55" i="1"/>
  <c r="W54" i="1"/>
  <c r="AA54" i="1"/>
  <c r="U55" i="1"/>
  <c r="AL55" i="1"/>
  <c r="V55" i="1"/>
  <c r="M55" i="1"/>
  <c r="AD55" i="1"/>
  <c r="D55" i="1"/>
  <c r="P55" i="1"/>
  <c r="AJ55" i="1"/>
  <c r="I54" i="1"/>
  <c r="Q55" i="1"/>
  <c r="AG55" i="1"/>
  <c r="AN54" i="1"/>
  <c r="AF55" i="1"/>
  <c r="G55" i="1"/>
  <c r="G54" i="1"/>
  <c r="AK55" i="1"/>
  <c r="AK54" i="1"/>
  <c r="T54" i="1"/>
  <c r="R54" i="1"/>
  <c r="AH55" i="1"/>
  <c r="H54" i="1"/>
  <c r="L55" i="1"/>
  <c r="X55" i="1"/>
  <c r="C54" i="1"/>
  <c r="C55" i="1"/>
  <c r="N55" i="1"/>
  <c r="N54" i="1"/>
  <c r="F55" i="1"/>
  <c r="F54" i="1"/>
  <c r="Z55" i="1"/>
  <c r="E54" i="1"/>
  <c r="J54" i="1"/>
</calcChain>
</file>

<file path=xl/sharedStrings.xml><?xml version="1.0" encoding="utf-8"?>
<sst xmlns="http://schemas.openxmlformats.org/spreadsheetml/2006/main" count="121" uniqueCount="45">
  <si>
    <t>S1</t>
    <phoneticPr fontId="1" type="noConversion"/>
  </si>
  <si>
    <t>Freq</t>
    <phoneticPr fontId="1" type="noConversion"/>
  </si>
  <si>
    <t>S1_Avg</t>
    <phoneticPr fontId="1" type="noConversion"/>
  </si>
  <si>
    <t>S2</t>
    <phoneticPr fontId="1" type="noConversion"/>
  </si>
  <si>
    <t>S2_Avg</t>
    <phoneticPr fontId="1" type="noConversion"/>
  </si>
  <si>
    <t>S3</t>
    <phoneticPr fontId="1" type="noConversion"/>
  </si>
  <si>
    <t>S3_Avg</t>
    <phoneticPr fontId="1" type="noConversion"/>
  </si>
  <si>
    <t>S4</t>
    <phoneticPr fontId="1" type="noConversion"/>
  </si>
  <si>
    <t>S4_Avg</t>
    <phoneticPr fontId="1" type="noConversion"/>
  </si>
  <si>
    <t>S5</t>
    <phoneticPr fontId="1" type="noConversion"/>
  </si>
  <si>
    <t>S5_Avg</t>
    <phoneticPr fontId="1" type="noConversion"/>
  </si>
  <si>
    <t>S6</t>
    <phoneticPr fontId="1" type="noConversion"/>
  </si>
  <si>
    <t>S6_Avg</t>
    <phoneticPr fontId="1" type="noConversion"/>
  </si>
  <si>
    <t>S7</t>
    <phoneticPr fontId="1" type="noConversion"/>
  </si>
  <si>
    <t>S7_Avg</t>
    <phoneticPr fontId="1" type="noConversion"/>
  </si>
  <si>
    <t>S8</t>
    <phoneticPr fontId="1" type="noConversion"/>
  </si>
  <si>
    <t>S8_Avg</t>
    <phoneticPr fontId="1" type="noConversion"/>
  </si>
  <si>
    <t>S9</t>
    <phoneticPr fontId="1" type="noConversion"/>
  </si>
  <si>
    <t>S9_Avg</t>
    <phoneticPr fontId="1" type="noConversion"/>
  </si>
  <si>
    <t>S10</t>
    <phoneticPr fontId="1" type="noConversion"/>
  </si>
  <si>
    <t>S10_Avg</t>
    <phoneticPr fontId="1" type="noConversion"/>
  </si>
  <si>
    <t>1초</t>
    <phoneticPr fontId="1" type="noConversion"/>
  </si>
  <si>
    <t>0.1초</t>
    <phoneticPr fontId="1" type="noConversion"/>
  </si>
  <si>
    <t>0.025초</t>
    <phoneticPr fontId="1" type="noConversion"/>
  </si>
  <si>
    <t>MAX</t>
    <phoneticPr fontId="1" type="noConversion"/>
  </si>
  <si>
    <t>MIN</t>
    <phoneticPr fontId="1" type="noConversion"/>
  </si>
  <si>
    <t>Geo Mean</t>
    <phoneticPr fontId="1" type="noConversion"/>
  </si>
  <si>
    <t>1s</t>
    <phoneticPr fontId="1" type="noConversion"/>
  </si>
  <si>
    <t>0.1s</t>
    <phoneticPr fontId="1" type="noConversion"/>
  </si>
  <si>
    <t>0.025s</t>
    <phoneticPr fontId="1" type="noConversion"/>
  </si>
  <si>
    <t>Geo mean of 10 people</t>
    <phoneticPr fontId="1" type="noConversion"/>
  </si>
  <si>
    <t>stdev</t>
    <phoneticPr fontId="1" type="noConversion"/>
  </si>
  <si>
    <t>성별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</si>
  <si>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</si>
  <si>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</si>
  <si>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</si>
  <si>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average</t>
    <phoneticPr fontId="1" type="noConversion"/>
  </si>
  <si>
    <t>0.1s</t>
    <phoneticPr fontId="1" type="noConversion"/>
  </si>
  <si>
    <t>0.025s</t>
    <phoneticPr fontId="1" type="noConversion"/>
  </si>
  <si>
    <t>freq</t>
    <phoneticPr fontId="1" type="noConversion"/>
  </si>
  <si>
    <t>geo mean</t>
    <phoneticPr fontId="1" type="noConversion"/>
  </si>
  <si>
    <t>average (without max)</t>
    <phoneticPr fontId="1" type="noConversion"/>
  </si>
  <si>
    <t>0.1s</t>
    <phoneticPr fontId="1" type="noConversion"/>
  </si>
  <si>
    <t>0.025s</t>
    <phoneticPr fontId="1" type="noConversion"/>
  </si>
  <si>
    <t>S7의 168.x는 outlier의 값으로 교체(이건 어떻게 봐도 실험 잘못한 값이므로)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</si>
</sst>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3" fontId="0" fillId="0" borderId="0" xfId="0" applyNumberFormat="1" applyFont="1">
      <alignment vertical="center"/>
    </xf>
    <xf numFmtId="0" fontId="2" fillId="2" borderId="0" xfId="1">
      <alignment vertical="center"/>
    </xf>
    <xf numFmtId="0" fontId="3" fillId="2" borderId="0" xfId="2" applyFill="1">
      <alignment vertical="center"/>
    </xf>
  </cellXfs>
  <cellStyles count="3">
    <cellStyle name="경고문" xfId="2" builtinId="1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1s</c:v>
                </c:pt>
              </c:strCache>
            </c:strRef>
          </c:tx>
          <c:spPr>
            <a:ln w="19050"/>
          </c:spPr>
          <c:xVal>
            <c:numRef>
              <c:f>Chart!$C$2:$N$2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Chart!$C$3:$N$3</c:f>
              <c:numCache>
                <c:formatCode>General</c:formatCode>
                <c:ptCount val="12"/>
                <c:pt idx="0">
                  <c:v>46.384735952754248</c:v>
                </c:pt>
                <c:pt idx="1">
                  <c:v>13.363791468007694</c:v>
                </c:pt>
                <c:pt idx="2">
                  <c:v>7.5990895258577416</c:v>
                </c:pt>
                <c:pt idx="3">
                  <c:v>2.0442473011860169</c:v>
                </c:pt>
                <c:pt idx="4">
                  <c:v>0.80500073248475423</c:v>
                </c:pt>
                <c:pt idx="5">
                  <c:v>0.34176054695396973</c:v>
                </c:pt>
                <c:pt idx="6">
                  <c:v>0.18810237813894151</c:v>
                </c:pt>
                <c:pt idx="7">
                  <c:v>0.12912939231359341</c:v>
                </c:pt>
                <c:pt idx="8">
                  <c:v>8.1535680969123711E-2</c:v>
                </c:pt>
                <c:pt idx="9">
                  <c:v>8.4919215109088605E-2</c:v>
                </c:pt>
                <c:pt idx="10">
                  <c:v>9.9738177205645429E-2</c:v>
                </c:pt>
                <c:pt idx="11">
                  <c:v>0.1227815875562342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Chart!$B$4</c:f>
              <c:strCache>
                <c:ptCount val="1"/>
                <c:pt idx="0">
                  <c:v>0.1s</c:v>
                </c:pt>
              </c:strCache>
            </c:strRef>
          </c:tx>
          <c:spPr>
            <a:ln w="19050"/>
          </c:spPr>
          <c:xVal>
            <c:numRef>
              <c:f>Chart!$C$2:$N$2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Chart!$C$4:$N$4</c:f>
              <c:numCache>
                <c:formatCode>General</c:formatCode>
                <c:ptCount val="12"/>
                <c:pt idx="0">
                  <c:v>69.618918421393829</c:v>
                </c:pt>
                <c:pt idx="1">
                  <c:v>22.681503246265279</c:v>
                </c:pt>
                <c:pt idx="2">
                  <c:v>6.8606776161582657</c:v>
                </c:pt>
                <c:pt idx="3">
                  <c:v>2.7189747427773452</c:v>
                </c:pt>
                <c:pt idx="4">
                  <c:v>1.1091814834137359</c:v>
                </c:pt>
                <c:pt idx="5">
                  <c:v>0.44829067821234231</c:v>
                </c:pt>
                <c:pt idx="6">
                  <c:v>0.29442237779106917</c:v>
                </c:pt>
                <c:pt idx="7">
                  <c:v>0.24634505441637194</c:v>
                </c:pt>
                <c:pt idx="8">
                  <c:v>0.12331673783704483</c:v>
                </c:pt>
                <c:pt idx="9">
                  <c:v>0.13752853079150559</c:v>
                </c:pt>
                <c:pt idx="10">
                  <c:v>0.21148978170681615</c:v>
                </c:pt>
                <c:pt idx="11">
                  <c:v>0.21200518535348462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Chart!$B$5</c:f>
              <c:strCache>
                <c:ptCount val="1"/>
                <c:pt idx="0">
                  <c:v>0.025s</c:v>
                </c:pt>
              </c:strCache>
            </c:strRef>
          </c:tx>
          <c:spPr>
            <a:ln w="19050"/>
          </c:spPr>
          <c:xVal>
            <c:numRef>
              <c:f>Chart!$C$2:$N$2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Chart!$C$5:$N$5</c:f>
              <c:numCache>
                <c:formatCode>General</c:formatCode>
                <c:ptCount val="12"/>
                <c:pt idx="0">
                  <c:v>61.924839156480573</c:v>
                </c:pt>
                <c:pt idx="1">
                  <c:v>21.888249579769472</c:v>
                </c:pt>
                <c:pt idx="2">
                  <c:v>7.818973443364996</c:v>
                </c:pt>
                <c:pt idx="3">
                  <c:v>4.694493240601683</c:v>
                </c:pt>
                <c:pt idx="4">
                  <c:v>1.1497951288596908</c:v>
                </c:pt>
                <c:pt idx="5">
                  <c:v>0.60897239490580446</c:v>
                </c:pt>
                <c:pt idx="6">
                  <c:v>0.41662266205686216</c:v>
                </c:pt>
                <c:pt idx="7">
                  <c:v>0.2127298321183459</c:v>
                </c:pt>
                <c:pt idx="8">
                  <c:v>0.16733079298095474</c:v>
                </c:pt>
                <c:pt idx="9">
                  <c:v>0.16112085947433713</c:v>
                </c:pt>
                <c:pt idx="10">
                  <c:v>0.17989207117239528</c:v>
                </c:pt>
                <c:pt idx="11">
                  <c:v>0.23668525369717835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4704"/>
        <c:axId val="117946240"/>
      </c:scatterChart>
      <c:valAx>
        <c:axId val="117944704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ko-KR"/>
          </a:p>
        </c:txPr>
        <c:crossAx val="117946240"/>
        <c:crosses val="autoZero"/>
        <c:crossBetween val="midCat"/>
        <c:majorUnit val="40"/>
      </c:valAx>
      <c:valAx>
        <c:axId val="117946240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ko-KR"/>
          </a:p>
        </c:txPr>
        <c:crossAx val="117944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S1_Avg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Sheet3!$C$2:$N$2</c:f>
              <c:numCache>
                <c:formatCode>General</c:formatCode>
                <c:ptCount val="12"/>
                <c:pt idx="0">
                  <c:v>45.375</c:v>
                </c:pt>
                <c:pt idx="1">
                  <c:v>24.578499999999998</c:v>
                </c:pt>
                <c:pt idx="2">
                  <c:v>8.2179000000000002</c:v>
                </c:pt>
                <c:pt idx="3">
                  <c:v>3.5422249999999997</c:v>
                </c:pt>
                <c:pt idx="4">
                  <c:v>0.83727250000000009</c:v>
                </c:pt>
                <c:pt idx="5">
                  <c:v>0.3126525</c:v>
                </c:pt>
                <c:pt idx="6">
                  <c:v>0.19917750000000001</c:v>
                </c:pt>
                <c:pt idx="7">
                  <c:v>0.1164125</c:v>
                </c:pt>
                <c:pt idx="8">
                  <c:v>5.3176500000000002E-2</c:v>
                </c:pt>
                <c:pt idx="9">
                  <c:v>6.2338499999999991E-2</c:v>
                </c:pt>
                <c:pt idx="10">
                  <c:v>9.403025000000001E-2</c:v>
                </c:pt>
                <c:pt idx="11">
                  <c:v>0.14251625000000001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S2_Avg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Sheet3!$C$3:$N$3</c:f>
              <c:numCache>
                <c:formatCode>General</c:formatCode>
                <c:ptCount val="12"/>
                <c:pt idx="0">
                  <c:v>60.094999999999999</c:v>
                </c:pt>
                <c:pt idx="1">
                  <c:v>19.652999999999999</c:v>
                </c:pt>
                <c:pt idx="2">
                  <c:v>7.7453500000000002</c:v>
                </c:pt>
                <c:pt idx="3">
                  <c:v>4.5943749999999994</c:v>
                </c:pt>
                <c:pt idx="4">
                  <c:v>1.52345</c:v>
                </c:pt>
                <c:pt idx="5">
                  <c:v>1.3568225000000003</c:v>
                </c:pt>
                <c:pt idx="6">
                  <c:v>0.11849199999999999</c:v>
                </c:pt>
                <c:pt idx="7">
                  <c:v>0.14271499999999998</c:v>
                </c:pt>
                <c:pt idx="8">
                  <c:v>5.9328999999999993E-2</c:v>
                </c:pt>
                <c:pt idx="9">
                  <c:v>7.9669249999999997E-2</c:v>
                </c:pt>
                <c:pt idx="10">
                  <c:v>5.352925E-2</c:v>
                </c:pt>
                <c:pt idx="11">
                  <c:v>3.70225E-2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S3_Avg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Sheet3!$C$4:$N$4</c:f>
              <c:numCache>
                <c:formatCode>General</c:formatCode>
                <c:ptCount val="12"/>
                <c:pt idx="0">
                  <c:v>46.652250000000002</c:v>
                </c:pt>
                <c:pt idx="1">
                  <c:v>4.9366500000000002</c:v>
                </c:pt>
                <c:pt idx="2">
                  <c:v>3.4894500000000002</c:v>
                </c:pt>
                <c:pt idx="3">
                  <c:v>1.0518400000000001</c:v>
                </c:pt>
                <c:pt idx="4">
                  <c:v>0.46615249999999997</c:v>
                </c:pt>
                <c:pt idx="5">
                  <c:v>0.12310575</c:v>
                </c:pt>
                <c:pt idx="6">
                  <c:v>8.7067249999999985E-2</c:v>
                </c:pt>
                <c:pt idx="7">
                  <c:v>7.6615500000000003E-2</c:v>
                </c:pt>
                <c:pt idx="8">
                  <c:v>5.5146750000000001E-2</c:v>
                </c:pt>
                <c:pt idx="9">
                  <c:v>1.8384499999999998E-2</c:v>
                </c:pt>
                <c:pt idx="10">
                  <c:v>1.6112500000000002E-2</c:v>
                </c:pt>
                <c:pt idx="11">
                  <c:v>3.4988999999999999E-2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S4_Avg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Sheet3!$C$5:$N$5</c:f>
              <c:numCache>
                <c:formatCode>General</c:formatCode>
                <c:ptCount val="12"/>
                <c:pt idx="0">
                  <c:v>45.79025</c:v>
                </c:pt>
                <c:pt idx="1">
                  <c:v>6.9272999999999998</c:v>
                </c:pt>
                <c:pt idx="2">
                  <c:v>6.1931750000000001</c:v>
                </c:pt>
                <c:pt idx="3">
                  <c:v>1.3598250000000001</c:v>
                </c:pt>
                <c:pt idx="4">
                  <c:v>0.9304325</c:v>
                </c:pt>
                <c:pt idx="5">
                  <c:v>0.15722749999999999</c:v>
                </c:pt>
                <c:pt idx="6">
                  <c:v>9.6516999999999992E-2</c:v>
                </c:pt>
                <c:pt idx="7">
                  <c:v>6.7139500000000005E-2</c:v>
                </c:pt>
                <c:pt idx="8">
                  <c:v>3.0868E-2</c:v>
                </c:pt>
                <c:pt idx="9">
                  <c:v>4.6179249999999991E-2</c:v>
                </c:pt>
                <c:pt idx="10">
                  <c:v>4.7393499999999991E-2</c:v>
                </c:pt>
                <c:pt idx="11">
                  <c:v>8.6339749999999993E-2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S5_Avg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Sheet3!$C$6:$N$6</c:f>
              <c:numCache>
                <c:formatCode>General</c:formatCode>
                <c:ptCount val="12"/>
                <c:pt idx="0">
                  <c:v>44.471999999999994</c:v>
                </c:pt>
                <c:pt idx="1">
                  <c:v>28.553999999999998</c:v>
                </c:pt>
                <c:pt idx="2">
                  <c:v>9.0627250000000004</c:v>
                </c:pt>
                <c:pt idx="3">
                  <c:v>2.8825499999999997</c:v>
                </c:pt>
                <c:pt idx="4">
                  <c:v>2.2067000000000001</c:v>
                </c:pt>
                <c:pt idx="5">
                  <c:v>1.51345</c:v>
                </c:pt>
                <c:pt idx="6">
                  <c:v>1.1770999999999998</c:v>
                </c:pt>
                <c:pt idx="7">
                  <c:v>0.46179249999999999</c:v>
                </c:pt>
                <c:pt idx="8">
                  <c:v>0.19476500000000002</c:v>
                </c:pt>
                <c:pt idx="9">
                  <c:v>0.20159500000000002</c:v>
                </c:pt>
                <c:pt idx="10">
                  <c:v>0.55742749999999996</c:v>
                </c:pt>
                <c:pt idx="11">
                  <c:v>8.3305749999999998E-2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S6_Avg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Sheet3!$C$7:$N$7</c:f>
              <c:numCache>
                <c:formatCode>General</c:formatCode>
                <c:ptCount val="12"/>
                <c:pt idx="0">
                  <c:v>82.166250000000005</c:v>
                </c:pt>
                <c:pt idx="1">
                  <c:v>19.859499999999997</c:v>
                </c:pt>
                <c:pt idx="2">
                  <c:v>8.0771999999999995</c:v>
                </c:pt>
                <c:pt idx="3">
                  <c:v>2.0840999999999998</c:v>
                </c:pt>
                <c:pt idx="4">
                  <c:v>0.88415749999999993</c:v>
                </c:pt>
                <c:pt idx="5">
                  <c:v>0.46632750000000001</c:v>
                </c:pt>
                <c:pt idx="6">
                  <c:v>0.25075500000000001</c:v>
                </c:pt>
                <c:pt idx="7">
                  <c:v>0.16112500000000002</c:v>
                </c:pt>
                <c:pt idx="8">
                  <c:v>0.18985250000000001</c:v>
                </c:pt>
                <c:pt idx="9">
                  <c:v>0.29137250000000003</c:v>
                </c:pt>
                <c:pt idx="10">
                  <c:v>0.20144000000000001</c:v>
                </c:pt>
                <c:pt idx="11">
                  <c:v>0.38860250000000002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S7_Avg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Sheet3!$C$8:$N$8</c:f>
              <c:numCache>
                <c:formatCode>General</c:formatCode>
                <c:ptCount val="12"/>
                <c:pt idx="0">
                  <c:v>34.2425</c:v>
                </c:pt>
                <c:pt idx="1">
                  <c:v>19.085750000000001</c:v>
                </c:pt>
                <c:pt idx="2">
                  <c:v>167.38</c:v>
                </c:pt>
                <c:pt idx="3">
                  <c:v>3.0333999999999999</c:v>
                </c:pt>
                <c:pt idx="4">
                  <c:v>0.91277249999999999</c:v>
                </c:pt>
                <c:pt idx="5">
                  <c:v>0.21518749999999998</c:v>
                </c:pt>
                <c:pt idx="6">
                  <c:v>0.22884750000000001</c:v>
                </c:pt>
                <c:pt idx="7">
                  <c:v>0.1546525</c:v>
                </c:pt>
                <c:pt idx="8">
                  <c:v>0.13445750000000001</c:v>
                </c:pt>
                <c:pt idx="9">
                  <c:v>0.14602999999999999</c:v>
                </c:pt>
                <c:pt idx="10">
                  <c:v>0.42239500000000002</c:v>
                </c:pt>
                <c:pt idx="11">
                  <c:v>0.48045499999999997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S8_Avg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Sheet3!$C$9:$N$9</c:f>
              <c:numCache>
                <c:formatCode>General</c:formatCode>
                <c:ptCount val="12"/>
                <c:pt idx="0">
                  <c:v>64.534750000000003</c:v>
                </c:pt>
                <c:pt idx="1">
                  <c:v>21.898250000000001</c:v>
                </c:pt>
                <c:pt idx="2">
                  <c:v>4.8870000000000005</c:v>
                </c:pt>
                <c:pt idx="3">
                  <c:v>2.8934750000000005</c:v>
                </c:pt>
                <c:pt idx="4">
                  <c:v>0.83727000000000007</c:v>
                </c:pt>
                <c:pt idx="5">
                  <c:v>0.46213500000000002</c:v>
                </c:pt>
                <c:pt idx="6">
                  <c:v>0.27960999999999997</c:v>
                </c:pt>
                <c:pt idx="7">
                  <c:v>0.25677250000000001</c:v>
                </c:pt>
                <c:pt idx="8">
                  <c:v>0.11164325</c:v>
                </c:pt>
                <c:pt idx="9">
                  <c:v>0.14171999999999998</c:v>
                </c:pt>
                <c:pt idx="10">
                  <c:v>0.16012999999999999</c:v>
                </c:pt>
                <c:pt idx="11">
                  <c:v>0.45096750000000002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S9_Avg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Sheet3!$C$10:$N$10</c:f>
              <c:numCache>
                <c:formatCode>General</c:formatCode>
                <c:ptCount val="12"/>
                <c:pt idx="0">
                  <c:v>44.828749999999999</c:v>
                </c:pt>
                <c:pt idx="1">
                  <c:v>24.112000000000002</c:v>
                </c:pt>
                <c:pt idx="2">
                  <c:v>4.35555</c:v>
                </c:pt>
                <c:pt idx="3">
                  <c:v>1.8460000000000001</c:v>
                </c:pt>
                <c:pt idx="4">
                  <c:v>0.45574249999999999</c:v>
                </c:pt>
                <c:pt idx="5">
                  <c:v>0.34106500000000001</c:v>
                </c:pt>
                <c:pt idx="6">
                  <c:v>0.14818999999999999</c:v>
                </c:pt>
                <c:pt idx="7">
                  <c:v>9.7612499999999991E-2</c:v>
                </c:pt>
                <c:pt idx="8">
                  <c:v>6.4643499999999993E-2</c:v>
                </c:pt>
                <c:pt idx="9">
                  <c:v>6.009975E-2</c:v>
                </c:pt>
                <c:pt idx="10">
                  <c:v>7.5612250000000006E-2</c:v>
                </c:pt>
                <c:pt idx="11">
                  <c:v>9.2139499999999985E-2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S10_Avg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Sheet3!$C$11:$N$11</c:f>
              <c:numCache>
                <c:formatCode>General</c:formatCode>
                <c:ptCount val="12"/>
                <c:pt idx="0">
                  <c:v>21.86525</c:v>
                </c:pt>
                <c:pt idx="1">
                  <c:v>1.9245500000000002</c:v>
                </c:pt>
                <c:pt idx="2">
                  <c:v>1.7899250000000002</c:v>
                </c:pt>
                <c:pt idx="3">
                  <c:v>0.5625</c:v>
                </c:pt>
                <c:pt idx="4">
                  <c:v>0.30397249999999998</c:v>
                </c:pt>
                <c:pt idx="5">
                  <c:v>0.1105975</c:v>
                </c:pt>
                <c:pt idx="6">
                  <c:v>9.9901999999999991E-2</c:v>
                </c:pt>
                <c:pt idx="7">
                  <c:v>5.2295750000000002E-2</c:v>
                </c:pt>
                <c:pt idx="8">
                  <c:v>6.7389499999999991E-2</c:v>
                </c:pt>
                <c:pt idx="9">
                  <c:v>6.3305249999999993E-2</c:v>
                </c:pt>
                <c:pt idx="10">
                  <c:v>4.4132249999999998E-2</c:v>
                </c:pt>
                <c:pt idx="11">
                  <c:v>7.5584999999999999E-2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3264"/>
        <c:axId val="39481728"/>
      </c:scatterChart>
      <c:valAx>
        <c:axId val="39483264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39481728"/>
        <c:crosses val="autoZero"/>
        <c:crossBetween val="midCat"/>
        <c:majorUnit val="40"/>
      </c:valAx>
      <c:valAx>
        <c:axId val="39481728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48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S1_Avg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Sheet3!$P$2:$AA$2</c:f>
              <c:numCache>
                <c:formatCode>General</c:formatCode>
                <c:ptCount val="12"/>
                <c:pt idx="0">
                  <c:v>54.107750000000003</c:v>
                </c:pt>
                <c:pt idx="1">
                  <c:v>19.621000000000002</c:v>
                </c:pt>
                <c:pt idx="2">
                  <c:v>6.7342250000000003</c:v>
                </c:pt>
                <c:pt idx="3">
                  <c:v>2.4077250000000001</c:v>
                </c:pt>
                <c:pt idx="4">
                  <c:v>0.79503000000000001</c:v>
                </c:pt>
                <c:pt idx="5">
                  <c:v>0.52739749999999996</c:v>
                </c:pt>
                <c:pt idx="6">
                  <c:v>0.20131499999999999</c:v>
                </c:pt>
                <c:pt idx="7">
                  <c:v>0.45372500000000004</c:v>
                </c:pt>
                <c:pt idx="8">
                  <c:v>8.7469249999999998E-2</c:v>
                </c:pt>
                <c:pt idx="9">
                  <c:v>0.42620749999999996</c:v>
                </c:pt>
                <c:pt idx="10">
                  <c:v>1.274025</c:v>
                </c:pt>
                <c:pt idx="11">
                  <c:v>0.24636000000000002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S2_Avg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Sheet3!$P$3:$AA$3</c:f>
              <c:numCache>
                <c:formatCode>General</c:formatCode>
                <c:ptCount val="12"/>
                <c:pt idx="0">
                  <c:v>118.492</c:v>
                </c:pt>
                <c:pt idx="1">
                  <c:v>28.665500000000002</c:v>
                </c:pt>
                <c:pt idx="2">
                  <c:v>12.44225</c:v>
                </c:pt>
                <c:pt idx="3">
                  <c:v>4.8540000000000001</c:v>
                </c:pt>
                <c:pt idx="4">
                  <c:v>1.5694250000000001</c:v>
                </c:pt>
                <c:pt idx="5">
                  <c:v>0.93030249999999992</c:v>
                </c:pt>
                <c:pt idx="6">
                  <c:v>0.87935000000000008</c:v>
                </c:pt>
                <c:pt idx="7">
                  <c:v>0.52563749999999998</c:v>
                </c:pt>
                <c:pt idx="8">
                  <c:v>0.23967499999999997</c:v>
                </c:pt>
                <c:pt idx="9">
                  <c:v>0.20975250000000001</c:v>
                </c:pt>
                <c:pt idx="10">
                  <c:v>0.19037999999999999</c:v>
                </c:pt>
                <c:pt idx="11">
                  <c:v>0.32678000000000001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S3_Avg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Sheet3!$P$4:$AA$4</c:f>
              <c:numCache>
                <c:formatCode>General</c:formatCode>
                <c:ptCount val="12"/>
                <c:pt idx="0">
                  <c:v>78.801749999999998</c:v>
                </c:pt>
                <c:pt idx="1">
                  <c:v>12.72475</c:v>
                </c:pt>
                <c:pt idx="2">
                  <c:v>5.4115500000000001</c:v>
                </c:pt>
                <c:pt idx="3">
                  <c:v>1.4405075000000001</c:v>
                </c:pt>
                <c:pt idx="4">
                  <c:v>0.71732249999999997</c:v>
                </c:pt>
                <c:pt idx="5">
                  <c:v>0.3789575</c:v>
                </c:pt>
                <c:pt idx="6">
                  <c:v>0.11966499999999999</c:v>
                </c:pt>
                <c:pt idx="7">
                  <c:v>8.9811249999999995E-2</c:v>
                </c:pt>
                <c:pt idx="8">
                  <c:v>5.9806999999999999E-2</c:v>
                </c:pt>
                <c:pt idx="9">
                  <c:v>3.4716749999999998E-2</c:v>
                </c:pt>
                <c:pt idx="10">
                  <c:v>2.8943750000000004E-2</c:v>
                </c:pt>
                <c:pt idx="11">
                  <c:v>5.3525250000000003E-2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S4_Avg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Sheet3!$P$5:$AA$5</c:f>
              <c:numCache>
                <c:formatCode>General</c:formatCode>
                <c:ptCount val="12"/>
                <c:pt idx="0">
                  <c:v>59.386749999999999</c:v>
                </c:pt>
                <c:pt idx="1">
                  <c:v>11.580674999999999</c:v>
                </c:pt>
                <c:pt idx="2">
                  <c:v>4.0648</c:v>
                </c:pt>
                <c:pt idx="3">
                  <c:v>2.0645499999999997</c:v>
                </c:pt>
                <c:pt idx="4">
                  <c:v>0.85362499999999997</c:v>
                </c:pt>
                <c:pt idx="5">
                  <c:v>0.3269225</c:v>
                </c:pt>
                <c:pt idx="6">
                  <c:v>0.17022500000000002</c:v>
                </c:pt>
                <c:pt idx="7">
                  <c:v>9.80795E-2</c:v>
                </c:pt>
                <c:pt idx="8">
                  <c:v>9.7846000000000002E-2</c:v>
                </c:pt>
                <c:pt idx="9">
                  <c:v>0.10978750000000001</c:v>
                </c:pt>
                <c:pt idx="10">
                  <c:v>0.10918700000000001</c:v>
                </c:pt>
                <c:pt idx="11">
                  <c:v>0.15191750000000001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S5_Avg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Sheet3!$P$6:$AA$6</c:f>
              <c:numCache>
                <c:formatCode>General</c:formatCode>
                <c:ptCount val="12"/>
                <c:pt idx="0">
                  <c:v>93.467500000000001</c:v>
                </c:pt>
                <c:pt idx="1">
                  <c:v>59.134</c:v>
                </c:pt>
                <c:pt idx="2">
                  <c:v>12.442250000000001</c:v>
                </c:pt>
                <c:pt idx="3">
                  <c:v>5.0709524999999998</c:v>
                </c:pt>
                <c:pt idx="4">
                  <c:v>2.07315</c:v>
                </c:pt>
                <c:pt idx="5">
                  <c:v>1.2719499999999999</c:v>
                </c:pt>
                <c:pt idx="6">
                  <c:v>0.65714250000000007</c:v>
                </c:pt>
                <c:pt idx="7">
                  <c:v>0.63827750000000005</c:v>
                </c:pt>
                <c:pt idx="8">
                  <c:v>0.17534500000000003</c:v>
                </c:pt>
                <c:pt idx="9">
                  <c:v>0.21904750000000001</c:v>
                </c:pt>
                <c:pt idx="10">
                  <c:v>0.23801</c:v>
                </c:pt>
                <c:pt idx="11">
                  <c:v>0.2094375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S6_Avg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Sheet3!$P$7:$AA$7</c:f>
              <c:numCache>
                <c:formatCode>General</c:formatCode>
                <c:ptCount val="12"/>
                <c:pt idx="0">
                  <c:v>72.367500000000007</c:v>
                </c:pt>
                <c:pt idx="1">
                  <c:v>40.773499999999999</c:v>
                </c:pt>
                <c:pt idx="2">
                  <c:v>10.430999999999999</c:v>
                </c:pt>
                <c:pt idx="3">
                  <c:v>2.5666250000000002</c:v>
                </c:pt>
                <c:pt idx="4">
                  <c:v>1.4771000000000001</c:v>
                </c:pt>
                <c:pt idx="5">
                  <c:v>0.48655499999999996</c:v>
                </c:pt>
                <c:pt idx="6">
                  <c:v>0.56737499999999996</c:v>
                </c:pt>
                <c:pt idx="7">
                  <c:v>0.28589500000000001</c:v>
                </c:pt>
                <c:pt idx="8">
                  <c:v>0.28543750000000001</c:v>
                </c:pt>
                <c:pt idx="9">
                  <c:v>0.30173500000000003</c:v>
                </c:pt>
                <c:pt idx="10">
                  <c:v>0.12012249999999999</c:v>
                </c:pt>
                <c:pt idx="11">
                  <c:v>0.35714500000000005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S7_Avg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Sheet3!$P$8:$AA$8</c:f>
              <c:numCache>
                <c:formatCode>General</c:formatCode>
                <c:ptCount val="12"/>
                <c:pt idx="0">
                  <c:v>86.021249999999995</c:v>
                </c:pt>
                <c:pt idx="1">
                  <c:v>20.855499999999999</c:v>
                </c:pt>
                <c:pt idx="2">
                  <c:v>6.9182250000000014</c:v>
                </c:pt>
                <c:pt idx="3">
                  <c:v>4.8806749999999992</c:v>
                </c:pt>
                <c:pt idx="4">
                  <c:v>1.8476750000000002</c:v>
                </c:pt>
                <c:pt idx="5">
                  <c:v>0.60857749999999999</c:v>
                </c:pt>
                <c:pt idx="6">
                  <c:v>0.32117499999999999</c:v>
                </c:pt>
                <c:pt idx="7">
                  <c:v>0.20254999999999998</c:v>
                </c:pt>
                <c:pt idx="8">
                  <c:v>9.425349999999999E-2</c:v>
                </c:pt>
                <c:pt idx="9">
                  <c:v>7.9885499999999998E-2</c:v>
                </c:pt>
                <c:pt idx="10">
                  <c:v>0.11191024999999999</c:v>
                </c:pt>
                <c:pt idx="11">
                  <c:v>0.14596500000000001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S8_Avg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Sheet3!$P$9:$AA$9</c:f>
              <c:numCache>
                <c:formatCode>General</c:formatCode>
                <c:ptCount val="12"/>
                <c:pt idx="0">
                  <c:v>82.156000000000006</c:v>
                </c:pt>
                <c:pt idx="1">
                  <c:v>43.236500000000007</c:v>
                </c:pt>
                <c:pt idx="2">
                  <c:v>7.1806999999999999</c:v>
                </c:pt>
                <c:pt idx="3">
                  <c:v>4.5023999999999997</c:v>
                </c:pt>
                <c:pt idx="4">
                  <c:v>1.2756000000000001</c:v>
                </c:pt>
                <c:pt idx="5">
                  <c:v>0.30867999999999995</c:v>
                </c:pt>
                <c:pt idx="6">
                  <c:v>0.37669750000000002</c:v>
                </c:pt>
                <c:pt idx="7">
                  <c:v>0.31615499999999996</c:v>
                </c:pt>
                <c:pt idx="8">
                  <c:v>0.13045999999999999</c:v>
                </c:pt>
                <c:pt idx="9">
                  <c:v>0.25627749999999999</c:v>
                </c:pt>
                <c:pt idx="10">
                  <c:v>0.40318750000000003</c:v>
                </c:pt>
                <c:pt idx="11">
                  <c:v>0.52074999999999994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S9_Avg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Sheet3!$P$10:$AA$10</c:f>
              <c:numCache>
                <c:formatCode>General</c:formatCode>
                <c:ptCount val="12"/>
                <c:pt idx="0">
                  <c:v>72.367500000000007</c:v>
                </c:pt>
                <c:pt idx="1">
                  <c:v>20.9815</c:v>
                </c:pt>
                <c:pt idx="2">
                  <c:v>7.7199000000000009</c:v>
                </c:pt>
                <c:pt idx="3">
                  <c:v>2.2881999999999998</c:v>
                </c:pt>
                <c:pt idx="4">
                  <c:v>1.0679449999999999</c:v>
                </c:pt>
                <c:pt idx="5">
                  <c:v>0.2117</c:v>
                </c:pt>
                <c:pt idx="6">
                  <c:v>0.13476749999999998</c:v>
                </c:pt>
                <c:pt idx="7">
                  <c:v>0.13504749999999999</c:v>
                </c:pt>
                <c:pt idx="8">
                  <c:v>9.4788499999999998E-2</c:v>
                </c:pt>
                <c:pt idx="9">
                  <c:v>9.7846000000000002E-2</c:v>
                </c:pt>
                <c:pt idx="10">
                  <c:v>0.25345499999999999</c:v>
                </c:pt>
                <c:pt idx="11">
                  <c:v>0.26826499999999998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S10_Avg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Sheet3!$P$11:$AA$11</c:f>
              <c:numCache>
                <c:formatCode>General</c:formatCode>
                <c:ptCount val="12"/>
                <c:pt idx="0">
                  <c:v>25.769500000000001</c:v>
                </c:pt>
                <c:pt idx="1">
                  <c:v>9.5308500000000009</c:v>
                </c:pt>
                <c:pt idx="2">
                  <c:v>2.5183999999999997</c:v>
                </c:pt>
                <c:pt idx="3">
                  <c:v>0.97081000000000006</c:v>
                </c:pt>
                <c:pt idx="4">
                  <c:v>0.47862000000000005</c:v>
                </c:pt>
                <c:pt idx="5">
                  <c:v>0.21910499999999999</c:v>
                </c:pt>
                <c:pt idx="6">
                  <c:v>0.22327</c:v>
                </c:pt>
                <c:pt idx="7">
                  <c:v>0.24826500000000001</c:v>
                </c:pt>
                <c:pt idx="8">
                  <c:v>0.113635</c:v>
                </c:pt>
                <c:pt idx="9">
                  <c:v>5.3656500000000003E-2</c:v>
                </c:pt>
                <c:pt idx="10">
                  <c:v>0.71428500000000006</c:v>
                </c:pt>
                <c:pt idx="11">
                  <c:v>0.1837095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9680"/>
        <c:axId val="94878336"/>
      </c:scatterChart>
      <c:valAx>
        <c:axId val="97079680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94878336"/>
        <c:crosses val="autoZero"/>
        <c:crossBetween val="midCat"/>
        <c:majorUnit val="40"/>
      </c:valAx>
      <c:valAx>
        <c:axId val="94878336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707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S1_Avg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Sheet3!$AC$2:$AN$2</c:f>
              <c:numCache>
                <c:formatCode>General</c:formatCode>
                <c:ptCount val="12"/>
                <c:pt idx="0">
                  <c:v>57.131999999999998</c:v>
                </c:pt>
                <c:pt idx="1">
                  <c:v>16.113499999999998</c:v>
                </c:pt>
                <c:pt idx="2">
                  <c:v>3.3632</c:v>
                </c:pt>
                <c:pt idx="3">
                  <c:v>4.5539749999999994</c:v>
                </c:pt>
                <c:pt idx="4">
                  <c:v>0.97689500000000007</c:v>
                </c:pt>
                <c:pt idx="5">
                  <c:v>0.72861500000000001</c:v>
                </c:pt>
                <c:pt idx="6">
                  <c:v>1.53515</c:v>
                </c:pt>
                <c:pt idx="7">
                  <c:v>0.59386749999999999</c:v>
                </c:pt>
                <c:pt idx="8">
                  <c:v>0.68440750000000006</c:v>
                </c:pt>
                <c:pt idx="9">
                  <c:v>3.2956624999999997</c:v>
                </c:pt>
                <c:pt idx="10">
                  <c:v>2.0083500000000001</c:v>
                </c:pt>
                <c:pt idx="11">
                  <c:v>0.89877499999999999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S2_Avg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Sheet3!$AC$3:$AN$3</c:f>
              <c:numCache>
                <c:formatCode>General</c:formatCode>
                <c:ptCount val="12"/>
                <c:pt idx="0">
                  <c:v>82.905249999999995</c:v>
                </c:pt>
                <c:pt idx="1">
                  <c:v>28.844999999999999</c:v>
                </c:pt>
                <c:pt idx="2">
                  <c:v>12.661</c:v>
                </c:pt>
                <c:pt idx="3">
                  <c:v>5.1452499999999999</c:v>
                </c:pt>
                <c:pt idx="4">
                  <c:v>1.2006374999999998</c:v>
                </c:pt>
                <c:pt idx="5">
                  <c:v>0.62490000000000001</c:v>
                </c:pt>
                <c:pt idx="6">
                  <c:v>0.60381249999999997</c:v>
                </c:pt>
                <c:pt idx="7">
                  <c:v>0.2525075</c:v>
                </c:pt>
                <c:pt idx="8">
                  <c:v>0.190995</c:v>
                </c:pt>
                <c:pt idx="9">
                  <c:v>0.22683750000000003</c:v>
                </c:pt>
                <c:pt idx="10">
                  <c:v>0.17899499999999999</c:v>
                </c:pt>
                <c:pt idx="11">
                  <c:v>0.227765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S3_Avg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Sheet3!$AC$4:$AN$4</c:f>
              <c:numCache>
                <c:formatCode>General</c:formatCode>
                <c:ptCount val="12"/>
                <c:pt idx="0">
                  <c:v>55.0595</c:v>
                </c:pt>
                <c:pt idx="1">
                  <c:v>16.113499999999998</c:v>
                </c:pt>
                <c:pt idx="2">
                  <c:v>7.9859000000000009</c:v>
                </c:pt>
                <c:pt idx="3">
                  <c:v>2.8649</c:v>
                </c:pt>
                <c:pt idx="4">
                  <c:v>0.99901950000000006</c:v>
                </c:pt>
                <c:pt idx="5">
                  <c:v>0.37228250000000002</c:v>
                </c:pt>
                <c:pt idx="6">
                  <c:v>0.29684250000000001</c:v>
                </c:pt>
                <c:pt idx="7">
                  <c:v>0.22413299999999997</c:v>
                </c:pt>
                <c:pt idx="8">
                  <c:v>5.3652499999999999E-2</c:v>
                </c:pt>
                <c:pt idx="9">
                  <c:v>5.3525250000000003E-2</c:v>
                </c:pt>
                <c:pt idx="10">
                  <c:v>5.0447499999999999E-2</c:v>
                </c:pt>
                <c:pt idx="11">
                  <c:v>3.8676249999999995E-2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S4_Avg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Sheet3!$AC$5:$AN$5</c:f>
              <c:numCache>
                <c:formatCode>General</c:formatCode>
                <c:ptCount val="12"/>
                <c:pt idx="0">
                  <c:v>54.295000000000002</c:v>
                </c:pt>
                <c:pt idx="1">
                  <c:v>19.37425</c:v>
                </c:pt>
                <c:pt idx="2">
                  <c:v>10.090350000000001</c:v>
                </c:pt>
                <c:pt idx="3">
                  <c:v>4.8538999999999994</c:v>
                </c:pt>
                <c:pt idx="4">
                  <c:v>1.4008</c:v>
                </c:pt>
                <c:pt idx="5">
                  <c:v>0.36064999999999997</c:v>
                </c:pt>
                <c:pt idx="6">
                  <c:v>0.31235499999999999</c:v>
                </c:pt>
                <c:pt idx="7">
                  <c:v>9.7505999999999982E-2</c:v>
                </c:pt>
                <c:pt idx="8">
                  <c:v>9.9177250000000008E-2</c:v>
                </c:pt>
                <c:pt idx="9">
                  <c:v>5.6603000000000001E-2</c:v>
                </c:pt>
                <c:pt idx="10">
                  <c:v>6.9433500000000009E-2</c:v>
                </c:pt>
                <c:pt idx="11">
                  <c:v>0.12738174999999999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S5_Avg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Sheet3!$AC$6:$AN$6</c:f>
              <c:numCache>
                <c:formatCode>General</c:formatCode>
                <c:ptCount val="12"/>
                <c:pt idx="0">
                  <c:v>79.139250000000004</c:v>
                </c:pt>
                <c:pt idx="1">
                  <c:v>25.538499999999999</c:v>
                </c:pt>
                <c:pt idx="2">
                  <c:v>10.400174999999999</c:v>
                </c:pt>
                <c:pt idx="3">
                  <c:v>4.7858999999999998</c:v>
                </c:pt>
                <c:pt idx="4">
                  <c:v>1.4819</c:v>
                </c:pt>
                <c:pt idx="5">
                  <c:v>1.0164499999999999</c:v>
                </c:pt>
                <c:pt idx="6">
                  <c:v>1.0401899999999999</c:v>
                </c:pt>
                <c:pt idx="7">
                  <c:v>0.39494499999999999</c:v>
                </c:pt>
                <c:pt idx="8">
                  <c:v>0.2273</c:v>
                </c:pt>
                <c:pt idx="9">
                  <c:v>0.27393499999999998</c:v>
                </c:pt>
                <c:pt idx="10">
                  <c:v>0.318305</c:v>
                </c:pt>
                <c:pt idx="11">
                  <c:v>0.29959249999999998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S6_Avg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Sheet3!$AC$7:$AN$7</c:f>
              <c:numCache>
                <c:formatCode>General</c:formatCode>
                <c:ptCount val="12"/>
                <c:pt idx="0">
                  <c:v>64.074250000000006</c:v>
                </c:pt>
                <c:pt idx="1">
                  <c:v>33.188749999999999</c:v>
                </c:pt>
                <c:pt idx="2">
                  <c:v>8.963375000000001</c:v>
                </c:pt>
                <c:pt idx="3">
                  <c:v>9.0267499999999998</c:v>
                </c:pt>
                <c:pt idx="4">
                  <c:v>1.7765249999999999</c:v>
                </c:pt>
                <c:pt idx="5">
                  <c:v>0.75040749999999989</c:v>
                </c:pt>
                <c:pt idx="6">
                  <c:v>0.4571075</c:v>
                </c:pt>
                <c:pt idx="7">
                  <c:v>0.132075</c:v>
                </c:pt>
                <c:pt idx="8">
                  <c:v>0.12095750000000001</c:v>
                </c:pt>
                <c:pt idx="9">
                  <c:v>0.17284249999999998</c:v>
                </c:pt>
                <c:pt idx="10">
                  <c:v>0.19693999999999998</c:v>
                </c:pt>
                <c:pt idx="11">
                  <c:v>0.17868499999999998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S7_Avg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Sheet3!$AC$8:$AN$8</c:f>
              <c:numCache>
                <c:formatCode>General</c:formatCode>
                <c:ptCount val="12"/>
                <c:pt idx="0">
                  <c:v>82.871000000000009</c:v>
                </c:pt>
                <c:pt idx="1">
                  <c:v>26.219000000000001</c:v>
                </c:pt>
                <c:pt idx="2">
                  <c:v>13.9625</c:v>
                </c:pt>
                <c:pt idx="3">
                  <c:v>13.232250000000001</c:v>
                </c:pt>
                <c:pt idx="4">
                  <c:v>1.593175</c:v>
                </c:pt>
                <c:pt idx="5">
                  <c:v>0.70114749999999992</c:v>
                </c:pt>
                <c:pt idx="6">
                  <c:v>0.26128499999999999</c:v>
                </c:pt>
                <c:pt idx="7">
                  <c:v>0.15296999999999999</c:v>
                </c:pt>
                <c:pt idx="8">
                  <c:v>0.15965500000000002</c:v>
                </c:pt>
                <c:pt idx="9">
                  <c:v>9.5181749999999996E-2</c:v>
                </c:pt>
                <c:pt idx="10">
                  <c:v>0.44518249999999998</c:v>
                </c:pt>
                <c:pt idx="11">
                  <c:v>0.23034749999999998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S8_Avg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Sheet3!$AC$9:$AN$9</c:f>
              <c:numCache>
                <c:formatCode>General</c:formatCode>
                <c:ptCount val="12"/>
                <c:pt idx="0">
                  <c:v>53.989250000000006</c:v>
                </c:pt>
                <c:pt idx="1">
                  <c:v>14.869499999999999</c:v>
                </c:pt>
                <c:pt idx="2">
                  <c:v>4.0170000000000003</c:v>
                </c:pt>
                <c:pt idx="3">
                  <c:v>2.9422999999999999</c:v>
                </c:pt>
                <c:pt idx="4">
                  <c:v>0.97505999999999993</c:v>
                </c:pt>
                <c:pt idx="5">
                  <c:v>0.58820499999999998</c:v>
                </c:pt>
                <c:pt idx="6">
                  <c:v>0.27052999999999999</c:v>
                </c:pt>
                <c:pt idx="7">
                  <c:v>0.12753199999999998</c:v>
                </c:pt>
                <c:pt idx="8">
                  <c:v>0.17072499999999999</c:v>
                </c:pt>
                <c:pt idx="9">
                  <c:v>0.20864750000000001</c:v>
                </c:pt>
                <c:pt idx="10">
                  <c:v>0.11657999999999999</c:v>
                </c:pt>
                <c:pt idx="11">
                  <c:v>0.48107499999999992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S9_Avg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Sheet3!$AC$10:$AN$10</c:f>
              <c:numCache>
                <c:formatCode>General</c:formatCode>
                <c:ptCount val="12"/>
                <c:pt idx="0">
                  <c:v>56.406750000000002</c:v>
                </c:pt>
                <c:pt idx="1">
                  <c:v>18.85425</c:v>
                </c:pt>
                <c:pt idx="2">
                  <c:v>6.6017000000000001</c:v>
                </c:pt>
                <c:pt idx="3">
                  <c:v>5.7330750000000004</c:v>
                </c:pt>
                <c:pt idx="4">
                  <c:v>0.9412100000000001</c:v>
                </c:pt>
                <c:pt idx="5">
                  <c:v>0.43842000000000003</c:v>
                </c:pt>
                <c:pt idx="6">
                  <c:v>0.35961749999999998</c:v>
                </c:pt>
                <c:pt idx="7">
                  <c:v>0.15833499999999998</c:v>
                </c:pt>
                <c:pt idx="8">
                  <c:v>0.15171000000000001</c:v>
                </c:pt>
                <c:pt idx="9">
                  <c:v>7.660974999999999E-2</c:v>
                </c:pt>
                <c:pt idx="10">
                  <c:v>0.14676999999999998</c:v>
                </c:pt>
                <c:pt idx="11">
                  <c:v>0.14534249999999999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S10_Avg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Sheet3!$AC$11:$AN$11</c:f>
              <c:numCache>
                <c:formatCode>General</c:formatCode>
                <c:ptCount val="12"/>
                <c:pt idx="0">
                  <c:v>45.759250000000002</c:v>
                </c:pt>
                <c:pt idx="1">
                  <c:v>27.920749999999998</c:v>
                </c:pt>
                <c:pt idx="2">
                  <c:v>7.2113000000000005</c:v>
                </c:pt>
                <c:pt idx="3">
                  <c:v>1.6545750000000001</c:v>
                </c:pt>
                <c:pt idx="4">
                  <c:v>0.63918000000000008</c:v>
                </c:pt>
                <c:pt idx="5">
                  <c:v>0.83194999999999986</c:v>
                </c:pt>
                <c:pt idx="6">
                  <c:v>0.15166999999999997</c:v>
                </c:pt>
                <c:pt idx="7">
                  <c:v>0.35943750000000002</c:v>
                </c:pt>
                <c:pt idx="8">
                  <c:v>0.21761749999999999</c:v>
                </c:pt>
                <c:pt idx="9">
                  <c:v>7.2262499999999993E-2</c:v>
                </c:pt>
                <c:pt idx="10">
                  <c:v>5.9027499999999997E-2</c:v>
                </c:pt>
                <c:pt idx="11">
                  <c:v>0.6344749999999999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7120"/>
        <c:axId val="94515584"/>
      </c:scatterChart>
      <c:valAx>
        <c:axId val="94517120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94515584"/>
        <c:crosses val="autoZero"/>
        <c:crossBetween val="midCat"/>
        <c:majorUnit val="40"/>
      </c:valAx>
      <c:valAx>
        <c:axId val="94515584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451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'Outlier 제거(S1, S5)'!$D$14</c:f>
              <c:strCache>
                <c:ptCount val="1"/>
                <c:pt idx="0">
                  <c:v>1s</c:v>
                </c:pt>
              </c:strCache>
            </c:strRef>
          </c:tx>
          <c:spPr>
            <a:ln w="19050"/>
          </c:spPr>
          <c:xVal>
            <c:numRef>
              <c:f>'Outlier 제거(S1, S5)'!$E$13:$P$13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'Outlier 제거(S1, S5)'!$E$14:$P$14</c:f>
              <c:numCache>
                <c:formatCode>General</c:formatCode>
                <c:ptCount val="12"/>
                <c:pt idx="0">
                  <c:v>50.021875000000001</c:v>
                </c:pt>
                <c:pt idx="1">
                  <c:v>14.799625000000001</c:v>
                </c:pt>
                <c:pt idx="2">
                  <c:v>5.5944437499999999</c:v>
                </c:pt>
                <c:pt idx="3">
                  <c:v>2.1781893750000001</c:v>
                </c:pt>
                <c:pt idx="4">
                  <c:v>0.78924375000000002</c:v>
                </c:pt>
                <c:pt idx="5">
                  <c:v>0.40405853124999996</c:v>
                </c:pt>
                <c:pt idx="6">
                  <c:v>0.16367259374999998</c:v>
                </c:pt>
                <c:pt idx="7">
                  <c:v>0.12611603125000001</c:v>
                </c:pt>
                <c:pt idx="8">
                  <c:v>8.9166249999999989E-2</c:v>
                </c:pt>
                <c:pt idx="9">
                  <c:v>0.10584506249999999</c:v>
                </c:pt>
                <c:pt idx="10">
                  <c:v>0.12759309375</c:v>
                </c:pt>
                <c:pt idx="11">
                  <c:v>0.20576259375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'Outlier 제거(S1, S5)'!$D$15</c:f>
              <c:strCache>
                <c:ptCount val="1"/>
                <c:pt idx="0">
                  <c:v>0.1s</c:v>
                </c:pt>
              </c:strCache>
            </c:strRef>
          </c:tx>
          <c:spPr>
            <a:ln w="19050"/>
          </c:spPr>
          <c:xVal>
            <c:numRef>
              <c:f>'Outlier 제거(S1, S5)'!$E$13:$P$13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'Outlier 제거(S1, S5)'!$E$15:$P$15</c:f>
              <c:numCache>
                <c:formatCode>General</c:formatCode>
                <c:ptCount val="12"/>
                <c:pt idx="0">
                  <c:v>74.420281250000002</c:v>
                </c:pt>
                <c:pt idx="1">
                  <c:v>23.543596875000006</c:v>
                </c:pt>
                <c:pt idx="2">
                  <c:v>7.0858531249999999</c:v>
                </c:pt>
                <c:pt idx="3">
                  <c:v>2.9459709374999998</c:v>
                </c:pt>
                <c:pt idx="4">
                  <c:v>1.1609140624999998</c:v>
                </c:pt>
                <c:pt idx="5">
                  <c:v>0.43384999999999996</c:v>
                </c:pt>
                <c:pt idx="6">
                  <c:v>0.34906562499999999</c:v>
                </c:pt>
                <c:pt idx="7">
                  <c:v>0.23768009374999999</c:v>
                </c:pt>
                <c:pt idx="8">
                  <c:v>0.13948781249999997</c:v>
                </c:pt>
                <c:pt idx="9">
                  <c:v>0.14295715625000002</c:v>
                </c:pt>
                <c:pt idx="10">
                  <c:v>0.24143387499999999</c:v>
                </c:pt>
                <c:pt idx="11">
                  <c:v>0.25100715625000003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'Outlier 제거(S1, S5)'!$D$16</c:f>
              <c:strCache>
                <c:ptCount val="1"/>
                <c:pt idx="0">
                  <c:v>0.025s</c:v>
                </c:pt>
              </c:strCache>
            </c:strRef>
          </c:tx>
          <c:spPr>
            <a:ln w="19050"/>
          </c:spPr>
          <c:xVal>
            <c:numRef>
              <c:f>'Outlier 제거(S1, S5)'!$E$13:$P$13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'Outlier 제거(S1, S5)'!$E$16:$P$16</c:f>
              <c:numCache>
                <c:formatCode>General</c:formatCode>
                <c:ptCount val="12"/>
                <c:pt idx="0">
                  <c:v>61.920031250000008</c:v>
                </c:pt>
                <c:pt idx="1">
                  <c:v>23.173124999999999</c:v>
                </c:pt>
                <c:pt idx="2">
                  <c:v>8.936640624999999</c:v>
                </c:pt>
                <c:pt idx="3">
                  <c:v>5.6816250000000004</c:v>
                </c:pt>
                <c:pt idx="4">
                  <c:v>1.1907008750000001</c:v>
                </c:pt>
                <c:pt idx="5">
                  <c:v>0.58349531249999997</c:v>
                </c:pt>
                <c:pt idx="6">
                  <c:v>0.33915249999999997</c:v>
                </c:pt>
                <c:pt idx="7">
                  <c:v>0.18806199999999998</c:v>
                </c:pt>
                <c:pt idx="8">
                  <c:v>0.14556121875</c:v>
                </c:pt>
                <c:pt idx="9">
                  <c:v>0.12031371875000001</c:v>
                </c:pt>
                <c:pt idx="10">
                  <c:v>0.15792200000000001</c:v>
                </c:pt>
                <c:pt idx="11">
                  <c:v>0.25796849999999993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35040"/>
        <c:axId val="101733504"/>
      </c:scatterChart>
      <c:valAx>
        <c:axId val="101735040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01733504"/>
        <c:crosses val="autoZero"/>
        <c:crossBetween val="midCat"/>
        <c:majorUnit val="40"/>
      </c:valAx>
      <c:valAx>
        <c:axId val="101733504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73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'Outlier 제거(S1, S5)'!$R$14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'Outlier 제거(S1, S5)'!$S$13:$AD$13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'Outlier 제거(S1, S5)'!$S$14:$AD$14</c:f>
              <c:numCache>
                <c:formatCode>General</c:formatCode>
                <c:ptCount val="12"/>
                <c:pt idx="0">
                  <c:v>46.75800235427581</c:v>
                </c:pt>
                <c:pt idx="1">
                  <c:v>11.262487486990713</c:v>
                </c:pt>
                <c:pt idx="2">
                  <c:v>5.0504683703990167</c:v>
                </c:pt>
                <c:pt idx="3">
                  <c:v>1.8282482534330655</c:v>
                </c:pt>
                <c:pt idx="4">
                  <c:v>0.70618596039988257</c:v>
                </c:pt>
                <c:pt idx="5">
                  <c:v>0.28692848130933507</c:v>
                </c:pt>
                <c:pt idx="6">
                  <c:v>0.14850331666293262</c:v>
                </c:pt>
                <c:pt idx="7">
                  <c:v>0.11155154062153404</c:v>
                </c:pt>
                <c:pt idx="8">
                  <c:v>7.7140206177454082E-2</c:v>
                </c:pt>
                <c:pt idx="9">
                  <c:v>7.9223304102605419E-2</c:v>
                </c:pt>
                <c:pt idx="10">
                  <c:v>8.1029803543866644E-2</c:v>
                </c:pt>
                <c:pt idx="11">
                  <c:v>0.12650250776090299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6432"/>
        <c:axId val="121024896"/>
      </c:scatterChart>
      <c:scatterChart>
        <c:scatterStyle val="lineMarker"/>
        <c:varyColors val="0"/>
        <c:ser>
          <c:idx val="1"/>
          <c:order val="1"/>
          <c:tx>
            <c:strRef>
              <c:f>'Outlier 제거(S1, S5)'!$R$15</c:f>
              <c:strCache>
                <c:ptCount val="1"/>
                <c:pt idx="0">
                  <c:v>0.1s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xVal>
            <c:numRef>
              <c:f>'Outlier 제거(S1, S5)'!$S$13:$AD$13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'Outlier 제거(S1, S5)'!$S$15:$AD$15</c:f>
              <c:numCache>
                <c:formatCode>General</c:formatCode>
                <c:ptCount val="12"/>
                <c:pt idx="0">
                  <c:v>69.249888303208692</c:v>
                </c:pt>
                <c:pt idx="1">
                  <c:v>20.488963742612295</c:v>
                </c:pt>
                <c:pt idx="2">
                  <c:v>6.3835232879987185</c:v>
                </c:pt>
                <c:pt idx="3">
                  <c:v>2.553697278132673</c:v>
                </c:pt>
                <c:pt idx="4">
                  <c:v>1.0693662744615449</c:v>
                </c:pt>
                <c:pt idx="5">
                  <c:v>0.38558809972714475</c:v>
                </c:pt>
                <c:pt idx="6">
                  <c:v>0.27926824664414673</c:v>
                </c:pt>
                <c:pt idx="7">
                  <c:v>0.20263036618078567</c:v>
                </c:pt>
                <c:pt idx="8">
                  <c:v>0.1231853142769995</c:v>
                </c:pt>
                <c:pt idx="9">
                  <c:v>0.11264737626129388</c:v>
                </c:pt>
                <c:pt idx="10">
                  <c:v>0.16649074316181095</c:v>
                </c:pt>
                <c:pt idx="11">
                  <c:v>0.20837951556097231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'Outlier 제거(S1, S5)'!$R$16</c:f>
              <c:strCache>
                <c:ptCount val="1"/>
                <c:pt idx="0">
                  <c:v>0.025s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xVal>
            <c:numRef>
              <c:f>'Outlier 제거(S1, S5)'!$S$13:$AD$13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'Outlier 제거(S1, S5)'!$S$16:$AD$16</c:f>
              <c:numCache>
                <c:formatCode>General</c:formatCode>
                <c:ptCount val="12"/>
                <c:pt idx="0">
                  <c:v>60.662763297889576</c:v>
                </c:pt>
                <c:pt idx="1">
                  <c:v>22.308256610247255</c:v>
                </c:pt>
                <c:pt idx="2">
                  <c:v>8.3842265511834633</c:v>
                </c:pt>
                <c:pt idx="3">
                  <c:v>4.7010147607697155</c:v>
                </c:pt>
                <c:pt idx="4">
                  <c:v>1.1368213792623527</c:v>
                </c:pt>
                <c:pt idx="5">
                  <c:v>0.5585331980782593</c:v>
                </c:pt>
                <c:pt idx="6">
                  <c:v>0.31569716038951079</c:v>
                </c:pt>
                <c:pt idx="7">
                  <c:v>0.17318378390963413</c:v>
                </c:pt>
                <c:pt idx="8">
                  <c:v>0.13504563832627184</c:v>
                </c:pt>
                <c:pt idx="9">
                  <c:v>0.10339295089094953</c:v>
                </c:pt>
                <c:pt idx="10">
                  <c:v>0.12389525386086468</c:v>
                </c:pt>
                <c:pt idx="11">
                  <c:v>0.19450969856710601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6432"/>
        <c:axId val="121024896"/>
      </c:scatterChart>
      <c:valAx>
        <c:axId val="121026432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21024896"/>
        <c:crosses val="autoZero"/>
        <c:crossBetween val="midCat"/>
        <c:majorUnit val="40"/>
      </c:valAx>
      <c:valAx>
        <c:axId val="121024896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02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1s</c:v>
                </c:pt>
              </c:strCache>
            </c:strRef>
          </c:tx>
          <c:xVal>
            <c:numRef>
              <c:f>Sheet2!$E$15:$P$15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Sheet2!$E$16:$P$16</c:f>
              <c:numCache>
                <c:formatCode>General</c:formatCode>
                <c:ptCount val="12"/>
                <c:pt idx="0">
                  <c:v>45.317305555555556</c:v>
                </c:pt>
                <c:pt idx="1">
                  <c:v>15.886166666666668</c:v>
                </c:pt>
                <c:pt idx="2">
                  <c:v>5.9798083333333336</c:v>
                </c:pt>
                <c:pt idx="3">
                  <c:v>2.1395461111111107</c:v>
                </c:pt>
                <c:pt idx="4">
                  <c:v>0.79458027777777795</c:v>
                </c:pt>
                <c:pt idx="5">
                  <c:v>0.39390230555555555</c:v>
                </c:pt>
                <c:pt idx="6">
                  <c:v>0.16761758333333332</c:v>
                </c:pt>
                <c:pt idx="7">
                  <c:v>0.12503786111111112</c:v>
                </c:pt>
                <c:pt idx="8">
                  <c:v>8.516738888888889E-2</c:v>
                </c:pt>
                <c:pt idx="9">
                  <c:v>9.1035722222222212E-2</c:v>
                </c:pt>
                <c:pt idx="10">
                  <c:v>0.1238638888888889</c:v>
                </c:pt>
                <c:pt idx="11">
                  <c:v>0.15460752777777778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Sheet2!$D$17</c:f>
              <c:strCache>
                <c:ptCount val="1"/>
                <c:pt idx="0">
                  <c:v>0.1s</c:v>
                </c:pt>
              </c:strCache>
            </c:strRef>
          </c:tx>
          <c:xVal>
            <c:numRef>
              <c:f>Sheet2!$E$15:$P$15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Sheet2!$E$17:$P$17</c:f>
              <c:numCache>
                <c:formatCode>General</c:formatCode>
                <c:ptCount val="12"/>
                <c:pt idx="0">
                  <c:v>69.382833333333352</c:v>
                </c:pt>
                <c:pt idx="1">
                  <c:v>23.10775277777778</c:v>
                </c:pt>
                <c:pt idx="2">
                  <c:v>7.0467833333333338</c:v>
                </c:pt>
                <c:pt idx="3">
                  <c:v>2.8861658333333331</c:v>
                </c:pt>
                <c:pt idx="4">
                  <c:v>1.1202602777777779</c:v>
                </c:pt>
                <c:pt idx="5">
                  <c:v>0.44424416666666666</c:v>
                </c:pt>
                <c:pt idx="6">
                  <c:v>0.30795916666666673</c:v>
                </c:pt>
                <c:pt idx="7">
                  <c:v>0.26168508333333335</c:v>
                </c:pt>
                <c:pt idx="8">
                  <c:v>0.12147547222222221</c:v>
                </c:pt>
                <c:pt idx="9">
                  <c:v>0.15141163888888892</c:v>
                </c:pt>
                <c:pt idx="10">
                  <c:v>0.24105344444444446</c:v>
                </c:pt>
                <c:pt idx="11">
                  <c:v>0.23407886111111109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0.025s</c:v>
                </c:pt>
              </c:strCache>
            </c:strRef>
          </c:tx>
          <c:xVal>
            <c:numRef>
              <c:f>Sheet2!$E$15:$P$15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Sheet2!$E$18:$P$18</c:f>
              <c:numCache>
                <c:formatCode>General</c:formatCode>
                <c:ptCount val="12"/>
                <c:pt idx="0">
                  <c:v>60.96958333333334</c:v>
                </c:pt>
                <c:pt idx="1">
                  <c:v>21.538694444444445</c:v>
                </c:pt>
                <c:pt idx="2">
                  <c:v>7.921555555555555</c:v>
                </c:pt>
                <c:pt idx="3">
                  <c:v>4.6178472222222222</c:v>
                </c:pt>
                <c:pt idx="4">
                  <c:v>1.1342085555555554</c:v>
                </c:pt>
                <c:pt idx="5">
                  <c:v>0.59961972222222215</c:v>
                </c:pt>
                <c:pt idx="6">
                  <c:v>0.4170455555555555</c:v>
                </c:pt>
                <c:pt idx="7">
                  <c:v>0.21104899999999999</c:v>
                </c:pt>
                <c:pt idx="8">
                  <c:v>0.15464330555555555</c:v>
                </c:pt>
                <c:pt idx="9">
                  <c:v>0.13738275</c:v>
                </c:pt>
                <c:pt idx="10">
                  <c:v>0.17574233333333333</c:v>
                </c:pt>
                <c:pt idx="11">
                  <c:v>0.26259338888888883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0688"/>
        <c:axId val="47798144"/>
      </c:scatterChart>
      <c:valAx>
        <c:axId val="48210688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47798144"/>
        <c:crosses val="autoZero"/>
        <c:crossBetween val="midCat"/>
        <c:majorUnit val="40"/>
      </c:valAx>
      <c:valAx>
        <c:axId val="47798144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21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</xdr:row>
      <xdr:rowOff>47625</xdr:rowOff>
    </xdr:from>
    <xdr:to>
      <xdr:col>14</xdr:col>
      <xdr:colOff>9525</xdr:colOff>
      <xdr:row>30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407458</xdr:colOff>
      <xdr:row>11</xdr:row>
      <xdr:rowOff>191559</xdr:rowOff>
    </xdr:from>
    <xdr:to>
      <xdr:col>13</xdr:col>
      <xdr:colOff>674158</xdr:colOff>
      <xdr:row>39</xdr:row>
      <xdr:rowOff>20109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685799</xdr:colOff>
      <xdr:row>11</xdr:row>
      <xdr:rowOff>190500</xdr:rowOff>
    </xdr:from>
    <xdr:to>
      <xdr:col>27</xdr:col>
      <xdr:colOff>9525</xdr:colOff>
      <xdr:row>38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676275</xdr:colOff>
      <xdr:row>11</xdr:row>
      <xdr:rowOff>190500</xdr:rowOff>
    </xdr:from>
    <xdr:to>
      <xdr:col>39</xdr:col>
      <xdr:colOff>676275</xdr:colOff>
      <xdr:row>38</xdr:row>
      <xdr:rowOff>38100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16</xdr:row>
      <xdr:rowOff>47625</xdr:rowOff>
    </xdr:from>
    <xdr:to>
      <xdr:col>15</xdr:col>
      <xdr:colOff>676275</xdr:colOff>
      <xdr:row>36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47624</xdr:rowOff>
    </xdr:from>
    <xdr:to>
      <xdr:col>29</xdr:col>
      <xdr:colOff>666750</xdr:colOff>
      <xdr:row>36</xdr:row>
      <xdr:rowOff>133349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18</xdr:row>
      <xdr:rowOff>76199</xdr:rowOff>
    </xdr:from>
    <xdr:to>
      <xdr:col>15</xdr:col>
      <xdr:colOff>676274</xdr:colOff>
      <xdr:row>40</xdr:row>
      <xdr:rowOff>104774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workbookViewId="0">
      <pane xSplit="1" topLeftCell="B1" activePane="topRight" state="frozen"/>
      <selection pane="topRight" activeCell="G54" sqref="G54"/>
    </sheetView>
  </sheetViews>
  <sheetFormatPr defaultColWidth="8.75" defaultRowHeight="16.5" x14ac:dyDescent="0.3"/>
  <cols>
    <col min="1" max="37" width="8.75" style="1"/>
    <col min="38" max="38" width="9.25" style="1" bestFit="1" customWidth="1"/>
    <col min="39" max="16384" width="8.75" style="1"/>
  </cols>
  <sheetData>
    <row r="1" spans="1:40" x14ac:dyDescent="0.3">
      <c r="C1" s="1" t="s">
        <v>21</v>
      </c>
      <c r="P1" s="1" t="s">
        <v>22</v>
      </c>
      <c r="AC1" s="1" t="s">
        <v>23</v>
      </c>
    </row>
    <row r="2" spans="1:40" x14ac:dyDescent="0.3">
      <c r="A2" s="1" t="s">
        <v>1</v>
      </c>
      <c r="B2" s="1" t="s">
        <v>32</v>
      </c>
      <c r="C2" s="1">
        <v>20</v>
      </c>
      <c r="D2" s="1">
        <v>33</v>
      </c>
      <c r="E2" s="1">
        <v>47</v>
      </c>
      <c r="F2" s="1">
        <v>63</v>
      </c>
      <c r="G2" s="1">
        <v>82</v>
      </c>
      <c r="H2" s="1">
        <v>104</v>
      </c>
      <c r="I2" s="1">
        <v>131</v>
      </c>
      <c r="J2" s="1">
        <v>161</v>
      </c>
      <c r="K2" s="1">
        <v>194</v>
      </c>
      <c r="L2" s="1">
        <v>229</v>
      </c>
      <c r="M2" s="1">
        <v>263</v>
      </c>
      <c r="N2" s="1">
        <v>300</v>
      </c>
      <c r="P2" s="1">
        <v>20</v>
      </c>
      <c r="Q2" s="1">
        <v>33</v>
      </c>
      <c r="R2" s="1">
        <v>47</v>
      </c>
      <c r="S2" s="1">
        <v>63</v>
      </c>
      <c r="T2" s="1">
        <v>82</v>
      </c>
      <c r="U2" s="1">
        <v>104</v>
      </c>
      <c r="V2" s="1">
        <v>131</v>
      </c>
      <c r="W2" s="1">
        <v>161</v>
      </c>
      <c r="X2" s="1">
        <v>194</v>
      </c>
      <c r="Y2" s="1">
        <v>229</v>
      </c>
      <c r="Z2" s="1">
        <v>263</v>
      </c>
      <c r="AA2" s="1">
        <v>300</v>
      </c>
      <c r="AC2" s="1">
        <v>20</v>
      </c>
      <c r="AD2" s="1">
        <v>33</v>
      </c>
      <c r="AE2" s="1">
        <v>47</v>
      </c>
      <c r="AF2" s="1">
        <v>63</v>
      </c>
      <c r="AG2" s="1">
        <v>82</v>
      </c>
      <c r="AH2" s="1">
        <v>104</v>
      </c>
      <c r="AI2" s="1">
        <v>131</v>
      </c>
      <c r="AJ2" s="1">
        <v>161</v>
      </c>
      <c r="AK2" s="1">
        <v>194</v>
      </c>
      <c r="AL2" s="1">
        <v>229</v>
      </c>
      <c r="AM2" s="1">
        <v>263</v>
      </c>
      <c r="AN2" s="1">
        <v>300</v>
      </c>
    </row>
    <row r="3" spans="1:40" hidden="1" x14ac:dyDescent="0.3">
      <c r="A3" s="1" t="s">
        <v>0</v>
      </c>
      <c r="C3" s="1">
        <v>25.132999999999999</v>
      </c>
      <c r="D3" s="1">
        <v>25.992000000000001</v>
      </c>
      <c r="E3" s="1">
        <v>7.3</v>
      </c>
      <c r="F3" s="1">
        <v>3.2921999999999998</v>
      </c>
      <c r="G3" s="1">
        <v>1.0098100000000001</v>
      </c>
      <c r="H3" s="1">
        <v>0.31933</v>
      </c>
      <c r="I3" s="1">
        <v>0.22136</v>
      </c>
      <c r="J3" s="1">
        <v>0.11219999999999999</v>
      </c>
      <c r="K3" s="1">
        <v>5.6233999999999999E-2</v>
      </c>
      <c r="L3" s="1">
        <v>7.0794999999999997E-2</v>
      </c>
      <c r="M3" s="1">
        <v>7.9433000000000004E-2</v>
      </c>
      <c r="N3" s="1">
        <v>0.19953000000000001</v>
      </c>
      <c r="P3" s="1">
        <v>78.540999999999997</v>
      </c>
      <c r="Q3" s="1">
        <v>20.100999999999999</v>
      </c>
      <c r="R3" s="1">
        <v>6.0317999999999996</v>
      </c>
      <c r="S3" s="1">
        <v>2.8117000000000001</v>
      </c>
      <c r="T3" s="1">
        <v>0.67161999999999999</v>
      </c>
      <c r="U3" s="1">
        <v>0.79432999999999998</v>
      </c>
      <c r="V3" s="1">
        <v>0.21289</v>
      </c>
      <c r="W3" s="1">
        <v>0.50602000000000003</v>
      </c>
      <c r="X3" s="1">
        <v>8.9337E-2</v>
      </c>
      <c r="Y3" s="1">
        <v>0.50238000000000005</v>
      </c>
      <c r="Z3" s="1">
        <v>1.4158999999999999</v>
      </c>
      <c r="AA3" s="1">
        <v>0.26738000000000001</v>
      </c>
      <c r="AC3" s="1">
        <v>64.423000000000002</v>
      </c>
      <c r="AD3" s="1">
        <v>17.04</v>
      </c>
      <c r="AE3" s="1">
        <v>3.5566</v>
      </c>
      <c r="AF3" s="1">
        <v>5.0610999999999997</v>
      </c>
      <c r="AG3" s="1">
        <v>1.1093999999999999</v>
      </c>
      <c r="AH3" s="1">
        <v>0.76095999999999997</v>
      </c>
      <c r="AI3" s="1">
        <v>1.7434000000000001</v>
      </c>
      <c r="AJ3" s="1">
        <v>0.62387999999999999</v>
      </c>
      <c r="AK3" s="1">
        <v>0.6</v>
      </c>
      <c r="AL3" s="1">
        <v>3.3660600000000001</v>
      </c>
      <c r="AM3" s="1">
        <v>2.1238000000000001</v>
      </c>
      <c r="AN3" s="1">
        <v>1.0593999999999999</v>
      </c>
    </row>
    <row r="4" spans="1:40" hidden="1" x14ac:dyDescent="0.3">
      <c r="C4" s="1">
        <v>22.4</v>
      </c>
      <c r="D4" s="1">
        <v>23.164999999999999</v>
      </c>
      <c r="E4" s="1">
        <v>8.1906999999999996</v>
      </c>
      <c r="F4" s="1">
        <v>2.9342000000000001</v>
      </c>
      <c r="G4" s="1">
        <v>0.80213000000000001</v>
      </c>
      <c r="H4" s="1">
        <v>0.25364999999999999</v>
      </c>
      <c r="I4" s="1">
        <v>0.15670000000000001</v>
      </c>
      <c r="J4" s="1">
        <v>0.1</v>
      </c>
      <c r="K4" s="1">
        <v>5.0118999999999997E-2</v>
      </c>
      <c r="L4" s="1">
        <v>4.4667999999999999E-2</v>
      </c>
      <c r="M4" s="1">
        <v>7.0794999999999997E-2</v>
      </c>
      <c r="N4" s="1">
        <v>0.14124999999999999</v>
      </c>
      <c r="P4" s="1">
        <v>44.167000000000002</v>
      </c>
      <c r="Q4" s="1">
        <v>17.914999999999999</v>
      </c>
      <c r="R4" s="1">
        <v>4.7912999999999997</v>
      </c>
      <c r="S4" s="1">
        <v>1.7741</v>
      </c>
      <c r="T4" s="1">
        <v>0.59858</v>
      </c>
      <c r="U4" s="1">
        <v>0.39811000000000002</v>
      </c>
      <c r="V4" s="1">
        <v>0.18973999999999999</v>
      </c>
      <c r="W4" s="1">
        <v>0.44880999999999999</v>
      </c>
      <c r="X4" s="1">
        <v>7.0962999999999998E-2</v>
      </c>
      <c r="Y4" s="1">
        <v>0.39905000000000002</v>
      </c>
      <c r="Z4" s="1">
        <v>1.2619</v>
      </c>
      <c r="AA4" s="1">
        <v>0.23830000000000001</v>
      </c>
      <c r="AC4" s="1">
        <v>51.173000000000002</v>
      </c>
      <c r="AD4" s="1">
        <v>15.186999999999999</v>
      </c>
      <c r="AE4" s="1">
        <v>3.1698</v>
      </c>
      <c r="AF4" s="1">
        <v>4.5106999999999999</v>
      </c>
      <c r="AG4" s="1">
        <v>0.98877999999999999</v>
      </c>
      <c r="AH4" s="1">
        <v>0.53871999999999998</v>
      </c>
      <c r="AI4" s="1">
        <v>1.1000000000000001</v>
      </c>
      <c r="AJ4" s="1">
        <v>0.55603000000000002</v>
      </c>
      <c r="AK4" s="1">
        <v>0.53474999999999995</v>
      </c>
      <c r="AL4" s="1">
        <v>2.6737500000000001</v>
      </c>
      <c r="AM4" s="1">
        <v>1.8929</v>
      </c>
      <c r="AN4" s="1">
        <v>0.84150999999999998</v>
      </c>
    </row>
    <row r="5" spans="1:40" hidden="1" x14ac:dyDescent="0.3">
      <c r="C5" s="1">
        <v>70.834999999999994</v>
      </c>
      <c r="D5" s="1">
        <v>25.992000000000001</v>
      </c>
      <c r="E5" s="1">
        <v>9.1902000000000008</v>
      </c>
      <c r="F5" s="1">
        <v>4.6502999999999997</v>
      </c>
      <c r="G5" s="1">
        <v>0.9</v>
      </c>
      <c r="H5" s="1">
        <v>0.35830000000000001</v>
      </c>
      <c r="I5" s="1">
        <v>0.22136</v>
      </c>
      <c r="J5" s="1">
        <v>0.14124999999999999</v>
      </c>
      <c r="K5" s="1">
        <v>5.6233999999999999E-2</v>
      </c>
      <c r="L5" s="1">
        <v>7.0794999999999997E-2</v>
      </c>
      <c r="M5" s="1">
        <v>0.125893</v>
      </c>
      <c r="N5" s="1">
        <v>0.15848999999999999</v>
      </c>
      <c r="P5" s="1">
        <v>49.555999999999997</v>
      </c>
      <c r="Q5" s="1">
        <v>22.553000000000001</v>
      </c>
      <c r="R5" s="1">
        <v>8.5202000000000009</v>
      </c>
      <c r="S5" s="1">
        <v>2.8117000000000001</v>
      </c>
      <c r="T5" s="1">
        <v>1.0644</v>
      </c>
      <c r="U5" s="1">
        <v>0.56233999999999995</v>
      </c>
      <c r="V5" s="1">
        <v>0.21289</v>
      </c>
      <c r="W5" s="1">
        <v>0.50356999999999996</v>
      </c>
      <c r="X5" s="1">
        <v>0.10024</v>
      </c>
      <c r="Y5" s="1">
        <v>0.44774000000000003</v>
      </c>
      <c r="Z5" s="1">
        <v>1.4158999999999999</v>
      </c>
      <c r="AA5" s="1">
        <v>0.26738000000000001</v>
      </c>
      <c r="AC5" s="1">
        <v>72.284000000000006</v>
      </c>
      <c r="AD5" s="1">
        <v>17.04</v>
      </c>
      <c r="AE5" s="1">
        <v>3.5566</v>
      </c>
      <c r="AF5" s="1">
        <v>5.0610999999999997</v>
      </c>
      <c r="AG5" s="1">
        <v>1.1093999999999999</v>
      </c>
      <c r="AH5" s="1">
        <v>0.85382000000000002</v>
      </c>
      <c r="AI5" s="1">
        <v>1.7434000000000001</v>
      </c>
      <c r="AJ5" s="1">
        <v>0.7</v>
      </c>
      <c r="AK5" s="1">
        <v>0.84752000000000005</v>
      </c>
      <c r="AL5" s="1">
        <v>3.77678</v>
      </c>
      <c r="AM5" s="1">
        <v>2.1238000000000001</v>
      </c>
      <c r="AN5" s="1">
        <v>0.94418999999999997</v>
      </c>
    </row>
    <row r="6" spans="1:40" hidden="1" x14ac:dyDescent="0.3">
      <c r="C6" s="1">
        <v>63.131999999999998</v>
      </c>
      <c r="D6" s="1">
        <v>23.164999999999999</v>
      </c>
      <c r="E6" s="1">
        <v>8.1906999999999996</v>
      </c>
      <c r="F6" s="1">
        <v>3.2921999999999998</v>
      </c>
      <c r="G6" s="1">
        <v>0.63714999999999999</v>
      </c>
      <c r="H6" s="1">
        <v>0.31933</v>
      </c>
      <c r="I6" s="1">
        <v>0.19728999999999999</v>
      </c>
      <c r="J6" s="1">
        <v>0.11219999999999999</v>
      </c>
      <c r="K6" s="1">
        <v>5.0118999999999997E-2</v>
      </c>
      <c r="L6" s="1">
        <v>6.3095999999999999E-2</v>
      </c>
      <c r="M6" s="1">
        <v>0.1</v>
      </c>
      <c r="N6" s="1">
        <v>7.0794999999999997E-2</v>
      </c>
      <c r="P6" s="1">
        <v>44.167000000000002</v>
      </c>
      <c r="Q6" s="1">
        <v>17.914999999999999</v>
      </c>
      <c r="R6" s="1">
        <v>7.5936000000000003</v>
      </c>
      <c r="S6" s="1">
        <v>2.2334000000000001</v>
      </c>
      <c r="T6" s="1">
        <v>0.84552000000000005</v>
      </c>
      <c r="U6" s="1">
        <v>0.35481000000000001</v>
      </c>
      <c r="V6" s="1">
        <v>0.18973999999999999</v>
      </c>
      <c r="W6" s="1">
        <v>0.35649999999999998</v>
      </c>
      <c r="X6" s="1">
        <v>8.9337E-2</v>
      </c>
      <c r="Y6" s="1">
        <v>0.35565999999999998</v>
      </c>
      <c r="Z6" s="1">
        <v>1.0024</v>
      </c>
      <c r="AA6" s="1">
        <v>0.21238000000000001</v>
      </c>
      <c r="AC6" s="1">
        <v>40.648000000000003</v>
      </c>
      <c r="AD6" s="1">
        <v>15.186999999999999</v>
      </c>
      <c r="AE6" s="1">
        <v>3.1698</v>
      </c>
      <c r="AF6" s="1">
        <v>3.5830000000000002</v>
      </c>
      <c r="AG6" s="1">
        <v>0.7</v>
      </c>
      <c r="AH6" s="1">
        <v>0.76095999999999997</v>
      </c>
      <c r="AI6" s="1">
        <v>1.5538000000000001</v>
      </c>
      <c r="AJ6" s="1">
        <v>0.49556</v>
      </c>
      <c r="AK6" s="1">
        <v>0.75536000000000003</v>
      </c>
      <c r="AL6" s="1">
        <v>3.3660600000000001</v>
      </c>
      <c r="AM6" s="1">
        <v>1.8929</v>
      </c>
      <c r="AN6" s="1">
        <v>0.75</v>
      </c>
    </row>
    <row r="7" spans="1:40" x14ac:dyDescent="0.3">
      <c r="A7" s="1" t="s">
        <v>2</v>
      </c>
      <c r="B7" s="1" t="s">
        <v>33</v>
      </c>
      <c r="C7">
        <f>AVERAGE(C3:C6)</f>
        <v>45.375</v>
      </c>
      <c r="D7">
        <f t="shared" ref="D7:P7" si="0">AVERAGE(D3:D6)</f>
        <v>24.578499999999998</v>
      </c>
      <c r="E7">
        <f>AVERAGE(E3:E6)</f>
        <v>8.2179000000000002</v>
      </c>
      <c r="F7">
        <f t="shared" si="0"/>
        <v>3.5422249999999997</v>
      </c>
      <c r="G7">
        <f t="shared" si="0"/>
        <v>0.83727250000000009</v>
      </c>
      <c r="H7">
        <f t="shared" si="0"/>
        <v>0.3126525</v>
      </c>
      <c r="I7">
        <f t="shared" si="0"/>
        <v>0.19917750000000001</v>
      </c>
      <c r="J7">
        <f t="shared" si="0"/>
        <v>0.1164125</v>
      </c>
      <c r="K7">
        <f t="shared" si="0"/>
        <v>5.3176500000000002E-2</v>
      </c>
      <c r="L7">
        <f t="shared" si="0"/>
        <v>6.2338499999999991E-2</v>
      </c>
      <c r="M7">
        <f t="shared" si="0"/>
        <v>9.403025000000001E-2</v>
      </c>
      <c r="N7">
        <f t="shared" si="0"/>
        <v>0.14251625000000001</v>
      </c>
      <c r="P7" s="1">
        <f t="shared" si="0"/>
        <v>54.107750000000003</v>
      </c>
      <c r="Q7" s="1">
        <f t="shared" ref="Q7" si="1">AVERAGE(Q3:Q6)</f>
        <v>19.621000000000002</v>
      </c>
      <c r="R7" s="1">
        <f t="shared" ref="R7" si="2">AVERAGE(R3:R6)</f>
        <v>6.7342250000000003</v>
      </c>
      <c r="S7" s="1">
        <f t="shared" ref="S7" si="3">AVERAGE(S3:S6)</f>
        <v>2.4077250000000001</v>
      </c>
      <c r="T7" s="1">
        <f t="shared" ref="T7" si="4">AVERAGE(T3:T6)</f>
        <v>0.79503000000000001</v>
      </c>
      <c r="U7" s="1">
        <f t="shared" ref="U7" si="5">AVERAGE(U3:U6)</f>
        <v>0.52739749999999996</v>
      </c>
      <c r="V7" s="1">
        <f t="shared" ref="V7" si="6">AVERAGE(V3:V6)</f>
        <v>0.20131499999999999</v>
      </c>
      <c r="W7" s="1">
        <f t="shared" ref="W7" si="7">AVERAGE(W3:W6)</f>
        <v>0.45372500000000004</v>
      </c>
      <c r="X7" s="1">
        <f t="shared" ref="X7" si="8">AVERAGE(X3:X6)</f>
        <v>8.7469249999999998E-2</v>
      </c>
      <c r="Y7" s="1">
        <f t="shared" ref="Y7" si="9">AVERAGE(Y3:Y6)</f>
        <v>0.42620749999999996</v>
      </c>
      <c r="Z7" s="1">
        <f t="shared" ref="Z7" si="10">AVERAGE(Z3:Z6)</f>
        <v>1.274025</v>
      </c>
      <c r="AA7" s="1">
        <f t="shared" ref="AA7" si="11">AVERAGE(AA3:AA6)</f>
        <v>0.24636000000000002</v>
      </c>
      <c r="AC7" s="1">
        <f t="shared" ref="AC7" si="12">AVERAGE(AC3:AC6)</f>
        <v>57.131999999999998</v>
      </c>
      <c r="AD7" s="1">
        <f t="shared" ref="AD7" si="13">AVERAGE(AD3:AD6)</f>
        <v>16.113499999999998</v>
      </c>
      <c r="AE7" s="1">
        <f t="shared" ref="AE7" si="14">AVERAGE(AE3:AE6)</f>
        <v>3.3632</v>
      </c>
      <c r="AF7" s="1">
        <f t="shared" ref="AF7" si="15">AVERAGE(AF3:AF6)</f>
        <v>4.5539749999999994</v>
      </c>
      <c r="AG7" s="1">
        <f t="shared" ref="AG7" si="16">AVERAGE(AG3:AG6)</f>
        <v>0.97689500000000007</v>
      </c>
      <c r="AH7" s="1">
        <f t="shared" ref="AH7" si="17">AVERAGE(AH3:AH6)</f>
        <v>0.72861500000000001</v>
      </c>
      <c r="AI7" s="1">
        <f t="shared" ref="AI7" si="18">AVERAGE(AI3:AI6)</f>
        <v>1.53515</v>
      </c>
      <c r="AJ7" s="1">
        <f t="shared" ref="AJ7" si="19">AVERAGE(AJ3:AJ6)</f>
        <v>0.59386749999999999</v>
      </c>
      <c r="AK7" s="1">
        <f t="shared" ref="AK7" si="20">AVERAGE(AK3:AK6)</f>
        <v>0.68440750000000006</v>
      </c>
      <c r="AL7" s="1">
        <f t="shared" ref="AL7" si="21">AVERAGE(AL3:AL6)</f>
        <v>3.2956624999999997</v>
      </c>
      <c r="AM7" s="1">
        <f t="shared" ref="AM7" si="22">AVERAGE(AM3:AM6)</f>
        <v>2.0083500000000001</v>
      </c>
      <c r="AN7" s="1">
        <f t="shared" ref="AN7" si="23">AVERAGE(AN3:AN6)</f>
        <v>0.89877499999999999</v>
      </c>
    </row>
    <row r="8" spans="1:40" hidden="1" x14ac:dyDescent="0.3">
      <c r="A8" s="1" t="s">
        <v>3</v>
      </c>
      <c r="C8">
        <v>70.834999999999994</v>
      </c>
      <c r="D8">
        <v>20.646000000000001</v>
      </c>
      <c r="E8">
        <v>8.1906999999999996</v>
      </c>
      <c r="F8">
        <v>5.2176999999999998</v>
      </c>
      <c r="G8">
        <v>1.4263999999999999</v>
      </c>
      <c r="H8">
        <v>2.0148000000000001</v>
      </c>
      <c r="I8">
        <v>0.13966999999999999</v>
      </c>
      <c r="J8">
        <v>0.17782999999999999</v>
      </c>
      <c r="K8">
        <v>5.0118999999999997E-2</v>
      </c>
      <c r="L8">
        <v>8.9124999999999996E-2</v>
      </c>
      <c r="M8">
        <v>6.3095999999999999E-2</v>
      </c>
      <c r="N8">
        <v>2.8184000000000001E-2</v>
      </c>
      <c r="P8" s="1">
        <v>124.48</v>
      </c>
      <c r="Q8" s="1">
        <v>31.858000000000001</v>
      </c>
      <c r="R8" s="1">
        <v>13.504</v>
      </c>
      <c r="S8" s="1">
        <v>3.9716</v>
      </c>
      <c r="T8" s="1">
        <v>1.5035000000000001</v>
      </c>
      <c r="U8" s="1">
        <v>1</v>
      </c>
      <c r="V8" s="1">
        <v>0.84752000000000005</v>
      </c>
      <c r="W8" s="1">
        <v>0.56501999999999997</v>
      </c>
      <c r="X8" s="1">
        <v>0.22439999999999999</v>
      </c>
      <c r="Y8" s="1">
        <v>0.2</v>
      </c>
      <c r="Z8" s="1">
        <v>0.17824999999999999</v>
      </c>
      <c r="AA8" s="1">
        <v>0.26738000000000001</v>
      </c>
      <c r="AC8" s="1">
        <v>102.1</v>
      </c>
      <c r="AD8" s="1">
        <v>27.007000000000001</v>
      </c>
      <c r="AE8" s="1">
        <v>12.619</v>
      </c>
      <c r="AF8" s="1">
        <v>4.5106999999999999</v>
      </c>
      <c r="AG8" s="1">
        <v>1.2447999999999999</v>
      </c>
      <c r="AH8" s="1">
        <v>0.67820999999999998</v>
      </c>
      <c r="AI8" s="1">
        <v>0.61858000000000002</v>
      </c>
      <c r="AJ8" s="1">
        <v>0.22136</v>
      </c>
      <c r="AK8" s="1">
        <v>0.21289</v>
      </c>
      <c r="AL8" s="1">
        <v>0.26738000000000001</v>
      </c>
      <c r="AM8" s="1">
        <v>0.18929000000000001</v>
      </c>
      <c r="AN8" s="1">
        <v>0.28050999999999998</v>
      </c>
    </row>
    <row r="9" spans="1:40" hidden="1" x14ac:dyDescent="0.3">
      <c r="C9">
        <v>56.265999999999998</v>
      </c>
      <c r="D9">
        <v>16.399999999999999</v>
      </c>
      <c r="E9">
        <v>7.3</v>
      </c>
      <c r="F9">
        <v>4.6502999999999997</v>
      </c>
      <c r="G9">
        <v>1.2713000000000001</v>
      </c>
      <c r="H9">
        <v>1.2712000000000001</v>
      </c>
      <c r="I9">
        <v>9.8877999999999994E-2</v>
      </c>
      <c r="J9">
        <v>0.12589</v>
      </c>
      <c r="K9">
        <v>4.4667999999999999E-2</v>
      </c>
      <c r="L9">
        <v>7.9433000000000004E-2</v>
      </c>
      <c r="M9">
        <v>5.0118999999999997E-2</v>
      </c>
      <c r="N9">
        <v>2.5118999999999999E-2</v>
      </c>
      <c r="P9" s="1">
        <v>98.878</v>
      </c>
      <c r="Q9" s="1">
        <v>28.393000000000001</v>
      </c>
      <c r="R9" s="1">
        <v>12.035</v>
      </c>
      <c r="S9" s="1">
        <v>3.5396999999999998</v>
      </c>
      <c r="T9" s="1">
        <v>1.1942999999999999</v>
      </c>
      <c r="U9" s="1">
        <v>0.89124999999999999</v>
      </c>
      <c r="V9" s="1">
        <v>0.75536000000000003</v>
      </c>
      <c r="W9" s="1">
        <v>0.50356999999999996</v>
      </c>
      <c r="X9" s="1">
        <v>0.2</v>
      </c>
      <c r="Y9" s="1">
        <v>0.17824999999999999</v>
      </c>
      <c r="Z9" s="1">
        <v>0.15887000000000001</v>
      </c>
      <c r="AA9" s="1">
        <v>0.23830000000000001</v>
      </c>
      <c r="AC9" s="1">
        <v>81.103999999999999</v>
      </c>
      <c r="AD9" s="1">
        <v>24.07</v>
      </c>
      <c r="AE9" s="1">
        <v>11.247</v>
      </c>
      <c r="AF9" s="1">
        <v>4.0202</v>
      </c>
      <c r="AG9" s="1">
        <v>1.1093999999999999</v>
      </c>
      <c r="AH9" s="1">
        <v>0.53871999999999998</v>
      </c>
      <c r="AI9" s="1">
        <v>0.55130999999999997</v>
      </c>
      <c r="AJ9" s="1">
        <v>0.19728999999999999</v>
      </c>
      <c r="AK9" s="1">
        <v>0.1691</v>
      </c>
      <c r="AL9" s="1">
        <v>0.18929000000000001</v>
      </c>
      <c r="AM9" s="1">
        <v>0.16869999999999999</v>
      </c>
      <c r="AN9" s="1">
        <v>0.22281000000000001</v>
      </c>
    </row>
    <row r="10" spans="1:40" hidden="1" x14ac:dyDescent="0.3">
      <c r="C10">
        <v>63.131999999999998</v>
      </c>
      <c r="D10">
        <v>23.164999999999999</v>
      </c>
      <c r="E10">
        <v>8.1906999999999996</v>
      </c>
      <c r="F10">
        <v>5.2176999999999998</v>
      </c>
      <c r="G10">
        <v>1.7957000000000001</v>
      </c>
      <c r="H10">
        <v>1.4263999999999999</v>
      </c>
      <c r="I10">
        <v>0.12447999999999999</v>
      </c>
      <c r="J10">
        <v>0.14124999999999999</v>
      </c>
      <c r="K10">
        <v>7.9433000000000004E-2</v>
      </c>
      <c r="L10">
        <v>0.1</v>
      </c>
      <c r="M10">
        <v>5.6233999999999999E-2</v>
      </c>
      <c r="N10">
        <v>5.0118999999999997E-2</v>
      </c>
      <c r="P10" s="1">
        <v>139.66999999999999</v>
      </c>
      <c r="Q10" s="1">
        <v>31.858000000000001</v>
      </c>
      <c r="R10" s="1">
        <v>13.504</v>
      </c>
      <c r="S10" s="1">
        <v>6.2946</v>
      </c>
      <c r="T10" s="1">
        <v>1.8929</v>
      </c>
      <c r="U10" s="1">
        <v>1.12201</v>
      </c>
      <c r="V10" s="1">
        <v>1.0669999999999999</v>
      </c>
      <c r="W10" s="1">
        <v>0.63395999999999997</v>
      </c>
      <c r="X10" s="1">
        <v>0.28250999999999998</v>
      </c>
      <c r="Y10" s="1">
        <v>0.28250999999999998</v>
      </c>
      <c r="Z10" s="1">
        <v>0.22439999999999999</v>
      </c>
      <c r="AA10" s="1">
        <v>0.42376000000000003</v>
      </c>
      <c r="AC10" s="1">
        <v>91</v>
      </c>
      <c r="AD10" s="1">
        <v>34</v>
      </c>
      <c r="AE10" s="1">
        <v>14.159000000000001</v>
      </c>
      <c r="AF10" s="1">
        <v>6.3715000000000002</v>
      </c>
      <c r="AG10" s="1">
        <v>1.5670999999999999</v>
      </c>
      <c r="AH10" s="1">
        <v>0.67820999999999998</v>
      </c>
      <c r="AI10" s="1">
        <v>0.69404999999999994</v>
      </c>
      <c r="AJ10" s="1">
        <v>0.31269999999999998</v>
      </c>
      <c r="AK10" s="1">
        <v>0.21289</v>
      </c>
      <c r="AL10" s="1">
        <v>0.23830000000000001</v>
      </c>
      <c r="AM10" s="1">
        <v>0.18929000000000001</v>
      </c>
      <c r="AN10" s="1">
        <v>0.25</v>
      </c>
    </row>
    <row r="11" spans="1:40" hidden="1" x14ac:dyDescent="0.3">
      <c r="C11">
        <v>50.146999999999998</v>
      </c>
      <c r="D11">
        <v>18.401</v>
      </c>
      <c r="E11">
        <v>7.3</v>
      </c>
      <c r="F11">
        <v>3.2917999999999998</v>
      </c>
      <c r="G11">
        <v>1.6004</v>
      </c>
      <c r="H11">
        <v>0.71489000000000003</v>
      </c>
      <c r="I11">
        <v>0.11094</v>
      </c>
      <c r="J11">
        <v>0.12589</v>
      </c>
      <c r="K11">
        <v>6.3095999999999999E-2</v>
      </c>
      <c r="L11">
        <v>5.0118999999999997E-2</v>
      </c>
      <c r="M11">
        <v>4.4667999999999999E-2</v>
      </c>
      <c r="N11">
        <v>4.4667999999999999E-2</v>
      </c>
      <c r="P11" s="1">
        <v>110.94</v>
      </c>
      <c r="Q11" s="1">
        <v>22.553000000000001</v>
      </c>
      <c r="R11" s="1">
        <v>10.726000000000001</v>
      </c>
      <c r="S11" s="1">
        <v>5.6101000000000001</v>
      </c>
      <c r="T11" s="1">
        <v>1.6870000000000001</v>
      </c>
      <c r="U11" s="1">
        <v>0.70794999999999997</v>
      </c>
      <c r="V11" s="1">
        <v>0.84752000000000005</v>
      </c>
      <c r="W11" s="1">
        <v>0.4</v>
      </c>
      <c r="X11" s="1">
        <v>0.25179000000000001</v>
      </c>
      <c r="Y11" s="1">
        <v>0.17824999999999999</v>
      </c>
      <c r="Z11" s="1">
        <v>0.2</v>
      </c>
      <c r="AA11" s="1">
        <v>0.37768000000000002</v>
      </c>
      <c r="AC11" s="1">
        <v>57.417000000000002</v>
      </c>
      <c r="AD11" s="1">
        <v>30.303000000000001</v>
      </c>
      <c r="AE11" s="1">
        <v>12.619</v>
      </c>
      <c r="AF11" s="1">
        <v>5.6786000000000003</v>
      </c>
      <c r="AG11" s="1">
        <v>0.88124999999999998</v>
      </c>
      <c r="AH11" s="1">
        <v>0.60446</v>
      </c>
      <c r="AI11" s="1">
        <v>0.55130999999999997</v>
      </c>
      <c r="AJ11" s="1">
        <v>0.27867999999999998</v>
      </c>
      <c r="AK11" s="1">
        <v>0.1691</v>
      </c>
      <c r="AL11" s="1">
        <v>0.21238000000000001</v>
      </c>
      <c r="AM11" s="1">
        <v>0.16869999999999999</v>
      </c>
      <c r="AN11" s="1">
        <v>0.15773999999999999</v>
      </c>
    </row>
    <row r="12" spans="1:40" x14ac:dyDescent="0.3">
      <c r="A12" s="1" t="s">
        <v>4</v>
      </c>
      <c r="B12" s="1" t="s">
        <v>33</v>
      </c>
      <c r="C12">
        <f>AVERAGE(C8:C11)</f>
        <v>60.094999999999999</v>
      </c>
      <c r="D12">
        <f t="shared" ref="D12" si="24">AVERAGE(D8:D11)</f>
        <v>19.652999999999999</v>
      </c>
      <c r="E12">
        <f>AVERAGE(E8:E11)</f>
        <v>7.7453500000000002</v>
      </c>
      <c r="F12" s="3">
        <f t="shared" ref="F12" si="25">AVERAGE(F8:F11)</f>
        <v>4.5943749999999994</v>
      </c>
      <c r="G12">
        <f t="shared" ref="G12" si="26">AVERAGE(G8:G11)</f>
        <v>1.52345</v>
      </c>
      <c r="H12">
        <f t="shared" ref="H12" si="27">AVERAGE(H8:H11)</f>
        <v>1.3568225000000003</v>
      </c>
      <c r="I12">
        <f t="shared" ref="I12" si="28">AVERAGE(I8:I11)</f>
        <v>0.11849199999999999</v>
      </c>
      <c r="J12">
        <f t="shared" ref="J12" si="29">AVERAGE(J8:J11)</f>
        <v>0.14271499999999998</v>
      </c>
      <c r="K12">
        <f t="shared" ref="K12" si="30">AVERAGE(K8:K11)</f>
        <v>5.9328999999999993E-2</v>
      </c>
      <c r="L12">
        <f t="shared" ref="L12" si="31">AVERAGE(L8:L11)</f>
        <v>7.9669249999999997E-2</v>
      </c>
      <c r="M12">
        <f t="shared" ref="M12" si="32">AVERAGE(M8:M11)</f>
        <v>5.352925E-2</v>
      </c>
      <c r="N12">
        <f t="shared" ref="N12:P12" si="33">AVERAGE(N8:N11)</f>
        <v>3.70225E-2</v>
      </c>
      <c r="P12" s="1">
        <f t="shared" si="33"/>
        <v>118.492</v>
      </c>
      <c r="Q12" s="1">
        <f t="shared" ref="Q12" si="34">AVERAGE(Q8:Q11)</f>
        <v>28.665500000000002</v>
      </c>
      <c r="R12" s="1">
        <f t="shared" ref="R12" si="35">AVERAGE(R8:R11)</f>
        <v>12.44225</v>
      </c>
      <c r="S12" s="1">
        <f t="shared" ref="S12" si="36">AVERAGE(S8:S11)</f>
        <v>4.8540000000000001</v>
      </c>
      <c r="T12" s="1">
        <f t="shared" ref="T12" si="37">AVERAGE(T8:T11)</f>
        <v>1.5694250000000001</v>
      </c>
      <c r="U12" s="1">
        <f t="shared" ref="U12" si="38">AVERAGE(U8:U11)</f>
        <v>0.93030249999999992</v>
      </c>
      <c r="V12" s="1">
        <f t="shared" ref="V12" si="39">AVERAGE(V8:V11)</f>
        <v>0.87935000000000008</v>
      </c>
      <c r="W12" s="1">
        <f t="shared" ref="W12" si="40">AVERAGE(W8:W11)</f>
        <v>0.52563749999999998</v>
      </c>
      <c r="X12" s="1">
        <f t="shared" ref="X12" si="41">AVERAGE(X8:X11)</f>
        <v>0.23967499999999997</v>
      </c>
      <c r="Y12" s="1">
        <f t="shared" ref="Y12" si="42">AVERAGE(Y8:Y11)</f>
        <v>0.20975250000000001</v>
      </c>
      <c r="Z12" s="1">
        <f t="shared" ref="Z12" si="43">AVERAGE(Z8:Z11)</f>
        <v>0.19037999999999999</v>
      </c>
      <c r="AA12" s="1">
        <f t="shared" ref="AA12" si="44">AVERAGE(AA8:AA11)</f>
        <v>0.32678000000000001</v>
      </c>
      <c r="AC12" s="1">
        <f t="shared" ref="AC12" si="45">AVERAGE(AC8:AC11)</f>
        <v>82.905249999999995</v>
      </c>
      <c r="AD12" s="1">
        <f t="shared" ref="AD12" si="46">AVERAGE(AD8:AD11)</f>
        <v>28.844999999999999</v>
      </c>
      <c r="AE12" s="1">
        <f t="shared" ref="AE12" si="47">AVERAGE(AE8:AE11)</f>
        <v>12.661</v>
      </c>
      <c r="AF12" s="1">
        <f t="shared" ref="AF12" si="48">AVERAGE(AF8:AF11)</f>
        <v>5.1452499999999999</v>
      </c>
      <c r="AG12" s="1">
        <f t="shared" ref="AG12" si="49">AVERAGE(AG8:AG11)</f>
        <v>1.2006374999999998</v>
      </c>
      <c r="AH12" s="1">
        <f t="shared" ref="AH12" si="50">AVERAGE(AH8:AH11)</f>
        <v>0.62490000000000001</v>
      </c>
      <c r="AI12" s="1">
        <f t="shared" ref="AI12" si="51">AVERAGE(AI8:AI11)</f>
        <v>0.60381249999999997</v>
      </c>
      <c r="AJ12" s="1">
        <f t="shared" ref="AJ12" si="52">AVERAGE(AJ8:AJ11)</f>
        <v>0.2525075</v>
      </c>
      <c r="AK12" s="1">
        <f t="shared" ref="AK12" si="53">AVERAGE(AK8:AK11)</f>
        <v>0.190995</v>
      </c>
      <c r="AL12" s="1">
        <f t="shared" ref="AL12" si="54">AVERAGE(AL8:AL11)</f>
        <v>0.22683750000000003</v>
      </c>
      <c r="AM12" s="1">
        <f t="shared" ref="AM12" si="55">AVERAGE(AM8:AM11)</f>
        <v>0.17899499999999999</v>
      </c>
      <c r="AN12" s="1">
        <f t="shared" ref="AN12" si="56">AVERAGE(AN8:AN11)</f>
        <v>0.227765</v>
      </c>
    </row>
    <row r="13" spans="1:40" hidden="1" x14ac:dyDescent="0.3">
      <c r="A13" s="1" t="s">
        <v>5</v>
      </c>
      <c r="C13">
        <v>56.265999999999998</v>
      </c>
      <c r="D13">
        <v>4.6220999999999997</v>
      </c>
      <c r="E13">
        <v>4.1051000000000002</v>
      </c>
      <c r="F13">
        <v>1.31064</v>
      </c>
      <c r="G13">
        <v>0.40201999999999999</v>
      </c>
      <c r="H13">
        <v>0.09</v>
      </c>
      <c r="I13">
        <v>9.8877999999999994E-2</v>
      </c>
      <c r="J13">
        <v>0.1</v>
      </c>
      <c r="K13">
        <v>7.9433000000000004E-2</v>
      </c>
      <c r="L13">
        <v>1.9952999999999999E-2</v>
      </c>
      <c r="M13">
        <v>1.9952999999999999E-2</v>
      </c>
      <c r="N13">
        <v>4.4667999999999999E-2</v>
      </c>
      <c r="P13" s="1">
        <v>78.540999999999997</v>
      </c>
      <c r="Q13" s="1">
        <v>12.683</v>
      </c>
      <c r="R13" s="1">
        <v>6.0317999999999996</v>
      </c>
      <c r="S13" s="1">
        <v>1.5810999999999999</v>
      </c>
      <c r="T13" s="1">
        <v>0.67161999999999999</v>
      </c>
      <c r="U13" s="1">
        <v>0.44668000000000002</v>
      </c>
      <c r="V13" s="1">
        <v>0.11792</v>
      </c>
      <c r="W13" s="1">
        <v>0.12648999999999999</v>
      </c>
      <c r="X13" s="1">
        <v>6.3245999999999997E-2</v>
      </c>
      <c r="Y13" s="1">
        <v>3.9905000000000003E-2</v>
      </c>
      <c r="Z13" s="1">
        <v>3.9905000000000003E-2</v>
      </c>
      <c r="AA13" s="1">
        <v>5.3348E-2</v>
      </c>
      <c r="AC13" s="1">
        <v>51.173000000000002</v>
      </c>
      <c r="AD13" s="1">
        <v>17.04</v>
      </c>
      <c r="AE13" s="1">
        <v>10.023999999999999</v>
      </c>
      <c r="AF13" s="1">
        <v>3.1932999999999998</v>
      </c>
      <c r="AG13" s="1">
        <v>1.2447999999999999</v>
      </c>
      <c r="AH13" s="1">
        <v>0.42792000000000002</v>
      </c>
      <c r="AI13" s="1">
        <v>0.31002000000000002</v>
      </c>
      <c r="AJ13" s="1">
        <v>6.2387999999999999E-2</v>
      </c>
      <c r="AK13" s="1">
        <v>5.3475000000000002E-2</v>
      </c>
      <c r="AL13" s="1">
        <v>5.3348E-2</v>
      </c>
      <c r="AM13" s="1">
        <v>5.3348E-2</v>
      </c>
      <c r="AN13" s="1">
        <v>4.4457000000000003E-2</v>
      </c>
    </row>
    <row r="14" spans="1:40" hidden="1" x14ac:dyDescent="0.3">
      <c r="C14">
        <v>44.694000000000003</v>
      </c>
      <c r="D14">
        <v>4.1195000000000004</v>
      </c>
      <c r="E14">
        <v>3.2608000000000001</v>
      </c>
      <c r="F14">
        <v>0.92786000000000002</v>
      </c>
      <c r="G14">
        <v>0.31933</v>
      </c>
      <c r="H14">
        <v>8.0213000000000007E-2</v>
      </c>
      <c r="I14">
        <v>8.8124999999999995E-2</v>
      </c>
      <c r="J14">
        <v>7.0794999999999997E-2</v>
      </c>
      <c r="K14">
        <v>5.6233999999999999E-2</v>
      </c>
      <c r="L14">
        <v>1.7783E-2</v>
      </c>
      <c r="M14">
        <v>1.2588999999999999E-2</v>
      </c>
      <c r="N14">
        <v>3.1622999999999998E-2</v>
      </c>
      <c r="P14" s="1">
        <v>70</v>
      </c>
      <c r="Q14" s="1">
        <v>11.303000000000001</v>
      </c>
      <c r="R14" s="1">
        <v>4.7912999999999997</v>
      </c>
      <c r="S14" s="1">
        <v>1.4092</v>
      </c>
      <c r="T14" s="1">
        <v>0.59858</v>
      </c>
      <c r="U14" s="1">
        <v>0.35481000000000001</v>
      </c>
      <c r="V14" s="1">
        <v>0.1067</v>
      </c>
      <c r="W14" s="1">
        <v>7.9810000000000006E-2</v>
      </c>
      <c r="X14" s="1">
        <v>5.6368000000000001E-2</v>
      </c>
      <c r="Y14" s="1">
        <v>3.1697999999999997E-2</v>
      </c>
      <c r="Z14" s="1">
        <v>2.2440000000000002E-2</v>
      </c>
      <c r="AA14" s="1">
        <v>4.7546999999999999E-2</v>
      </c>
      <c r="AC14" s="1">
        <v>45.607999999999997</v>
      </c>
      <c r="AD14" s="1">
        <v>15.186999999999999</v>
      </c>
      <c r="AE14" s="1">
        <v>7.9621000000000004</v>
      </c>
      <c r="AF14" s="1">
        <v>2.5365000000000002</v>
      </c>
      <c r="AG14" s="1">
        <v>0.88124800000000003</v>
      </c>
      <c r="AH14" s="1">
        <v>0.33990999999999999</v>
      </c>
      <c r="AI14" s="1">
        <v>0.21948000000000001</v>
      </c>
      <c r="AJ14" s="1">
        <v>5.5603E-2</v>
      </c>
      <c r="AK14" s="1">
        <v>4.7660000000000001E-2</v>
      </c>
      <c r="AL14" s="1">
        <v>4.7546999999999999E-2</v>
      </c>
      <c r="AM14" s="1">
        <v>4.7546999999999999E-2</v>
      </c>
      <c r="AN14" s="1">
        <v>3.5312999999999997E-2</v>
      </c>
    </row>
    <row r="15" spans="1:40" hidden="1" x14ac:dyDescent="0.3">
      <c r="C15">
        <v>50.146999999999998</v>
      </c>
      <c r="D15">
        <v>5.8189000000000002</v>
      </c>
      <c r="E15">
        <v>3.6857000000000002</v>
      </c>
      <c r="F15">
        <v>1.0409999999999999</v>
      </c>
      <c r="G15">
        <v>0.63714999999999999</v>
      </c>
      <c r="H15">
        <v>0.17957000000000001</v>
      </c>
      <c r="I15">
        <v>9.8877999999999994E-2</v>
      </c>
      <c r="J15">
        <v>7.9433000000000004E-2</v>
      </c>
      <c r="K15">
        <v>7.0794999999999997E-2</v>
      </c>
      <c r="L15">
        <v>1.9952999999999999E-2</v>
      </c>
      <c r="M15">
        <v>1.7783E-2</v>
      </c>
      <c r="N15">
        <v>3.5480999999999999E-2</v>
      </c>
      <c r="P15" s="1">
        <v>88.125</v>
      </c>
      <c r="Q15" s="1">
        <v>14.23</v>
      </c>
      <c r="R15" s="1">
        <v>6.0317999999999996</v>
      </c>
      <c r="S15" s="1">
        <v>1.7741</v>
      </c>
      <c r="T15" s="1">
        <v>0.84552000000000005</v>
      </c>
      <c r="U15" s="1">
        <v>0.39811000000000002</v>
      </c>
      <c r="V15" s="1">
        <v>0.13431999999999999</v>
      </c>
      <c r="W15" s="1">
        <v>8.9549000000000004E-2</v>
      </c>
      <c r="X15" s="1">
        <v>6.3245999999999997E-2</v>
      </c>
      <c r="Y15" s="1">
        <v>3.5566E-2</v>
      </c>
      <c r="Z15" s="1">
        <v>2.8250999999999998E-2</v>
      </c>
      <c r="AA15" s="1">
        <v>5.9858000000000001E-2</v>
      </c>
      <c r="AC15" s="1">
        <v>72.284000000000006</v>
      </c>
      <c r="AD15" s="1">
        <v>17.04</v>
      </c>
      <c r="AE15" s="1">
        <v>8.9337</v>
      </c>
      <c r="AF15" s="1">
        <v>3.1932999999999998</v>
      </c>
      <c r="AG15" s="1">
        <v>0.98877999999999999</v>
      </c>
      <c r="AH15" s="1">
        <v>0.38139000000000001</v>
      </c>
      <c r="AI15" s="1">
        <v>0.34784999999999999</v>
      </c>
      <c r="AJ15" s="1">
        <v>7.8541E-2</v>
      </c>
      <c r="AK15" s="1">
        <v>0.06</v>
      </c>
      <c r="AL15" s="1">
        <v>5.9858000000000001E-2</v>
      </c>
      <c r="AM15" s="1">
        <v>5.3348E-2</v>
      </c>
      <c r="AN15" s="1">
        <v>3.9621999999999997E-2</v>
      </c>
    </row>
    <row r="16" spans="1:40" hidden="1" x14ac:dyDescent="0.3">
      <c r="C16">
        <v>35.502000000000002</v>
      </c>
      <c r="D16">
        <v>5.1860999999999997</v>
      </c>
      <c r="E16">
        <v>2.9062000000000001</v>
      </c>
      <c r="F16">
        <v>0.92786000000000002</v>
      </c>
      <c r="G16">
        <v>0.50610999999999995</v>
      </c>
      <c r="H16">
        <v>0.14263999999999999</v>
      </c>
      <c r="I16">
        <v>6.2387999999999999E-2</v>
      </c>
      <c r="J16">
        <v>5.6233999999999999E-2</v>
      </c>
      <c r="K16">
        <v>1.4125E-2</v>
      </c>
      <c r="L16">
        <v>1.5848999999999999E-2</v>
      </c>
      <c r="M16">
        <v>1.4125E-2</v>
      </c>
      <c r="N16">
        <v>2.8184000000000001E-2</v>
      </c>
      <c r="P16" s="1">
        <v>78.540999999999997</v>
      </c>
      <c r="Q16" s="1">
        <v>12.683</v>
      </c>
      <c r="R16" s="1">
        <v>4.7912999999999997</v>
      </c>
      <c r="S16" s="1">
        <v>0.99763000000000002</v>
      </c>
      <c r="T16" s="1">
        <v>0.75356999999999996</v>
      </c>
      <c r="U16" s="1">
        <v>0.31623000000000001</v>
      </c>
      <c r="V16" s="1">
        <v>0.11971999999999999</v>
      </c>
      <c r="W16" s="1">
        <v>6.3395999999999994E-2</v>
      </c>
      <c r="X16" s="1">
        <v>5.6368000000000001E-2</v>
      </c>
      <c r="Y16" s="1">
        <v>3.1697999999999997E-2</v>
      </c>
      <c r="Z16" s="1">
        <v>2.5179E-2</v>
      </c>
      <c r="AA16" s="1">
        <v>5.3348E-2</v>
      </c>
      <c r="AC16" s="1">
        <v>51.173000000000002</v>
      </c>
      <c r="AD16" s="1">
        <v>15.186999999999999</v>
      </c>
      <c r="AE16" s="1">
        <v>5.0237999999999996</v>
      </c>
      <c r="AF16" s="1">
        <v>2.5365000000000002</v>
      </c>
      <c r="AG16" s="1">
        <v>0.88124999999999998</v>
      </c>
      <c r="AH16" s="1">
        <v>0.33990999999999999</v>
      </c>
      <c r="AI16" s="1">
        <v>0.31002000000000002</v>
      </c>
      <c r="AJ16" s="1">
        <v>0.7</v>
      </c>
      <c r="AK16" s="1">
        <v>5.3475000000000002E-2</v>
      </c>
      <c r="AL16" s="1">
        <v>5.3348E-2</v>
      </c>
      <c r="AM16" s="1">
        <v>4.7546999999999999E-2</v>
      </c>
      <c r="AN16" s="1">
        <v>3.5312999999999997E-2</v>
      </c>
    </row>
    <row r="17" spans="1:40" x14ac:dyDescent="0.3">
      <c r="A17" s="1" t="s">
        <v>6</v>
      </c>
      <c r="B17" s="1" t="s">
        <v>33</v>
      </c>
      <c r="C17">
        <f>AVERAGE(C13:C16)</f>
        <v>46.652250000000002</v>
      </c>
      <c r="D17">
        <f t="shared" ref="D17:N17" si="57">AVERAGE(D13:D16)</f>
        <v>4.9366500000000002</v>
      </c>
      <c r="E17">
        <f t="shared" si="57"/>
        <v>3.4894500000000002</v>
      </c>
      <c r="F17">
        <f t="shared" si="57"/>
        <v>1.0518400000000001</v>
      </c>
      <c r="G17">
        <f t="shared" si="57"/>
        <v>0.46615249999999997</v>
      </c>
      <c r="H17">
        <f t="shared" si="57"/>
        <v>0.12310575</v>
      </c>
      <c r="I17">
        <f t="shared" si="57"/>
        <v>8.7067249999999985E-2</v>
      </c>
      <c r="J17">
        <f t="shared" si="57"/>
        <v>7.6615500000000003E-2</v>
      </c>
      <c r="K17">
        <f t="shared" si="57"/>
        <v>5.5146750000000001E-2</v>
      </c>
      <c r="L17">
        <f t="shared" si="57"/>
        <v>1.8384499999999998E-2</v>
      </c>
      <c r="M17">
        <f t="shared" si="57"/>
        <v>1.6112500000000002E-2</v>
      </c>
      <c r="N17">
        <f t="shared" si="57"/>
        <v>3.4988999999999999E-2</v>
      </c>
      <c r="P17" s="1">
        <f t="shared" ref="P17" si="58">AVERAGE(P13:P16)</f>
        <v>78.801749999999998</v>
      </c>
      <c r="Q17" s="1">
        <f t="shared" ref="Q17" si="59">AVERAGE(Q13:Q16)</f>
        <v>12.72475</v>
      </c>
      <c r="R17" s="1">
        <f t="shared" ref="R17" si="60">AVERAGE(R13:R16)</f>
        <v>5.4115500000000001</v>
      </c>
      <c r="S17" s="1">
        <f t="shared" ref="S17" si="61">AVERAGE(S13:S16)</f>
        <v>1.4405075000000001</v>
      </c>
      <c r="T17" s="1">
        <f t="shared" ref="T17" si="62">AVERAGE(T13:T16)</f>
        <v>0.71732249999999997</v>
      </c>
      <c r="U17" s="1">
        <f t="shared" ref="U17" si="63">AVERAGE(U13:U16)</f>
        <v>0.3789575</v>
      </c>
      <c r="V17" s="1">
        <f t="shared" ref="V17" si="64">AVERAGE(V13:V16)</f>
        <v>0.11966499999999999</v>
      </c>
      <c r="W17" s="1">
        <f t="shared" ref="W17" si="65">AVERAGE(W13:W16)</f>
        <v>8.9811249999999995E-2</v>
      </c>
      <c r="X17" s="1">
        <f t="shared" ref="X17" si="66">AVERAGE(X13:X16)</f>
        <v>5.9806999999999999E-2</v>
      </c>
      <c r="Y17" s="1">
        <f t="shared" ref="Y17" si="67">AVERAGE(Y13:Y16)</f>
        <v>3.4716749999999998E-2</v>
      </c>
      <c r="Z17" s="1">
        <f t="shared" ref="Z17" si="68">AVERAGE(Z13:Z16)</f>
        <v>2.8943750000000004E-2</v>
      </c>
      <c r="AA17" s="1">
        <f t="shared" ref="AA17:AC17" si="69">AVERAGE(AA13:AA16)</f>
        <v>5.3525250000000003E-2</v>
      </c>
      <c r="AC17" s="1">
        <f t="shared" si="69"/>
        <v>55.0595</v>
      </c>
      <c r="AD17" s="1">
        <f t="shared" ref="AD17" si="70">AVERAGE(AD13:AD16)</f>
        <v>16.113499999999998</v>
      </c>
      <c r="AE17" s="1">
        <f t="shared" ref="AE17" si="71">AVERAGE(AE13:AE16)</f>
        <v>7.9859000000000009</v>
      </c>
      <c r="AF17" s="1">
        <f t="shared" ref="AF17" si="72">AVERAGE(AF13:AF16)</f>
        <v>2.8649</v>
      </c>
      <c r="AG17" s="1">
        <f t="shared" ref="AG17" si="73">AVERAGE(AG13:AG16)</f>
        <v>0.99901950000000006</v>
      </c>
      <c r="AH17" s="1">
        <f t="shared" ref="AH17" si="74">AVERAGE(AH13:AH16)</f>
        <v>0.37228250000000002</v>
      </c>
      <c r="AI17" s="1">
        <f t="shared" ref="AI17" si="75">AVERAGE(AI13:AI16)</f>
        <v>0.29684250000000001</v>
      </c>
      <c r="AJ17" s="1">
        <f t="shared" ref="AJ17" si="76">AVERAGE(AJ13:AJ16)</f>
        <v>0.22413299999999997</v>
      </c>
      <c r="AK17" s="1">
        <f t="shared" ref="AK17" si="77">AVERAGE(AK13:AK16)</f>
        <v>5.3652499999999999E-2</v>
      </c>
      <c r="AL17" s="1">
        <f t="shared" ref="AL17" si="78">AVERAGE(AL13:AL16)</f>
        <v>5.3525250000000003E-2</v>
      </c>
      <c r="AM17" s="1">
        <f t="shared" ref="AM17" si="79">AVERAGE(AM13:AM16)</f>
        <v>5.0447499999999999E-2</v>
      </c>
      <c r="AN17" s="1">
        <f t="shared" ref="AN17" si="80">AVERAGE(AN13:AN16)</f>
        <v>3.8676249999999995E-2</v>
      </c>
    </row>
    <row r="18" spans="1:40" hidden="1" x14ac:dyDescent="0.3">
      <c r="A18" s="1" t="s">
        <v>7</v>
      </c>
      <c r="C18">
        <v>39.834000000000003</v>
      </c>
      <c r="D18">
        <v>7.3255999999999997</v>
      </c>
      <c r="E18">
        <v>7.3</v>
      </c>
      <c r="F18">
        <v>1.3106</v>
      </c>
      <c r="G18">
        <v>1.0098</v>
      </c>
      <c r="H18">
        <v>0.17957000000000001</v>
      </c>
      <c r="I18">
        <v>9.8877999999999994E-2</v>
      </c>
      <c r="J18">
        <v>7.8433000000000003E-2</v>
      </c>
      <c r="K18">
        <v>3.5480999999999999E-2</v>
      </c>
      <c r="L18">
        <v>5.0118999999999997E-2</v>
      </c>
      <c r="M18">
        <v>5.0118999999999997E-2</v>
      </c>
      <c r="N18">
        <v>0.1</v>
      </c>
      <c r="P18" s="1">
        <v>55.603000000000002</v>
      </c>
      <c r="Q18" s="1">
        <v>15.967000000000001</v>
      </c>
      <c r="R18" s="1">
        <v>3.8058000000000001</v>
      </c>
      <c r="S18" s="1">
        <v>2.5059</v>
      </c>
      <c r="T18" s="1">
        <v>0.94867999999999997</v>
      </c>
      <c r="U18" s="1">
        <v>0.35481000000000001</v>
      </c>
      <c r="V18" s="1">
        <v>0.18973999999999999</v>
      </c>
      <c r="W18" s="1">
        <v>0.10048</v>
      </c>
      <c r="X18" s="1">
        <v>0.10024</v>
      </c>
      <c r="Y18" s="1">
        <v>0.11247</v>
      </c>
      <c r="Z18" s="1">
        <v>8.9337E-2</v>
      </c>
      <c r="AA18" s="1">
        <v>0.18929000000000001</v>
      </c>
      <c r="AC18" s="1">
        <v>57.417000000000002</v>
      </c>
      <c r="AD18" s="1">
        <v>19.12</v>
      </c>
      <c r="AE18" s="1">
        <v>11.247</v>
      </c>
      <c r="AF18" s="1">
        <v>5.6875999999999998</v>
      </c>
      <c r="AG18" s="1">
        <v>1.3967000000000001</v>
      </c>
      <c r="AH18" s="1">
        <v>0.38139000000000001</v>
      </c>
      <c r="AI18" s="1">
        <v>0.34894999999999998</v>
      </c>
      <c r="AJ18" s="1">
        <v>0.12447999999999999</v>
      </c>
      <c r="AK18" s="1">
        <v>0.1691</v>
      </c>
      <c r="AL18" s="1">
        <v>5.9858000000000001E-2</v>
      </c>
      <c r="AM18" s="1">
        <v>7.5356999999999993E-2</v>
      </c>
      <c r="AN18" s="1">
        <v>0.15773999999999999</v>
      </c>
    </row>
    <row r="19" spans="1:40" hidden="1" x14ac:dyDescent="0.3">
      <c r="C19">
        <v>35.500999999999998</v>
      </c>
      <c r="D19">
        <v>6.5289999999999999</v>
      </c>
      <c r="E19">
        <v>5.7986000000000004</v>
      </c>
      <c r="F19">
        <v>1.1680999999999999</v>
      </c>
      <c r="G19">
        <v>0.80213000000000001</v>
      </c>
      <c r="H19">
        <v>0.14263999999999999</v>
      </c>
      <c r="I19">
        <v>8.8124999999999995E-2</v>
      </c>
      <c r="J19">
        <v>5.6233999999999999E-2</v>
      </c>
      <c r="K19">
        <v>2.8184000000000001E-2</v>
      </c>
      <c r="L19">
        <v>4.4667999999999999E-2</v>
      </c>
      <c r="M19">
        <v>4.4667999999999999E-2</v>
      </c>
      <c r="N19">
        <v>8.9124999999999996E-2</v>
      </c>
      <c r="P19" s="1">
        <v>49.555999999999997</v>
      </c>
      <c r="Q19" s="1">
        <v>8.9786999999999999</v>
      </c>
      <c r="R19" s="1">
        <v>3.3919000000000001</v>
      </c>
      <c r="S19" s="1">
        <v>1.2559</v>
      </c>
      <c r="T19" s="1">
        <v>0.84552000000000005</v>
      </c>
      <c r="U19" s="1">
        <v>0.28183999999999998</v>
      </c>
      <c r="V19" s="1">
        <v>0.15071000000000001</v>
      </c>
      <c r="W19" s="1">
        <v>8.9549000000000004E-2</v>
      </c>
      <c r="X19" s="1">
        <v>8.9337E-2</v>
      </c>
      <c r="Y19" s="1">
        <v>0.10024</v>
      </c>
      <c r="Z19" s="1">
        <v>7.9620999999999997E-2</v>
      </c>
      <c r="AA19" s="1">
        <v>0.13400999999999999</v>
      </c>
      <c r="AC19" s="1">
        <v>51.173000000000002</v>
      </c>
      <c r="AD19" s="1">
        <v>15.186999999999999</v>
      </c>
      <c r="AE19" s="1">
        <v>8.9337</v>
      </c>
      <c r="AF19" s="1">
        <v>4.0202</v>
      </c>
      <c r="AG19" s="1">
        <v>1.2447999999999999</v>
      </c>
      <c r="AH19" s="1">
        <v>0.33990999999999999</v>
      </c>
      <c r="AI19" s="1">
        <v>0.27631</v>
      </c>
      <c r="AJ19" s="1">
        <v>8.8124999999999995E-2</v>
      </c>
      <c r="AK19" s="1">
        <v>7.5536000000000006E-2</v>
      </c>
      <c r="AL19" s="1">
        <v>5.3348E-2</v>
      </c>
      <c r="AM19" s="1">
        <v>6.7161999999999999E-2</v>
      </c>
      <c r="AN19" s="1">
        <v>0.11167000000000001</v>
      </c>
    </row>
    <row r="20" spans="1:40" hidden="1" x14ac:dyDescent="0.3">
      <c r="C20">
        <v>63.131999999999998</v>
      </c>
      <c r="D20">
        <v>7.3255999999999997</v>
      </c>
      <c r="E20">
        <v>6.5061</v>
      </c>
      <c r="F20">
        <v>1.65</v>
      </c>
      <c r="G20">
        <v>1.0098</v>
      </c>
      <c r="H20">
        <v>0.17957000000000001</v>
      </c>
      <c r="I20">
        <v>0.11094</v>
      </c>
      <c r="J20">
        <v>7.0794999999999997E-2</v>
      </c>
      <c r="K20">
        <v>3.1622999999999998E-2</v>
      </c>
      <c r="L20">
        <v>5.0118999999999997E-2</v>
      </c>
      <c r="M20">
        <v>5.0118999999999997E-2</v>
      </c>
      <c r="N20">
        <v>0.1</v>
      </c>
      <c r="P20" s="1">
        <v>70</v>
      </c>
      <c r="Q20" s="1">
        <v>11.303000000000001</v>
      </c>
      <c r="R20" s="1">
        <v>4.7912999999999997</v>
      </c>
      <c r="S20" s="1">
        <v>2.5059</v>
      </c>
      <c r="T20" s="1">
        <v>0.94867999999999997</v>
      </c>
      <c r="U20" s="1">
        <v>0.35481000000000001</v>
      </c>
      <c r="V20" s="1">
        <v>0.18973999999999999</v>
      </c>
      <c r="W20" s="1">
        <v>0.11274000000000001</v>
      </c>
      <c r="X20" s="1">
        <v>0.11247</v>
      </c>
      <c r="Y20" s="1">
        <v>0.12620000000000001</v>
      </c>
      <c r="Z20" s="1">
        <v>0.14158999999999999</v>
      </c>
      <c r="AA20" s="1">
        <v>0.15035999999999999</v>
      </c>
      <c r="AC20" s="1">
        <v>57.417000000000002</v>
      </c>
      <c r="AD20" s="1">
        <v>24.07</v>
      </c>
      <c r="AE20" s="1">
        <v>11.247</v>
      </c>
      <c r="AF20" s="1">
        <v>5.6875999999999998</v>
      </c>
      <c r="AG20" s="1">
        <v>1.9729000000000001</v>
      </c>
      <c r="AH20" s="1">
        <v>0.38139000000000001</v>
      </c>
      <c r="AI20" s="1">
        <v>0.34784999999999999</v>
      </c>
      <c r="AJ20" s="1">
        <v>9.8877999999999994E-2</v>
      </c>
      <c r="AK20" s="1">
        <v>8.4751999999999994E-2</v>
      </c>
      <c r="AL20" s="2">
        <v>5.9858000000000001E-2</v>
      </c>
      <c r="AM20" s="1">
        <v>7.5356999999999993E-2</v>
      </c>
      <c r="AN20" s="1">
        <v>0.14058999999999999</v>
      </c>
    </row>
    <row r="21" spans="1:40" hidden="1" x14ac:dyDescent="0.3">
      <c r="C21">
        <v>44.694000000000003</v>
      </c>
      <c r="D21">
        <v>6.5289999999999999</v>
      </c>
      <c r="E21">
        <v>5.1680000000000001</v>
      </c>
      <c r="F21">
        <v>1.3106</v>
      </c>
      <c r="G21">
        <v>0.9</v>
      </c>
      <c r="H21">
        <v>0.12712999999999999</v>
      </c>
      <c r="I21">
        <v>8.8124999999999995E-2</v>
      </c>
      <c r="J21">
        <v>6.3095999999999999E-2</v>
      </c>
      <c r="K21">
        <v>2.8184000000000001E-2</v>
      </c>
      <c r="L21">
        <v>3.9810999999999999E-2</v>
      </c>
      <c r="M21">
        <v>4.4667999999999999E-2</v>
      </c>
      <c r="N21">
        <v>5.6233999999999999E-2</v>
      </c>
      <c r="P21" s="1">
        <v>62.387999999999998</v>
      </c>
      <c r="Q21" s="1">
        <v>10.074</v>
      </c>
      <c r="R21" s="1">
        <v>4.2702</v>
      </c>
      <c r="S21" s="1">
        <v>1.9904999999999999</v>
      </c>
      <c r="T21" s="1">
        <v>0.67161999999999999</v>
      </c>
      <c r="U21" s="1">
        <v>0.31623000000000001</v>
      </c>
      <c r="V21" s="1">
        <v>0.15071000000000001</v>
      </c>
      <c r="W21" s="1">
        <v>8.9549000000000004E-2</v>
      </c>
      <c r="X21" s="1">
        <v>8.9337E-2</v>
      </c>
      <c r="Y21" s="1">
        <v>0.10024</v>
      </c>
      <c r="Z21" s="1">
        <v>0.12620000000000001</v>
      </c>
      <c r="AA21" s="1">
        <v>0.13400999999999999</v>
      </c>
      <c r="AC21" s="1">
        <v>51.173000000000002</v>
      </c>
      <c r="AD21" s="1">
        <v>19.12</v>
      </c>
      <c r="AE21" s="1">
        <v>8.9337</v>
      </c>
      <c r="AF21" s="1">
        <v>4.0202</v>
      </c>
      <c r="AG21" s="1">
        <v>0.98880000000000001</v>
      </c>
      <c r="AH21" s="1">
        <v>0.33990999999999999</v>
      </c>
      <c r="AI21" s="1">
        <v>0.27631</v>
      </c>
      <c r="AJ21" s="1">
        <v>7.8541E-2</v>
      </c>
      <c r="AK21" s="1">
        <v>6.7321000000000006E-2</v>
      </c>
      <c r="AL21" s="1">
        <v>5.3348E-2</v>
      </c>
      <c r="AM21" s="1">
        <v>5.9858000000000001E-2</v>
      </c>
      <c r="AN21" s="1">
        <v>9.9527000000000004E-2</v>
      </c>
    </row>
    <row r="22" spans="1:40" x14ac:dyDescent="0.3">
      <c r="A22" s="1" t="s">
        <v>8</v>
      </c>
      <c r="B22" s="1" t="s">
        <v>34</v>
      </c>
      <c r="C22">
        <f>AVERAGE(C18:C21)</f>
        <v>45.79025</v>
      </c>
      <c r="D22">
        <f t="shared" ref="D22" si="81">AVERAGE(D18:D21)</f>
        <v>6.9272999999999998</v>
      </c>
      <c r="E22">
        <f t="shared" ref="E22" si="82">AVERAGE(E18:E21)</f>
        <v>6.1931750000000001</v>
      </c>
      <c r="F22">
        <f t="shared" ref="F22" si="83">AVERAGE(F18:F21)</f>
        <v>1.3598250000000001</v>
      </c>
      <c r="G22">
        <f t="shared" ref="G22" si="84">AVERAGE(G18:G21)</f>
        <v>0.9304325</v>
      </c>
      <c r="H22">
        <f t="shared" ref="H22" si="85">AVERAGE(H18:H21)</f>
        <v>0.15722749999999999</v>
      </c>
      <c r="I22">
        <f t="shared" ref="I22" si="86">AVERAGE(I18:I21)</f>
        <v>9.6516999999999992E-2</v>
      </c>
      <c r="J22">
        <f t="shared" ref="J22" si="87">AVERAGE(J18:J21)</f>
        <v>6.7139500000000005E-2</v>
      </c>
      <c r="K22">
        <f t="shared" ref="K22" si="88">AVERAGE(K18:K21)</f>
        <v>3.0868E-2</v>
      </c>
      <c r="L22">
        <f t="shared" ref="L22" si="89">AVERAGE(L18:L21)</f>
        <v>4.6179249999999991E-2</v>
      </c>
      <c r="M22">
        <f t="shared" ref="M22" si="90">AVERAGE(M18:M21)</f>
        <v>4.7393499999999991E-2</v>
      </c>
      <c r="N22">
        <f t="shared" ref="N22" si="91">AVERAGE(N18:N21)</f>
        <v>8.6339749999999993E-2</v>
      </c>
      <c r="P22" s="1">
        <f>AVERAGE(P18:P21)</f>
        <v>59.386749999999999</v>
      </c>
      <c r="Q22" s="1">
        <f t="shared" ref="Q22" si="92">AVERAGE(Q18:Q21)</f>
        <v>11.580674999999999</v>
      </c>
      <c r="R22" s="1">
        <f t="shared" ref="R22" si="93">AVERAGE(R18:R21)</f>
        <v>4.0648</v>
      </c>
      <c r="S22" s="1">
        <f t="shared" ref="S22" si="94">AVERAGE(S18:S21)</f>
        <v>2.0645499999999997</v>
      </c>
      <c r="T22" s="1">
        <f t="shared" ref="T22" si="95">AVERAGE(T18:T21)</f>
        <v>0.85362499999999997</v>
      </c>
      <c r="U22" s="1">
        <f t="shared" ref="U22" si="96">AVERAGE(U18:U21)</f>
        <v>0.3269225</v>
      </c>
      <c r="V22" s="1">
        <f t="shared" ref="V22" si="97">AVERAGE(V18:V21)</f>
        <v>0.17022500000000002</v>
      </c>
      <c r="W22" s="1">
        <f t="shared" ref="W22" si="98">AVERAGE(W18:W21)</f>
        <v>9.80795E-2</v>
      </c>
      <c r="X22" s="1">
        <f t="shared" ref="X22" si="99">AVERAGE(X18:X21)</f>
        <v>9.7846000000000002E-2</v>
      </c>
      <c r="Y22" s="1">
        <f t="shared" ref="Y22" si="100">AVERAGE(Y18:Y21)</f>
        <v>0.10978750000000001</v>
      </c>
      <c r="Z22" s="1">
        <f t="shared" ref="Z22" si="101">AVERAGE(Z18:Z21)</f>
        <v>0.10918700000000001</v>
      </c>
      <c r="AA22" s="1">
        <f t="shared" ref="AA22" si="102">AVERAGE(AA18:AA21)</f>
        <v>0.15191750000000001</v>
      </c>
      <c r="AC22" s="1">
        <f>AVERAGE(AC18:AC21)</f>
        <v>54.295000000000002</v>
      </c>
      <c r="AD22" s="1">
        <f t="shared" ref="AD22:AN22" si="103">AVERAGE(AD18:AD21)</f>
        <v>19.37425</v>
      </c>
      <c r="AE22" s="1">
        <f t="shared" si="103"/>
        <v>10.090350000000001</v>
      </c>
      <c r="AF22" s="1">
        <f t="shared" si="103"/>
        <v>4.8538999999999994</v>
      </c>
      <c r="AG22" s="1">
        <f t="shared" si="103"/>
        <v>1.4008</v>
      </c>
      <c r="AH22" s="1">
        <f t="shared" si="103"/>
        <v>0.36064999999999997</v>
      </c>
      <c r="AI22" s="1">
        <f t="shared" si="103"/>
        <v>0.31235499999999999</v>
      </c>
      <c r="AJ22" s="1">
        <f t="shared" si="103"/>
        <v>9.7505999999999982E-2</v>
      </c>
      <c r="AK22" s="1">
        <f t="shared" si="103"/>
        <v>9.9177250000000008E-2</v>
      </c>
      <c r="AL22" s="1">
        <f t="shared" si="103"/>
        <v>5.6603000000000001E-2</v>
      </c>
      <c r="AM22" s="1">
        <f t="shared" si="103"/>
        <v>6.9433500000000009E-2</v>
      </c>
      <c r="AN22" s="1">
        <f t="shared" si="103"/>
        <v>0.12738174999999999</v>
      </c>
    </row>
    <row r="23" spans="1:40" hidden="1" x14ac:dyDescent="0.3">
      <c r="A23" s="1" t="s">
        <v>9</v>
      </c>
      <c r="C23">
        <v>39.834000000000003</v>
      </c>
      <c r="D23">
        <v>29.164000000000001</v>
      </c>
      <c r="E23">
        <v>11.57</v>
      </c>
      <c r="F23">
        <v>3.2921999999999998</v>
      </c>
      <c r="G23">
        <v>2.5365000000000002</v>
      </c>
      <c r="H23">
        <v>1.6005</v>
      </c>
      <c r="I23">
        <v>1.2447999999999999</v>
      </c>
      <c r="J23">
        <v>0.50119000000000002</v>
      </c>
      <c r="K23">
        <v>0.19953000000000001</v>
      </c>
      <c r="L23">
        <v>0.25119000000000002</v>
      </c>
      <c r="M23">
        <v>0.50119000000000002</v>
      </c>
      <c r="N23">
        <v>0.11219999999999999</v>
      </c>
      <c r="P23" s="1">
        <v>98.878</v>
      </c>
      <c r="Q23" s="1">
        <v>63.564</v>
      </c>
      <c r="R23" s="1">
        <v>13.504</v>
      </c>
      <c r="S23" s="1">
        <v>5.6100099999999999</v>
      </c>
      <c r="T23" s="1">
        <v>2.383</v>
      </c>
      <c r="U23" s="1">
        <v>1.5849</v>
      </c>
      <c r="V23" s="1">
        <v>0.67320999999999998</v>
      </c>
      <c r="W23" s="1">
        <v>0.78910999999999998</v>
      </c>
      <c r="X23" s="1">
        <v>0.25179000000000001</v>
      </c>
      <c r="Y23" s="1">
        <v>0.25179000000000001</v>
      </c>
      <c r="Z23" s="1">
        <v>0.25179000000000001</v>
      </c>
      <c r="AA23" s="1">
        <v>0.26738000000000001</v>
      </c>
      <c r="AC23" s="1">
        <v>91</v>
      </c>
      <c r="AD23" s="1">
        <v>27.007000000000001</v>
      </c>
      <c r="AE23" s="1">
        <v>10.023999999999999</v>
      </c>
      <c r="AF23" s="1">
        <v>5.0610999999999997</v>
      </c>
      <c r="AG23" s="1">
        <v>1.5670999999999999</v>
      </c>
      <c r="AH23" s="1">
        <v>1.0749</v>
      </c>
      <c r="AI23" s="1">
        <v>1.1000000000000001</v>
      </c>
      <c r="AJ23" s="1">
        <v>0.39363999999999999</v>
      </c>
      <c r="AK23" s="1">
        <v>0.26801000000000003</v>
      </c>
      <c r="AL23" s="1">
        <v>0.37768000000000002</v>
      </c>
      <c r="AM23" s="1">
        <v>0.33661000000000002</v>
      </c>
      <c r="AN23" s="1">
        <v>0.31473000000000001</v>
      </c>
    </row>
    <row r="24" spans="1:40" hidden="1" x14ac:dyDescent="0.3">
      <c r="C24">
        <v>31.640999999999998</v>
      </c>
      <c r="D24">
        <v>23.166</v>
      </c>
      <c r="E24">
        <v>8.1906999999999996</v>
      </c>
      <c r="F24">
        <v>2.6151</v>
      </c>
      <c r="G24">
        <v>2.0148000000000001</v>
      </c>
      <c r="H24">
        <v>1.4263999999999999</v>
      </c>
      <c r="I24">
        <v>1.1093999999999999</v>
      </c>
      <c r="J24">
        <v>0.44668000000000002</v>
      </c>
      <c r="K24">
        <v>0.17782999999999999</v>
      </c>
      <c r="L24">
        <v>0.17782999999999999</v>
      </c>
      <c r="M24">
        <v>0.44668000000000002</v>
      </c>
      <c r="N24">
        <v>7.0794999999999997E-2</v>
      </c>
      <c r="P24" s="1">
        <v>88.123999999999995</v>
      </c>
      <c r="Q24" s="1">
        <v>56.652000000000001</v>
      </c>
      <c r="R24" s="1">
        <v>10.726000000000001</v>
      </c>
      <c r="S24" s="1">
        <v>3.1547999999999998</v>
      </c>
      <c r="T24" s="1">
        <v>1.8929</v>
      </c>
      <c r="U24" s="1">
        <v>1.1220000000000001</v>
      </c>
      <c r="V24" s="1">
        <v>0.6</v>
      </c>
      <c r="W24" s="1">
        <v>0.56501999999999997</v>
      </c>
      <c r="X24" s="1">
        <v>0.11247</v>
      </c>
      <c r="Y24" s="1">
        <v>0.2</v>
      </c>
      <c r="Z24" s="1">
        <v>0.22439999999999999</v>
      </c>
      <c r="AA24" s="1">
        <v>0.16869999999999999</v>
      </c>
      <c r="AC24" s="1">
        <v>72.284000000000006</v>
      </c>
      <c r="AD24" s="1">
        <v>24.07</v>
      </c>
      <c r="AE24" s="1">
        <v>8.9337</v>
      </c>
      <c r="AF24" s="1">
        <v>4.5106999999999999</v>
      </c>
      <c r="AG24" s="1">
        <v>1.3967000000000001</v>
      </c>
      <c r="AH24" s="1">
        <v>0.95799999999999996</v>
      </c>
      <c r="AI24" s="1">
        <v>0.98038000000000003</v>
      </c>
      <c r="AJ24" s="1">
        <v>0.35082999999999998</v>
      </c>
      <c r="AK24" s="1">
        <v>0.23885999999999999</v>
      </c>
      <c r="AL24" s="1">
        <v>0.23830000000000001</v>
      </c>
      <c r="AM24" s="1">
        <v>0.3</v>
      </c>
      <c r="AN24" s="1">
        <v>0.28050999999999998</v>
      </c>
    </row>
    <row r="25" spans="1:40" hidden="1" x14ac:dyDescent="0.3">
      <c r="C25">
        <v>56.265999999999998</v>
      </c>
      <c r="D25">
        <v>32.722000000000001</v>
      </c>
      <c r="E25">
        <v>9.1902000000000008</v>
      </c>
      <c r="F25">
        <v>3.2921999999999998</v>
      </c>
      <c r="G25">
        <v>2.2606999999999999</v>
      </c>
      <c r="H25">
        <v>1.6005</v>
      </c>
      <c r="I25">
        <v>1.2447999999999999</v>
      </c>
      <c r="J25">
        <v>0.50119000000000002</v>
      </c>
      <c r="K25">
        <v>0.22387000000000001</v>
      </c>
      <c r="L25">
        <v>0.19953000000000001</v>
      </c>
      <c r="M25">
        <v>1</v>
      </c>
      <c r="N25">
        <v>7.9433000000000004E-2</v>
      </c>
      <c r="P25" s="1">
        <v>124.48</v>
      </c>
      <c r="Q25" s="1">
        <v>71.319999999999993</v>
      </c>
      <c r="R25" s="1">
        <v>13.504</v>
      </c>
      <c r="S25" s="1">
        <v>7.0627000000000004</v>
      </c>
      <c r="T25" s="1">
        <v>2.1238000000000001</v>
      </c>
      <c r="U25" s="1">
        <v>1.2588999999999999</v>
      </c>
      <c r="V25" s="1">
        <v>0.75536000000000003</v>
      </c>
      <c r="W25" s="1">
        <v>0.63395999999999997</v>
      </c>
      <c r="X25" s="1">
        <v>0.17824999999999999</v>
      </c>
      <c r="Y25" s="1">
        <v>0.22439999999999999</v>
      </c>
      <c r="Z25" s="1">
        <v>0.31697999999999998</v>
      </c>
      <c r="AA25" s="1">
        <v>0.21238000000000001</v>
      </c>
      <c r="AC25" s="1">
        <v>102.1</v>
      </c>
      <c r="AD25" s="1">
        <v>27.007000000000001</v>
      </c>
      <c r="AE25" s="1">
        <v>12.619</v>
      </c>
      <c r="AF25" s="1">
        <v>5.0610999999999997</v>
      </c>
      <c r="AG25" s="1">
        <v>1.5670999999999999</v>
      </c>
      <c r="AH25" s="1">
        <v>1.0749</v>
      </c>
      <c r="AI25" s="1">
        <v>1.1000000000000001</v>
      </c>
      <c r="AJ25" s="1">
        <v>0.44167000000000001</v>
      </c>
      <c r="AK25" s="1">
        <v>0.26801000000000003</v>
      </c>
      <c r="AL25" s="1">
        <v>0.26738000000000001</v>
      </c>
      <c r="AM25" s="1">
        <v>0.33661000000000002</v>
      </c>
      <c r="AN25" s="1">
        <v>0.35313</v>
      </c>
    </row>
    <row r="26" spans="1:40" hidden="1" x14ac:dyDescent="0.3">
      <c r="C26">
        <v>50.146999999999998</v>
      </c>
      <c r="D26">
        <v>29.164000000000001</v>
      </c>
      <c r="E26">
        <v>7.3</v>
      </c>
      <c r="F26">
        <v>2.3307000000000002</v>
      </c>
      <c r="G26">
        <v>2.0148000000000001</v>
      </c>
      <c r="H26">
        <v>1.4263999999999999</v>
      </c>
      <c r="I26">
        <v>1.1093999999999999</v>
      </c>
      <c r="J26">
        <v>0.39811000000000002</v>
      </c>
      <c r="K26">
        <v>0.17782999999999999</v>
      </c>
      <c r="L26">
        <v>0.17782999999999999</v>
      </c>
      <c r="M26">
        <v>0.28183999999999998</v>
      </c>
      <c r="N26">
        <v>7.0794999999999997E-2</v>
      </c>
      <c r="P26" s="1">
        <v>62.387999999999998</v>
      </c>
      <c r="Q26" s="1">
        <v>45</v>
      </c>
      <c r="R26" s="1">
        <v>12.035</v>
      </c>
      <c r="S26" s="1">
        <v>4.4562999999999997</v>
      </c>
      <c r="T26" s="1">
        <v>1.8929</v>
      </c>
      <c r="U26" s="1">
        <v>1.1220000000000001</v>
      </c>
      <c r="V26" s="1">
        <v>0.6</v>
      </c>
      <c r="W26" s="1">
        <v>0.56501999999999997</v>
      </c>
      <c r="X26" s="1">
        <v>0.15887000000000001</v>
      </c>
      <c r="Y26" s="1">
        <v>0.2</v>
      </c>
      <c r="Z26" s="1">
        <v>0.15887000000000001</v>
      </c>
      <c r="AA26" s="1">
        <v>0.18929000000000001</v>
      </c>
      <c r="AC26" s="1">
        <v>51.173000000000002</v>
      </c>
      <c r="AD26" s="1">
        <v>24.07</v>
      </c>
      <c r="AE26" s="1">
        <v>10.023999999999999</v>
      </c>
      <c r="AF26" s="1">
        <v>4.5106999999999999</v>
      </c>
      <c r="AG26" s="1">
        <v>1.3967000000000001</v>
      </c>
      <c r="AH26" s="1">
        <v>0.95799999999999996</v>
      </c>
      <c r="AI26" s="1">
        <v>0.98038000000000003</v>
      </c>
      <c r="AJ26" s="1">
        <v>0.39363999999999999</v>
      </c>
      <c r="AK26" s="1">
        <v>0.13431999999999999</v>
      </c>
      <c r="AL26" s="1">
        <v>0.21238000000000001</v>
      </c>
      <c r="AM26" s="1">
        <v>0.3</v>
      </c>
      <c r="AN26" s="1">
        <v>0.25</v>
      </c>
    </row>
    <row r="27" spans="1:40" x14ac:dyDescent="0.3">
      <c r="A27" s="1" t="s">
        <v>10</v>
      </c>
      <c r="B27" s="1" t="s">
        <v>35</v>
      </c>
      <c r="C27">
        <f>AVERAGE(C23:C26)</f>
        <v>44.471999999999994</v>
      </c>
      <c r="D27" s="3">
        <f t="shared" ref="D27:AN27" si="104">AVERAGE(D23:D26)</f>
        <v>28.553999999999998</v>
      </c>
      <c r="E27">
        <f t="shared" si="104"/>
        <v>9.0627250000000004</v>
      </c>
      <c r="F27">
        <f t="shared" si="104"/>
        <v>2.8825499999999997</v>
      </c>
      <c r="G27" s="3">
        <f t="shared" si="104"/>
        <v>2.2067000000000001</v>
      </c>
      <c r="H27" s="3">
        <f t="shared" si="104"/>
        <v>1.51345</v>
      </c>
      <c r="I27" s="3">
        <f t="shared" si="104"/>
        <v>1.1770999999999998</v>
      </c>
      <c r="J27" s="3">
        <f t="shared" si="104"/>
        <v>0.46179249999999999</v>
      </c>
      <c r="K27" s="3">
        <f t="shared" si="104"/>
        <v>0.19476500000000002</v>
      </c>
      <c r="L27" s="3">
        <f t="shared" si="104"/>
        <v>0.20159500000000002</v>
      </c>
      <c r="M27" s="3">
        <f t="shared" si="104"/>
        <v>0.55742749999999996</v>
      </c>
      <c r="N27">
        <f t="shared" si="104"/>
        <v>8.3305749999999998E-2</v>
      </c>
      <c r="P27" s="1">
        <f t="shared" si="104"/>
        <v>93.467500000000001</v>
      </c>
      <c r="Q27" s="1">
        <f t="shared" si="104"/>
        <v>59.134</v>
      </c>
      <c r="R27" s="1">
        <f t="shared" si="104"/>
        <v>12.442250000000001</v>
      </c>
      <c r="S27" s="1">
        <f t="shared" si="104"/>
        <v>5.0709524999999998</v>
      </c>
      <c r="T27" s="1">
        <f t="shared" si="104"/>
        <v>2.07315</v>
      </c>
      <c r="U27" s="1">
        <f t="shared" si="104"/>
        <v>1.2719499999999999</v>
      </c>
      <c r="V27" s="1">
        <f t="shared" si="104"/>
        <v>0.65714250000000007</v>
      </c>
      <c r="W27" s="1">
        <f t="shared" si="104"/>
        <v>0.63827750000000005</v>
      </c>
      <c r="X27" s="1">
        <f t="shared" si="104"/>
        <v>0.17534500000000003</v>
      </c>
      <c r="Y27" s="1">
        <f t="shared" si="104"/>
        <v>0.21904750000000001</v>
      </c>
      <c r="Z27" s="1">
        <f t="shared" si="104"/>
        <v>0.23801</v>
      </c>
      <c r="AA27" s="1">
        <f t="shared" si="104"/>
        <v>0.2094375</v>
      </c>
      <c r="AC27" s="1">
        <f t="shared" si="104"/>
        <v>79.139250000000004</v>
      </c>
      <c r="AD27" s="1">
        <f t="shared" si="104"/>
        <v>25.538499999999999</v>
      </c>
      <c r="AE27" s="1">
        <f t="shared" si="104"/>
        <v>10.400174999999999</v>
      </c>
      <c r="AF27" s="1">
        <f t="shared" si="104"/>
        <v>4.7858999999999998</v>
      </c>
      <c r="AG27" s="1">
        <f t="shared" si="104"/>
        <v>1.4819</v>
      </c>
      <c r="AH27" s="1">
        <f t="shared" si="104"/>
        <v>1.0164499999999999</v>
      </c>
      <c r="AI27" s="1">
        <f t="shared" si="104"/>
        <v>1.0401899999999999</v>
      </c>
      <c r="AJ27" s="1">
        <f t="shared" si="104"/>
        <v>0.39494499999999999</v>
      </c>
      <c r="AK27" s="1">
        <f t="shared" si="104"/>
        <v>0.2273</v>
      </c>
      <c r="AL27" s="1">
        <f t="shared" si="104"/>
        <v>0.27393499999999998</v>
      </c>
      <c r="AM27" s="1">
        <f t="shared" si="104"/>
        <v>0.318305</v>
      </c>
      <c r="AN27" s="1">
        <f t="shared" si="104"/>
        <v>0.29959249999999998</v>
      </c>
    </row>
    <row r="28" spans="1:40" hidden="1" x14ac:dyDescent="0.3">
      <c r="A28" s="1" t="s">
        <v>11</v>
      </c>
      <c r="C28">
        <v>89.176000000000002</v>
      </c>
      <c r="D28">
        <v>25.992000000000001</v>
      </c>
      <c r="E28">
        <v>10.311999999999999</v>
      </c>
      <c r="F28">
        <v>2.0771999999999999</v>
      </c>
      <c r="G28">
        <v>1.0098</v>
      </c>
      <c r="H28">
        <v>0.50610999999999995</v>
      </c>
      <c r="I28">
        <v>0.27867999999999998</v>
      </c>
      <c r="J28">
        <v>0.14124999999999999</v>
      </c>
      <c r="K28">
        <v>0.28183999999999998</v>
      </c>
      <c r="L28">
        <v>0.31623000000000001</v>
      </c>
      <c r="M28">
        <v>0.22387000000000001</v>
      </c>
      <c r="N28">
        <v>0.39811000000000002</v>
      </c>
      <c r="P28" s="1">
        <v>78.540999999999997</v>
      </c>
      <c r="Q28" s="1">
        <v>50.491</v>
      </c>
      <c r="R28" s="1">
        <v>10.726000000000001</v>
      </c>
      <c r="S28" s="1">
        <v>2.5059</v>
      </c>
      <c r="T28" s="1">
        <v>1.6870000000000001</v>
      </c>
      <c r="U28" s="1">
        <v>0.39811000000000002</v>
      </c>
      <c r="V28" s="1">
        <v>0.6</v>
      </c>
      <c r="W28" s="1">
        <v>0.31773000000000001</v>
      </c>
      <c r="X28" s="1">
        <v>0.35565999999999998</v>
      </c>
      <c r="Y28" s="1">
        <v>0.35565999999999998</v>
      </c>
      <c r="Z28" s="1">
        <v>0.12619</v>
      </c>
      <c r="AA28" s="1">
        <v>0.37768000000000002</v>
      </c>
      <c r="AC28" s="1">
        <v>51.173000000000002</v>
      </c>
      <c r="AD28" s="1">
        <v>38.149000000000001</v>
      </c>
      <c r="AE28" s="1">
        <v>8.9337</v>
      </c>
      <c r="AF28" s="1">
        <v>11.33</v>
      </c>
      <c r="AG28" s="1">
        <v>2.2136</v>
      </c>
      <c r="AH28" s="1">
        <v>0.76095999999999997</v>
      </c>
      <c r="AI28" s="1">
        <v>0.55130999999999997</v>
      </c>
      <c r="AJ28" s="1">
        <v>0.13966999999999999</v>
      </c>
      <c r="AK28" s="1">
        <v>0.15071000000000001</v>
      </c>
      <c r="AL28" s="1">
        <v>0.15035999999999999</v>
      </c>
      <c r="AM28" s="1">
        <v>0.16869999999999999</v>
      </c>
      <c r="AN28" s="1">
        <v>0.19858000000000001</v>
      </c>
    </row>
    <row r="29" spans="1:40" hidden="1" x14ac:dyDescent="0.3">
      <c r="C29">
        <v>70.834999999999994</v>
      </c>
      <c r="D29">
        <v>16.399999999999999</v>
      </c>
      <c r="E29">
        <v>6.5061</v>
      </c>
      <c r="F29">
        <v>1.8512999999999999</v>
      </c>
      <c r="G29">
        <v>0.71489999999999998</v>
      </c>
      <c r="H29">
        <v>0.40201999999999999</v>
      </c>
      <c r="I29">
        <v>0.24837000000000001</v>
      </c>
      <c r="J29">
        <v>0.12589</v>
      </c>
      <c r="K29">
        <v>0.15848999999999999</v>
      </c>
      <c r="L29">
        <v>0.28183999999999998</v>
      </c>
      <c r="M29">
        <v>0.19953000000000001</v>
      </c>
      <c r="N29">
        <v>0.35481000000000001</v>
      </c>
      <c r="P29" s="1">
        <v>62.387999999999998</v>
      </c>
      <c r="Q29" s="1">
        <v>31.858000000000001</v>
      </c>
      <c r="R29" s="1">
        <v>6.7679999999999998</v>
      </c>
      <c r="S29" s="1">
        <v>1.4092</v>
      </c>
      <c r="T29" s="1">
        <v>1.1942999999999999</v>
      </c>
      <c r="U29" s="1">
        <v>0.35481000000000001</v>
      </c>
      <c r="V29" s="1">
        <v>0.53474999999999995</v>
      </c>
      <c r="W29" s="1">
        <v>0.28317999999999999</v>
      </c>
      <c r="X29" s="1">
        <v>0.25179000000000001</v>
      </c>
      <c r="Y29" s="1">
        <v>0.25179000000000001</v>
      </c>
      <c r="Z29" s="1">
        <v>0.11247</v>
      </c>
      <c r="AA29" s="1">
        <v>0.33661000000000002</v>
      </c>
      <c r="AC29" s="1">
        <v>45.607999999999997</v>
      </c>
      <c r="AD29" s="1">
        <v>30.303000000000001</v>
      </c>
      <c r="AE29" s="1">
        <v>7.9621000000000004</v>
      </c>
      <c r="AF29" s="1">
        <v>9</v>
      </c>
      <c r="AG29" s="1">
        <v>1.5670999999999999</v>
      </c>
      <c r="AH29" s="1">
        <v>0.60446</v>
      </c>
      <c r="AI29" s="1">
        <v>0.43791999999999998</v>
      </c>
      <c r="AJ29" s="1">
        <v>0.12447999999999999</v>
      </c>
      <c r="AK29" s="1">
        <v>0.1067</v>
      </c>
      <c r="AL29" s="1">
        <v>0.13400999999999999</v>
      </c>
      <c r="AM29" s="1">
        <v>0.15035999999999999</v>
      </c>
      <c r="AN29" s="1">
        <v>0.14058999999999999</v>
      </c>
    </row>
    <row r="30" spans="1:40" hidden="1" x14ac:dyDescent="0.3">
      <c r="C30">
        <v>89.176000000000002</v>
      </c>
      <c r="D30">
        <v>20.646000000000001</v>
      </c>
      <c r="E30">
        <v>8.1906999999999996</v>
      </c>
      <c r="F30">
        <v>2.3307000000000002</v>
      </c>
      <c r="G30">
        <v>1.0098</v>
      </c>
      <c r="H30">
        <v>0.50610999999999995</v>
      </c>
      <c r="I30">
        <v>0.27867999999999998</v>
      </c>
      <c r="J30">
        <v>0.19953000000000001</v>
      </c>
      <c r="K30">
        <v>0.17782999999999999</v>
      </c>
      <c r="L30">
        <v>0.31623000000000001</v>
      </c>
      <c r="M30">
        <v>0.22387000000000001</v>
      </c>
      <c r="N30">
        <v>0.44668000000000002</v>
      </c>
      <c r="P30" s="1">
        <v>78.540999999999997</v>
      </c>
      <c r="Q30" s="1">
        <v>45</v>
      </c>
      <c r="R30" s="1">
        <v>13.504</v>
      </c>
      <c r="S30" s="1">
        <v>3.5396999999999998</v>
      </c>
      <c r="T30" s="1">
        <v>1.6870000000000001</v>
      </c>
      <c r="U30" s="1">
        <v>0.63095999999999997</v>
      </c>
      <c r="V30" s="1">
        <v>0.6</v>
      </c>
      <c r="W30" s="1">
        <v>0.31773000000000001</v>
      </c>
      <c r="X30" s="1">
        <v>0.28250999999999998</v>
      </c>
      <c r="Y30" s="1">
        <v>0.31697999999999998</v>
      </c>
      <c r="Z30" s="1">
        <v>0.14158999999999999</v>
      </c>
      <c r="AA30" s="1">
        <v>0.37768000000000002</v>
      </c>
      <c r="AC30" s="1">
        <v>102.1</v>
      </c>
      <c r="AD30" s="1">
        <v>34</v>
      </c>
      <c r="AE30" s="1">
        <v>10.023999999999999</v>
      </c>
      <c r="AF30" s="1">
        <v>10.098000000000001</v>
      </c>
      <c r="AG30" s="1">
        <v>1.7583</v>
      </c>
      <c r="AH30" s="1">
        <v>0.95799999999999996</v>
      </c>
      <c r="AI30" s="1">
        <v>0.49135000000000001</v>
      </c>
      <c r="AJ30" s="1">
        <v>0.13966999999999999</v>
      </c>
      <c r="AK30" s="1">
        <v>0.11971999999999999</v>
      </c>
      <c r="AL30" s="1">
        <v>0.23830000000000001</v>
      </c>
      <c r="AM30" s="1">
        <v>0.3</v>
      </c>
      <c r="AN30" s="1">
        <v>0.19858000000000001</v>
      </c>
    </row>
    <row r="31" spans="1:40" hidden="1" x14ac:dyDescent="0.3">
      <c r="C31">
        <v>79.477999999999994</v>
      </c>
      <c r="D31">
        <v>16.399999999999999</v>
      </c>
      <c r="E31">
        <v>7.3</v>
      </c>
      <c r="F31">
        <v>2.0771999999999999</v>
      </c>
      <c r="G31">
        <v>0.80213000000000001</v>
      </c>
      <c r="H31">
        <v>0.45107000000000003</v>
      </c>
      <c r="I31">
        <v>0.19728999999999999</v>
      </c>
      <c r="J31">
        <v>0.17782999999999999</v>
      </c>
      <c r="K31">
        <v>0.14124999999999999</v>
      </c>
      <c r="L31">
        <v>0.25119000000000002</v>
      </c>
      <c r="M31">
        <v>0.15848999999999999</v>
      </c>
      <c r="N31">
        <v>0.35481000000000001</v>
      </c>
      <c r="P31" s="1">
        <v>70</v>
      </c>
      <c r="Q31" s="1">
        <v>35.744999999999997</v>
      </c>
      <c r="R31" s="1">
        <v>10.726000000000001</v>
      </c>
      <c r="S31" s="1">
        <v>2.8117000000000001</v>
      </c>
      <c r="T31" s="1">
        <v>1.3401000000000001</v>
      </c>
      <c r="U31" s="1">
        <v>0.56233999999999995</v>
      </c>
      <c r="V31" s="1">
        <v>0.53474999999999995</v>
      </c>
      <c r="W31" s="1">
        <v>0.22494</v>
      </c>
      <c r="X31" s="1">
        <v>0.25179000000000001</v>
      </c>
      <c r="Y31" s="1">
        <v>0.28250999999999998</v>
      </c>
      <c r="Z31" s="1">
        <v>0.10024</v>
      </c>
      <c r="AA31" s="1">
        <v>0.33661000000000002</v>
      </c>
      <c r="AC31" s="1">
        <v>57.415999999999997</v>
      </c>
      <c r="AD31" s="1">
        <v>30.303000000000001</v>
      </c>
      <c r="AE31" s="1">
        <v>8.9337</v>
      </c>
      <c r="AF31" s="1">
        <v>5.6790000000000003</v>
      </c>
      <c r="AG31" s="1">
        <v>1.5670999999999999</v>
      </c>
      <c r="AH31" s="1">
        <v>0.67820999999999998</v>
      </c>
      <c r="AI31" s="1">
        <v>0.34784999999999999</v>
      </c>
      <c r="AJ31" s="1">
        <v>0.12447999999999999</v>
      </c>
      <c r="AK31" s="1">
        <v>0.1067</v>
      </c>
      <c r="AL31" s="1">
        <v>0.16869999999999999</v>
      </c>
      <c r="AM31" s="1">
        <v>0.16869999999999999</v>
      </c>
      <c r="AN31" s="1">
        <v>0.17699000000000001</v>
      </c>
    </row>
    <row r="32" spans="1:40" x14ac:dyDescent="0.3">
      <c r="A32" s="1" t="s">
        <v>12</v>
      </c>
      <c r="B32" s="1" t="s">
        <v>33</v>
      </c>
      <c r="C32" s="3">
        <f t="shared" ref="C32:N32" si="105">AVERAGE(C28:C31)</f>
        <v>82.166250000000005</v>
      </c>
      <c r="D32">
        <f t="shared" si="105"/>
        <v>19.859499999999997</v>
      </c>
      <c r="E32">
        <f t="shared" si="105"/>
        <v>8.0771999999999995</v>
      </c>
      <c r="F32">
        <f t="shared" si="105"/>
        <v>2.0840999999999998</v>
      </c>
      <c r="G32">
        <f t="shared" si="105"/>
        <v>0.88415749999999993</v>
      </c>
      <c r="H32">
        <f t="shared" si="105"/>
        <v>0.46632750000000001</v>
      </c>
      <c r="I32">
        <f t="shared" si="105"/>
        <v>0.25075500000000001</v>
      </c>
      <c r="J32">
        <f t="shared" si="105"/>
        <v>0.16112500000000002</v>
      </c>
      <c r="K32" s="3">
        <f t="shared" si="105"/>
        <v>0.18985250000000001</v>
      </c>
      <c r="L32" s="3">
        <f t="shared" si="105"/>
        <v>0.29137250000000003</v>
      </c>
      <c r="M32">
        <f t="shared" si="105"/>
        <v>0.20144000000000001</v>
      </c>
      <c r="N32">
        <f t="shared" si="105"/>
        <v>0.38860250000000002</v>
      </c>
      <c r="P32" s="1">
        <f t="shared" ref="P32:AA32" si="106">AVERAGE(P28:P31)</f>
        <v>72.367500000000007</v>
      </c>
      <c r="Q32" s="1">
        <f t="shared" si="106"/>
        <v>40.773499999999999</v>
      </c>
      <c r="R32" s="1">
        <f t="shared" si="106"/>
        <v>10.430999999999999</v>
      </c>
      <c r="S32" s="1">
        <f t="shared" si="106"/>
        <v>2.5666250000000002</v>
      </c>
      <c r="T32" s="1">
        <f t="shared" si="106"/>
        <v>1.4771000000000001</v>
      </c>
      <c r="U32" s="1">
        <f t="shared" si="106"/>
        <v>0.48655499999999996</v>
      </c>
      <c r="V32" s="1">
        <f t="shared" si="106"/>
        <v>0.56737499999999996</v>
      </c>
      <c r="W32" s="1">
        <f t="shared" si="106"/>
        <v>0.28589500000000001</v>
      </c>
      <c r="X32" s="1">
        <f t="shared" si="106"/>
        <v>0.28543750000000001</v>
      </c>
      <c r="Y32" s="1">
        <f t="shared" si="106"/>
        <v>0.30173500000000003</v>
      </c>
      <c r="Z32" s="1">
        <f t="shared" si="106"/>
        <v>0.12012249999999999</v>
      </c>
      <c r="AA32" s="1">
        <f t="shared" si="106"/>
        <v>0.35714500000000005</v>
      </c>
      <c r="AC32" s="1">
        <f t="shared" ref="AC32:AN32" si="107">AVERAGE(AC28:AC31)</f>
        <v>64.074250000000006</v>
      </c>
      <c r="AD32" s="1">
        <f t="shared" si="107"/>
        <v>33.188749999999999</v>
      </c>
      <c r="AE32" s="1">
        <f t="shared" si="107"/>
        <v>8.963375000000001</v>
      </c>
      <c r="AF32" s="1">
        <f t="shared" si="107"/>
        <v>9.0267499999999998</v>
      </c>
      <c r="AG32" s="1">
        <f t="shared" si="107"/>
        <v>1.7765249999999999</v>
      </c>
      <c r="AH32" s="1">
        <f t="shared" si="107"/>
        <v>0.75040749999999989</v>
      </c>
      <c r="AI32" s="1">
        <f t="shared" si="107"/>
        <v>0.4571075</v>
      </c>
      <c r="AJ32" s="1">
        <f t="shared" si="107"/>
        <v>0.132075</v>
      </c>
      <c r="AK32" s="1">
        <f t="shared" si="107"/>
        <v>0.12095750000000001</v>
      </c>
      <c r="AL32" s="1">
        <f t="shared" si="107"/>
        <v>0.17284249999999998</v>
      </c>
      <c r="AM32" s="1">
        <f t="shared" si="107"/>
        <v>0.19693999999999998</v>
      </c>
      <c r="AN32" s="1">
        <f t="shared" si="107"/>
        <v>0.17868499999999998</v>
      </c>
    </row>
    <row r="33" spans="1:40" hidden="1" x14ac:dyDescent="0.3">
      <c r="A33" s="1" t="s">
        <v>13</v>
      </c>
      <c r="C33">
        <v>44.694000000000003</v>
      </c>
      <c r="D33">
        <v>23.166</v>
      </c>
      <c r="E33">
        <v>129.81</v>
      </c>
      <c r="F33">
        <v>3.2921999999999998</v>
      </c>
      <c r="G33">
        <v>0.80213000000000001</v>
      </c>
      <c r="H33">
        <v>0.20149</v>
      </c>
      <c r="I33">
        <v>0.24837000000000001</v>
      </c>
      <c r="J33">
        <v>0.17782999999999999</v>
      </c>
      <c r="K33">
        <v>0.15848999999999999</v>
      </c>
      <c r="L33">
        <v>0.15848999999999999</v>
      </c>
      <c r="M33">
        <v>0.44668000000000002</v>
      </c>
      <c r="N33">
        <v>0.44668000000000002</v>
      </c>
      <c r="P33" s="1">
        <v>98.878</v>
      </c>
      <c r="Q33" s="1">
        <v>20.100999999999999</v>
      </c>
      <c r="R33" s="1">
        <v>6.7678000000000003</v>
      </c>
      <c r="S33" s="1">
        <v>5</v>
      </c>
      <c r="T33" s="1">
        <v>2.1238000000000001</v>
      </c>
      <c r="U33" s="1">
        <v>0.79432999999999998</v>
      </c>
      <c r="V33" s="1">
        <v>0.30070999999999998</v>
      </c>
      <c r="W33" s="1">
        <v>0.25237999999999999</v>
      </c>
      <c r="X33" s="1">
        <v>7.9620999999999997E-2</v>
      </c>
      <c r="Y33" s="1">
        <v>7.9620999999999997E-2</v>
      </c>
      <c r="Z33" s="1">
        <v>0.10024</v>
      </c>
      <c r="AA33" s="1">
        <v>0.11942999999999999</v>
      </c>
      <c r="AC33" s="1">
        <v>128.54</v>
      </c>
      <c r="AD33" s="1">
        <v>21.452999999999999</v>
      </c>
      <c r="AE33" s="1">
        <v>17.824999999999999</v>
      </c>
      <c r="AF33" s="1">
        <v>16.004999999999999</v>
      </c>
      <c r="AG33" s="1">
        <v>1.9729000000000001</v>
      </c>
      <c r="AH33" s="1">
        <v>0.76095999999999997</v>
      </c>
      <c r="AI33" s="1">
        <v>0.27631</v>
      </c>
      <c r="AJ33" s="1">
        <v>0.15670999999999999</v>
      </c>
      <c r="AK33" s="1">
        <v>0.1681</v>
      </c>
      <c r="AL33" s="1">
        <v>9.4867999999999994E-2</v>
      </c>
      <c r="AM33" s="1">
        <v>0.53347999999999995</v>
      </c>
      <c r="AN33" s="1">
        <v>0.25</v>
      </c>
    </row>
    <row r="34" spans="1:40" hidden="1" x14ac:dyDescent="0.3">
      <c r="C34">
        <v>25.132999999999999</v>
      </c>
      <c r="D34">
        <v>18.401</v>
      </c>
      <c r="E34">
        <v>103.12</v>
      </c>
      <c r="F34">
        <v>2.9342000000000001</v>
      </c>
      <c r="G34">
        <v>0.56786000000000003</v>
      </c>
      <c r="H34">
        <v>0.17954000000000001</v>
      </c>
      <c r="I34">
        <v>0.19728999999999999</v>
      </c>
      <c r="J34">
        <v>0.14124999999999999</v>
      </c>
      <c r="K34">
        <v>0.11219999999999999</v>
      </c>
      <c r="L34">
        <v>0.14124999999999999</v>
      </c>
      <c r="M34">
        <v>0.39811000000000002</v>
      </c>
      <c r="N34">
        <v>0.56233999999999995</v>
      </c>
      <c r="P34" s="1">
        <v>78.540999999999997</v>
      </c>
      <c r="Q34" s="1">
        <v>17.914999999999999</v>
      </c>
      <c r="R34" s="1">
        <v>4.7912999999999997</v>
      </c>
      <c r="S34" s="1">
        <v>4.4562999999999997</v>
      </c>
      <c r="T34" s="1">
        <v>1.6870000000000001</v>
      </c>
      <c r="U34" s="1">
        <v>0.56233999999999995</v>
      </c>
      <c r="V34" s="1">
        <v>0.26801000000000003</v>
      </c>
      <c r="W34" s="1">
        <v>0.17867</v>
      </c>
      <c r="X34" s="1">
        <v>7.0962999999999998E-2</v>
      </c>
      <c r="Y34" s="1">
        <v>7.0962999999999998E-2</v>
      </c>
      <c r="Z34" s="1">
        <v>7.9620999999999997E-2</v>
      </c>
      <c r="AA34" s="1">
        <v>0.10644000000000001</v>
      </c>
      <c r="AC34" s="1">
        <v>64.423000000000002</v>
      </c>
      <c r="AD34" s="1">
        <v>19.12</v>
      </c>
      <c r="AE34" s="1">
        <v>12.619</v>
      </c>
      <c r="AF34" s="1">
        <v>11.33</v>
      </c>
      <c r="AG34" s="1">
        <v>1.3967000000000001</v>
      </c>
      <c r="AH34" s="1">
        <v>0.67820999999999998</v>
      </c>
      <c r="AI34" s="1">
        <v>0.24626000000000001</v>
      </c>
      <c r="AJ34" s="1">
        <v>0.13966999999999999</v>
      </c>
      <c r="AK34" s="1">
        <v>0.15071000000000001</v>
      </c>
      <c r="AL34" s="1">
        <v>8.4551000000000001E-2</v>
      </c>
      <c r="AM34" s="1">
        <v>0.47547</v>
      </c>
      <c r="AN34" s="1">
        <v>0.19858000000000001</v>
      </c>
    </row>
    <row r="35" spans="1:40" hidden="1" x14ac:dyDescent="0.3">
      <c r="C35">
        <v>35.502000000000002</v>
      </c>
      <c r="D35">
        <v>23.166</v>
      </c>
      <c r="E35">
        <v>230.85</v>
      </c>
      <c r="F35">
        <v>3.2921</v>
      </c>
      <c r="G35">
        <v>1.2713000000000001</v>
      </c>
      <c r="H35">
        <v>0.25364999999999999</v>
      </c>
      <c r="I35">
        <v>0.24837000000000001</v>
      </c>
      <c r="J35">
        <v>0.19953000000000001</v>
      </c>
      <c r="K35">
        <v>0.14124999999999999</v>
      </c>
      <c r="L35">
        <v>0.15848999999999999</v>
      </c>
      <c r="M35">
        <v>0.44668000000000002</v>
      </c>
      <c r="N35">
        <v>0.63095999999999997</v>
      </c>
      <c r="P35" s="1">
        <v>88.125</v>
      </c>
      <c r="Q35" s="1">
        <v>25.305</v>
      </c>
      <c r="R35" s="1">
        <v>8.5202000000000009</v>
      </c>
      <c r="S35" s="1">
        <v>5.6101000000000001</v>
      </c>
      <c r="T35" s="1">
        <v>1.8929</v>
      </c>
      <c r="U35" s="1">
        <v>0.63095999999999997</v>
      </c>
      <c r="V35" s="1">
        <v>0.37857000000000002</v>
      </c>
      <c r="W35" s="1">
        <v>0.20047999999999999</v>
      </c>
      <c r="X35" s="1">
        <v>0.12619</v>
      </c>
      <c r="Y35" s="1">
        <v>8.9337E-2</v>
      </c>
      <c r="Z35" s="1">
        <v>0.14158999999999999</v>
      </c>
      <c r="AA35" s="1">
        <v>0.18929000000000001</v>
      </c>
      <c r="AC35" s="1">
        <v>81.103999999999999</v>
      </c>
      <c r="AD35" s="1">
        <v>34</v>
      </c>
      <c r="AE35" s="1">
        <v>14.159000000000001</v>
      </c>
      <c r="AF35" s="1">
        <v>14.263999999999999</v>
      </c>
      <c r="AG35" s="1">
        <v>1.7583</v>
      </c>
      <c r="AH35" s="1">
        <v>0.76095999999999997</v>
      </c>
      <c r="AI35" s="1">
        <v>0.27631</v>
      </c>
      <c r="AJ35" s="1">
        <v>0.17582999999999999</v>
      </c>
      <c r="AK35" s="1">
        <v>0.1691</v>
      </c>
      <c r="AL35" s="1">
        <v>0.10644000000000001</v>
      </c>
      <c r="AM35" s="1">
        <v>0.53347999999999995</v>
      </c>
      <c r="AN35" s="1">
        <v>0.25</v>
      </c>
    </row>
    <row r="36" spans="1:40" hidden="1" x14ac:dyDescent="0.3">
      <c r="C36">
        <v>31.640999999999998</v>
      </c>
      <c r="D36">
        <v>11.61</v>
      </c>
      <c r="E36">
        <v>205.74</v>
      </c>
      <c r="F36">
        <v>2.6151</v>
      </c>
      <c r="G36">
        <v>1.0098</v>
      </c>
      <c r="H36">
        <v>0.22606999999999999</v>
      </c>
      <c r="I36">
        <v>0.22136</v>
      </c>
      <c r="J36">
        <v>0.1</v>
      </c>
      <c r="K36">
        <v>0.12589</v>
      </c>
      <c r="L36">
        <v>0.12589</v>
      </c>
      <c r="M36">
        <v>0.39811000000000002</v>
      </c>
      <c r="N36">
        <v>0.28183999999999998</v>
      </c>
      <c r="P36" s="1">
        <v>78.540999999999997</v>
      </c>
      <c r="Q36" s="1">
        <v>20.100999999999999</v>
      </c>
      <c r="R36" s="1">
        <v>7.5936000000000003</v>
      </c>
      <c r="S36" s="1">
        <v>4.4562999999999997</v>
      </c>
      <c r="T36" s="1">
        <v>1.6870000000000001</v>
      </c>
      <c r="U36" s="1">
        <v>0.44668000000000002</v>
      </c>
      <c r="V36" s="1">
        <v>0.33740999999999999</v>
      </c>
      <c r="W36" s="1">
        <v>0.17867</v>
      </c>
      <c r="X36" s="1">
        <v>0.10024</v>
      </c>
      <c r="Y36" s="1">
        <v>7.9620999999999997E-2</v>
      </c>
      <c r="Z36" s="1">
        <v>0.12619</v>
      </c>
      <c r="AA36" s="1">
        <v>0.16869999999999999</v>
      </c>
      <c r="AC36" s="1">
        <v>57.417000000000002</v>
      </c>
      <c r="AD36" s="1">
        <v>30.303000000000001</v>
      </c>
      <c r="AE36" s="1">
        <v>11.247</v>
      </c>
      <c r="AF36" s="1">
        <v>11.33</v>
      </c>
      <c r="AG36" s="1">
        <v>1.2447999999999999</v>
      </c>
      <c r="AH36" s="1">
        <v>0.60446</v>
      </c>
      <c r="AI36" s="1">
        <v>0.24626000000000001</v>
      </c>
      <c r="AJ36" s="1">
        <v>0.13966999999999999</v>
      </c>
      <c r="AK36" s="1">
        <v>0.15071000000000001</v>
      </c>
      <c r="AL36" s="1">
        <v>9.4867999999999994E-2</v>
      </c>
      <c r="AM36" s="1">
        <v>0.23830000000000001</v>
      </c>
      <c r="AN36" s="1">
        <v>0.22281000000000001</v>
      </c>
    </row>
    <row r="37" spans="1:40" x14ac:dyDescent="0.3">
      <c r="A37" s="1" t="s">
        <v>14</v>
      </c>
      <c r="B37" s="1" t="s">
        <v>35</v>
      </c>
      <c r="C37">
        <f t="shared" ref="C37:AN37" si="108">AVERAGE(C33:C36)</f>
        <v>34.2425</v>
      </c>
      <c r="D37">
        <f t="shared" si="108"/>
        <v>19.085750000000001</v>
      </c>
      <c r="E37" s="3">
        <f t="shared" si="108"/>
        <v>167.38</v>
      </c>
      <c r="F37">
        <f t="shared" si="108"/>
        <v>3.0333999999999999</v>
      </c>
      <c r="G37">
        <f t="shared" si="108"/>
        <v>0.91277249999999999</v>
      </c>
      <c r="H37">
        <f t="shared" si="108"/>
        <v>0.21518749999999998</v>
      </c>
      <c r="I37">
        <f t="shared" si="108"/>
        <v>0.22884750000000001</v>
      </c>
      <c r="J37">
        <f t="shared" si="108"/>
        <v>0.1546525</v>
      </c>
      <c r="K37">
        <f t="shared" si="108"/>
        <v>0.13445750000000001</v>
      </c>
      <c r="L37">
        <f t="shared" si="108"/>
        <v>0.14602999999999999</v>
      </c>
      <c r="M37" s="3">
        <f t="shared" si="108"/>
        <v>0.42239500000000002</v>
      </c>
      <c r="N37" s="3">
        <f t="shared" si="108"/>
        <v>0.48045499999999997</v>
      </c>
      <c r="P37" s="1">
        <f t="shared" si="108"/>
        <v>86.021249999999995</v>
      </c>
      <c r="Q37" s="1">
        <f t="shared" si="108"/>
        <v>20.855499999999999</v>
      </c>
      <c r="R37" s="1">
        <f t="shared" si="108"/>
        <v>6.9182250000000014</v>
      </c>
      <c r="S37" s="1">
        <f t="shared" si="108"/>
        <v>4.8806749999999992</v>
      </c>
      <c r="T37" s="1">
        <f t="shared" si="108"/>
        <v>1.8476750000000002</v>
      </c>
      <c r="U37" s="1">
        <f t="shared" si="108"/>
        <v>0.60857749999999999</v>
      </c>
      <c r="V37" s="1">
        <f t="shared" si="108"/>
        <v>0.32117499999999999</v>
      </c>
      <c r="W37" s="1">
        <f t="shared" si="108"/>
        <v>0.20254999999999998</v>
      </c>
      <c r="X37" s="1">
        <f t="shared" si="108"/>
        <v>9.425349999999999E-2</v>
      </c>
      <c r="Y37" s="1">
        <f t="shared" si="108"/>
        <v>7.9885499999999998E-2</v>
      </c>
      <c r="Z37" s="1">
        <f t="shared" si="108"/>
        <v>0.11191024999999999</v>
      </c>
      <c r="AA37" s="1">
        <f t="shared" si="108"/>
        <v>0.14596500000000001</v>
      </c>
      <c r="AC37" s="1">
        <f t="shared" si="108"/>
        <v>82.871000000000009</v>
      </c>
      <c r="AD37" s="1">
        <f t="shared" si="108"/>
        <v>26.219000000000001</v>
      </c>
      <c r="AE37" s="1">
        <f t="shared" si="108"/>
        <v>13.9625</v>
      </c>
      <c r="AF37" s="1">
        <f t="shared" si="108"/>
        <v>13.232250000000001</v>
      </c>
      <c r="AG37" s="1">
        <f t="shared" si="108"/>
        <v>1.593175</v>
      </c>
      <c r="AH37" s="1">
        <f t="shared" si="108"/>
        <v>0.70114749999999992</v>
      </c>
      <c r="AI37" s="1">
        <f t="shared" si="108"/>
        <v>0.26128499999999999</v>
      </c>
      <c r="AJ37" s="1">
        <f t="shared" si="108"/>
        <v>0.15296999999999999</v>
      </c>
      <c r="AK37" s="1">
        <f t="shared" si="108"/>
        <v>0.15965500000000002</v>
      </c>
      <c r="AL37" s="1">
        <f t="shared" si="108"/>
        <v>9.5181749999999996E-2</v>
      </c>
      <c r="AM37" s="1">
        <f t="shared" si="108"/>
        <v>0.44518249999999998</v>
      </c>
      <c r="AN37" s="1">
        <f t="shared" si="108"/>
        <v>0.23034749999999998</v>
      </c>
    </row>
    <row r="38" spans="1:40" hidden="1" x14ac:dyDescent="0.3">
      <c r="A38" s="1" t="s">
        <v>15</v>
      </c>
      <c r="C38">
        <v>70.834999999999994</v>
      </c>
      <c r="D38">
        <v>29.164000000000001</v>
      </c>
      <c r="E38">
        <v>5.1680000000000001</v>
      </c>
      <c r="F38">
        <v>2.9342000000000001</v>
      </c>
      <c r="G38">
        <v>1.0098</v>
      </c>
      <c r="H38">
        <v>0.63714999999999999</v>
      </c>
      <c r="I38">
        <v>0.26756999999999997</v>
      </c>
      <c r="J38">
        <v>0.28183999999999998</v>
      </c>
      <c r="K38">
        <v>0.1</v>
      </c>
      <c r="L38">
        <v>0.14124999999999999</v>
      </c>
      <c r="M38">
        <v>0.19953000000000001</v>
      </c>
      <c r="N38">
        <v>0.50119000000000002</v>
      </c>
      <c r="P38" s="1">
        <v>124.48</v>
      </c>
      <c r="Q38" s="1">
        <v>50.491</v>
      </c>
      <c r="R38" s="1">
        <v>7.5936000000000003</v>
      </c>
      <c r="S38" s="1">
        <v>5.6101000000000001</v>
      </c>
      <c r="T38" s="1">
        <v>1.5036</v>
      </c>
      <c r="U38" s="1">
        <v>0.35481000000000001</v>
      </c>
      <c r="V38" s="1">
        <v>0.42476999999999998</v>
      </c>
      <c r="W38" s="1">
        <v>0.4</v>
      </c>
      <c r="X38" s="1">
        <v>0.14158999999999999</v>
      </c>
      <c r="Y38" s="1">
        <v>0.56367999999999996</v>
      </c>
      <c r="Z38" s="1">
        <v>0.50238000000000005</v>
      </c>
      <c r="AA38" s="1">
        <v>0.59858</v>
      </c>
      <c r="AC38" s="1">
        <v>45.607999999999997</v>
      </c>
      <c r="AD38" s="1">
        <v>15.186999999999999</v>
      </c>
      <c r="AE38" s="1">
        <v>4.4774000000000003</v>
      </c>
      <c r="AF38" s="1">
        <v>3.1932999999999998</v>
      </c>
      <c r="AG38" s="1">
        <v>1.2447999999999999</v>
      </c>
      <c r="AH38" s="1">
        <v>0.85382000000000002</v>
      </c>
      <c r="AI38" s="1">
        <v>0.27631</v>
      </c>
      <c r="AJ38" s="1">
        <v>0.17582999999999999</v>
      </c>
      <c r="AK38" s="1">
        <v>0.18973999999999999</v>
      </c>
      <c r="AL38" s="1">
        <v>0.23830000000000001</v>
      </c>
      <c r="AM38" s="1">
        <v>0.11942999999999999</v>
      </c>
      <c r="AN38" s="1">
        <v>1.2528999999999999</v>
      </c>
    </row>
    <row r="39" spans="1:40" hidden="1" x14ac:dyDescent="0.3">
      <c r="C39">
        <v>63.131999999999998</v>
      </c>
      <c r="D39">
        <v>20.646000000000001</v>
      </c>
      <c r="E39">
        <v>4.6059999999999999</v>
      </c>
      <c r="F39">
        <v>2.6151</v>
      </c>
      <c r="G39">
        <v>0.80213000000000001</v>
      </c>
      <c r="H39">
        <v>0.40201999999999999</v>
      </c>
      <c r="I39">
        <v>0.22136</v>
      </c>
      <c r="J39">
        <v>0.25119000000000002</v>
      </c>
      <c r="K39">
        <v>7.9433000000000004E-2</v>
      </c>
      <c r="L39">
        <v>0.12589</v>
      </c>
      <c r="M39">
        <v>0.14124999999999999</v>
      </c>
      <c r="N39">
        <v>0.44668000000000002</v>
      </c>
      <c r="P39" s="1">
        <v>55.603000000000002</v>
      </c>
      <c r="Q39" s="1">
        <v>40.106000000000002</v>
      </c>
      <c r="R39" s="1">
        <v>6.7678000000000003</v>
      </c>
      <c r="S39" s="1">
        <v>3.9716</v>
      </c>
      <c r="T39" s="1">
        <v>1.1942999999999999</v>
      </c>
      <c r="U39" s="1">
        <v>0.28183999999999998</v>
      </c>
      <c r="V39" s="1">
        <v>0.33740999999999999</v>
      </c>
      <c r="W39" s="1">
        <v>0.28317999999999999</v>
      </c>
      <c r="X39" s="1">
        <v>0.11247</v>
      </c>
      <c r="Y39" s="1">
        <v>0.14158999999999999</v>
      </c>
      <c r="Z39" s="1">
        <v>0.35565999999999998</v>
      </c>
      <c r="AA39" s="1">
        <v>0.47547</v>
      </c>
      <c r="AC39" s="1">
        <v>40.648000000000003</v>
      </c>
      <c r="AD39" s="1">
        <v>12.064</v>
      </c>
      <c r="AE39" s="1">
        <v>3.5566</v>
      </c>
      <c r="AF39" s="1">
        <v>2.8460999999999999</v>
      </c>
      <c r="AG39" s="1">
        <v>0.88124999999999998</v>
      </c>
      <c r="AH39" s="1">
        <v>0.48014000000000001</v>
      </c>
      <c r="AI39" s="1">
        <v>0.21948000000000001</v>
      </c>
      <c r="AJ39" s="1">
        <v>0.11094</v>
      </c>
      <c r="AK39" s="1">
        <v>0.1691</v>
      </c>
      <c r="AL39" s="1">
        <v>0.18929000000000001</v>
      </c>
      <c r="AM39" s="1">
        <v>0.10644000000000001</v>
      </c>
      <c r="AN39" s="1">
        <v>0.1986</v>
      </c>
    </row>
    <row r="40" spans="1:40" hidden="1" x14ac:dyDescent="0.3">
      <c r="C40">
        <v>79.477999999999994</v>
      </c>
      <c r="D40">
        <v>23.166</v>
      </c>
      <c r="E40">
        <v>5.1680000000000001</v>
      </c>
      <c r="F40">
        <v>3.6939000000000002</v>
      </c>
      <c r="G40">
        <v>0.9</v>
      </c>
      <c r="H40">
        <v>0.45107000000000003</v>
      </c>
      <c r="I40">
        <v>0.35082999999999998</v>
      </c>
      <c r="J40">
        <v>0.31623000000000001</v>
      </c>
      <c r="K40">
        <v>0.14124999999999999</v>
      </c>
      <c r="L40">
        <v>0.15848999999999999</v>
      </c>
      <c r="M40">
        <v>0.15848999999999999</v>
      </c>
      <c r="N40">
        <v>0.50119000000000002</v>
      </c>
      <c r="P40" s="1">
        <v>78.540999999999997</v>
      </c>
      <c r="Q40" s="1">
        <v>50.491</v>
      </c>
      <c r="R40" s="1">
        <v>7.5936000000000003</v>
      </c>
      <c r="S40" s="1">
        <v>4.4562999999999997</v>
      </c>
      <c r="T40" s="1">
        <v>1.3401000000000001</v>
      </c>
      <c r="U40" s="1">
        <v>0.31623000000000001</v>
      </c>
      <c r="V40" s="1">
        <v>0.47660000000000002</v>
      </c>
      <c r="W40" s="1">
        <v>0.35649999999999998</v>
      </c>
      <c r="X40" s="1">
        <v>0.14158999999999999</v>
      </c>
      <c r="Y40" s="1">
        <v>0.17824999999999999</v>
      </c>
      <c r="Z40" s="1">
        <v>0.39905000000000002</v>
      </c>
      <c r="AA40" s="1">
        <v>0.53347999999999995</v>
      </c>
      <c r="AC40" s="1">
        <v>72.284000000000006</v>
      </c>
      <c r="AD40" s="1">
        <v>17.04</v>
      </c>
      <c r="AE40" s="1">
        <v>4.4774000000000003</v>
      </c>
      <c r="AF40" s="1">
        <v>3.1932999999999998</v>
      </c>
      <c r="AG40" s="1">
        <v>0.98877999999999999</v>
      </c>
      <c r="AH40" s="1">
        <v>0.53871999999999998</v>
      </c>
      <c r="AI40" s="1">
        <v>0.31002000000000002</v>
      </c>
      <c r="AJ40" s="1">
        <v>0.12447999999999999</v>
      </c>
      <c r="AK40" s="1">
        <v>0.18973999999999999</v>
      </c>
      <c r="AL40" s="1">
        <v>0.23830000000000001</v>
      </c>
      <c r="AM40" s="1">
        <v>0.13400999999999999</v>
      </c>
      <c r="AN40" s="1">
        <v>0.25</v>
      </c>
    </row>
    <row r="41" spans="1:40" hidden="1" x14ac:dyDescent="0.3">
      <c r="C41">
        <v>44.694000000000003</v>
      </c>
      <c r="D41">
        <v>14.617000000000001</v>
      </c>
      <c r="E41">
        <v>4.6059999999999999</v>
      </c>
      <c r="F41">
        <v>2.3307000000000002</v>
      </c>
      <c r="G41">
        <v>0.63714999999999999</v>
      </c>
      <c r="H41">
        <v>0.35830000000000001</v>
      </c>
      <c r="I41">
        <v>0.27867999999999998</v>
      </c>
      <c r="J41">
        <v>0.17782999999999999</v>
      </c>
      <c r="K41">
        <v>0.12589</v>
      </c>
      <c r="L41">
        <v>0.14124999999999999</v>
      </c>
      <c r="M41">
        <v>0.14124999999999999</v>
      </c>
      <c r="N41">
        <v>0.35481000000000001</v>
      </c>
      <c r="P41" s="1">
        <v>70</v>
      </c>
      <c r="Q41" s="1">
        <v>31.858000000000001</v>
      </c>
      <c r="R41" s="1">
        <v>6.7678000000000003</v>
      </c>
      <c r="S41" s="1">
        <v>3.9716</v>
      </c>
      <c r="T41" s="1">
        <v>1.0644</v>
      </c>
      <c r="U41" s="1">
        <v>0.28183999999999998</v>
      </c>
      <c r="V41" s="1">
        <v>0.26801000000000003</v>
      </c>
      <c r="W41" s="1">
        <v>0.22494</v>
      </c>
      <c r="X41" s="1">
        <v>0.12619</v>
      </c>
      <c r="Y41" s="1">
        <v>0.14158999999999999</v>
      </c>
      <c r="Z41" s="1">
        <v>0.35565999999999998</v>
      </c>
      <c r="AA41" s="1">
        <v>0.47547</v>
      </c>
      <c r="AC41" s="1">
        <v>57.417000000000002</v>
      </c>
      <c r="AD41" s="1">
        <v>15.186999999999999</v>
      </c>
      <c r="AE41" s="1">
        <v>3.5566</v>
      </c>
      <c r="AF41" s="1">
        <v>2.5365000000000002</v>
      </c>
      <c r="AG41" s="1">
        <v>0.78541000000000005</v>
      </c>
      <c r="AH41" s="1">
        <v>0.48014000000000001</v>
      </c>
      <c r="AI41" s="1">
        <v>0.27631</v>
      </c>
      <c r="AJ41" s="1">
        <v>9.8877999999999994E-2</v>
      </c>
      <c r="AK41" s="1">
        <v>0.13431999999999999</v>
      </c>
      <c r="AL41" s="1">
        <v>0.16869999999999999</v>
      </c>
      <c r="AM41" s="1">
        <v>0.10644000000000001</v>
      </c>
      <c r="AN41" s="1">
        <v>0.2228</v>
      </c>
    </row>
    <row r="42" spans="1:40" x14ac:dyDescent="0.3">
      <c r="A42" s="1" t="s">
        <v>16</v>
      </c>
      <c r="B42" s="1" t="s">
        <v>33</v>
      </c>
      <c r="C42">
        <f t="shared" ref="C42:AN42" si="109">AVERAGE(C38:C41)</f>
        <v>64.534750000000003</v>
      </c>
      <c r="D42">
        <f t="shared" si="109"/>
        <v>21.898250000000001</v>
      </c>
      <c r="E42">
        <f t="shared" si="109"/>
        <v>4.8870000000000005</v>
      </c>
      <c r="F42">
        <f t="shared" si="109"/>
        <v>2.8934750000000005</v>
      </c>
      <c r="G42">
        <f t="shared" si="109"/>
        <v>0.83727000000000007</v>
      </c>
      <c r="H42">
        <f t="shared" si="109"/>
        <v>0.46213500000000002</v>
      </c>
      <c r="I42">
        <f t="shared" si="109"/>
        <v>0.27960999999999997</v>
      </c>
      <c r="J42">
        <f t="shared" si="109"/>
        <v>0.25677250000000001</v>
      </c>
      <c r="K42">
        <f t="shared" si="109"/>
        <v>0.11164325</v>
      </c>
      <c r="L42">
        <f t="shared" si="109"/>
        <v>0.14171999999999998</v>
      </c>
      <c r="M42">
        <f t="shared" si="109"/>
        <v>0.16012999999999999</v>
      </c>
      <c r="N42" s="3">
        <f t="shared" si="109"/>
        <v>0.45096750000000002</v>
      </c>
      <c r="P42" s="1">
        <f t="shared" si="109"/>
        <v>82.156000000000006</v>
      </c>
      <c r="Q42" s="1">
        <f t="shared" si="109"/>
        <v>43.236500000000007</v>
      </c>
      <c r="R42" s="1">
        <f t="shared" si="109"/>
        <v>7.1806999999999999</v>
      </c>
      <c r="S42" s="1">
        <f t="shared" si="109"/>
        <v>4.5023999999999997</v>
      </c>
      <c r="T42" s="1">
        <f t="shared" si="109"/>
        <v>1.2756000000000001</v>
      </c>
      <c r="U42" s="1">
        <f t="shared" si="109"/>
        <v>0.30867999999999995</v>
      </c>
      <c r="V42" s="1">
        <f t="shared" si="109"/>
        <v>0.37669750000000002</v>
      </c>
      <c r="W42" s="1">
        <f t="shared" si="109"/>
        <v>0.31615499999999996</v>
      </c>
      <c r="X42" s="1">
        <f t="shared" si="109"/>
        <v>0.13045999999999999</v>
      </c>
      <c r="Y42" s="1">
        <f t="shared" si="109"/>
        <v>0.25627749999999999</v>
      </c>
      <c r="Z42" s="1">
        <f t="shared" si="109"/>
        <v>0.40318750000000003</v>
      </c>
      <c r="AA42" s="1">
        <f t="shared" si="109"/>
        <v>0.52074999999999994</v>
      </c>
      <c r="AC42" s="1">
        <f t="shared" si="109"/>
        <v>53.989250000000006</v>
      </c>
      <c r="AD42" s="1">
        <f t="shared" si="109"/>
        <v>14.869499999999999</v>
      </c>
      <c r="AE42" s="1">
        <f t="shared" si="109"/>
        <v>4.0170000000000003</v>
      </c>
      <c r="AF42" s="1">
        <f t="shared" si="109"/>
        <v>2.9422999999999999</v>
      </c>
      <c r="AG42" s="1">
        <f t="shared" si="109"/>
        <v>0.97505999999999993</v>
      </c>
      <c r="AH42" s="1">
        <f t="shared" si="109"/>
        <v>0.58820499999999998</v>
      </c>
      <c r="AI42" s="1">
        <f t="shared" si="109"/>
        <v>0.27052999999999999</v>
      </c>
      <c r="AJ42" s="1">
        <f t="shared" si="109"/>
        <v>0.12753199999999998</v>
      </c>
      <c r="AK42" s="1">
        <f t="shared" si="109"/>
        <v>0.17072499999999999</v>
      </c>
      <c r="AL42" s="1">
        <f t="shared" si="109"/>
        <v>0.20864750000000001</v>
      </c>
      <c r="AM42" s="1">
        <f t="shared" si="109"/>
        <v>0.11657999999999999</v>
      </c>
      <c r="AN42" s="1">
        <f t="shared" si="109"/>
        <v>0.48107499999999992</v>
      </c>
    </row>
    <row r="43" spans="1:40" hidden="1" x14ac:dyDescent="0.3">
      <c r="A43" s="1" t="s">
        <v>17</v>
      </c>
      <c r="C43">
        <v>39.834000000000003</v>
      </c>
      <c r="D43">
        <v>25.992000000000001</v>
      </c>
      <c r="E43">
        <v>4.6059999999999999</v>
      </c>
      <c r="F43">
        <v>3.2921999999999998</v>
      </c>
      <c r="G43">
        <v>0.45107000000000003</v>
      </c>
      <c r="H43">
        <v>0.31933</v>
      </c>
      <c r="I43">
        <v>0.15670999999999999</v>
      </c>
      <c r="J43">
        <v>0.11219999999999999</v>
      </c>
      <c r="K43">
        <v>8.9124999999999996E-2</v>
      </c>
      <c r="L43">
        <v>7.0949999999999999E-2</v>
      </c>
      <c r="M43">
        <v>8.9124999999999996E-2</v>
      </c>
      <c r="N43">
        <v>0.1</v>
      </c>
      <c r="P43" s="1">
        <v>78.540999999999997</v>
      </c>
      <c r="Q43" s="1">
        <v>22.553000000000001</v>
      </c>
      <c r="R43" s="1">
        <v>6.7678000000000003</v>
      </c>
      <c r="S43" s="1">
        <v>3.1547999999999998</v>
      </c>
      <c r="T43" s="1">
        <v>1.0644</v>
      </c>
      <c r="U43" s="1">
        <v>0.22387000000000001</v>
      </c>
      <c r="V43" s="1">
        <v>0.13431999999999999</v>
      </c>
      <c r="W43" s="1">
        <v>0.20047999999999999</v>
      </c>
      <c r="X43" s="1">
        <v>0.10024</v>
      </c>
      <c r="Y43" s="1">
        <v>0.11247</v>
      </c>
      <c r="Z43" s="1">
        <v>0.28250999999999998</v>
      </c>
      <c r="AA43" s="1">
        <v>0.26738000000000001</v>
      </c>
      <c r="AC43" s="1">
        <v>64.423000000000002</v>
      </c>
      <c r="AD43" s="1">
        <v>24.07</v>
      </c>
      <c r="AE43" s="1">
        <v>6.3246000000000002</v>
      </c>
      <c r="AF43" s="1">
        <v>6.3715000000000002</v>
      </c>
      <c r="AG43" s="1">
        <v>0.88124999999999998</v>
      </c>
      <c r="AH43" s="1">
        <v>0.60446</v>
      </c>
      <c r="AI43" s="1">
        <v>0.39029999999999998</v>
      </c>
      <c r="AJ43" s="1">
        <v>0.19728999999999999</v>
      </c>
      <c r="AK43" s="1">
        <v>0.1691</v>
      </c>
      <c r="AL43" s="1">
        <v>6.7161999999999999E-2</v>
      </c>
      <c r="AM43" s="1">
        <v>0.16869999999999999</v>
      </c>
      <c r="AN43" s="1">
        <v>0.15773999999999999</v>
      </c>
    </row>
    <row r="44" spans="1:40" hidden="1" x14ac:dyDescent="0.3">
      <c r="C44">
        <v>44.64</v>
      </c>
      <c r="D44">
        <v>20.646000000000001</v>
      </c>
      <c r="E44">
        <v>4.1051000000000002</v>
      </c>
      <c r="F44">
        <v>1.3106</v>
      </c>
      <c r="G44">
        <v>0.40201999999999999</v>
      </c>
      <c r="H44">
        <v>0.28460999999999997</v>
      </c>
      <c r="I44">
        <v>0.13966999999999999</v>
      </c>
      <c r="J44">
        <v>8.9124999999999996E-2</v>
      </c>
      <c r="K44">
        <v>5.0118999999999997E-2</v>
      </c>
      <c r="L44">
        <v>5.6233999999999999E-2</v>
      </c>
      <c r="M44">
        <v>7.0794999999999997E-2</v>
      </c>
      <c r="N44">
        <v>8.9124999999999996E-2</v>
      </c>
      <c r="P44" s="1">
        <v>62.387999999999998</v>
      </c>
      <c r="Q44" s="1">
        <v>20.100999999999999</v>
      </c>
      <c r="R44" s="1">
        <v>6.0317999999999996</v>
      </c>
      <c r="S44" s="1">
        <v>1.7741</v>
      </c>
      <c r="T44" s="1">
        <v>0.94867999999999997</v>
      </c>
      <c r="U44" s="1">
        <v>0.19953000000000001</v>
      </c>
      <c r="V44" s="1">
        <v>0.11971999999999999</v>
      </c>
      <c r="W44" s="1">
        <v>0.11274000000000001</v>
      </c>
      <c r="X44" s="1">
        <v>8.9337E-2</v>
      </c>
      <c r="Y44" s="1">
        <v>8.9337E-2</v>
      </c>
      <c r="Z44" s="1">
        <v>0.22439999999999999</v>
      </c>
      <c r="AA44" s="1">
        <v>0.23830000000000001</v>
      </c>
      <c r="AC44" s="1">
        <v>45.607999999999997</v>
      </c>
      <c r="AD44" s="1">
        <v>17.04</v>
      </c>
      <c r="AE44" s="1">
        <v>5.0237999999999996</v>
      </c>
      <c r="AF44" s="1">
        <v>5.6786000000000003</v>
      </c>
      <c r="AG44" s="1">
        <v>0.78541000000000005</v>
      </c>
      <c r="AH44" s="1">
        <v>0.33990999999999999</v>
      </c>
      <c r="AI44" s="1">
        <v>0.31002000000000002</v>
      </c>
      <c r="AJ44" s="1">
        <v>0.13966999999999999</v>
      </c>
      <c r="AK44" s="1">
        <v>0.13431999999999999</v>
      </c>
      <c r="AL44" s="1">
        <v>5.9858000000000001E-2</v>
      </c>
      <c r="AM44" s="1">
        <v>0.13400999999999999</v>
      </c>
      <c r="AN44" s="1">
        <v>0.14058999999999999</v>
      </c>
    </row>
    <row r="45" spans="1:40" hidden="1" x14ac:dyDescent="0.3">
      <c r="C45">
        <v>50.146999999999998</v>
      </c>
      <c r="D45">
        <v>29.164000000000001</v>
      </c>
      <c r="E45">
        <v>4.6059999999999999</v>
      </c>
      <c r="F45">
        <v>1.4705999999999999</v>
      </c>
      <c r="G45">
        <v>0.56786000000000003</v>
      </c>
      <c r="H45">
        <v>0.40201999999999999</v>
      </c>
      <c r="I45">
        <v>0.15670999999999999</v>
      </c>
      <c r="J45">
        <v>0.1</v>
      </c>
      <c r="K45">
        <v>6.3095999999999999E-2</v>
      </c>
      <c r="L45">
        <v>6.3095999999999999E-2</v>
      </c>
      <c r="M45">
        <v>7.9433000000000004E-2</v>
      </c>
      <c r="N45">
        <v>0.1</v>
      </c>
      <c r="P45" s="1">
        <v>78.540999999999997</v>
      </c>
      <c r="Q45" s="1">
        <v>25.305</v>
      </c>
      <c r="R45" s="1">
        <v>9.5597999999999992</v>
      </c>
      <c r="S45" s="1">
        <v>2.2334000000000001</v>
      </c>
      <c r="T45" s="1">
        <v>1.1942999999999999</v>
      </c>
      <c r="U45" s="1">
        <v>0.22387000000000001</v>
      </c>
      <c r="V45" s="1">
        <v>0.15071000000000001</v>
      </c>
      <c r="W45" s="1">
        <v>0.12648999999999999</v>
      </c>
      <c r="X45" s="1">
        <v>0.10024</v>
      </c>
      <c r="Y45" s="1">
        <v>0.10024</v>
      </c>
      <c r="Z45" s="1">
        <v>0.28250999999999998</v>
      </c>
      <c r="AA45" s="1">
        <v>0.3</v>
      </c>
      <c r="AC45" s="1">
        <v>64.423000000000002</v>
      </c>
      <c r="AD45" s="1">
        <v>19.12</v>
      </c>
      <c r="AE45" s="1">
        <v>7.9621000000000004</v>
      </c>
      <c r="AF45" s="1">
        <v>6.3715000000000002</v>
      </c>
      <c r="AG45" s="1">
        <v>1.1093999999999999</v>
      </c>
      <c r="AH45" s="1">
        <v>0.42792000000000002</v>
      </c>
      <c r="AI45" s="1">
        <v>0.39029999999999998</v>
      </c>
      <c r="AJ45" s="1">
        <v>0.15670999999999999</v>
      </c>
      <c r="AK45" s="1">
        <v>0.1691</v>
      </c>
      <c r="AL45" s="1">
        <v>9.4867999999999994E-2</v>
      </c>
      <c r="AM45" s="1">
        <v>0.15035999999999999</v>
      </c>
      <c r="AN45" s="1">
        <v>0.15773999999999999</v>
      </c>
    </row>
    <row r="46" spans="1:40" hidden="1" x14ac:dyDescent="0.3">
      <c r="C46">
        <v>44.694000000000003</v>
      </c>
      <c r="D46">
        <v>20.646000000000001</v>
      </c>
      <c r="E46">
        <v>4.1051000000000002</v>
      </c>
      <c r="F46">
        <v>1.3106</v>
      </c>
      <c r="G46">
        <v>0.40201999999999999</v>
      </c>
      <c r="H46">
        <v>0.35830000000000001</v>
      </c>
      <c r="I46">
        <v>0.13966999999999999</v>
      </c>
      <c r="J46">
        <v>8.9124999999999996E-2</v>
      </c>
      <c r="K46">
        <v>5.6233999999999999E-2</v>
      </c>
      <c r="L46">
        <v>5.0118999999999997E-2</v>
      </c>
      <c r="M46">
        <v>6.3095999999999999E-2</v>
      </c>
      <c r="N46">
        <v>7.9433000000000004E-2</v>
      </c>
      <c r="P46" s="1">
        <v>70</v>
      </c>
      <c r="Q46" s="1">
        <v>15.967000000000001</v>
      </c>
      <c r="R46" s="1">
        <v>8.5202000000000009</v>
      </c>
      <c r="S46" s="1">
        <v>1.9904999999999999</v>
      </c>
      <c r="T46" s="1">
        <v>1.0644</v>
      </c>
      <c r="U46" s="1">
        <v>0.19953000000000001</v>
      </c>
      <c r="V46" s="1">
        <v>0.13431999999999999</v>
      </c>
      <c r="W46" s="1">
        <v>0.10048</v>
      </c>
      <c r="X46" s="1">
        <v>8.9337E-2</v>
      </c>
      <c r="Y46" s="1">
        <v>8.9337E-2</v>
      </c>
      <c r="Z46" s="1">
        <v>0.22439999999999999</v>
      </c>
      <c r="AA46" s="1">
        <v>0.26738000000000001</v>
      </c>
      <c r="AC46" s="1">
        <v>51.173000000000002</v>
      </c>
      <c r="AD46" s="1">
        <v>15.186999999999999</v>
      </c>
      <c r="AE46" s="1">
        <v>7.0963000000000003</v>
      </c>
      <c r="AF46" s="1">
        <v>4.5106999999999999</v>
      </c>
      <c r="AG46" s="1">
        <v>0.98877999999999999</v>
      </c>
      <c r="AH46" s="1">
        <v>0.38139000000000001</v>
      </c>
      <c r="AI46" s="1">
        <v>0.34784999999999999</v>
      </c>
      <c r="AJ46" s="1">
        <v>0.13966999999999999</v>
      </c>
      <c r="AK46" s="1">
        <v>0.13431999999999999</v>
      </c>
      <c r="AL46" s="1">
        <v>8.4551000000000001E-2</v>
      </c>
      <c r="AM46" s="1">
        <v>0.13400999999999999</v>
      </c>
      <c r="AN46" s="1">
        <v>0.12529999999999999</v>
      </c>
    </row>
    <row r="47" spans="1:40" x14ac:dyDescent="0.3">
      <c r="A47" s="1" t="s">
        <v>18</v>
      </c>
      <c r="B47" s="1" t="s">
        <v>34</v>
      </c>
      <c r="C47">
        <f>AVERAGE(C43:C46)</f>
        <v>44.828749999999999</v>
      </c>
      <c r="D47">
        <f t="shared" ref="D47:AA47" si="110">AVERAGE(D43:D46)</f>
        <v>24.112000000000002</v>
      </c>
      <c r="E47">
        <f t="shared" si="110"/>
        <v>4.35555</v>
      </c>
      <c r="F47">
        <f t="shared" si="110"/>
        <v>1.8460000000000001</v>
      </c>
      <c r="G47">
        <f t="shared" si="110"/>
        <v>0.45574249999999999</v>
      </c>
      <c r="H47">
        <f t="shared" si="110"/>
        <v>0.34106500000000001</v>
      </c>
      <c r="I47">
        <f t="shared" si="110"/>
        <v>0.14818999999999999</v>
      </c>
      <c r="J47">
        <f t="shared" si="110"/>
        <v>9.7612499999999991E-2</v>
      </c>
      <c r="K47">
        <f t="shared" si="110"/>
        <v>6.4643499999999993E-2</v>
      </c>
      <c r="L47">
        <f t="shared" si="110"/>
        <v>6.009975E-2</v>
      </c>
      <c r="M47">
        <f t="shared" si="110"/>
        <v>7.5612250000000006E-2</v>
      </c>
      <c r="N47">
        <f t="shared" si="110"/>
        <v>9.2139499999999985E-2</v>
      </c>
      <c r="P47" s="1">
        <f t="shared" si="110"/>
        <v>72.367500000000007</v>
      </c>
      <c r="Q47" s="1">
        <f t="shared" si="110"/>
        <v>20.9815</v>
      </c>
      <c r="R47" s="1">
        <f t="shared" si="110"/>
        <v>7.7199000000000009</v>
      </c>
      <c r="S47" s="1">
        <f t="shared" si="110"/>
        <v>2.2881999999999998</v>
      </c>
      <c r="T47" s="1">
        <f t="shared" si="110"/>
        <v>1.0679449999999999</v>
      </c>
      <c r="U47" s="1">
        <f t="shared" si="110"/>
        <v>0.2117</v>
      </c>
      <c r="V47" s="1">
        <f t="shared" si="110"/>
        <v>0.13476749999999998</v>
      </c>
      <c r="W47" s="1">
        <f t="shared" si="110"/>
        <v>0.13504749999999999</v>
      </c>
      <c r="X47" s="1">
        <f t="shared" si="110"/>
        <v>9.4788499999999998E-2</v>
      </c>
      <c r="Y47" s="1">
        <f t="shared" si="110"/>
        <v>9.7846000000000002E-2</v>
      </c>
      <c r="Z47" s="1">
        <f t="shared" si="110"/>
        <v>0.25345499999999999</v>
      </c>
      <c r="AA47" s="1">
        <f t="shared" si="110"/>
        <v>0.26826499999999998</v>
      </c>
      <c r="AC47" s="1">
        <f t="shared" ref="AC47:AN47" si="111">AVERAGE(AC43:AC46)</f>
        <v>56.406750000000002</v>
      </c>
      <c r="AD47" s="1">
        <f t="shared" si="111"/>
        <v>18.85425</v>
      </c>
      <c r="AE47" s="1">
        <f t="shared" si="111"/>
        <v>6.6017000000000001</v>
      </c>
      <c r="AF47" s="1">
        <f t="shared" si="111"/>
        <v>5.7330750000000004</v>
      </c>
      <c r="AG47" s="1">
        <f t="shared" si="111"/>
        <v>0.9412100000000001</v>
      </c>
      <c r="AH47" s="1">
        <f t="shared" si="111"/>
        <v>0.43842000000000003</v>
      </c>
      <c r="AI47" s="1">
        <f t="shared" si="111"/>
        <v>0.35961749999999998</v>
      </c>
      <c r="AJ47" s="1">
        <f t="shared" si="111"/>
        <v>0.15833499999999998</v>
      </c>
      <c r="AK47" s="1">
        <f t="shared" si="111"/>
        <v>0.15171000000000001</v>
      </c>
      <c r="AL47" s="1">
        <f t="shared" si="111"/>
        <v>7.660974999999999E-2</v>
      </c>
      <c r="AM47" s="1">
        <f t="shared" si="111"/>
        <v>0.14676999999999998</v>
      </c>
      <c r="AN47" s="1">
        <f t="shared" si="111"/>
        <v>0.14534249999999999</v>
      </c>
    </row>
    <row r="48" spans="1:40" hidden="1" x14ac:dyDescent="0.3">
      <c r="A48" s="1" t="s">
        <v>19</v>
      </c>
      <c r="C48">
        <v>22.4</v>
      </c>
      <c r="D48">
        <v>1.4617</v>
      </c>
      <c r="E48">
        <v>2.0573999999999999</v>
      </c>
      <c r="F48">
        <v>0.65688000000000002</v>
      </c>
      <c r="G48">
        <v>0.35830000000000001</v>
      </c>
      <c r="H48">
        <v>0.12712999999999999</v>
      </c>
      <c r="I48">
        <v>0.12447999999999999</v>
      </c>
      <c r="J48">
        <v>3.9810999999999999E-2</v>
      </c>
      <c r="K48">
        <v>7.0794999999999997E-2</v>
      </c>
      <c r="L48">
        <v>6.3095999999999999E-2</v>
      </c>
      <c r="M48">
        <v>5.0118999999999997E-2</v>
      </c>
      <c r="N48">
        <v>6.3095999999999999E-2</v>
      </c>
      <c r="P48" s="1">
        <v>24.837</v>
      </c>
      <c r="Q48" s="1">
        <v>10.074</v>
      </c>
      <c r="R48" s="1">
        <v>3.3919000000000001</v>
      </c>
      <c r="S48" s="1">
        <v>1.4092</v>
      </c>
      <c r="T48" s="1">
        <v>0.53347999999999995</v>
      </c>
      <c r="U48" s="1">
        <v>0.17782999999999999</v>
      </c>
      <c r="V48" s="1">
        <v>0.30070999999999998</v>
      </c>
      <c r="W48" s="1">
        <v>0.35649999999999998</v>
      </c>
      <c r="X48" s="1">
        <v>0.14158999999999999</v>
      </c>
      <c r="Y48" s="1">
        <v>6.3245999999999997E-2</v>
      </c>
      <c r="Z48" s="1">
        <v>0.75536000000000003</v>
      </c>
      <c r="AA48" s="1">
        <v>0.23830000000000001</v>
      </c>
      <c r="AC48" s="1">
        <v>45.607999999999997</v>
      </c>
      <c r="AD48" s="1">
        <v>30.303000000000001</v>
      </c>
      <c r="AE48" s="1">
        <v>11.247</v>
      </c>
      <c r="AF48" s="1">
        <v>1.7957000000000001</v>
      </c>
      <c r="AG48" s="1">
        <v>0.88124999999999998</v>
      </c>
      <c r="AH48" s="1">
        <v>1.5812999999999999</v>
      </c>
      <c r="AI48" s="1">
        <v>0.17433999999999999</v>
      </c>
      <c r="AJ48" s="1">
        <v>0.49556</v>
      </c>
      <c r="AK48" s="1">
        <v>0.26801000000000003</v>
      </c>
      <c r="AL48" s="1">
        <v>6.7161999999999999E-2</v>
      </c>
      <c r="AM48" s="1">
        <v>5.3348E-2</v>
      </c>
      <c r="AN48" s="1">
        <v>0.79056999999999999</v>
      </c>
    </row>
    <row r="49" spans="1:40" hidden="1" x14ac:dyDescent="0.3">
      <c r="C49">
        <v>19.963999999999999</v>
      </c>
      <c r="D49">
        <v>1.3207</v>
      </c>
      <c r="E49">
        <v>1.6343000000000001</v>
      </c>
      <c r="F49">
        <v>0.52178000000000002</v>
      </c>
      <c r="G49">
        <v>0.28460999999999997</v>
      </c>
      <c r="H49">
        <v>0.10098</v>
      </c>
      <c r="I49">
        <v>8.8124999999999995E-2</v>
      </c>
      <c r="J49">
        <v>3.5480999999999999E-2</v>
      </c>
      <c r="K49">
        <v>6.3095999999999999E-2</v>
      </c>
      <c r="L49">
        <v>5.6233999999999999E-2</v>
      </c>
      <c r="M49">
        <v>4.4667999999999999E-2</v>
      </c>
      <c r="N49">
        <v>5.0118999999999997E-2</v>
      </c>
      <c r="P49" s="1">
        <v>22.135999999999999</v>
      </c>
      <c r="Q49" s="1">
        <v>8.9877000000000002</v>
      </c>
      <c r="R49" s="1">
        <v>2.1402000000000001</v>
      </c>
      <c r="S49" s="1">
        <v>0.79244999999999999</v>
      </c>
      <c r="T49" s="1">
        <v>0.42376000000000003</v>
      </c>
      <c r="U49" s="1">
        <v>0.15848999999999999</v>
      </c>
      <c r="V49" s="1">
        <v>0.18973999999999999</v>
      </c>
      <c r="W49" s="1">
        <v>0.22494</v>
      </c>
      <c r="X49" s="1">
        <v>0.10024</v>
      </c>
      <c r="Y49" s="1">
        <v>5.0237999999999998E-2</v>
      </c>
      <c r="Z49" s="1">
        <v>0.67320999999999998</v>
      </c>
      <c r="AA49" s="1">
        <v>0.18929000000000001</v>
      </c>
      <c r="AC49" s="1">
        <v>40.648000000000003</v>
      </c>
      <c r="AD49" s="1">
        <v>27.007000000000001</v>
      </c>
      <c r="AE49" s="1">
        <v>5.6368</v>
      </c>
      <c r="AF49" s="1">
        <v>1.4263999999999999</v>
      </c>
      <c r="AG49" s="1">
        <v>0.55603000000000002</v>
      </c>
      <c r="AH49" s="1">
        <v>0.67820999999999998</v>
      </c>
      <c r="AI49" s="1">
        <v>0.13847999999999999</v>
      </c>
      <c r="AJ49" s="1">
        <v>0.27867999999999998</v>
      </c>
      <c r="AK49" s="1">
        <v>0.21289</v>
      </c>
      <c r="AL49" s="1">
        <v>5.9858000000000001E-2</v>
      </c>
      <c r="AM49" s="1">
        <v>4.7546999999999999E-2</v>
      </c>
      <c r="AN49" s="1">
        <v>0.55967999999999996</v>
      </c>
    </row>
    <row r="50" spans="1:40" hidden="1" x14ac:dyDescent="0.3">
      <c r="C50">
        <v>25.132999999999999</v>
      </c>
      <c r="D50">
        <v>2.5992000000000002</v>
      </c>
      <c r="E50">
        <v>1.8337000000000001</v>
      </c>
      <c r="F50">
        <v>0.65688000000000002</v>
      </c>
      <c r="G50">
        <v>0.31933</v>
      </c>
      <c r="H50">
        <v>0.1133</v>
      </c>
      <c r="I50">
        <v>9.8877999999999994E-2</v>
      </c>
      <c r="J50">
        <v>7.0794999999999997E-2</v>
      </c>
      <c r="K50">
        <v>7.9433000000000004E-2</v>
      </c>
      <c r="L50">
        <v>7.0794999999999997E-2</v>
      </c>
      <c r="M50">
        <v>5.0118999999999997E-2</v>
      </c>
      <c r="N50">
        <v>0.1</v>
      </c>
      <c r="P50" s="1">
        <v>31.268000000000001</v>
      </c>
      <c r="Q50" s="1">
        <v>10.074</v>
      </c>
      <c r="R50" s="1">
        <v>2.4013</v>
      </c>
      <c r="S50" s="1">
        <v>0.88914000000000004</v>
      </c>
      <c r="T50" s="1">
        <v>0.53347999999999995</v>
      </c>
      <c r="U50" s="1">
        <v>0.31623000000000001</v>
      </c>
      <c r="V50" s="1">
        <v>0.21289</v>
      </c>
      <c r="W50" s="1">
        <v>0.25237999999999999</v>
      </c>
      <c r="X50" s="1">
        <v>0.11247</v>
      </c>
      <c r="Y50" s="1">
        <v>5.6368000000000001E-2</v>
      </c>
      <c r="Z50" s="1">
        <v>0.75536000000000003</v>
      </c>
      <c r="AA50" s="1">
        <v>0.21238000000000001</v>
      </c>
      <c r="AC50" s="1">
        <v>51.173000000000002</v>
      </c>
      <c r="AD50" s="1">
        <v>30.303000000000001</v>
      </c>
      <c r="AE50" s="1">
        <v>6.3246000000000002</v>
      </c>
      <c r="AF50" s="1">
        <v>1.7957000000000001</v>
      </c>
      <c r="AG50" s="1">
        <v>0.62387999999999999</v>
      </c>
      <c r="AH50" s="1">
        <v>0.85382000000000002</v>
      </c>
      <c r="AI50" s="1">
        <v>0.15537999999999999</v>
      </c>
      <c r="AJ50" s="1">
        <v>0.35082999999999998</v>
      </c>
      <c r="AK50" s="1">
        <v>0.23885999999999999</v>
      </c>
      <c r="AL50" s="1">
        <v>9.4867999999999994E-2</v>
      </c>
      <c r="AM50" s="1">
        <v>7.5356999999999993E-2</v>
      </c>
      <c r="AN50" s="1">
        <v>0.62797000000000003</v>
      </c>
    </row>
    <row r="51" spans="1:40" hidden="1" x14ac:dyDescent="0.3">
      <c r="C51">
        <v>19.963999999999999</v>
      </c>
      <c r="D51">
        <v>2.3166000000000002</v>
      </c>
      <c r="E51">
        <v>1.6343000000000001</v>
      </c>
      <c r="F51">
        <v>0.41446</v>
      </c>
      <c r="G51">
        <v>0.25364999999999999</v>
      </c>
      <c r="H51">
        <v>0.10098</v>
      </c>
      <c r="I51">
        <v>8.8124999999999995E-2</v>
      </c>
      <c r="J51">
        <v>6.3095999999999999E-2</v>
      </c>
      <c r="K51">
        <v>5.6233999999999999E-2</v>
      </c>
      <c r="L51">
        <v>6.3095999999999999E-2</v>
      </c>
      <c r="M51">
        <v>3.1622999999999998E-2</v>
      </c>
      <c r="N51">
        <v>8.9124999999999996E-2</v>
      </c>
      <c r="P51" s="1">
        <v>24.837</v>
      </c>
      <c r="Q51" s="1">
        <v>8.9877000000000002</v>
      </c>
      <c r="R51" s="1">
        <v>2.1402000000000001</v>
      </c>
      <c r="S51" s="1">
        <v>0.79244999999999999</v>
      </c>
      <c r="T51" s="1">
        <v>0.42376000000000003</v>
      </c>
      <c r="U51" s="1">
        <v>0.22387000000000001</v>
      </c>
      <c r="V51" s="1">
        <v>0.18973999999999999</v>
      </c>
      <c r="W51" s="1">
        <v>0.15923999999999999</v>
      </c>
      <c r="X51" s="1">
        <v>0.10024</v>
      </c>
      <c r="Y51" s="1">
        <v>4.4774000000000001E-2</v>
      </c>
      <c r="Z51" s="1">
        <v>0.67320999999999998</v>
      </c>
      <c r="AA51" s="1">
        <v>9.4867999999999994E-2</v>
      </c>
      <c r="AC51" s="1">
        <v>45.607999999999997</v>
      </c>
      <c r="AD51" s="1">
        <v>24.07</v>
      </c>
      <c r="AE51" s="1">
        <v>5.6368</v>
      </c>
      <c r="AF51" s="1">
        <v>1.6005</v>
      </c>
      <c r="AG51" s="1">
        <v>0.49556</v>
      </c>
      <c r="AH51" s="1">
        <v>0.21446999999999999</v>
      </c>
      <c r="AI51" s="1">
        <v>0.13847999999999999</v>
      </c>
      <c r="AJ51" s="1">
        <v>0.31268000000000001</v>
      </c>
      <c r="AK51" s="1">
        <v>0.15071000000000001</v>
      </c>
      <c r="AL51" s="1">
        <v>6.7161999999999999E-2</v>
      </c>
      <c r="AM51" s="1">
        <v>5.9858000000000001E-2</v>
      </c>
      <c r="AN51" s="1">
        <v>0.55967999999999996</v>
      </c>
    </row>
    <row r="52" spans="1:40" x14ac:dyDescent="0.3">
      <c r="A52" s="1" t="s">
        <v>20</v>
      </c>
      <c r="B52" s="1" t="s">
        <v>35</v>
      </c>
      <c r="C52">
        <f t="shared" ref="C52:AN52" si="112">AVERAGE(C48:C51)</f>
        <v>21.86525</v>
      </c>
      <c r="D52">
        <f t="shared" si="112"/>
        <v>1.9245500000000002</v>
      </c>
      <c r="E52">
        <f t="shared" si="112"/>
        <v>1.7899250000000002</v>
      </c>
      <c r="F52">
        <f t="shared" si="112"/>
        <v>0.5625</v>
      </c>
      <c r="G52">
        <f t="shared" si="112"/>
        <v>0.30397249999999998</v>
      </c>
      <c r="H52">
        <f t="shared" si="112"/>
        <v>0.1105975</v>
      </c>
      <c r="I52">
        <f t="shared" si="112"/>
        <v>9.9901999999999991E-2</v>
      </c>
      <c r="J52">
        <f t="shared" si="112"/>
        <v>5.2295750000000002E-2</v>
      </c>
      <c r="K52">
        <f t="shared" si="112"/>
        <v>6.7389499999999991E-2</v>
      </c>
      <c r="L52">
        <f t="shared" si="112"/>
        <v>6.3305249999999993E-2</v>
      </c>
      <c r="M52">
        <f t="shared" si="112"/>
        <v>4.4132249999999998E-2</v>
      </c>
      <c r="N52">
        <f t="shared" si="112"/>
        <v>7.5584999999999999E-2</v>
      </c>
      <c r="P52" s="1">
        <f t="shared" si="112"/>
        <v>25.769500000000001</v>
      </c>
      <c r="Q52" s="1">
        <f t="shared" si="112"/>
        <v>9.5308500000000009</v>
      </c>
      <c r="R52" s="1">
        <f t="shared" si="112"/>
        <v>2.5183999999999997</v>
      </c>
      <c r="S52" s="1">
        <f t="shared" si="112"/>
        <v>0.97081000000000006</v>
      </c>
      <c r="T52" s="1">
        <f t="shared" si="112"/>
        <v>0.47862000000000005</v>
      </c>
      <c r="U52" s="1">
        <f t="shared" si="112"/>
        <v>0.21910499999999999</v>
      </c>
      <c r="V52" s="1">
        <f t="shared" si="112"/>
        <v>0.22327</v>
      </c>
      <c r="W52" s="1">
        <f t="shared" si="112"/>
        <v>0.24826500000000001</v>
      </c>
      <c r="X52" s="1">
        <f t="shared" si="112"/>
        <v>0.113635</v>
      </c>
      <c r="Y52" s="1">
        <f t="shared" si="112"/>
        <v>5.3656500000000003E-2</v>
      </c>
      <c r="Z52" s="1">
        <f t="shared" si="112"/>
        <v>0.71428500000000006</v>
      </c>
      <c r="AA52" s="1">
        <f t="shared" si="112"/>
        <v>0.1837095</v>
      </c>
      <c r="AC52" s="1">
        <f t="shared" si="112"/>
        <v>45.759250000000002</v>
      </c>
      <c r="AD52" s="1">
        <f t="shared" si="112"/>
        <v>27.920749999999998</v>
      </c>
      <c r="AE52" s="1">
        <f t="shared" si="112"/>
        <v>7.2113000000000005</v>
      </c>
      <c r="AF52" s="1">
        <f t="shared" si="112"/>
        <v>1.6545750000000001</v>
      </c>
      <c r="AG52" s="1">
        <f t="shared" si="112"/>
        <v>0.63918000000000008</v>
      </c>
      <c r="AH52" s="1">
        <f t="shared" si="112"/>
        <v>0.83194999999999986</v>
      </c>
      <c r="AI52" s="1">
        <f t="shared" si="112"/>
        <v>0.15166999999999997</v>
      </c>
      <c r="AJ52" s="1">
        <f t="shared" si="112"/>
        <v>0.35943750000000002</v>
      </c>
      <c r="AK52" s="1">
        <f t="shared" si="112"/>
        <v>0.21761749999999999</v>
      </c>
      <c r="AL52" s="1">
        <f t="shared" si="112"/>
        <v>7.2262499999999993E-2</v>
      </c>
      <c r="AM52" s="1">
        <f t="shared" si="112"/>
        <v>5.9027499999999997E-2</v>
      </c>
      <c r="AN52" s="1">
        <f t="shared" si="112"/>
        <v>0.6344749999999999</v>
      </c>
    </row>
    <row r="54" spans="1:40" x14ac:dyDescent="0.3">
      <c r="A54" s="1" t="s">
        <v>24</v>
      </c>
      <c r="C54" s="1">
        <f>MAX(C7, C12, C17, C22, C27, C32, C37, C42, C47, C52)</f>
        <v>82.166250000000005</v>
      </c>
      <c r="D54" s="1">
        <f t="shared" ref="D54:AN54" si="113">MAX(D7, D12, D17, D22, D27, D32, D37, D42, D47, D52)</f>
        <v>28.553999999999998</v>
      </c>
      <c r="E54" s="1">
        <f t="shared" si="113"/>
        <v>167.38</v>
      </c>
      <c r="F54" s="1">
        <f t="shared" si="113"/>
        <v>4.5943749999999994</v>
      </c>
      <c r="G54" s="1">
        <f t="shared" si="113"/>
        <v>2.2067000000000001</v>
      </c>
      <c r="H54" s="1">
        <f t="shared" si="113"/>
        <v>1.51345</v>
      </c>
      <c r="I54" s="1">
        <f t="shared" si="113"/>
        <v>1.1770999999999998</v>
      </c>
      <c r="J54" s="1">
        <f t="shared" si="113"/>
        <v>0.46179249999999999</v>
      </c>
      <c r="K54" s="1">
        <f t="shared" si="113"/>
        <v>0.19476500000000002</v>
      </c>
      <c r="L54" s="1">
        <f t="shared" si="113"/>
        <v>0.29137250000000003</v>
      </c>
      <c r="M54" s="1">
        <f t="shared" si="113"/>
        <v>0.55742749999999996</v>
      </c>
      <c r="N54" s="1">
        <f t="shared" si="113"/>
        <v>0.48045499999999997</v>
      </c>
      <c r="P54" s="1">
        <f t="shared" si="113"/>
        <v>118.492</v>
      </c>
      <c r="Q54" s="1">
        <f t="shared" si="113"/>
        <v>59.134</v>
      </c>
      <c r="R54" s="1">
        <f t="shared" si="113"/>
        <v>12.442250000000001</v>
      </c>
      <c r="S54" s="1">
        <f>MAX(S7, S12, S17, S22, S27, S32, S37, S42, S47, S52)</f>
        <v>5.0709524999999998</v>
      </c>
      <c r="T54" s="1">
        <f>MAX(T7, T12, T17, T22, T27, T32, T37, T42, S47, T52)</f>
        <v>2.2881999999999998</v>
      </c>
      <c r="U54" s="1">
        <f t="shared" si="113"/>
        <v>1.2719499999999999</v>
      </c>
      <c r="V54" s="1">
        <f t="shared" si="113"/>
        <v>0.87935000000000008</v>
      </c>
      <c r="W54" s="1">
        <f t="shared" si="113"/>
        <v>0.63827750000000005</v>
      </c>
      <c r="X54" s="1">
        <f t="shared" si="113"/>
        <v>0.28543750000000001</v>
      </c>
      <c r="Y54" s="1">
        <f t="shared" si="113"/>
        <v>0.42620749999999996</v>
      </c>
      <c r="Z54" s="1">
        <f t="shared" si="113"/>
        <v>1.274025</v>
      </c>
      <c r="AA54" s="1">
        <f t="shared" si="113"/>
        <v>0.52074999999999994</v>
      </c>
      <c r="AC54" s="1">
        <f t="shared" si="113"/>
        <v>82.905249999999995</v>
      </c>
      <c r="AD54" s="1">
        <f t="shared" si="113"/>
        <v>33.188749999999999</v>
      </c>
      <c r="AE54" s="1">
        <f t="shared" si="113"/>
        <v>13.9625</v>
      </c>
      <c r="AF54" s="1">
        <f t="shared" si="113"/>
        <v>13.232250000000001</v>
      </c>
      <c r="AG54" s="1">
        <f t="shared" si="113"/>
        <v>1.7765249999999999</v>
      </c>
      <c r="AH54" s="1">
        <f t="shared" si="113"/>
        <v>1.0164499999999999</v>
      </c>
      <c r="AI54" s="1">
        <f t="shared" si="113"/>
        <v>1.53515</v>
      </c>
      <c r="AJ54" s="1">
        <f t="shared" si="113"/>
        <v>0.59386749999999999</v>
      </c>
      <c r="AK54" s="1">
        <f t="shared" si="113"/>
        <v>0.68440750000000006</v>
      </c>
      <c r="AL54" s="1">
        <f t="shared" si="113"/>
        <v>3.2956624999999997</v>
      </c>
      <c r="AM54" s="1">
        <f t="shared" si="113"/>
        <v>2.0083500000000001</v>
      </c>
      <c r="AN54" s="1">
        <f t="shared" si="113"/>
        <v>0.89877499999999999</v>
      </c>
    </row>
    <row r="55" spans="1:40" x14ac:dyDescent="0.3">
      <c r="A55" s="1" t="s">
        <v>25</v>
      </c>
      <c r="C55" s="1">
        <f>MIN(C7, C12, C17, C22, C27, C32, C37, C42, C47, C52)</f>
        <v>21.86525</v>
      </c>
      <c r="D55" s="1">
        <f t="shared" ref="D55:AN55" si="114">MIN(D7, D12, D17, D22, D27, D32, D37, D42, D47, D52)</f>
        <v>1.9245500000000002</v>
      </c>
      <c r="E55" s="1">
        <f t="shared" si="114"/>
        <v>1.7899250000000002</v>
      </c>
      <c r="F55" s="1">
        <f t="shared" si="114"/>
        <v>0.5625</v>
      </c>
      <c r="G55" s="1">
        <f t="shared" si="114"/>
        <v>0.30397249999999998</v>
      </c>
      <c r="H55" s="1">
        <f t="shared" si="114"/>
        <v>0.1105975</v>
      </c>
      <c r="I55" s="1">
        <f t="shared" si="114"/>
        <v>8.7067249999999985E-2</v>
      </c>
      <c r="J55" s="1">
        <f t="shared" si="114"/>
        <v>5.2295750000000002E-2</v>
      </c>
      <c r="K55" s="1">
        <f t="shared" si="114"/>
        <v>3.0868E-2</v>
      </c>
      <c r="L55" s="1">
        <f t="shared" si="114"/>
        <v>1.8384499999999998E-2</v>
      </c>
      <c r="M55" s="1">
        <f t="shared" si="114"/>
        <v>1.6112500000000002E-2</v>
      </c>
      <c r="N55" s="1">
        <f t="shared" si="114"/>
        <v>3.4988999999999999E-2</v>
      </c>
      <c r="P55" s="1">
        <f t="shared" si="114"/>
        <v>25.769500000000001</v>
      </c>
      <c r="Q55" s="1">
        <f t="shared" si="114"/>
        <v>9.5308500000000009</v>
      </c>
      <c r="R55" s="1">
        <f t="shared" si="114"/>
        <v>2.5183999999999997</v>
      </c>
      <c r="S55" s="1">
        <f>MIN(S7, S12, S17, S22, S27, S32, S37, S42,S47, S52)</f>
        <v>0.97081000000000006</v>
      </c>
      <c r="T55" s="1">
        <f>MIN(T7, T12, T17, T22, T27, T32, T37, T42, S47, T52)</f>
        <v>0.47862000000000005</v>
      </c>
      <c r="U55" s="1">
        <f t="shared" si="114"/>
        <v>0.2117</v>
      </c>
      <c r="V55" s="1">
        <f t="shared" si="114"/>
        <v>0.11966499999999999</v>
      </c>
      <c r="W55" s="1">
        <f t="shared" si="114"/>
        <v>8.9811249999999995E-2</v>
      </c>
      <c r="X55" s="1">
        <f t="shared" si="114"/>
        <v>5.9806999999999999E-2</v>
      </c>
      <c r="Y55" s="1">
        <f t="shared" si="114"/>
        <v>3.4716749999999998E-2</v>
      </c>
      <c r="Z55" s="1">
        <f t="shared" si="114"/>
        <v>2.8943750000000004E-2</v>
      </c>
      <c r="AA55" s="1">
        <f t="shared" si="114"/>
        <v>5.3525250000000003E-2</v>
      </c>
      <c r="AC55" s="1">
        <f t="shared" si="114"/>
        <v>45.759250000000002</v>
      </c>
      <c r="AD55" s="1">
        <f t="shared" si="114"/>
        <v>14.869499999999999</v>
      </c>
      <c r="AE55" s="1">
        <f t="shared" si="114"/>
        <v>3.3632</v>
      </c>
      <c r="AF55" s="1">
        <f t="shared" si="114"/>
        <v>1.6545750000000001</v>
      </c>
      <c r="AG55" s="1">
        <f t="shared" si="114"/>
        <v>0.63918000000000008</v>
      </c>
      <c r="AH55" s="1">
        <f t="shared" si="114"/>
        <v>0.36064999999999997</v>
      </c>
      <c r="AI55" s="1">
        <f t="shared" si="114"/>
        <v>0.15166999999999997</v>
      </c>
      <c r="AJ55" s="1">
        <f t="shared" si="114"/>
        <v>9.7505999999999982E-2</v>
      </c>
      <c r="AK55" s="1">
        <f t="shared" si="114"/>
        <v>5.3652499999999999E-2</v>
      </c>
      <c r="AL55" s="1">
        <f t="shared" si="114"/>
        <v>5.3525250000000003E-2</v>
      </c>
      <c r="AM55" s="1">
        <f t="shared" si="114"/>
        <v>5.0447499999999999E-2</v>
      </c>
      <c r="AN55" s="1">
        <f t="shared" si="114"/>
        <v>3.8676249999999995E-2</v>
      </c>
    </row>
    <row r="56" spans="1:40" x14ac:dyDescent="0.3">
      <c r="A56" s="1" t="s">
        <v>26</v>
      </c>
      <c r="C56" s="1">
        <f>GEOMEAN(C7,C12,C17,C22,C27,C32,C37,C42,C47,C52)</f>
        <v>46.384735952754248</v>
      </c>
      <c r="D56" s="1">
        <f t="shared" ref="D56:AN56" si="115">GEOMEAN(D7,D12,D17,D22,D27,D32,D37,D42,D47,D52)</f>
        <v>13.363791468007694</v>
      </c>
      <c r="E56" s="1">
        <f t="shared" si="115"/>
        <v>7.5990895258577416</v>
      </c>
      <c r="F56" s="1">
        <f t="shared" si="115"/>
        <v>2.0442473011860169</v>
      </c>
      <c r="G56" s="1">
        <f t="shared" si="115"/>
        <v>0.80500073248475423</v>
      </c>
      <c r="H56" s="1">
        <f t="shared" si="115"/>
        <v>0.34176054695396973</v>
      </c>
      <c r="I56" s="1">
        <f t="shared" si="115"/>
        <v>0.18810237813894151</v>
      </c>
      <c r="J56" s="1">
        <f t="shared" si="115"/>
        <v>0.12912939231359341</v>
      </c>
      <c r="K56" s="1">
        <f t="shared" si="115"/>
        <v>8.1535680969123711E-2</v>
      </c>
      <c r="L56" s="1">
        <f t="shared" si="115"/>
        <v>8.4919215109088605E-2</v>
      </c>
      <c r="M56" s="1">
        <f t="shared" si="115"/>
        <v>9.9738177205645429E-2</v>
      </c>
      <c r="N56" s="1">
        <f t="shared" si="115"/>
        <v>0.1227815875562342</v>
      </c>
      <c r="P56" s="1">
        <f t="shared" si="115"/>
        <v>69.618918421393829</v>
      </c>
      <c r="Q56" s="1">
        <f t="shared" si="115"/>
        <v>22.681503246265279</v>
      </c>
      <c r="R56" s="1">
        <f t="shared" si="115"/>
        <v>6.8606776161582657</v>
      </c>
      <c r="S56" s="1">
        <f t="shared" si="115"/>
        <v>2.7189747427773452</v>
      </c>
      <c r="T56" s="1">
        <f t="shared" si="115"/>
        <v>1.1091814834137359</v>
      </c>
      <c r="U56" s="1">
        <f t="shared" si="115"/>
        <v>0.44829067821234231</v>
      </c>
      <c r="V56" s="1">
        <f t="shared" si="115"/>
        <v>0.29442237779106917</v>
      </c>
      <c r="W56" s="1">
        <f t="shared" si="115"/>
        <v>0.24634505441637194</v>
      </c>
      <c r="X56" s="1">
        <f t="shared" si="115"/>
        <v>0.12331673783704483</v>
      </c>
      <c r="Y56" s="1">
        <f t="shared" si="115"/>
        <v>0.13752853079150559</v>
      </c>
      <c r="Z56" s="1">
        <f t="shared" si="115"/>
        <v>0.21148978170681615</v>
      </c>
      <c r="AA56" s="1">
        <f t="shared" si="115"/>
        <v>0.21200518535348462</v>
      </c>
      <c r="AC56" s="1">
        <f t="shared" si="115"/>
        <v>61.924839156480573</v>
      </c>
      <c r="AD56" s="1">
        <f t="shared" si="115"/>
        <v>21.888249579769472</v>
      </c>
      <c r="AE56" s="1">
        <f t="shared" si="115"/>
        <v>7.818973443364996</v>
      </c>
      <c r="AF56" s="1">
        <f t="shared" si="115"/>
        <v>4.694493240601683</v>
      </c>
      <c r="AG56" s="1">
        <f t="shared" si="115"/>
        <v>1.1497951288596908</v>
      </c>
      <c r="AH56" s="1">
        <f t="shared" si="115"/>
        <v>0.60897239490580446</v>
      </c>
      <c r="AI56" s="1">
        <f t="shared" si="115"/>
        <v>0.41662266205686216</v>
      </c>
      <c r="AJ56" s="1">
        <f t="shared" si="115"/>
        <v>0.2127298321183459</v>
      </c>
      <c r="AK56" s="1">
        <f t="shared" si="115"/>
        <v>0.16733079298095474</v>
      </c>
      <c r="AL56" s="1">
        <f t="shared" si="115"/>
        <v>0.16112085947433713</v>
      </c>
      <c r="AM56" s="1">
        <f t="shared" si="115"/>
        <v>0.17989207117239528</v>
      </c>
      <c r="AN56" s="1">
        <f t="shared" si="115"/>
        <v>0.23668525369717835</v>
      </c>
    </row>
    <row r="57" spans="1:40" x14ac:dyDescent="0.3">
      <c r="A57" s="1" t="s">
        <v>31</v>
      </c>
      <c r="C57" s="1">
        <f>STDEV(C7,C12,C17,C22,C27,C32,C37,C42,C47,C52)</f>
        <v>16.617805703939645</v>
      </c>
      <c r="D57" s="1">
        <f t="shared" ref="D57:AN57" si="116">STDEV(D7,D12,D17,D22,D27,D32,D37,D42,D47,D52)</f>
        <v>9.1838410737737206</v>
      </c>
      <c r="E57" s="1">
        <f t="shared" si="116"/>
        <v>51.093252739141171</v>
      </c>
      <c r="F57" s="1">
        <f t="shared" si="116"/>
        <v>1.2327881856989422</v>
      </c>
      <c r="G57" s="1">
        <f t="shared" si="116"/>
        <v>0.561089332557969</v>
      </c>
      <c r="H57" s="1">
        <f t="shared" si="116"/>
        <v>0.50729176251005326</v>
      </c>
      <c r="I57" s="1">
        <f t="shared" si="116"/>
        <v>0.32664427480870711</v>
      </c>
      <c r="J57" s="1">
        <f t="shared" si="116"/>
        <v>0.12189432133991049</v>
      </c>
      <c r="K57" s="1">
        <f t="shared" si="116"/>
        <v>5.8857564926930006E-2</v>
      </c>
      <c r="L57" s="1">
        <f t="shared" si="116"/>
        <v>8.4266117148722522E-2</v>
      </c>
      <c r="M57" s="1">
        <f t="shared" si="116"/>
        <v>0.18184676609102474</v>
      </c>
      <c r="N57" s="1">
        <f t="shared" si="116"/>
        <v>0.17836108043654691</v>
      </c>
      <c r="P57" s="1">
        <f t="shared" si="116"/>
        <v>24.793606363614963</v>
      </c>
      <c r="Q57" s="1">
        <f t="shared" si="116"/>
        <v>16.203561611453619</v>
      </c>
      <c r="R57" s="1">
        <f t="shared" si="116"/>
        <v>3.3236801129629745</v>
      </c>
      <c r="S57" s="1">
        <f t="shared" si="116"/>
        <v>1.5592290894856762</v>
      </c>
      <c r="T57" s="1">
        <f t="shared" si="116"/>
        <v>0.52209111326479163</v>
      </c>
      <c r="U57" s="1">
        <f t="shared" si="116"/>
        <v>0.33825021681944689</v>
      </c>
      <c r="V57" s="1">
        <f t="shared" si="116"/>
        <v>0.25623988501730283</v>
      </c>
      <c r="W57" s="1">
        <f t="shared" si="116"/>
        <v>0.1867156182595775</v>
      </c>
      <c r="X57" s="1">
        <f t="shared" si="116"/>
        <v>7.3167575441020039E-2</v>
      </c>
      <c r="Y57" s="1">
        <f t="shared" si="116"/>
        <v>0.12579759566917459</v>
      </c>
      <c r="Z57" s="1">
        <f t="shared" si="116"/>
        <v>0.38107671537690047</v>
      </c>
      <c r="AA57" s="1">
        <f t="shared" si="116"/>
        <v>0.13164874395128384</v>
      </c>
      <c r="AC57" s="1">
        <f t="shared" si="116"/>
        <v>13.530249459390387</v>
      </c>
      <c r="AD57" s="1">
        <f t="shared" si="116"/>
        <v>6.4066158457054767</v>
      </c>
      <c r="AE57" s="1">
        <f t="shared" si="116"/>
        <v>3.4239910955029327</v>
      </c>
      <c r="AF57" s="1">
        <f t="shared" si="116"/>
        <v>3.3746894362101014</v>
      </c>
      <c r="AG57" s="1">
        <f t="shared" si="116"/>
        <v>0.35417985471933788</v>
      </c>
      <c r="AH57" s="1">
        <f t="shared" si="116"/>
        <v>0.20965002456292708</v>
      </c>
      <c r="AI57" s="1">
        <f t="shared" si="116"/>
        <v>0.43394787911747595</v>
      </c>
      <c r="AJ57" s="1">
        <f t="shared" si="116"/>
        <v>0.15701302791860769</v>
      </c>
      <c r="AK57" s="1">
        <f t="shared" si="116"/>
        <v>0.17570618895278506</v>
      </c>
      <c r="AL57" s="1">
        <f t="shared" si="116"/>
        <v>1.0018602134851549</v>
      </c>
      <c r="AM57" s="1">
        <f t="shared" si="116"/>
        <v>0.59263536715204024</v>
      </c>
      <c r="AN57" s="1">
        <f t="shared" si="116"/>
        <v>0.26731498159305328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"/>
  <sheetViews>
    <sheetView topLeftCell="B1" workbookViewId="0">
      <selection activeCell="Q18" sqref="Q18"/>
    </sheetView>
  </sheetViews>
  <sheetFormatPr defaultRowHeight="16.5" x14ac:dyDescent="0.3"/>
  <sheetData>
    <row r="1" spans="2:14" x14ac:dyDescent="0.3">
      <c r="C1" t="s">
        <v>30</v>
      </c>
    </row>
    <row r="2" spans="2:14" x14ac:dyDescent="0.3">
      <c r="B2" t="s">
        <v>1</v>
      </c>
      <c r="C2">
        <v>20</v>
      </c>
      <c r="D2">
        <v>33</v>
      </c>
      <c r="E2">
        <v>47</v>
      </c>
      <c r="F2">
        <v>63</v>
      </c>
      <c r="G2">
        <v>82</v>
      </c>
      <c r="H2">
        <v>104</v>
      </c>
      <c r="I2">
        <v>131</v>
      </c>
      <c r="J2">
        <v>161</v>
      </c>
      <c r="K2">
        <v>194</v>
      </c>
      <c r="L2">
        <v>229</v>
      </c>
      <c r="M2">
        <v>263</v>
      </c>
      <c r="N2">
        <v>300</v>
      </c>
    </row>
    <row r="3" spans="2:14" x14ac:dyDescent="0.3">
      <c r="B3" t="s">
        <v>27</v>
      </c>
      <c r="C3">
        <v>46.384735952754248</v>
      </c>
      <c r="D3">
        <v>13.363791468007694</v>
      </c>
      <c r="E3">
        <v>7.5990895258577416</v>
      </c>
      <c r="F3">
        <v>2.0442473011860169</v>
      </c>
      <c r="G3">
        <v>0.80500073248475423</v>
      </c>
      <c r="H3">
        <v>0.34176054695396973</v>
      </c>
      <c r="I3">
        <v>0.18810237813894151</v>
      </c>
      <c r="J3">
        <v>0.12912939231359341</v>
      </c>
      <c r="K3">
        <v>8.1535680969123711E-2</v>
      </c>
      <c r="L3">
        <v>8.4919215109088605E-2</v>
      </c>
      <c r="M3">
        <v>9.9738177205645429E-2</v>
      </c>
      <c r="N3">
        <v>0.1227815875562342</v>
      </c>
    </row>
    <row r="4" spans="2:14" x14ac:dyDescent="0.3">
      <c r="B4" t="s">
        <v>28</v>
      </c>
      <c r="C4">
        <v>69.618918421393829</v>
      </c>
      <c r="D4">
        <v>22.681503246265279</v>
      </c>
      <c r="E4">
        <v>6.8606776161582657</v>
      </c>
      <c r="F4">
        <v>2.7189747427773452</v>
      </c>
      <c r="G4">
        <v>1.1091814834137359</v>
      </c>
      <c r="H4">
        <v>0.44829067821234231</v>
      </c>
      <c r="I4">
        <v>0.29442237779106917</v>
      </c>
      <c r="J4">
        <v>0.24634505441637194</v>
      </c>
      <c r="K4">
        <v>0.12331673783704483</v>
      </c>
      <c r="L4">
        <v>0.13752853079150559</v>
      </c>
      <c r="M4">
        <v>0.21148978170681615</v>
      </c>
      <c r="N4">
        <v>0.21200518535348462</v>
      </c>
    </row>
    <row r="5" spans="2:14" x14ac:dyDescent="0.3">
      <c r="B5" t="s">
        <v>29</v>
      </c>
      <c r="C5">
        <v>61.924839156480573</v>
      </c>
      <c r="D5">
        <v>21.888249579769472</v>
      </c>
      <c r="E5">
        <v>7.818973443364996</v>
      </c>
      <c r="F5">
        <v>4.694493240601683</v>
      </c>
      <c r="G5">
        <v>1.1497951288596908</v>
      </c>
      <c r="H5">
        <v>0.60897239490580446</v>
      </c>
      <c r="I5">
        <v>0.41662266205686216</v>
      </c>
      <c r="J5">
        <v>0.2127298321183459</v>
      </c>
      <c r="K5">
        <v>0.16733079298095474</v>
      </c>
      <c r="L5">
        <v>0.16112085947433713</v>
      </c>
      <c r="M5">
        <v>0.17989207117239528</v>
      </c>
      <c r="N5">
        <v>0.23668525369717835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zoomScale="90" zoomScaleNormal="90" workbookViewId="0">
      <selection activeCell="AN11" sqref="A1:AN11"/>
    </sheetView>
  </sheetViews>
  <sheetFormatPr defaultRowHeight="16.5" x14ac:dyDescent="0.3"/>
  <sheetData>
    <row r="1" spans="1:40" s="1" customFormat="1" x14ac:dyDescent="0.3">
      <c r="A1" s="1" t="s">
        <v>1</v>
      </c>
      <c r="B1" s="1" t="s">
        <v>32</v>
      </c>
      <c r="C1" s="1">
        <v>20</v>
      </c>
      <c r="D1" s="1">
        <v>33</v>
      </c>
      <c r="E1" s="1">
        <v>47</v>
      </c>
      <c r="F1" s="1">
        <v>63</v>
      </c>
      <c r="G1" s="1">
        <v>82</v>
      </c>
      <c r="H1" s="1">
        <v>104</v>
      </c>
      <c r="I1" s="1">
        <v>131</v>
      </c>
      <c r="J1" s="1">
        <v>161</v>
      </c>
      <c r="K1" s="1">
        <v>194</v>
      </c>
      <c r="L1" s="1">
        <v>229</v>
      </c>
      <c r="M1" s="1">
        <v>263</v>
      </c>
      <c r="N1" s="1">
        <v>300</v>
      </c>
      <c r="P1" s="1">
        <v>20</v>
      </c>
      <c r="Q1" s="1">
        <v>33</v>
      </c>
      <c r="R1" s="1">
        <v>47</v>
      </c>
      <c r="S1" s="1">
        <v>63</v>
      </c>
      <c r="T1" s="1">
        <v>82</v>
      </c>
      <c r="U1" s="1">
        <v>104</v>
      </c>
      <c r="V1" s="1">
        <v>131</v>
      </c>
      <c r="W1" s="1">
        <v>161</v>
      </c>
      <c r="X1" s="1">
        <v>194</v>
      </c>
      <c r="Y1" s="1">
        <v>229</v>
      </c>
      <c r="Z1" s="1">
        <v>263</v>
      </c>
      <c r="AA1" s="1">
        <v>300</v>
      </c>
      <c r="AC1" s="1">
        <v>20</v>
      </c>
      <c r="AD1" s="1">
        <v>33</v>
      </c>
      <c r="AE1" s="1">
        <v>47</v>
      </c>
      <c r="AF1" s="1">
        <v>63</v>
      </c>
      <c r="AG1" s="1">
        <v>82</v>
      </c>
      <c r="AH1" s="1">
        <v>104</v>
      </c>
      <c r="AI1" s="1">
        <v>131</v>
      </c>
      <c r="AJ1" s="1">
        <v>161</v>
      </c>
      <c r="AK1" s="1">
        <v>194</v>
      </c>
      <c r="AL1" s="1">
        <v>229</v>
      </c>
      <c r="AM1" s="1">
        <v>263</v>
      </c>
      <c r="AN1" s="1">
        <v>300</v>
      </c>
    </row>
    <row r="2" spans="1:40" s="1" customFormat="1" x14ac:dyDescent="0.3">
      <c r="A2" s="1" t="s">
        <v>2</v>
      </c>
      <c r="B2" s="1" t="s">
        <v>33</v>
      </c>
      <c r="C2">
        <v>45.375</v>
      </c>
      <c r="D2" s="3">
        <v>24.578499999999998</v>
      </c>
      <c r="E2">
        <v>8.2179000000000002</v>
      </c>
      <c r="F2" s="3">
        <v>3.5422249999999997</v>
      </c>
      <c r="G2">
        <v>0.83727250000000009</v>
      </c>
      <c r="H2">
        <v>0.3126525</v>
      </c>
      <c r="I2">
        <v>0.19917750000000001</v>
      </c>
      <c r="J2">
        <v>0.1164125</v>
      </c>
      <c r="K2">
        <v>5.3176500000000002E-2</v>
      </c>
      <c r="L2">
        <v>6.2338499999999991E-2</v>
      </c>
      <c r="M2">
        <v>9.403025000000001E-2</v>
      </c>
      <c r="N2">
        <v>0.14251625000000001</v>
      </c>
      <c r="P2" s="1">
        <v>54.107750000000003</v>
      </c>
      <c r="Q2" s="1">
        <v>19.621000000000002</v>
      </c>
      <c r="R2" s="1">
        <v>6.7342250000000003</v>
      </c>
      <c r="S2" s="1">
        <v>2.4077250000000001</v>
      </c>
      <c r="T2" s="1">
        <v>0.79503000000000001</v>
      </c>
      <c r="U2" s="1">
        <v>0.52739749999999996</v>
      </c>
      <c r="V2" s="1">
        <v>0.20131499999999999</v>
      </c>
      <c r="W2" s="1">
        <v>0.45372500000000004</v>
      </c>
      <c r="X2" s="1">
        <v>8.7469249999999998E-2</v>
      </c>
      <c r="Y2" s="3">
        <v>0.42620749999999996</v>
      </c>
      <c r="Z2" s="3">
        <v>1.274025</v>
      </c>
      <c r="AA2" s="1">
        <v>0.24636000000000002</v>
      </c>
      <c r="AC2" s="1">
        <v>57.131999999999998</v>
      </c>
      <c r="AD2" s="1">
        <v>16.113499999999998</v>
      </c>
      <c r="AE2" s="1">
        <v>3.3632</v>
      </c>
      <c r="AF2" s="1">
        <v>4.5539749999999994</v>
      </c>
      <c r="AG2" s="1">
        <v>0.97689500000000007</v>
      </c>
      <c r="AH2">
        <v>0.72861500000000001</v>
      </c>
      <c r="AI2" s="3">
        <v>1.53515</v>
      </c>
      <c r="AJ2" s="3">
        <v>0.59386749999999999</v>
      </c>
      <c r="AK2" s="3">
        <v>0.68440750000000006</v>
      </c>
      <c r="AL2" s="3">
        <v>3.2956624999999997</v>
      </c>
      <c r="AM2" s="3">
        <v>2.0083500000000001</v>
      </c>
      <c r="AN2" s="3">
        <v>0.89877499999999999</v>
      </c>
    </row>
    <row r="3" spans="1:40" s="1" customFormat="1" x14ac:dyDescent="0.3">
      <c r="A3" s="1" t="s">
        <v>4</v>
      </c>
      <c r="B3" s="1" t="s">
        <v>33</v>
      </c>
      <c r="C3">
        <v>60.094999999999999</v>
      </c>
      <c r="D3">
        <v>19.652999999999999</v>
      </c>
      <c r="E3">
        <v>7.7453500000000002</v>
      </c>
      <c r="F3" s="3">
        <v>4.5943749999999994</v>
      </c>
      <c r="G3" s="3">
        <v>1.52345</v>
      </c>
      <c r="H3" s="3">
        <v>1.3568225000000003</v>
      </c>
      <c r="I3">
        <v>0.11849199999999999</v>
      </c>
      <c r="J3">
        <v>0.14271499999999998</v>
      </c>
      <c r="K3">
        <v>5.9328999999999993E-2</v>
      </c>
      <c r="L3">
        <v>7.9669249999999997E-2</v>
      </c>
      <c r="M3">
        <v>5.352925E-2</v>
      </c>
      <c r="N3">
        <v>3.70225E-2</v>
      </c>
      <c r="P3" s="3">
        <v>118.492</v>
      </c>
      <c r="Q3" s="1">
        <v>28.665500000000002</v>
      </c>
      <c r="R3" s="3">
        <v>12.44225</v>
      </c>
      <c r="S3" s="3">
        <v>4.8540000000000001</v>
      </c>
      <c r="T3" s="3">
        <v>1.5694250000000001</v>
      </c>
      <c r="U3" s="3">
        <v>0.93030249999999992</v>
      </c>
      <c r="V3" s="3">
        <v>0.87935000000000008</v>
      </c>
      <c r="W3" s="3">
        <v>0.52563749999999998</v>
      </c>
      <c r="X3" s="3">
        <v>0.23967499999999997</v>
      </c>
      <c r="Y3" s="1">
        <v>0.20975250000000001</v>
      </c>
      <c r="Z3" s="1">
        <v>0.19037999999999999</v>
      </c>
      <c r="AA3" s="3">
        <v>0.32678000000000001</v>
      </c>
      <c r="AC3" s="3">
        <v>82.905249999999995</v>
      </c>
      <c r="AD3" s="3">
        <v>28.844999999999999</v>
      </c>
      <c r="AE3" s="1">
        <v>12.661</v>
      </c>
      <c r="AF3" s="1">
        <v>5.1452499999999999</v>
      </c>
      <c r="AG3" s="1">
        <v>1.2006374999999998</v>
      </c>
      <c r="AH3" s="1">
        <v>0.62490000000000001</v>
      </c>
      <c r="AI3" s="1">
        <v>0.60381249999999997</v>
      </c>
      <c r="AJ3" s="1">
        <v>0.2525075</v>
      </c>
      <c r="AK3" s="1">
        <v>0.190995</v>
      </c>
      <c r="AL3" s="1">
        <v>0.22683750000000003</v>
      </c>
      <c r="AM3" s="1">
        <v>0.17899499999999999</v>
      </c>
      <c r="AN3" s="1">
        <v>0.227765</v>
      </c>
    </row>
    <row r="4" spans="1:40" s="1" customFormat="1" x14ac:dyDescent="0.3">
      <c r="A4" s="1" t="s">
        <v>6</v>
      </c>
      <c r="B4" s="1" t="s">
        <v>33</v>
      </c>
      <c r="C4">
        <v>46.652250000000002</v>
      </c>
      <c r="D4">
        <v>4.9366500000000002</v>
      </c>
      <c r="E4">
        <v>3.4894500000000002</v>
      </c>
      <c r="F4">
        <v>1.0518400000000001</v>
      </c>
      <c r="G4">
        <v>0.46615249999999997</v>
      </c>
      <c r="H4">
        <v>0.12310575</v>
      </c>
      <c r="I4">
        <v>8.7067249999999985E-2</v>
      </c>
      <c r="J4">
        <v>7.6615500000000003E-2</v>
      </c>
      <c r="K4">
        <v>5.5146750000000001E-2</v>
      </c>
      <c r="L4">
        <v>1.8384499999999998E-2</v>
      </c>
      <c r="M4">
        <v>1.6112500000000002E-2</v>
      </c>
      <c r="N4">
        <v>3.4988999999999999E-2</v>
      </c>
      <c r="P4" s="1">
        <v>78.801749999999998</v>
      </c>
      <c r="Q4" s="1">
        <v>12.72475</v>
      </c>
      <c r="R4" s="1">
        <v>5.4115500000000001</v>
      </c>
      <c r="S4" s="1">
        <v>1.4405075000000001</v>
      </c>
      <c r="T4" s="1">
        <v>0.71732249999999997</v>
      </c>
      <c r="U4" s="1">
        <v>0.3789575</v>
      </c>
      <c r="V4" s="1">
        <v>0.11966499999999999</v>
      </c>
      <c r="W4" s="1">
        <v>8.9811249999999995E-2</v>
      </c>
      <c r="X4" s="1">
        <v>5.9806999999999999E-2</v>
      </c>
      <c r="Y4" s="1">
        <v>3.4716749999999998E-2</v>
      </c>
      <c r="Z4" s="1">
        <v>2.8943750000000004E-2</v>
      </c>
      <c r="AA4" s="1">
        <v>5.3525250000000003E-2</v>
      </c>
      <c r="AC4" s="1">
        <v>55.0595</v>
      </c>
      <c r="AD4" s="1">
        <v>16.113499999999998</v>
      </c>
      <c r="AE4" s="1">
        <v>7.9859000000000009</v>
      </c>
      <c r="AF4" s="1">
        <v>2.8649</v>
      </c>
      <c r="AG4" s="1">
        <v>0.99901950000000006</v>
      </c>
      <c r="AH4" s="1">
        <v>0.37228250000000002</v>
      </c>
      <c r="AI4" s="1">
        <v>0.29684250000000001</v>
      </c>
      <c r="AJ4" s="1">
        <v>0.22413299999999997</v>
      </c>
      <c r="AK4" s="1">
        <v>5.3652499999999999E-2</v>
      </c>
      <c r="AL4" s="1">
        <v>5.3525250000000003E-2</v>
      </c>
      <c r="AM4" s="1">
        <v>5.0447499999999999E-2</v>
      </c>
      <c r="AN4" s="1">
        <v>3.8676249999999995E-2</v>
      </c>
    </row>
    <row r="5" spans="1:40" s="1" customFormat="1" x14ac:dyDescent="0.3">
      <c r="A5" s="1" t="s">
        <v>8</v>
      </c>
      <c r="B5" s="1" t="s">
        <v>34</v>
      </c>
      <c r="C5">
        <v>45.79025</v>
      </c>
      <c r="D5">
        <v>6.9272999999999998</v>
      </c>
      <c r="E5">
        <v>6.1931750000000001</v>
      </c>
      <c r="F5">
        <v>1.3598250000000001</v>
      </c>
      <c r="G5">
        <v>0.9304325</v>
      </c>
      <c r="H5">
        <v>0.15722749999999999</v>
      </c>
      <c r="I5">
        <v>9.6516999999999992E-2</v>
      </c>
      <c r="J5">
        <v>6.7139500000000005E-2</v>
      </c>
      <c r="K5">
        <v>3.0868E-2</v>
      </c>
      <c r="L5">
        <v>4.6179249999999991E-2</v>
      </c>
      <c r="M5">
        <v>4.7393499999999991E-2</v>
      </c>
      <c r="N5">
        <v>8.6339749999999993E-2</v>
      </c>
      <c r="P5" s="1">
        <v>59.386749999999999</v>
      </c>
      <c r="Q5" s="1">
        <v>11.580674999999999</v>
      </c>
      <c r="R5" s="1">
        <v>4.0648</v>
      </c>
      <c r="S5" s="1">
        <v>2.0645499999999997</v>
      </c>
      <c r="T5" s="1">
        <v>0.85362499999999997</v>
      </c>
      <c r="U5" s="1">
        <v>0.3269225</v>
      </c>
      <c r="V5" s="1">
        <v>0.17022500000000002</v>
      </c>
      <c r="W5" s="1">
        <v>9.80795E-2</v>
      </c>
      <c r="X5" s="1">
        <v>9.7846000000000002E-2</v>
      </c>
      <c r="Y5" s="1">
        <v>0.10978750000000001</v>
      </c>
      <c r="Z5" s="1">
        <v>0.10918700000000001</v>
      </c>
      <c r="AA5" s="1">
        <v>0.15191750000000001</v>
      </c>
      <c r="AC5" s="1">
        <v>54.295000000000002</v>
      </c>
      <c r="AD5" s="1">
        <v>19.37425</v>
      </c>
      <c r="AE5" s="1">
        <v>10.090350000000001</v>
      </c>
      <c r="AF5" s="1">
        <v>4.8538999999999994</v>
      </c>
      <c r="AG5" s="3">
        <v>1.4008</v>
      </c>
      <c r="AH5" s="1">
        <v>0.36064999999999997</v>
      </c>
      <c r="AI5" s="1">
        <v>0.31235499999999999</v>
      </c>
      <c r="AJ5" s="1">
        <v>9.7505999999999982E-2</v>
      </c>
      <c r="AK5" s="1">
        <v>9.9177250000000008E-2</v>
      </c>
      <c r="AL5" s="1">
        <v>5.6603000000000001E-2</v>
      </c>
      <c r="AM5" s="1">
        <v>6.9433500000000009E-2</v>
      </c>
      <c r="AN5" s="1">
        <v>0.12738174999999999</v>
      </c>
    </row>
    <row r="6" spans="1:40" s="1" customFormat="1" x14ac:dyDescent="0.3">
      <c r="A6" s="1" t="s">
        <v>10</v>
      </c>
      <c r="B6" s="1" t="s">
        <v>34</v>
      </c>
      <c r="C6">
        <v>44.471999999999994</v>
      </c>
      <c r="D6" s="3">
        <v>28.553999999999998</v>
      </c>
      <c r="E6">
        <v>9.0627250000000004</v>
      </c>
      <c r="F6">
        <v>2.8825499999999997</v>
      </c>
      <c r="G6" s="3">
        <v>2.2067000000000001</v>
      </c>
      <c r="H6" s="3">
        <v>1.51345</v>
      </c>
      <c r="I6" s="3">
        <v>1.1770999999999998</v>
      </c>
      <c r="J6" s="3">
        <v>0.46179249999999999</v>
      </c>
      <c r="K6" s="3">
        <v>0.19476500000000002</v>
      </c>
      <c r="L6" s="3">
        <v>0.20159500000000002</v>
      </c>
      <c r="M6" s="3">
        <v>0.55742749999999996</v>
      </c>
      <c r="N6">
        <v>8.3305749999999998E-2</v>
      </c>
      <c r="P6" s="3">
        <v>93.467500000000001</v>
      </c>
      <c r="Q6" s="3">
        <v>59.134</v>
      </c>
      <c r="R6" s="3">
        <v>12.442250000000001</v>
      </c>
      <c r="S6" s="3">
        <v>5.0709524999999998</v>
      </c>
      <c r="T6" s="3">
        <v>2.07315</v>
      </c>
      <c r="U6" s="3">
        <v>1.2719499999999999</v>
      </c>
      <c r="V6" s="3">
        <v>0.65714250000000007</v>
      </c>
      <c r="W6" s="3">
        <v>0.63827750000000005</v>
      </c>
      <c r="X6" s="1">
        <v>0.17534500000000003</v>
      </c>
      <c r="Y6" s="1">
        <v>0.21904750000000001</v>
      </c>
      <c r="Z6" s="1">
        <v>0.23801</v>
      </c>
      <c r="AA6" s="1">
        <v>0.2094375</v>
      </c>
      <c r="AC6" s="3">
        <v>79.139250000000004</v>
      </c>
      <c r="AD6" s="1">
        <v>25.538499999999999</v>
      </c>
      <c r="AE6" s="1">
        <v>10.400174999999999</v>
      </c>
      <c r="AF6" s="1">
        <v>4.7858999999999998</v>
      </c>
      <c r="AG6" s="3">
        <v>1.4819</v>
      </c>
      <c r="AH6" s="3">
        <v>1.0164499999999999</v>
      </c>
      <c r="AI6" s="1">
        <v>1.0401899999999999</v>
      </c>
      <c r="AJ6" s="3">
        <v>0.39494499999999999</v>
      </c>
      <c r="AK6" s="1">
        <v>0.2273</v>
      </c>
      <c r="AL6" s="1">
        <v>0.27393499999999998</v>
      </c>
      <c r="AM6" s="1">
        <v>0.318305</v>
      </c>
      <c r="AN6" s="1">
        <v>0.29959249999999998</v>
      </c>
    </row>
    <row r="7" spans="1:40" s="1" customFormat="1" x14ac:dyDescent="0.3">
      <c r="A7" s="1" t="s">
        <v>12</v>
      </c>
      <c r="B7" s="1" t="s">
        <v>33</v>
      </c>
      <c r="C7" s="3">
        <v>82.166250000000005</v>
      </c>
      <c r="D7">
        <v>19.859499999999997</v>
      </c>
      <c r="E7">
        <v>8.0771999999999995</v>
      </c>
      <c r="F7">
        <v>2.0840999999999998</v>
      </c>
      <c r="G7">
        <v>0.88415749999999993</v>
      </c>
      <c r="H7">
        <v>0.46632750000000001</v>
      </c>
      <c r="I7">
        <v>0.25075500000000001</v>
      </c>
      <c r="J7">
        <v>0.16112500000000002</v>
      </c>
      <c r="K7" s="3">
        <v>0.18985250000000001</v>
      </c>
      <c r="L7" s="3">
        <v>0.29137250000000003</v>
      </c>
      <c r="M7">
        <v>0.20144000000000001</v>
      </c>
      <c r="N7" s="3">
        <v>0.38860250000000002</v>
      </c>
      <c r="P7" s="1">
        <v>72.367500000000007</v>
      </c>
      <c r="Q7" s="3">
        <v>40.773499999999999</v>
      </c>
      <c r="R7" s="3">
        <v>10.430999999999999</v>
      </c>
      <c r="S7" s="1">
        <v>2.5666250000000002</v>
      </c>
      <c r="T7" s="1">
        <v>1.4771000000000001</v>
      </c>
      <c r="U7" s="1">
        <v>0.48655499999999996</v>
      </c>
      <c r="V7" s="1">
        <v>0.56737499999999996</v>
      </c>
      <c r="W7" s="1">
        <v>0.28589500000000001</v>
      </c>
      <c r="X7" s="3">
        <v>0.28543750000000001</v>
      </c>
      <c r="Y7" s="1">
        <v>0.30173500000000003</v>
      </c>
      <c r="Z7" s="1">
        <v>0.12012249999999999</v>
      </c>
      <c r="AA7" s="3">
        <v>0.35714500000000005</v>
      </c>
      <c r="AC7" s="1">
        <v>64.074250000000006</v>
      </c>
      <c r="AD7" s="3">
        <v>33.188749999999999</v>
      </c>
      <c r="AE7" s="1">
        <v>8.963375000000001</v>
      </c>
      <c r="AF7" s="1">
        <v>9.0267499999999998</v>
      </c>
      <c r="AG7" s="3">
        <v>1.7765249999999999</v>
      </c>
      <c r="AH7" s="3">
        <v>0.75040749999999989</v>
      </c>
      <c r="AI7" s="1">
        <v>0.4571075</v>
      </c>
      <c r="AJ7" s="1">
        <v>0.132075</v>
      </c>
      <c r="AK7" s="1">
        <v>0.12095750000000001</v>
      </c>
      <c r="AL7" s="1">
        <v>0.17284249999999998</v>
      </c>
      <c r="AM7" s="1">
        <v>0.19693999999999998</v>
      </c>
      <c r="AN7" s="1">
        <v>0.17868499999999998</v>
      </c>
    </row>
    <row r="8" spans="1:40" s="1" customFormat="1" x14ac:dyDescent="0.3">
      <c r="A8" s="1" t="s">
        <v>14</v>
      </c>
      <c r="B8" s="1" t="s">
        <v>34</v>
      </c>
      <c r="C8">
        <v>34.2425</v>
      </c>
      <c r="D8">
        <v>19.085750000000001</v>
      </c>
      <c r="E8" s="3">
        <v>167.38</v>
      </c>
      <c r="F8">
        <v>3.0333999999999999</v>
      </c>
      <c r="G8">
        <v>0.91277249999999999</v>
      </c>
      <c r="H8">
        <v>0.21518749999999998</v>
      </c>
      <c r="I8">
        <v>0.22884750000000001</v>
      </c>
      <c r="J8">
        <v>0.1546525</v>
      </c>
      <c r="K8">
        <v>0.13445750000000001</v>
      </c>
      <c r="L8">
        <v>0.14602999999999999</v>
      </c>
      <c r="M8" s="3">
        <v>0.42239500000000002</v>
      </c>
      <c r="N8" s="3">
        <v>0.48045499999999997</v>
      </c>
      <c r="P8" s="3">
        <v>86.021249999999995</v>
      </c>
      <c r="Q8" s="1">
        <v>20.855499999999999</v>
      </c>
      <c r="R8" s="1">
        <v>6.9182250000000014</v>
      </c>
      <c r="S8" s="3">
        <v>4.8806749999999992</v>
      </c>
      <c r="T8" s="3">
        <v>1.8476750000000002</v>
      </c>
      <c r="U8" s="1">
        <v>0.60857749999999999</v>
      </c>
      <c r="V8" s="1">
        <v>0.32117499999999999</v>
      </c>
      <c r="W8" s="1">
        <v>0.20254999999999998</v>
      </c>
      <c r="X8" s="1">
        <v>9.425349999999999E-2</v>
      </c>
      <c r="Y8" s="1">
        <v>7.9885499999999998E-2</v>
      </c>
      <c r="Z8" s="1">
        <v>0.11191024999999999</v>
      </c>
      <c r="AA8" s="1">
        <v>0.14596500000000001</v>
      </c>
      <c r="AC8" s="1">
        <v>82.871000000000009</v>
      </c>
      <c r="AD8" s="1">
        <v>26.219000000000001</v>
      </c>
      <c r="AE8" s="3">
        <v>13.9625</v>
      </c>
      <c r="AF8" s="3">
        <v>13.232250000000001</v>
      </c>
      <c r="AG8" s="3">
        <v>1.593175</v>
      </c>
      <c r="AH8" s="1">
        <v>0.70114749999999992</v>
      </c>
      <c r="AI8" s="1">
        <v>0.26128499999999999</v>
      </c>
      <c r="AJ8" s="1">
        <v>0.15296999999999999</v>
      </c>
      <c r="AK8" s="1">
        <v>0.15965500000000002</v>
      </c>
      <c r="AL8" s="1">
        <v>9.5181749999999996E-2</v>
      </c>
      <c r="AM8" s="1">
        <v>0.44518249999999998</v>
      </c>
      <c r="AN8" s="1">
        <v>0.23034749999999998</v>
      </c>
    </row>
    <row r="9" spans="1:40" s="1" customFormat="1" x14ac:dyDescent="0.3">
      <c r="A9" s="1" t="s">
        <v>16</v>
      </c>
      <c r="B9" s="1" t="s">
        <v>33</v>
      </c>
      <c r="C9" s="3">
        <v>64.534750000000003</v>
      </c>
      <c r="D9" s="3">
        <v>21.898250000000001</v>
      </c>
      <c r="E9">
        <v>4.8870000000000005</v>
      </c>
      <c r="F9">
        <v>2.8934750000000005</v>
      </c>
      <c r="G9">
        <v>0.83727000000000007</v>
      </c>
      <c r="H9">
        <v>0.46213500000000002</v>
      </c>
      <c r="I9">
        <v>0.27960999999999997</v>
      </c>
      <c r="J9">
        <v>0.25677250000000001</v>
      </c>
      <c r="K9">
        <v>0.11164325</v>
      </c>
      <c r="L9">
        <v>0.14171999999999998</v>
      </c>
      <c r="M9">
        <v>0.16012999999999999</v>
      </c>
      <c r="N9" s="3">
        <v>0.45096750000000002</v>
      </c>
      <c r="P9" s="1">
        <v>82.156000000000006</v>
      </c>
      <c r="Q9" s="3">
        <v>43.236500000000007</v>
      </c>
      <c r="R9" s="1">
        <v>7.1806999999999999</v>
      </c>
      <c r="S9" s="3">
        <v>4.5023999999999997</v>
      </c>
      <c r="T9" s="1">
        <v>1.2756000000000001</v>
      </c>
      <c r="U9" s="1">
        <v>0.30867999999999995</v>
      </c>
      <c r="V9" s="1">
        <v>0.37669750000000002</v>
      </c>
      <c r="W9" s="1">
        <v>0.31615499999999996</v>
      </c>
      <c r="X9" s="1">
        <v>0.13045999999999999</v>
      </c>
      <c r="Y9" s="1">
        <v>0.25627749999999999</v>
      </c>
      <c r="Z9" s="1">
        <v>0.40318750000000003</v>
      </c>
      <c r="AA9" s="1">
        <v>0.52074999999999994</v>
      </c>
      <c r="AC9" s="1">
        <v>53.989250000000006</v>
      </c>
      <c r="AD9" s="1">
        <v>14.869499999999999</v>
      </c>
      <c r="AE9" s="1">
        <v>4.0170000000000003</v>
      </c>
      <c r="AF9" s="1">
        <v>2.9422999999999999</v>
      </c>
      <c r="AG9" s="1">
        <v>0.97505999999999993</v>
      </c>
      <c r="AH9" s="1">
        <v>0.58820499999999998</v>
      </c>
      <c r="AI9" s="1">
        <v>0.27052999999999999</v>
      </c>
      <c r="AJ9" s="1">
        <v>0.12753199999999998</v>
      </c>
      <c r="AK9" s="1">
        <v>0.17072499999999999</v>
      </c>
      <c r="AL9" s="1">
        <v>0.20864750000000001</v>
      </c>
      <c r="AM9" s="1">
        <v>0.11657999999999999</v>
      </c>
      <c r="AN9" s="1">
        <v>0.48107499999999992</v>
      </c>
    </row>
    <row r="10" spans="1:40" s="1" customFormat="1" x14ac:dyDescent="0.3">
      <c r="A10" s="1" t="s">
        <v>18</v>
      </c>
      <c r="B10" s="1" t="s">
        <v>34</v>
      </c>
      <c r="C10">
        <v>44.828749999999999</v>
      </c>
      <c r="D10" s="3">
        <v>24.112000000000002</v>
      </c>
      <c r="E10">
        <v>4.35555</v>
      </c>
      <c r="F10">
        <v>1.8460000000000001</v>
      </c>
      <c r="G10">
        <v>0.45574249999999999</v>
      </c>
      <c r="H10">
        <v>0.34106500000000001</v>
      </c>
      <c r="I10">
        <v>0.14818999999999999</v>
      </c>
      <c r="J10">
        <v>9.7612499999999991E-2</v>
      </c>
      <c r="K10">
        <v>6.4643499999999993E-2</v>
      </c>
      <c r="L10">
        <v>6.009975E-2</v>
      </c>
      <c r="M10">
        <v>7.5612250000000006E-2</v>
      </c>
      <c r="N10">
        <v>9.2139499999999985E-2</v>
      </c>
      <c r="P10" s="1">
        <v>72.367500000000007</v>
      </c>
      <c r="Q10" s="1">
        <v>20.9815</v>
      </c>
      <c r="R10" s="1">
        <v>7.7199000000000009</v>
      </c>
      <c r="S10" s="1">
        <v>2.2881999999999998</v>
      </c>
      <c r="T10" s="1">
        <v>1.0679449999999999</v>
      </c>
      <c r="U10" s="1">
        <v>0.2117</v>
      </c>
      <c r="V10" s="1">
        <v>0.13476749999999998</v>
      </c>
      <c r="W10" s="1">
        <v>0.13504749999999999</v>
      </c>
      <c r="X10" s="1">
        <v>9.4788499999999998E-2</v>
      </c>
      <c r="Y10" s="1">
        <v>9.7846000000000002E-2</v>
      </c>
      <c r="Z10" s="1">
        <v>0.25345499999999999</v>
      </c>
      <c r="AA10" s="1">
        <v>0.26826499999999998</v>
      </c>
      <c r="AC10" s="1">
        <v>56.406750000000002</v>
      </c>
      <c r="AD10" s="1">
        <v>18.85425</v>
      </c>
      <c r="AE10" s="1">
        <v>6.6017000000000001</v>
      </c>
      <c r="AF10" s="1">
        <v>5.7330750000000004</v>
      </c>
      <c r="AG10" s="1">
        <v>0.9412100000000001</v>
      </c>
      <c r="AH10" s="1">
        <v>0.43842000000000003</v>
      </c>
      <c r="AI10" s="1">
        <v>0.35961749999999998</v>
      </c>
      <c r="AJ10" s="1">
        <v>0.15833499999999998</v>
      </c>
      <c r="AK10" s="1">
        <v>0.15171000000000001</v>
      </c>
      <c r="AL10" s="1">
        <v>7.660974999999999E-2</v>
      </c>
      <c r="AM10" s="1">
        <v>0.14676999999999998</v>
      </c>
      <c r="AN10" s="1">
        <v>0.14534249999999999</v>
      </c>
    </row>
    <row r="11" spans="1:40" s="1" customFormat="1" x14ac:dyDescent="0.3">
      <c r="A11" s="1" t="s">
        <v>20</v>
      </c>
      <c r="B11" s="1" t="s">
        <v>34</v>
      </c>
      <c r="C11">
        <v>21.86525</v>
      </c>
      <c r="D11">
        <v>1.9245500000000002</v>
      </c>
      <c r="E11">
        <v>1.7899250000000002</v>
      </c>
      <c r="F11">
        <v>0.5625</v>
      </c>
      <c r="G11">
        <v>0.30397249999999998</v>
      </c>
      <c r="H11">
        <v>0.1105975</v>
      </c>
      <c r="I11">
        <v>9.9901999999999991E-2</v>
      </c>
      <c r="J11">
        <v>5.2295750000000002E-2</v>
      </c>
      <c r="K11">
        <v>6.7389499999999991E-2</v>
      </c>
      <c r="L11">
        <v>6.3305249999999993E-2</v>
      </c>
      <c r="M11">
        <v>4.4132249999999998E-2</v>
      </c>
      <c r="N11">
        <v>7.5584999999999999E-2</v>
      </c>
      <c r="P11" s="1">
        <v>25.769500000000001</v>
      </c>
      <c r="Q11" s="1">
        <v>9.5308500000000009</v>
      </c>
      <c r="R11" s="1">
        <v>2.5183999999999997</v>
      </c>
      <c r="S11" s="1">
        <v>0.97081000000000006</v>
      </c>
      <c r="T11" s="1">
        <v>0.47862000000000005</v>
      </c>
      <c r="U11" s="1">
        <v>0.21910499999999999</v>
      </c>
      <c r="V11" s="1">
        <v>0.22327</v>
      </c>
      <c r="W11" s="1">
        <v>0.24826500000000001</v>
      </c>
      <c r="X11" s="1">
        <v>0.113635</v>
      </c>
      <c r="Y11" s="1">
        <v>5.3656500000000003E-2</v>
      </c>
      <c r="Z11" s="3">
        <v>0.71428500000000006</v>
      </c>
      <c r="AA11" s="1">
        <v>0.1837095</v>
      </c>
      <c r="AC11" s="1">
        <v>45.759250000000002</v>
      </c>
      <c r="AD11" s="1">
        <v>27.920749999999998</v>
      </c>
      <c r="AE11" s="1">
        <v>7.2113000000000005</v>
      </c>
      <c r="AF11" s="1">
        <v>1.6545750000000001</v>
      </c>
      <c r="AG11" s="1">
        <v>0.63918000000000008</v>
      </c>
      <c r="AH11" s="3">
        <v>0.83194999999999986</v>
      </c>
      <c r="AI11" s="1">
        <v>0.15166999999999997</v>
      </c>
      <c r="AJ11" s="3">
        <v>0.35943750000000002</v>
      </c>
      <c r="AK11" s="1">
        <v>0.21761749999999999</v>
      </c>
      <c r="AL11" s="1">
        <v>7.2262499999999993E-2</v>
      </c>
      <c r="AM11" s="1">
        <v>5.9027499999999997E-2</v>
      </c>
      <c r="AN11" s="3">
        <v>0.6344749999999999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N16" workbookViewId="0">
      <selection activeCell="Y39" sqref="Y39"/>
    </sheetView>
  </sheetViews>
  <sheetFormatPr defaultRowHeight="16.5" x14ac:dyDescent="0.3"/>
  <sheetData>
    <row r="1" spans="1:40" s="1" customFormat="1" x14ac:dyDescent="0.3">
      <c r="A1" s="1" t="s">
        <v>1</v>
      </c>
      <c r="B1" s="1" t="s">
        <v>32</v>
      </c>
      <c r="C1" s="1">
        <v>20</v>
      </c>
      <c r="D1" s="1">
        <v>33</v>
      </c>
      <c r="E1" s="1">
        <v>47</v>
      </c>
      <c r="F1" s="1">
        <v>63</v>
      </c>
      <c r="G1" s="1">
        <v>82</v>
      </c>
      <c r="H1" s="1">
        <v>104</v>
      </c>
      <c r="I1" s="1">
        <v>131</v>
      </c>
      <c r="J1" s="1">
        <v>161</v>
      </c>
      <c r="K1" s="1">
        <v>194</v>
      </c>
      <c r="L1" s="1">
        <v>229</v>
      </c>
      <c r="M1" s="1">
        <v>263</v>
      </c>
      <c r="N1" s="1">
        <v>300</v>
      </c>
      <c r="P1" s="1">
        <v>20</v>
      </c>
      <c r="Q1" s="1">
        <v>33</v>
      </c>
      <c r="R1" s="1">
        <v>47</v>
      </c>
      <c r="S1" s="1">
        <v>63</v>
      </c>
      <c r="T1" s="1">
        <v>82</v>
      </c>
      <c r="U1" s="1">
        <v>104</v>
      </c>
      <c r="V1" s="1">
        <v>131</v>
      </c>
      <c r="W1" s="1">
        <v>161</v>
      </c>
      <c r="X1" s="1">
        <v>194</v>
      </c>
      <c r="Y1" s="1">
        <v>229</v>
      </c>
      <c r="Z1" s="1">
        <v>263</v>
      </c>
      <c r="AA1" s="1">
        <v>300</v>
      </c>
      <c r="AC1" s="1">
        <v>20</v>
      </c>
      <c r="AD1" s="1">
        <v>33</v>
      </c>
      <c r="AE1" s="1">
        <v>47</v>
      </c>
      <c r="AF1" s="1">
        <v>63</v>
      </c>
      <c r="AG1" s="1">
        <v>82</v>
      </c>
      <c r="AH1" s="1">
        <v>104</v>
      </c>
      <c r="AI1" s="1">
        <v>131</v>
      </c>
      <c r="AJ1" s="1">
        <v>161</v>
      </c>
      <c r="AK1" s="1">
        <v>194</v>
      </c>
      <c r="AL1" s="1">
        <v>229</v>
      </c>
      <c r="AM1" s="1">
        <v>263</v>
      </c>
      <c r="AN1" s="1">
        <v>300</v>
      </c>
    </row>
    <row r="2" spans="1:40" s="1" customFormat="1" x14ac:dyDescent="0.3">
      <c r="A2" s="1" t="s">
        <v>4</v>
      </c>
      <c r="B2" s="1" t="s">
        <v>33</v>
      </c>
      <c r="C2">
        <v>60.094999999999999</v>
      </c>
      <c r="D2">
        <v>19.652999999999999</v>
      </c>
      <c r="E2">
        <v>7.7453500000000002</v>
      </c>
      <c r="F2" s="3">
        <v>4.5943749999999994</v>
      </c>
      <c r="G2">
        <v>1.52345</v>
      </c>
      <c r="H2" s="3">
        <v>1.3568225000000003</v>
      </c>
      <c r="I2">
        <v>0.11849199999999999</v>
      </c>
      <c r="J2">
        <v>0.14271499999999998</v>
      </c>
      <c r="K2">
        <v>5.9328999999999993E-2</v>
      </c>
      <c r="L2">
        <v>7.9669249999999997E-2</v>
      </c>
      <c r="M2">
        <v>5.352925E-2</v>
      </c>
      <c r="N2">
        <v>3.70225E-2</v>
      </c>
      <c r="P2" s="3">
        <v>118.492</v>
      </c>
      <c r="Q2" s="1">
        <v>28.665500000000002</v>
      </c>
      <c r="R2" s="3">
        <v>12.44225</v>
      </c>
      <c r="S2" s="1">
        <v>4.8540000000000001</v>
      </c>
      <c r="T2" s="1">
        <v>1.5694250000000001</v>
      </c>
      <c r="U2" s="3">
        <v>0.93030249999999992</v>
      </c>
      <c r="V2" s="3">
        <v>0.87935000000000008</v>
      </c>
      <c r="W2" s="3">
        <v>0.52563749999999998</v>
      </c>
      <c r="X2" s="1">
        <v>0.23967499999999997</v>
      </c>
      <c r="Y2" s="1">
        <v>0.20975250000000001</v>
      </c>
      <c r="Z2" s="1">
        <v>0.19037999999999999</v>
      </c>
      <c r="AA2" s="1">
        <v>0.32678000000000001</v>
      </c>
      <c r="AC2" s="3">
        <v>82.905249999999995</v>
      </c>
      <c r="AD2" s="3">
        <v>28.844999999999999</v>
      </c>
      <c r="AE2" s="3">
        <v>12.661</v>
      </c>
      <c r="AF2" s="1">
        <v>5.1452499999999999</v>
      </c>
      <c r="AG2" s="1">
        <v>1.2006374999999998</v>
      </c>
      <c r="AH2" s="1">
        <v>0.62490000000000001</v>
      </c>
      <c r="AI2" s="1">
        <v>0.60381249999999997</v>
      </c>
      <c r="AJ2" s="1">
        <v>0.2525075</v>
      </c>
      <c r="AK2" s="1">
        <v>0.190995</v>
      </c>
      <c r="AL2" s="1">
        <v>0.22683750000000003</v>
      </c>
      <c r="AM2" s="1">
        <v>0.17899499999999999</v>
      </c>
      <c r="AN2" s="1">
        <v>0.227765</v>
      </c>
    </row>
    <row r="3" spans="1:40" s="1" customFormat="1" x14ac:dyDescent="0.3">
      <c r="A3" s="1" t="s">
        <v>6</v>
      </c>
      <c r="B3" s="1" t="s">
        <v>33</v>
      </c>
      <c r="C3">
        <v>46.652250000000002</v>
      </c>
      <c r="D3">
        <v>4.9366500000000002</v>
      </c>
      <c r="E3">
        <v>3.4894500000000002</v>
      </c>
      <c r="F3">
        <v>1.0518400000000001</v>
      </c>
      <c r="G3">
        <v>0.46615249999999997</v>
      </c>
      <c r="H3">
        <v>0.12310575</v>
      </c>
      <c r="I3">
        <v>8.7067249999999985E-2</v>
      </c>
      <c r="J3">
        <v>7.6615500000000003E-2</v>
      </c>
      <c r="K3">
        <v>5.5146750000000001E-2</v>
      </c>
      <c r="L3">
        <v>1.8384499999999998E-2</v>
      </c>
      <c r="M3">
        <v>1.6112500000000002E-2</v>
      </c>
      <c r="N3">
        <v>3.4988999999999999E-2</v>
      </c>
      <c r="P3" s="1">
        <v>78.801749999999998</v>
      </c>
      <c r="Q3" s="1">
        <v>12.72475</v>
      </c>
      <c r="R3" s="1">
        <v>5.4115500000000001</v>
      </c>
      <c r="S3" s="1">
        <v>1.4405075000000001</v>
      </c>
      <c r="T3" s="1">
        <v>0.71732249999999997</v>
      </c>
      <c r="U3" s="1">
        <v>0.3789575</v>
      </c>
      <c r="V3" s="1">
        <v>0.11966499999999999</v>
      </c>
      <c r="W3" s="1">
        <v>8.9811249999999995E-2</v>
      </c>
      <c r="X3" s="1">
        <v>5.9806999999999999E-2</v>
      </c>
      <c r="Y3" s="1">
        <v>3.4716749999999998E-2</v>
      </c>
      <c r="Z3" s="1">
        <v>2.8943750000000004E-2</v>
      </c>
      <c r="AA3" s="1">
        <v>5.3525250000000003E-2</v>
      </c>
      <c r="AC3" s="1">
        <v>55.0595</v>
      </c>
      <c r="AD3" s="1">
        <v>16.113499999999998</v>
      </c>
      <c r="AE3" s="1">
        <v>7.9859000000000009</v>
      </c>
      <c r="AF3" s="1">
        <v>2.8649</v>
      </c>
      <c r="AG3" s="1">
        <v>0.99901950000000006</v>
      </c>
      <c r="AH3" s="1">
        <v>0.37228250000000002</v>
      </c>
      <c r="AI3" s="1">
        <v>0.29684250000000001</v>
      </c>
      <c r="AJ3" s="1">
        <v>0.22413299999999997</v>
      </c>
      <c r="AK3" s="1">
        <v>5.3652499999999999E-2</v>
      </c>
      <c r="AL3" s="1">
        <v>5.3525250000000003E-2</v>
      </c>
      <c r="AM3" s="1">
        <v>5.0447499999999999E-2</v>
      </c>
      <c r="AN3" s="1">
        <v>3.8676249999999995E-2</v>
      </c>
    </row>
    <row r="4" spans="1:40" s="1" customFormat="1" x14ac:dyDescent="0.3">
      <c r="A4" s="1" t="s">
        <v>8</v>
      </c>
      <c r="B4" s="1" t="s">
        <v>34</v>
      </c>
      <c r="C4">
        <v>45.79025</v>
      </c>
      <c r="D4">
        <v>6.9272999999999998</v>
      </c>
      <c r="E4">
        <v>6.1931750000000001</v>
      </c>
      <c r="F4">
        <v>1.3598250000000001</v>
      </c>
      <c r="G4">
        <v>0.9304325</v>
      </c>
      <c r="H4">
        <v>0.15722749999999999</v>
      </c>
      <c r="I4">
        <v>9.6516999999999992E-2</v>
      </c>
      <c r="J4">
        <v>6.7139500000000005E-2</v>
      </c>
      <c r="K4">
        <v>3.0868E-2</v>
      </c>
      <c r="L4">
        <v>4.6179249999999991E-2</v>
      </c>
      <c r="M4">
        <v>4.7393499999999991E-2</v>
      </c>
      <c r="N4">
        <v>8.6339749999999993E-2</v>
      </c>
      <c r="P4" s="1">
        <v>59.386749999999999</v>
      </c>
      <c r="Q4" s="1">
        <v>11.580674999999999</v>
      </c>
      <c r="R4" s="1">
        <v>4.0648</v>
      </c>
      <c r="S4" s="1">
        <v>2.0645499999999997</v>
      </c>
      <c r="T4" s="1">
        <v>0.85362499999999997</v>
      </c>
      <c r="U4" s="1">
        <v>0.3269225</v>
      </c>
      <c r="V4" s="1">
        <v>0.17022500000000002</v>
      </c>
      <c r="W4" s="1">
        <v>9.80795E-2</v>
      </c>
      <c r="X4" s="1">
        <v>9.7846000000000002E-2</v>
      </c>
      <c r="Y4" s="1">
        <v>0.10978750000000001</v>
      </c>
      <c r="Z4" s="1">
        <v>0.10918700000000001</v>
      </c>
      <c r="AA4" s="1">
        <v>0.15191750000000001</v>
      </c>
      <c r="AC4" s="1">
        <v>54.295000000000002</v>
      </c>
      <c r="AD4" s="1">
        <v>19.37425</v>
      </c>
      <c r="AE4" s="1">
        <v>10.090350000000001</v>
      </c>
      <c r="AF4" s="1">
        <v>4.8538999999999994</v>
      </c>
      <c r="AG4">
        <v>1.4008</v>
      </c>
      <c r="AH4" s="1">
        <v>0.36064999999999997</v>
      </c>
      <c r="AI4" s="1">
        <v>0.31235499999999999</v>
      </c>
      <c r="AJ4" s="1">
        <v>9.7505999999999982E-2</v>
      </c>
      <c r="AK4" s="1">
        <v>9.9177250000000008E-2</v>
      </c>
      <c r="AL4" s="1">
        <v>5.6603000000000001E-2</v>
      </c>
      <c r="AM4" s="1">
        <v>6.9433500000000009E-2</v>
      </c>
      <c r="AN4" s="1">
        <v>0.12738174999999999</v>
      </c>
    </row>
    <row r="5" spans="1:40" s="1" customFormat="1" x14ac:dyDescent="0.3">
      <c r="A5" s="1" t="s">
        <v>12</v>
      </c>
      <c r="B5" s="1" t="s">
        <v>33</v>
      </c>
      <c r="C5" s="3">
        <v>82.166250000000005</v>
      </c>
      <c r="D5">
        <v>19.859499999999997</v>
      </c>
      <c r="E5">
        <v>8.0771999999999995</v>
      </c>
      <c r="F5">
        <v>2.0840999999999998</v>
      </c>
      <c r="G5">
        <v>0.88415749999999993</v>
      </c>
      <c r="H5">
        <v>0.46632750000000001</v>
      </c>
      <c r="I5">
        <v>0.25075500000000001</v>
      </c>
      <c r="J5">
        <v>0.16112500000000002</v>
      </c>
      <c r="K5" s="3">
        <v>0.18985250000000001</v>
      </c>
      <c r="L5" s="3">
        <v>0.29137250000000003</v>
      </c>
      <c r="M5">
        <v>0.20144000000000001</v>
      </c>
      <c r="N5">
        <v>0.38860250000000002</v>
      </c>
      <c r="P5" s="1">
        <v>72.367500000000007</v>
      </c>
      <c r="Q5" s="3">
        <v>40.773499999999999</v>
      </c>
      <c r="R5" s="1">
        <v>10.430999999999999</v>
      </c>
      <c r="S5" s="1">
        <v>2.5666250000000002</v>
      </c>
      <c r="T5" s="1">
        <v>1.4771000000000001</v>
      </c>
      <c r="U5" s="1">
        <v>0.48655499999999996</v>
      </c>
      <c r="V5" s="1">
        <v>0.56737499999999996</v>
      </c>
      <c r="W5" s="1">
        <v>0.28589500000000001</v>
      </c>
      <c r="X5" s="3">
        <v>0.28543750000000001</v>
      </c>
      <c r="Y5" s="1">
        <v>0.30173500000000003</v>
      </c>
      <c r="Z5" s="1">
        <v>0.12012249999999999</v>
      </c>
      <c r="AA5" s="1">
        <v>0.35714500000000005</v>
      </c>
      <c r="AC5" s="1">
        <v>64.074250000000006</v>
      </c>
      <c r="AD5" s="3">
        <v>33.188749999999999</v>
      </c>
      <c r="AE5" s="1">
        <v>8.963375000000001</v>
      </c>
      <c r="AF5" s="1">
        <v>9.0267499999999998</v>
      </c>
      <c r="AG5">
        <v>1.7765249999999999</v>
      </c>
      <c r="AH5" s="1">
        <v>0.75040749999999989</v>
      </c>
      <c r="AI5" s="1">
        <v>0.4571075</v>
      </c>
      <c r="AJ5" s="1">
        <v>0.132075</v>
      </c>
      <c r="AK5" s="1">
        <v>0.12095750000000001</v>
      </c>
      <c r="AL5" s="1">
        <v>0.17284249999999998</v>
      </c>
      <c r="AM5" s="1">
        <v>0.19693999999999998</v>
      </c>
      <c r="AN5" s="1">
        <v>0.17868499999999998</v>
      </c>
    </row>
    <row r="6" spans="1:40" s="1" customFormat="1" x14ac:dyDescent="0.3">
      <c r="A6" s="1" t="s">
        <v>14</v>
      </c>
      <c r="B6" s="1" t="s">
        <v>34</v>
      </c>
      <c r="C6">
        <v>34.2425</v>
      </c>
      <c r="D6">
        <v>19.085750000000001</v>
      </c>
      <c r="E6" s="4">
        <v>8.2179000000000002</v>
      </c>
      <c r="F6">
        <v>3.0333999999999999</v>
      </c>
      <c r="G6">
        <v>0.91277249999999999</v>
      </c>
      <c r="H6">
        <v>0.21518749999999998</v>
      </c>
      <c r="I6">
        <v>0.22884750000000001</v>
      </c>
      <c r="J6">
        <v>0.1546525</v>
      </c>
      <c r="K6">
        <v>0.13445750000000001</v>
      </c>
      <c r="L6">
        <v>0.14602999999999999</v>
      </c>
      <c r="M6" s="3">
        <v>0.42239500000000002</v>
      </c>
      <c r="N6" s="3">
        <v>0.48045499999999997</v>
      </c>
      <c r="P6" s="3">
        <v>86.021249999999995</v>
      </c>
      <c r="Q6" s="1">
        <v>20.855499999999999</v>
      </c>
      <c r="R6" s="1">
        <v>6.9182250000000014</v>
      </c>
      <c r="S6" s="1">
        <v>4.8806749999999992</v>
      </c>
      <c r="T6" s="1">
        <v>1.8476750000000002</v>
      </c>
      <c r="U6" s="1">
        <v>0.60857749999999999</v>
      </c>
      <c r="V6" s="1">
        <v>0.32117499999999999</v>
      </c>
      <c r="W6" s="1">
        <v>0.20254999999999998</v>
      </c>
      <c r="X6" s="1">
        <v>9.425349999999999E-2</v>
      </c>
      <c r="Y6" s="1">
        <v>7.9885499999999998E-2</v>
      </c>
      <c r="Z6" s="1">
        <v>0.11191024999999999</v>
      </c>
      <c r="AA6" s="1">
        <v>0.14596500000000001</v>
      </c>
      <c r="AC6" s="1">
        <v>82.871000000000009</v>
      </c>
      <c r="AD6" s="1">
        <v>26.219000000000001</v>
      </c>
      <c r="AE6" s="3">
        <v>13.9625</v>
      </c>
      <c r="AF6" s="3">
        <v>13.232250000000001</v>
      </c>
      <c r="AG6">
        <v>1.593175</v>
      </c>
      <c r="AH6" s="1">
        <v>0.70114749999999992</v>
      </c>
      <c r="AI6" s="1">
        <v>0.26128499999999999</v>
      </c>
      <c r="AJ6" s="1">
        <v>0.15296999999999999</v>
      </c>
      <c r="AK6" s="1">
        <v>0.15965500000000002</v>
      </c>
      <c r="AL6" s="1">
        <v>9.5181749999999996E-2</v>
      </c>
      <c r="AM6" s="1">
        <v>0.44518249999999998</v>
      </c>
      <c r="AN6" s="1">
        <v>0.23034749999999998</v>
      </c>
    </row>
    <row r="7" spans="1:40" s="1" customFormat="1" x14ac:dyDescent="0.3">
      <c r="A7" s="1" t="s">
        <v>16</v>
      </c>
      <c r="B7" s="1" t="s">
        <v>33</v>
      </c>
      <c r="C7">
        <v>64.534750000000003</v>
      </c>
      <c r="D7">
        <v>21.898250000000001</v>
      </c>
      <c r="E7">
        <v>4.8870000000000005</v>
      </c>
      <c r="F7">
        <v>2.8934750000000005</v>
      </c>
      <c r="G7">
        <v>0.83727000000000007</v>
      </c>
      <c r="H7">
        <v>0.46213500000000002</v>
      </c>
      <c r="I7">
        <v>0.27960999999999997</v>
      </c>
      <c r="J7">
        <v>0.25677250000000001</v>
      </c>
      <c r="K7">
        <v>0.11164325</v>
      </c>
      <c r="L7">
        <v>0.14171999999999998</v>
      </c>
      <c r="M7">
        <v>0.16012999999999999</v>
      </c>
      <c r="N7" s="3">
        <v>0.45096750000000002</v>
      </c>
      <c r="P7" s="1">
        <v>82.156000000000006</v>
      </c>
      <c r="Q7" s="3">
        <v>43.236500000000007</v>
      </c>
      <c r="R7" s="1">
        <v>7.1806999999999999</v>
      </c>
      <c r="S7" s="1">
        <v>4.5023999999999997</v>
      </c>
      <c r="T7" s="1">
        <v>1.2756000000000001</v>
      </c>
      <c r="U7" s="1">
        <v>0.30867999999999995</v>
      </c>
      <c r="V7" s="1">
        <v>0.37669750000000002</v>
      </c>
      <c r="W7" s="1">
        <v>0.31615499999999996</v>
      </c>
      <c r="X7" s="1">
        <v>0.13045999999999999</v>
      </c>
      <c r="Y7" s="1">
        <v>0.25627749999999999</v>
      </c>
      <c r="Z7" s="1">
        <v>0.40318750000000003</v>
      </c>
      <c r="AA7" s="1">
        <v>0.52074999999999994</v>
      </c>
      <c r="AC7" s="1">
        <v>53.989250000000006</v>
      </c>
      <c r="AD7" s="1">
        <v>14.869499999999999</v>
      </c>
      <c r="AE7" s="1">
        <v>4.0170000000000003</v>
      </c>
      <c r="AF7" s="1">
        <v>2.9422999999999999</v>
      </c>
      <c r="AG7" s="1">
        <v>0.97505999999999993</v>
      </c>
      <c r="AH7" s="1">
        <v>0.58820499999999998</v>
      </c>
      <c r="AI7" s="1">
        <v>0.27052999999999999</v>
      </c>
      <c r="AJ7" s="1">
        <v>0.12753199999999998</v>
      </c>
      <c r="AK7" s="1">
        <v>0.17072499999999999</v>
      </c>
      <c r="AL7" s="1">
        <v>0.20864750000000001</v>
      </c>
      <c r="AM7" s="1">
        <v>0.11657999999999999</v>
      </c>
      <c r="AN7" s="1">
        <v>0.48107499999999992</v>
      </c>
    </row>
    <row r="8" spans="1:40" s="1" customFormat="1" x14ac:dyDescent="0.3">
      <c r="A8" s="1" t="s">
        <v>18</v>
      </c>
      <c r="B8" s="1" t="s">
        <v>34</v>
      </c>
      <c r="C8">
        <v>44.828749999999999</v>
      </c>
      <c r="D8">
        <v>24.112000000000002</v>
      </c>
      <c r="E8">
        <v>4.35555</v>
      </c>
      <c r="F8">
        <v>1.8460000000000001</v>
      </c>
      <c r="G8">
        <v>0.45574249999999999</v>
      </c>
      <c r="H8">
        <v>0.34106500000000001</v>
      </c>
      <c r="I8">
        <v>0.14818999999999999</v>
      </c>
      <c r="J8">
        <v>9.7612499999999991E-2</v>
      </c>
      <c r="K8">
        <v>6.4643499999999993E-2</v>
      </c>
      <c r="L8">
        <v>6.009975E-2</v>
      </c>
      <c r="M8">
        <v>7.5612250000000006E-2</v>
      </c>
      <c r="N8">
        <v>9.2139499999999985E-2</v>
      </c>
      <c r="P8" s="1">
        <v>72.367500000000007</v>
      </c>
      <c r="Q8" s="1">
        <v>20.9815</v>
      </c>
      <c r="R8" s="1">
        <v>7.7199000000000009</v>
      </c>
      <c r="S8" s="1">
        <v>2.2881999999999998</v>
      </c>
      <c r="T8" s="1">
        <v>1.0679449999999999</v>
      </c>
      <c r="U8" s="1">
        <v>0.2117</v>
      </c>
      <c r="V8" s="1">
        <v>0.13476749999999998</v>
      </c>
      <c r="W8" s="1">
        <v>0.13504749999999999</v>
      </c>
      <c r="X8" s="1">
        <v>9.4788499999999998E-2</v>
      </c>
      <c r="Y8" s="1">
        <v>9.7846000000000002E-2</v>
      </c>
      <c r="Z8" s="1">
        <v>0.25345499999999999</v>
      </c>
      <c r="AA8" s="1">
        <v>0.26826499999999998</v>
      </c>
      <c r="AC8" s="1">
        <v>56.406750000000002</v>
      </c>
      <c r="AD8" s="1">
        <v>18.85425</v>
      </c>
      <c r="AE8" s="1">
        <v>6.6017000000000001</v>
      </c>
      <c r="AF8" s="1">
        <v>5.7330750000000004</v>
      </c>
      <c r="AG8" s="1">
        <v>0.9412100000000001</v>
      </c>
      <c r="AH8" s="1">
        <v>0.43842000000000003</v>
      </c>
      <c r="AI8" s="1">
        <v>0.35961749999999998</v>
      </c>
      <c r="AJ8" s="1">
        <v>0.15833499999999998</v>
      </c>
      <c r="AK8" s="1">
        <v>0.15171000000000001</v>
      </c>
      <c r="AL8" s="1">
        <v>7.660974999999999E-2</v>
      </c>
      <c r="AM8" s="1">
        <v>0.14676999999999998</v>
      </c>
      <c r="AN8" s="1">
        <v>0.14534249999999999</v>
      </c>
    </row>
    <row r="9" spans="1:40" s="1" customFormat="1" x14ac:dyDescent="0.3">
      <c r="A9" s="1" t="s">
        <v>20</v>
      </c>
      <c r="B9" s="1" t="s">
        <v>34</v>
      </c>
      <c r="C9">
        <v>21.86525</v>
      </c>
      <c r="D9">
        <v>1.9245500000000002</v>
      </c>
      <c r="E9">
        <v>1.7899250000000002</v>
      </c>
      <c r="F9">
        <v>0.5625</v>
      </c>
      <c r="G9">
        <v>0.30397249999999998</v>
      </c>
      <c r="H9">
        <v>0.1105975</v>
      </c>
      <c r="I9">
        <v>9.9901999999999991E-2</v>
      </c>
      <c r="J9">
        <v>5.2295750000000002E-2</v>
      </c>
      <c r="K9">
        <v>6.7389499999999991E-2</v>
      </c>
      <c r="L9">
        <v>6.3305249999999993E-2</v>
      </c>
      <c r="M9">
        <v>4.4132249999999998E-2</v>
      </c>
      <c r="N9">
        <v>7.5584999999999999E-2</v>
      </c>
      <c r="P9" s="1">
        <v>25.769500000000001</v>
      </c>
      <c r="Q9" s="1">
        <v>9.5308500000000009</v>
      </c>
      <c r="R9" s="1">
        <v>2.5183999999999997</v>
      </c>
      <c r="S9" s="1">
        <v>0.97081000000000006</v>
      </c>
      <c r="T9" s="1">
        <v>0.47862000000000005</v>
      </c>
      <c r="U9" s="1">
        <v>0.21910499999999999</v>
      </c>
      <c r="V9" s="1">
        <v>0.22327</v>
      </c>
      <c r="W9" s="1">
        <v>0.24826500000000001</v>
      </c>
      <c r="X9" s="1">
        <v>0.113635</v>
      </c>
      <c r="Y9" s="1">
        <v>5.3656500000000003E-2</v>
      </c>
      <c r="Z9" s="3">
        <v>0.71428500000000006</v>
      </c>
      <c r="AA9" s="1">
        <v>0.1837095</v>
      </c>
      <c r="AC9" s="1">
        <v>45.759250000000002</v>
      </c>
      <c r="AD9" s="1">
        <v>27.920749999999998</v>
      </c>
      <c r="AE9" s="1">
        <v>7.2113000000000005</v>
      </c>
      <c r="AF9" s="1">
        <v>1.6545750000000001</v>
      </c>
      <c r="AG9" s="1">
        <v>0.63918000000000008</v>
      </c>
      <c r="AH9" s="1">
        <v>0.83194999999999986</v>
      </c>
      <c r="AI9" s="1">
        <v>0.15166999999999997</v>
      </c>
      <c r="AJ9" s="3">
        <v>0.35943750000000002</v>
      </c>
      <c r="AK9" s="1">
        <v>0.21761749999999999</v>
      </c>
      <c r="AL9" s="1">
        <v>7.2262499999999993E-2</v>
      </c>
      <c r="AM9" s="1">
        <v>5.9027499999999997E-2</v>
      </c>
      <c r="AN9" s="1">
        <v>0.6344749999999999</v>
      </c>
    </row>
    <row r="10" spans="1:40" x14ac:dyDescent="0.3">
      <c r="A10" s="1" t="s">
        <v>36</v>
      </c>
      <c r="C10">
        <f>AVERAGE(C2:C9)</f>
        <v>50.021875000000001</v>
      </c>
      <c r="D10">
        <f t="shared" ref="D10:AN10" si="0">AVERAGE(D2:D9)</f>
        <v>14.799625000000001</v>
      </c>
      <c r="E10">
        <f t="shared" si="0"/>
        <v>5.5944437499999999</v>
      </c>
      <c r="F10">
        <f t="shared" si="0"/>
        <v>2.1781893750000001</v>
      </c>
      <c r="G10">
        <f t="shared" si="0"/>
        <v>0.78924375000000002</v>
      </c>
      <c r="H10">
        <f t="shared" si="0"/>
        <v>0.40405853124999996</v>
      </c>
      <c r="I10">
        <f t="shared" si="0"/>
        <v>0.16367259374999998</v>
      </c>
      <c r="J10">
        <f t="shared" si="0"/>
        <v>0.12611603125000001</v>
      </c>
      <c r="K10">
        <f t="shared" si="0"/>
        <v>8.9166249999999989E-2</v>
      </c>
      <c r="L10">
        <f t="shared" si="0"/>
        <v>0.10584506249999999</v>
      </c>
      <c r="M10">
        <f t="shared" si="0"/>
        <v>0.12759309375</v>
      </c>
      <c r="N10">
        <f t="shared" si="0"/>
        <v>0.20576259375</v>
      </c>
      <c r="P10">
        <f t="shared" si="0"/>
        <v>74.420281250000002</v>
      </c>
      <c r="Q10">
        <f t="shared" si="0"/>
        <v>23.543596875000006</v>
      </c>
      <c r="R10">
        <f t="shared" si="0"/>
        <v>7.0858531249999999</v>
      </c>
      <c r="S10">
        <f t="shared" si="0"/>
        <v>2.9459709374999998</v>
      </c>
      <c r="T10">
        <f t="shared" si="0"/>
        <v>1.1609140624999998</v>
      </c>
      <c r="U10">
        <f t="shared" si="0"/>
        <v>0.43384999999999996</v>
      </c>
      <c r="V10">
        <f t="shared" si="0"/>
        <v>0.34906562499999999</v>
      </c>
      <c r="W10">
        <f t="shared" si="0"/>
        <v>0.23768009374999999</v>
      </c>
      <c r="X10">
        <f t="shared" si="0"/>
        <v>0.13948781249999997</v>
      </c>
      <c r="Y10">
        <f t="shared" si="0"/>
        <v>0.14295715625000002</v>
      </c>
      <c r="Z10">
        <f t="shared" si="0"/>
        <v>0.24143387499999999</v>
      </c>
      <c r="AA10">
        <f t="shared" si="0"/>
        <v>0.25100715625000003</v>
      </c>
      <c r="AC10">
        <f t="shared" si="0"/>
        <v>61.920031250000008</v>
      </c>
      <c r="AD10">
        <f t="shared" si="0"/>
        <v>23.173124999999999</v>
      </c>
      <c r="AE10">
        <f t="shared" si="0"/>
        <v>8.936640624999999</v>
      </c>
      <c r="AF10">
        <f t="shared" si="0"/>
        <v>5.6816250000000004</v>
      </c>
      <c r="AG10">
        <f t="shared" si="0"/>
        <v>1.1907008750000001</v>
      </c>
      <c r="AH10">
        <f t="shared" si="0"/>
        <v>0.58349531249999997</v>
      </c>
      <c r="AI10">
        <f t="shared" si="0"/>
        <v>0.33915249999999997</v>
      </c>
      <c r="AJ10">
        <f t="shared" si="0"/>
        <v>0.18806199999999998</v>
      </c>
      <c r="AK10">
        <f t="shared" si="0"/>
        <v>0.14556121875</v>
      </c>
      <c r="AL10">
        <f t="shared" si="0"/>
        <v>0.12031371875000001</v>
      </c>
      <c r="AM10">
        <f t="shared" si="0"/>
        <v>0.15792200000000001</v>
      </c>
      <c r="AN10">
        <f t="shared" si="0"/>
        <v>0.25796849999999993</v>
      </c>
    </row>
    <row r="11" spans="1:40" x14ac:dyDescent="0.3">
      <c r="A11" s="1" t="s">
        <v>40</v>
      </c>
      <c r="C11">
        <f>GEOMEAN(C2:C9)</f>
        <v>46.75800235427581</v>
      </c>
      <c r="D11">
        <f t="shared" ref="D11:AN11" si="1">GEOMEAN(D2:D9)</f>
        <v>11.262487486990713</v>
      </c>
      <c r="E11">
        <f t="shared" si="1"/>
        <v>5.0504683703990167</v>
      </c>
      <c r="F11">
        <f t="shared" si="1"/>
        <v>1.8282482534330655</v>
      </c>
      <c r="G11">
        <f t="shared" si="1"/>
        <v>0.70618596039988257</v>
      </c>
      <c r="H11">
        <f t="shared" si="1"/>
        <v>0.28692848130933507</v>
      </c>
      <c r="I11">
        <f t="shared" si="1"/>
        <v>0.14850331666293262</v>
      </c>
      <c r="J11">
        <f t="shared" si="1"/>
        <v>0.11155154062153404</v>
      </c>
      <c r="K11">
        <f t="shared" si="1"/>
        <v>7.7140206177454082E-2</v>
      </c>
      <c r="L11">
        <f t="shared" si="1"/>
        <v>7.9223304102605419E-2</v>
      </c>
      <c r="M11">
        <f t="shared" si="1"/>
        <v>8.1029803543866644E-2</v>
      </c>
      <c r="N11">
        <f t="shared" si="1"/>
        <v>0.12650250776090299</v>
      </c>
      <c r="P11">
        <f t="shared" si="1"/>
        <v>69.249888303208692</v>
      </c>
      <c r="Q11">
        <f t="shared" si="1"/>
        <v>20.488963742612295</v>
      </c>
      <c r="R11">
        <f t="shared" si="1"/>
        <v>6.3835232879987185</v>
      </c>
      <c r="S11">
        <f t="shared" si="1"/>
        <v>2.553697278132673</v>
      </c>
      <c r="T11">
        <f t="shared" si="1"/>
        <v>1.0693662744615449</v>
      </c>
      <c r="U11">
        <f t="shared" si="1"/>
        <v>0.38558809972714475</v>
      </c>
      <c r="V11">
        <f t="shared" si="1"/>
        <v>0.27926824664414673</v>
      </c>
      <c r="W11">
        <f t="shared" si="1"/>
        <v>0.20263036618078567</v>
      </c>
      <c r="X11">
        <f t="shared" si="1"/>
        <v>0.1231853142769995</v>
      </c>
      <c r="Y11">
        <f t="shared" si="1"/>
        <v>0.11264737626129388</v>
      </c>
      <c r="Z11">
        <f t="shared" si="1"/>
        <v>0.16649074316181095</v>
      </c>
      <c r="AA11">
        <f t="shared" si="1"/>
        <v>0.20837951556097231</v>
      </c>
      <c r="AC11">
        <f t="shared" si="1"/>
        <v>60.662763297889576</v>
      </c>
      <c r="AD11">
        <f t="shared" si="1"/>
        <v>22.308256610247255</v>
      </c>
      <c r="AE11">
        <f t="shared" si="1"/>
        <v>8.3842265511834633</v>
      </c>
      <c r="AF11">
        <f t="shared" si="1"/>
        <v>4.7010147607697155</v>
      </c>
      <c r="AG11">
        <f t="shared" si="1"/>
        <v>1.1368213792623527</v>
      </c>
      <c r="AH11">
        <f t="shared" si="1"/>
        <v>0.5585331980782593</v>
      </c>
      <c r="AI11">
        <f t="shared" si="1"/>
        <v>0.31569716038951079</v>
      </c>
      <c r="AJ11">
        <f t="shared" si="1"/>
        <v>0.17318378390963413</v>
      </c>
      <c r="AK11">
        <f t="shared" si="1"/>
        <v>0.13504563832627184</v>
      </c>
      <c r="AL11">
        <f t="shared" si="1"/>
        <v>0.10339295089094953</v>
      </c>
      <c r="AM11">
        <f t="shared" si="1"/>
        <v>0.12389525386086468</v>
      </c>
      <c r="AN11">
        <f t="shared" si="1"/>
        <v>0.19450969856710601</v>
      </c>
    </row>
    <row r="12" spans="1:40" x14ac:dyDescent="0.3">
      <c r="A12" s="1" t="s">
        <v>44</v>
      </c>
    </row>
    <row r="13" spans="1:40" x14ac:dyDescent="0.3">
      <c r="D13" t="s">
        <v>39</v>
      </c>
      <c r="E13" s="1">
        <v>20</v>
      </c>
      <c r="F13" s="1">
        <v>33</v>
      </c>
      <c r="G13" s="1">
        <v>47</v>
      </c>
      <c r="H13" s="1">
        <v>63</v>
      </c>
      <c r="I13" s="1">
        <v>82</v>
      </c>
      <c r="J13" s="1">
        <v>104</v>
      </c>
      <c r="K13" s="1">
        <v>131</v>
      </c>
      <c r="L13" s="1">
        <v>161</v>
      </c>
      <c r="M13" s="1">
        <v>194</v>
      </c>
      <c r="N13" s="1">
        <v>229</v>
      </c>
      <c r="O13" s="1">
        <v>263</v>
      </c>
      <c r="P13" s="1">
        <v>300</v>
      </c>
      <c r="R13" t="s">
        <v>39</v>
      </c>
      <c r="S13" s="1">
        <v>20</v>
      </c>
      <c r="T13" s="1">
        <v>33</v>
      </c>
      <c r="U13" s="1">
        <v>47</v>
      </c>
      <c r="V13" s="1">
        <v>63</v>
      </c>
      <c r="W13" s="1">
        <v>82</v>
      </c>
      <c r="X13" s="1">
        <v>104</v>
      </c>
      <c r="Y13" s="1">
        <v>131</v>
      </c>
      <c r="Z13" s="1">
        <v>161</v>
      </c>
      <c r="AA13" s="1">
        <v>194</v>
      </c>
      <c r="AB13" s="1">
        <v>229</v>
      </c>
      <c r="AC13" s="1">
        <v>263</v>
      </c>
      <c r="AD13" s="1">
        <v>300</v>
      </c>
    </row>
    <row r="14" spans="1:40" x14ac:dyDescent="0.3">
      <c r="D14" t="s">
        <v>27</v>
      </c>
      <c r="E14">
        <v>50.021875000000001</v>
      </c>
      <c r="F14">
        <v>14.799625000000001</v>
      </c>
      <c r="G14">
        <v>5.5944437499999999</v>
      </c>
      <c r="H14">
        <v>2.1781893750000001</v>
      </c>
      <c r="I14">
        <v>0.78924375000000002</v>
      </c>
      <c r="J14">
        <v>0.40405853124999996</v>
      </c>
      <c r="K14">
        <v>0.16367259374999998</v>
      </c>
      <c r="L14">
        <v>0.12611603125000001</v>
      </c>
      <c r="M14">
        <v>8.9166249999999989E-2</v>
      </c>
      <c r="N14">
        <v>0.10584506249999999</v>
      </c>
      <c r="O14">
        <v>0.12759309375</v>
      </c>
      <c r="P14">
        <v>0.20576259375</v>
      </c>
      <c r="R14" t="s">
        <v>27</v>
      </c>
      <c r="S14">
        <v>46.75800235427581</v>
      </c>
      <c r="T14">
        <v>11.262487486990713</v>
      </c>
      <c r="U14">
        <v>5.0504683703990167</v>
      </c>
      <c r="V14">
        <v>1.8282482534330655</v>
      </c>
      <c r="W14">
        <v>0.70618596039988257</v>
      </c>
      <c r="X14">
        <v>0.28692848130933507</v>
      </c>
      <c r="Y14">
        <v>0.14850331666293262</v>
      </c>
      <c r="Z14">
        <v>0.11155154062153404</v>
      </c>
      <c r="AA14">
        <v>7.7140206177454082E-2</v>
      </c>
      <c r="AB14">
        <v>7.9223304102605419E-2</v>
      </c>
      <c r="AC14">
        <v>8.1029803543866644E-2</v>
      </c>
      <c r="AD14">
        <v>0.12650250776090299</v>
      </c>
    </row>
    <row r="15" spans="1:40" x14ac:dyDescent="0.3">
      <c r="D15" t="s">
        <v>37</v>
      </c>
      <c r="E15">
        <v>74.420281250000002</v>
      </c>
      <c r="F15">
        <v>23.543596875000006</v>
      </c>
      <c r="G15">
        <v>7.0858531249999999</v>
      </c>
      <c r="H15">
        <v>2.9459709374999998</v>
      </c>
      <c r="I15">
        <v>1.1609140624999998</v>
      </c>
      <c r="J15">
        <v>0.43384999999999996</v>
      </c>
      <c r="K15">
        <v>0.34906562499999999</v>
      </c>
      <c r="L15">
        <v>0.23768009374999999</v>
      </c>
      <c r="M15">
        <v>0.13948781249999997</v>
      </c>
      <c r="N15">
        <v>0.14295715625000002</v>
      </c>
      <c r="O15">
        <v>0.24143387499999999</v>
      </c>
      <c r="P15">
        <v>0.25100715625000003</v>
      </c>
      <c r="R15" t="s">
        <v>37</v>
      </c>
      <c r="S15">
        <v>69.249888303208692</v>
      </c>
      <c r="T15">
        <v>20.488963742612295</v>
      </c>
      <c r="U15">
        <v>6.3835232879987185</v>
      </c>
      <c r="V15">
        <v>2.553697278132673</v>
      </c>
      <c r="W15">
        <v>1.0693662744615449</v>
      </c>
      <c r="X15">
        <v>0.38558809972714475</v>
      </c>
      <c r="Y15">
        <v>0.27926824664414673</v>
      </c>
      <c r="Z15">
        <v>0.20263036618078567</v>
      </c>
      <c r="AA15">
        <v>0.1231853142769995</v>
      </c>
      <c r="AB15">
        <v>0.11264737626129388</v>
      </c>
      <c r="AC15">
        <v>0.16649074316181095</v>
      </c>
      <c r="AD15">
        <v>0.20837951556097231</v>
      </c>
    </row>
    <row r="16" spans="1:40" x14ac:dyDescent="0.3">
      <c r="D16" t="s">
        <v>38</v>
      </c>
      <c r="E16">
        <v>61.920031250000008</v>
      </c>
      <c r="F16">
        <v>23.173124999999999</v>
      </c>
      <c r="G16">
        <v>8.936640624999999</v>
      </c>
      <c r="H16">
        <v>5.6816250000000004</v>
      </c>
      <c r="I16">
        <v>1.1907008750000001</v>
      </c>
      <c r="J16">
        <v>0.58349531249999997</v>
      </c>
      <c r="K16">
        <v>0.33915249999999997</v>
      </c>
      <c r="L16">
        <v>0.18806199999999998</v>
      </c>
      <c r="M16">
        <v>0.14556121875</v>
      </c>
      <c r="N16">
        <v>0.12031371875000001</v>
      </c>
      <c r="O16">
        <v>0.15792200000000001</v>
      </c>
      <c r="P16">
        <v>0.25796849999999993</v>
      </c>
      <c r="R16" t="s">
        <v>38</v>
      </c>
      <c r="S16">
        <v>60.662763297889576</v>
      </c>
      <c r="T16">
        <v>22.308256610247255</v>
      </c>
      <c r="U16">
        <v>8.3842265511834633</v>
      </c>
      <c r="V16">
        <v>4.7010147607697155</v>
      </c>
      <c r="W16">
        <v>1.1368213792623527</v>
      </c>
      <c r="X16">
        <v>0.5585331980782593</v>
      </c>
      <c r="Y16">
        <v>0.31569716038951079</v>
      </c>
      <c r="Z16">
        <v>0.17318378390963413</v>
      </c>
      <c r="AA16">
        <v>0.13504563832627184</v>
      </c>
      <c r="AB16">
        <v>0.10339295089094953</v>
      </c>
      <c r="AC16">
        <v>0.12389525386086468</v>
      </c>
      <c r="AD16">
        <v>0.19450969856710601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opLeftCell="A7" workbookViewId="0">
      <selection activeCell="Q32" sqref="Q32"/>
    </sheetView>
  </sheetViews>
  <sheetFormatPr defaultRowHeight="16.5" x14ac:dyDescent="0.3"/>
  <sheetData>
    <row r="1" spans="1:40" x14ac:dyDescent="0.3">
      <c r="A1" s="1" t="s">
        <v>1</v>
      </c>
      <c r="B1" s="1" t="s">
        <v>32</v>
      </c>
      <c r="C1" s="1">
        <v>20</v>
      </c>
      <c r="D1" s="1">
        <v>33</v>
      </c>
      <c r="E1" s="1">
        <v>47</v>
      </c>
      <c r="F1" s="1">
        <v>63</v>
      </c>
      <c r="G1" s="1">
        <v>82</v>
      </c>
      <c r="H1" s="1">
        <v>104</v>
      </c>
      <c r="I1" s="1">
        <v>131</v>
      </c>
      <c r="J1" s="1">
        <v>161</v>
      </c>
      <c r="K1" s="1">
        <v>194</v>
      </c>
      <c r="L1" s="1">
        <v>229</v>
      </c>
      <c r="M1" s="1">
        <v>263</v>
      </c>
      <c r="N1" s="1">
        <v>300</v>
      </c>
      <c r="O1" s="1"/>
      <c r="P1" s="1">
        <v>20</v>
      </c>
      <c r="Q1" s="1">
        <v>33</v>
      </c>
      <c r="R1" s="1">
        <v>47</v>
      </c>
      <c r="S1" s="1">
        <v>63</v>
      </c>
      <c r="T1" s="1">
        <v>82</v>
      </c>
      <c r="U1" s="1">
        <v>104</v>
      </c>
      <c r="V1" s="1">
        <v>131</v>
      </c>
      <c r="W1" s="1">
        <v>161</v>
      </c>
      <c r="X1" s="1">
        <v>194</v>
      </c>
      <c r="Y1" s="1">
        <v>229</v>
      </c>
      <c r="Z1" s="1">
        <v>263</v>
      </c>
      <c r="AA1" s="1">
        <v>300</v>
      </c>
      <c r="AB1" s="1"/>
      <c r="AC1" s="1">
        <v>20</v>
      </c>
      <c r="AD1" s="1">
        <v>33</v>
      </c>
      <c r="AE1" s="1">
        <v>47</v>
      </c>
      <c r="AF1" s="1">
        <v>63</v>
      </c>
      <c r="AG1" s="1">
        <v>82</v>
      </c>
      <c r="AH1" s="1">
        <v>104</v>
      </c>
      <c r="AI1" s="1">
        <v>131</v>
      </c>
      <c r="AJ1" s="1">
        <v>161</v>
      </c>
      <c r="AK1" s="1">
        <v>194</v>
      </c>
      <c r="AL1" s="1">
        <v>229</v>
      </c>
      <c r="AM1" s="1">
        <v>263</v>
      </c>
      <c r="AN1" s="1">
        <v>300</v>
      </c>
    </row>
    <row r="2" spans="1:40" x14ac:dyDescent="0.3">
      <c r="A2" s="1" t="s">
        <v>2</v>
      </c>
      <c r="B2" s="1" t="s">
        <v>33</v>
      </c>
      <c r="C2">
        <v>45.375</v>
      </c>
      <c r="D2" s="3">
        <v>24.578499999999998</v>
      </c>
      <c r="E2">
        <v>8.2179000000000002</v>
      </c>
      <c r="F2" s="3">
        <v>3.5422249999999997</v>
      </c>
      <c r="G2">
        <v>0.83727250000000009</v>
      </c>
      <c r="H2">
        <v>0.3126525</v>
      </c>
      <c r="I2">
        <v>0.19917750000000001</v>
      </c>
      <c r="J2">
        <v>0.1164125</v>
      </c>
      <c r="K2">
        <v>5.3176500000000002E-2</v>
      </c>
      <c r="L2">
        <v>6.2338499999999991E-2</v>
      </c>
      <c r="M2">
        <v>9.403025000000001E-2</v>
      </c>
      <c r="N2">
        <v>0.14251625000000001</v>
      </c>
      <c r="O2" s="1"/>
      <c r="P2" s="1">
        <v>54.107750000000003</v>
      </c>
      <c r="Q2" s="1">
        <v>19.621000000000002</v>
      </c>
      <c r="R2" s="1">
        <v>6.7342250000000003</v>
      </c>
      <c r="S2" s="1">
        <v>2.4077250000000001</v>
      </c>
      <c r="T2" s="1">
        <v>0.79503000000000001</v>
      </c>
      <c r="U2" s="1">
        <v>0.52739749999999996</v>
      </c>
      <c r="V2" s="1">
        <v>0.20131499999999999</v>
      </c>
      <c r="W2" s="1">
        <v>0.45372500000000004</v>
      </c>
      <c r="X2" s="1">
        <v>8.7469249999999998E-2</v>
      </c>
      <c r="Y2" s="3"/>
      <c r="Z2" s="3"/>
      <c r="AA2" s="1">
        <v>0.24636000000000002</v>
      </c>
      <c r="AB2" s="1"/>
      <c r="AC2" s="1">
        <v>57.131999999999998</v>
      </c>
      <c r="AD2" s="1">
        <v>16.113499999999998</v>
      </c>
      <c r="AE2" s="1">
        <v>3.3632</v>
      </c>
      <c r="AF2" s="1">
        <v>4.5539749999999994</v>
      </c>
      <c r="AG2" s="1">
        <v>0.97689500000000007</v>
      </c>
      <c r="AH2">
        <v>0.72861500000000001</v>
      </c>
      <c r="AI2" s="3"/>
      <c r="AJ2" s="3"/>
      <c r="AK2" s="3"/>
      <c r="AL2" s="3"/>
      <c r="AM2" s="3"/>
      <c r="AN2" s="3"/>
    </row>
    <row r="3" spans="1:40" x14ac:dyDescent="0.3">
      <c r="A3" s="1" t="s">
        <v>4</v>
      </c>
      <c r="B3" s="1" t="s">
        <v>33</v>
      </c>
      <c r="C3">
        <v>60.094999999999999</v>
      </c>
      <c r="D3">
        <v>19.652999999999999</v>
      </c>
      <c r="E3">
        <v>7.7453500000000002</v>
      </c>
      <c r="F3" s="3"/>
      <c r="G3" s="3">
        <v>1.52345</v>
      </c>
      <c r="H3" s="3">
        <v>1.3568225000000003</v>
      </c>
      <c r="I3">
        <v>0.11849199999999999</v>
      </c>
      <c r="J3">
        <v>0.14271499999999998</v>
      </c>
      <c r="K3">
        <v>5.9328999999999993E-2</v>
      </c>
      <c r="L3">
        <v>7.9669249999999997E-2</v>
      </c>
      <c r="M3">
        <v>5.352925E-2</v>
      </c>
      <c r="N3">
        <v>3.70225E-2</v>
      </c>
      <c r="O3" s="1"/>
      <c r="P3" s="3"/>
      <c r="Q3" s="1">
        <v>28.665500000000002</v>
      </c>
      <c r="R3" s="3"/>
      <c r="S3" s="3">
        <v>4.8540000000000001</v>
      </c>
      <c r="T3" s="3">
        <v>1.5694250000000001</v>
      </c>
      <c r="U3" s="3">
        <v>0.93030249999999992</v>
      </c>
      <c r="V3" s="3"/>
      <c r="W3" s="3">
        <v>0.52563749999999998</v>
      </c>
      <c r="X3" s="3">
        <v>0.23967499999999997</v>
      </c>
      <c r="Y3" s="1">
        <v>0.20975250000000001</v>
      </c>
      <c r="Z3" s="1">
        <v>0.19037999999999999</v>
      </c>
      <c r="AA3" s="3">
        <v>0.32678000000000001</v>
      </c>
      <c r="AB3" s="1"/>
      <c r="AC3" s="3"/>
      <c r="AD3" s="3">
        <v>28.844999999999999</v>
      </c>
      <c r="AE3" s="1">
        <v>12.661</v>
      </c>
      <c r="AF3" s="1">
        <v>5.1452499999999999</v>
      </c>
      <c r="AG3" s="1">
        <v>1.2006374999999998</v>
      </c>
      <c r="AH3" s="1">
        <v>0.62490000000000001</v>
      </c>
      <c r="AI3" s="1">
        <v>0.60381249999999997</v>
      </c>
      <c r="AJ3" s="1">
        <v>0.2525075</v>
      </c>
      <c r="AK3" s="1">
        <v>0.190995</v>
      </c>
      <c r="AL3" s="1">
        <v>0.22683750000000003</v>
      </c>
      <c r="AM3" s="1">
        <v>0.17899499999999999</v>
      </c>
      <c r="AN3" s="1">
        <v>0.227765</v>
      </c>
    </row>
    <row r="4" spans="1:40" x14ac:dyDescent="0.3">
      <c r="A4" s="1" t="s">
        <v>6</v>
      </c>
      <c r="B4" s="1" t="s">
        <v>33</v>
      </c>
      <c r="C4">
        <v>46.652250000000002</v>
      </c>
      <c r="D4">
        <v>4.9366500000000002</v>
      </c>
      <c r="E4">
        <v>3.4894500000000002</v>
      </c>
      <c r="F4">
        <v>1.0518400000000001</v>
      </c>
      <c r="G4">
        <v>0.46615249999999997</v>
      </c>
      <c r="H4">
        <v>0.12310575</v>
      </c>
      <c r="I4">
        <v>8.7067249999999985E-2</v>
      </c>
      <c r="J4">
        <v>7.6615500000000003E-2</v>
      </c>
      <c r="K4">
        <v>5.5146750000000001E-2</v>
      </c>
      <c r="L4">
        <v>1.8384499999999998E-2</v>
      </c>
      <c r="M4">
        <v>1.6112500000000002E-2</v>
      </c>
      <c r="N4">
        <v>3.4988999999999999E-2</v>
      </c>
      <c r="O4" s="1"/>
      <c r="P4" s="1">
        <v>78.801749999999998</v>
      </c>
      <c r="Q4" s="1">
        <v>12.72475</v>
      </c>
      <c r="R4" s="1">
        <v>5.4115500000000001</v>
      </c>
      <c r="S4" s="1">
        <v>1.4405075000000001</v>
      </c>
      <c r="T4" s="1">
        <v>0.71732249999999997</v>
      </c>
      <c r="U4" s="1">
        <v>0.3789575</v>
      </c>
      <c r="V4" s="1">
        <v>0.11966499999999999</v>
      </c>
      <c r="W4" s="1">
        <v>8.9811249999999995E-2</v>
      </c>
      <c r="X4" s="1">
        <v>5.9806999999999999E-2</v>
      </c>
      <c r="Y4" s="1">
        <v>3.4716749999999998E-2</v>
      </c>
      <c r="Z4" s="1">
        <v>2.8943750000000004E-2</v>
      </c>
      <c r="AA4" s="1">
        <v>5.3525250000000003E-2</v>
      </c>
      <c r="AB4" s="1"/>
      <c r="AC4" s="1">
        <v>55.0595</v>
      </c>
      <c r="AD4" s="1">
        <v>16.113499999999998</v>
      </c>
      <c r="AE4" s="1">
        <v>7.9859000000000009</v>
      </c>
      <c r="AF4" s="1">
        <v>2.8649</v>
      </c>
      <c r="AG4" s="1">
        <v>0.99901950000000006</v>
      </c>
      <c r="AH4" s="1">
        <v>0.37228250000000002</v>
      </c>
      <c r="AI4" s="1">
        <v>0.29684250000000001</v>
      </c>
      <c r="AJ4" s="1">
        <v>0.22413299999999997</v>
      </c>
      <c r="AK4" s="1">
        <v>5.3652499999999999E-2</v>
      </c>
      <c r="AL4" s="1">
        <v>5.3525250000000003E-2</v>
      </c>
      <c r="AM4" s="1">
        <v>5.0447499999999999E-2</v>
      </c>
      <c r="AN4" s="1">
        <v>3.8676249999999995E-2</v>
      </c>
    </row>
    <row r="5" spans="1:40" x14ac:dyDescent="0.3">
      <c r="A5" s="1" t="s">
        <v>8</v>
      </c>
      <c r="B5" s="1" t="s">
        <v>34</v>
      </c>
      <c r="C5">
        <v>45.79025</v>
      </c>
      <c r="D5">
        <v>6.9272999999999998</v>
      </c>
      <c r="E5">
        <v>6.1931750000000001</v>
      </c>
      <c r="F5">
        <v>1.3598250000000001</v>
      </c>
      <c r="G5">
        <v>0.9304325</v>
      </c>
      <c r="H5">
        <v>0.15722749999999999</v>
      </c>
      <c r="I5">
        <v>9.6516999999999992E-2</v>
      </c>
      <c r="J5">
        <v>6.7139500000000005E-2</v>
      </c>
      <c r="K5">
        <v>3.0868E-2</v>
      </c>
      <c r="L5">
        <v>4.6179249999999991E-2</v>
      </c>
      <c r="M5">
        <v>4.7393499999999991E-2</v>
      </c>
      <c r="N5">
        <v>8.6339749999999993E-2</v>
      </c>
      <c r="O5" s="1"/>
      <c r="P5" s="1">
        <v>59.386749999999999</v>
      </c>
      <c r="Q5" s="1">
        <v>11.580674999999999</v>
      </c>
      <c r="R5" s="1">
        <v>4.0648</v>
      </c>
      <c r="S5" s="1">
        <v>2.0645499999999997</v>
      </c>
      <c r="T5" s="1">
        <v>0.85362499999999997</v>
      </c>
      <c r="U5" s="1">
        <v>0.3269225</v>
      </c>
      <c r="V5" s="1">
        <v>0.17022500000000002</v>
      </c>
      <c r="W5" s="1">
        <v>9.80795E-2</v>
      </c>
      <c r="X5" s="1">
        <v>9.7846000000000002E-2</v>
      </c>
      <c r="Y5" s="1">
        <v>0.10978750000000001</v>
      </c>
      <c r="Z5" s="1">
        <v>0.10918700000000001</v>
      </c>
      <c r="AA5" s="1">
        <v>0.15191750000000001</v>
      </c>
      <c r="AB5" s="1"/>
      <c r="AC5" s="1">
        <v>54.295000000000002</v>
      </c>
      <c r="AD5" s="1">
        <v>19.37425</v>
      </c>
      <c r="AE5" s="1">
        <v>10.090350000000001</v>
      </c>
      <c r="AF5" s="1">
        <v>4.8538999999999994</v>
      </c>
      <c r="AG5" s="3">
        <v>1.4008</v>
      </c>
      <c r="AH5" s="1">
        <v>0.36064999999999997</v>
      </c>
      <c r="AI5" s="1">
        <v>0.31235499999999999</v>
      </c>
      <c r="AJ5" s="1">
        <v>9.7505999999999982E-2</v>
      </c>
      <c r="AK5" s="1">
        <v>9.9177250000000008E-2</v>
      </c>
      <c r="AL5" s="1">
        <v>5.6603000000000001E-2</v>
      </c>
      <c r="AM5" s="1">
        <v>6.9433500000000009E-2</v>
      </c>
      <c r="AN5" s="1">
        <v>0.12738174999999999</v>
      </c>
    </row>
    <row r="6" spans="1:40" x14ac:dyDescent="0.3">
      <c r="A6" s="1" t="s">
        <v>10</v>
      </c>
      <c r="B6" s="1" t="s">
        <v>34</v>
      </c>
      <c r="C6">
        <v>44.471999999999994</v>
      </c>
      <c r="D6" s="3"/>
      <c r="E6">
        <v>9.0627250000000004</v>
      </c>
      <c r="F6">
        <v>2.8825499999999997</v>
      </c>
      <c r="G6" s="3"/>
      <c r="H6" s="3"/>
      <c r="I6" s="3"/>
      <c r="J6" s="3"/>
      <c r="K6" s="3"/>
      <c r="L6" s="3">
        <v>0.20159500000000002</v>
      </c>
      <c r="M6" s="3"/>
      <c r="N6">
        <v>8.3305749999999998E-2</v>
      </c>
      <c r="O6" s="1"/>
      <c r="P6" s="3">
        <v>93.467500000000001</v>
      </c>
      <c r="Q6" s="3"/>
      <c r="R6" s="3">
        <v>12.442250000000001</v>
      </c>
      <c r="S6" s="3"/>
      <c r="T6" s="3"/>
      <c r="U6" s="3"/>
      <c r="V6" s="3">
        <v>0.65714250000000007</v>
      </c>
      <c r="W6" s="3"/>
      <c r="X6" s="1">
        <v>0.17534500000000003</v>
      </c>
      <c r="Y6" s="1">
        <v>0.21904750000000001</v>
      </c>
      <c r="Z6" s="1">
        <v>0.23801</v>
      </c>
      <c r="AA6" s="1">
        <v>0.2094375</v>
      </c>
      <c r="AB6" s="1"/>
      <c r="AC6" s="3">
        <v>79.139250000000004</v>
      </c>
      <c r="AD6" s="1">
        <v>25.538499999999999</v>
      </c>
      <c r="AE6" s="1">
        <v>10.400174999999999</v>
      </c>
      <c r="AF6" s="1">
        <v>4.7858999999999998</v>
      </c>
      <c r="AG6" s="3">
        <v>1.4819</v>
      </c>
      <c r="AH6" s="3"/>
      <c r="AI6" s="1">
        <v>1.0401899999999999</v>
      </c>
      <c r="AJ6" s="3">
        <v>0.39494499999999999</v>
      </c>
      <c r="AK6" s="1">
        <v>0.2273</v>
      </c>
      <c r="AL6" s="1">
        <v>0.27393499999999998</v>
      </c>
      <c r="AM6" s="1">
        <v>0.318305</v>
      </c>
      <c r="AN6" s="1">
        <v>0.29959249999999998</v>
      </c>
    </row>
    <row r="7" spans="1:40" x14ac:dyDescent="0.3">
      <c r="A7" s="1" t="s">
        <v>12</v>
      </c>
      <c r="B7" s="1" t="s">
        <v>33</v>
      </c>
      <c r="C7" s="3"/>
      <c r="D7">
        <v>19.859499999999997</v>
      </c>
      <c r="E7">
        <v>8.0771999999999995</v>
      </c>
      <c r="F7">
        <v>2.0840999999999998</v>
      </c>
      <c r="G7">
        <v>0.88415749999999993</v>
      </c>
      <c r="H7">
        <v>0.46632750000000001</v>
      </c>
      <c r="I7">
        <v>0.25075500000000001</v>
      </c>
      <c r="J7">
        <v>0.16112500000000002</v>
      </c>
      <c r="K7" s="3">
        <v>0.18985250000000001</v>
      </c>
      <c r="L7" s="3"/>
      <c r="M7">
        <v>0.20144000000000001</v>
      </c>
      <c r="N7" s="3">
        <v>0.38860250000000002</v>
      </c>
      <c r="O7" s="1"/>
      <c r="P7" s="1">
        <v>72.367500000000007</v>
      </c>
      <c r="Q7" s="3">
        <v>40.773499999999999</v>
      </c>
      <c r="R7" s="3">
        <v>10.430999999999999</v>
      </c>
      <c r="S7" s="1">
        <v>2.5666250000000002</v>
      </c>
      <c r="T7" s="1">
        <v>1.4771000000000001</v>
      </c>
      <c r="U7" s="1">
        <v>0.48655499999999996</v>
      </c>
      <c r="V7" s="1">
        <v>0.56737499999999996</v>
      </c>
      <c r="W7" s="1">
        <v>0.28589500000000001</v>
      </c>
      <c r="X7" s="3"/>
      <c r="Y7" s="1">
        <v>0.30173500000000003</v>
      </c>
      <c r="Z7" s="1">
        <v>0.12012249999999999</v>
      </c>
      <c r="AA7" s="3"/>
      <c r="AB7" s="1"/>
      <c r="AC7" s="1">
        <v>64.074250000000006</v>
      </c>
      <c r="AD7" s="3"/>
      <c r="AE7" s="1">
        <v>8.963375000000001</v>
      </c>
      <c r="AF7" s="1">
        <v>9.0267499999999998</v>
      </c>
      <c r="AG7" s="3"/>
      <c r="AH7" s="3">
        <v>0.75040749999999989</v>
      </c>
      <c r="AI7" s="1">
        <v>0.4571075</v>
      </c>
      <c r="AJ7" s="1">
        <v>0.132075</v>
      </c>
      <c r="AK7" s="1">
        <v>0.12095750000000001</v>
      </c>
      <c r="AL7" s="1">
        <v>0.17284249999999998</v>
      </c>
      <c r="AM7" s="1">
        <v>0.19693999999999998</v>
      </c>
      <c r="AN7" s="1">
        <v>0.17868499999999998</v>
      </c>
    </row>
    <row r="8" spans="1:40" x14ac:dyDescent="0.3">
      <c r="A8" s="1" t="s">
        <v>14</v>
      </c>
      <c r="B8" s="1" t="s">
        <v>34</v>
      </c>
      <c r="C8">
        <v>34.2425</v>
      </c>
      <c r="D8">
        <v>19.085750000000001</v>
      </c>
      <c r="E8" s="3"/>
      <c r="F8">
        <v>3.0333999999999999</v>
      </c>
      <c r="G8">
        <v>0.91277249999999999</v>
      </c>
      <c r="H8">
        <v>0.21518749999999998</v>
      </c>
      <c r="I8">
        <v>0.22884750000000001</v>
      </c>
      <c r="J8">
        <v>0.1546525</v>
      </c>
      <c r="K8">
        <v>0.13445750000000001</v>
      </c>
      <c r="L8">
        <v>0.14602999999999999</v>
      </c>
      <c r="M8" s="3">
        <v>0.42239500000000002</v>
      </c>
      <c r="N8" s="3"/>
      <c r="O8" s="1"/>
      <c r="P8" s="3">
        <v>86.021249999999995</v>
      </c>
      <c r="Q8" s="1">
        <v>20.855499999999999</v>
      </c>
      <c r="R8" s="1">
        <v>6.9182250000000014</v>
      </c>
      <c r="S8" s="3">
        <v>4.8806749999999992</v>
      </c>
      <c r="T8" s="3">
        <v>1.8476750000000002</v>
      </c>
      <c r="U8" s="1">
        <v>0.60857749999999999</v>
      </c>
      <c r="V8" s="1">
        <v>0.32117499999999999</v>
      </c>
      <c r="W8" s="1">
        <v>0.20254999999999998</v>
      </c>
      <c r="X8" s="1">
        <v>9.425349999999999E-2</v>
      </c>
      <c r="Y8" s="1">
        <v>7.9885499999999998E-2</v>
      </c>
      <c r="Z8" s="1">
        <v>0.11191024999999999</v>
      </c>
      <c r="AA8" s="1">
        <v>0.14596500000000001</v>
      </c>
      <c r="AB8" s="1"/>
      <c r="AC8" s="3">
        <v>82.871000000000009</v>
      </c>
      <c r="AD8" s="1">
        <v>26.219000000000001</v>
      </c>
      <c r="AE8" s="3"/>
      <c r="AF8" s="3"/>
      <c r="AG8" s="3">
        <v>1.593175</v>
      </c>
      <c r="AH8" s="1">
        <v>0.70114749999999992</v>
      </c>
      <c r="AI8" s="1">
        <v>0.26128499999999999</v>
      </c>
      <c r="AJ8" s="1">
        <v>0.15296999999999999</v>
      </c>
      <c r="AK8" s="1">
        <v>0.15965500000000002</v>
      </c>
      <c r="AL8" s="1">
        <v>9.5181749999999996E-2</v>
      </c>
      <c r="AM8" s="1">
        <v>0.44518249999999998</v>
      </c>
      <c r="AN8" s="1">
        <v>0.23034749999999998</v>
      </c>
    </row>
    <row r="9" spans="1:40" x14ac:dyDescent="0.3">
      <c r="A9" s="1" t="s">
        <v>16</v>
      </c>
      <c r="B9" s="1" t="s">
        <v>33</v>
      </c>
      <c r="C9" s="3">
        <v>64.534750000000003</v>
      </c>
      <c r="D9" s="3">
        <v>21.898250000000001</v>
      </c>
      <c r="E9">
        <v>4.8870000000000005</v>
      </c>
      <c r="F9">
        <v>2.8934750000000005</v>
      </c>
      <c r="G9">
        <v>0.83727000000000007</v>
      </c>
      <c r="H9">
        <v>0.46213500000000002</v>
      </c>
      <c r="I9">
        <v>0.27960999999999997</v>
      </c>
      <c r="J9">
        <v>0.25677250000000001</v>
      </c>
      <c r="K9">
        <v>0.11164325</v>
      </c>
      <c r="L9">
        <v>0.14171999999999998</v>
      </c>
      <c r="M9">
        <v>0.16012999999999999</v>
      </c>
      <c r="N9" s="3">
        <v>0.45096750000000002</v>
      </c>
      <c r="O9" s="1"/>
      <c r="P9" s="1">
        <v>82.156000000000006</v>
      </c>
      <c r="Q9" s="3">
        <v>43.236500000000007</v>
      </c>
      <c r="R9" s="1">
        <v>7.1806999999999999</v>
      </c>
      <c r="S9" s="3">
        <v>4.5023999999999997</v>
      </c>
      <c r="T9" s="1">
        <v>1.2756000000000001</v>
      </c>
      <c r="U9" s="1">
        <v>0.30867999999999995</v>
      </c>
      <c r="V9" s="1">
        <v>0.37669750000000002</v>
      </c>
      <c r="W9" s="1">
        <v>0.31615499999999996</v>
      </c>
      <c r="X9" s="1">
        <v>0.13045999999999999</v>
      </c>
      <c r="Y9" s="1">
        <v>0.25627749999999999</v>
      </c>
      <c r="Z9" s="1">
        <v>0.40318750000000003</v>
      </c>
      <c r="AA9" s="1">
        <v>0.52074999999999994</v>
      </c>
      <c r="AB9" s="1"/>
      <c r="AC9" s="1">
        <v>53.989250000000006</v>
      </c>
      <c r="AD9" s="1">
        <v>14.869499999999999</v>
      </c>
      <c r="AE9" s="1">
        <v>4.0170000000000003</v>
      </c>
      <c r="AF9" s="1">
        <v>2.9422999999999999</v>
      </c>
      <c r="AG9" s="1">
        <v>0.97505999999999993</v>
      </c>
      <c r="AH9" s="1">
        <v>0.58820499999999998</v>
      </c>
      <c r="AI9" s="1">
        <v>0.27052999999999999</v>
      </c>
      <c r="AJ9" s="1">
        <v>0.12753199999999998</v>
      </c>
      <c r="AK9" s="1">
        <v>0.17072499999999999</v>
      </c>
      <c r="AL9" s="1">
        <v>0.20864750000000001</v>
      </c>
      <c r="AM9" s="1">
        <v>0.11657999999999999</v>
      </c>
      <c r="AN9" s="1">
        <v>0.48107499999999992</v>
      </c>
    </row>
    <row r="10" spans="1:40" x14ac:dyDescent="0.3">
      <c r="A10" s="1" t="s">
        <v>18</v>
      </c>
      <c r="B10" s="1" t="s">
        <v>34</v>
      </c>
      <c r="C10">
        <v>44.828749999999999</v>
      </c>
      <c r="D10" s="3">
        <v>24.112000000000002</v>
      </c>
      <c r="E10">
        <v>4.35555</v>
      </c>
      <c r="F10">
        <v>1.8460000000000001</v>
      </c>
      <c r="G10">
        <v>0.45574249999999999</v>
      </c>
      <c r="H10">
        <v>0.34106500000000001</v>
      </c>
      <c r="I10">
        <v>0.14818999999999999</v>
      </c>
      <c r="J10">
        <v>9.7612499999999991E-2</v>
      </c>
      <c r="K10">
        <v>6.4643499999999993E-2</v>
      </c>
      <c r="L10">
        <v>6.009975E-2</v>
      </c>
      <c r="M10">
        <v>7.5612250000000006E-2</v>
      </c>
      <c r="N10">
        <v>9.2139499999999985E-2</v>
      </c>
      <c r="O10" s="1"/>
      <c r="P10" s="1">
        <v>72.367500000000007</v>
      </c>
      <c r="Q10" s="1">
        <v>20.9815</v>
      </c>
      <c r="R10" s="1">
        <v>7.7199000000000009</v>
      </c>
      <c r="S10" s="1">
        <v>2.2881999999999998</v>
      </c>
      <c r="T10" s="1">
        <v>1.0679449999999999</v>
      </c>
      <c r="U10" s="1">
        <v>0.2117</v>
      </c>
      <c r="V10" s="1">
        <v>0.13476749999999998</v>
      </c>
      <c r="W10" s="1">
        <v>0.13504749999999999</v>
      </c>
      <c r="X10" s="1">
        <v>9.4788499999999998E-2</v>
      </c>
      <c r="Y10" s="1">
        <v>9.7846000000000002E-2</v>
      </c>
      <c r="Z10" s="1">
        <v>0.25345499999999999</v>
      </c>
      <c r="AA10" s="1">
        <v>0.26826499999999998</v>
      </c>
      <c r="AB10" s="1"/>
      <c r="AC10" s="1">
        <v>56.406750000000002</v>
      </c>
      <c r="AD10" s="1">
        <v>18.85425</v>
      </c>
      <c r="AE10" s="1">
        <v>6.6017000000000001</v>
      </c>
      <c r="AF10" s="1">
        <v>5.7330750000000004</v>
      </c>
      <c r="AG10" s="1">
        <v>0.9412100000000001</v>
      </c>
      <c r="AH10" s="1">
        <v>0.43842000000000003</v>
      </c>
      <c r="AI10" s="1">
        <v>0.35961749999999998</v>
      </c>
      <c r="AJ10" s="1">
        <v>0.15833499999999998</v>
      </c>
      <c r="AK10" s="1">
        <v>0.15171000000000001</v>
      </c>
      <c r="AL10" s="1">
        <v>7.660974999999999E-2</v>
      </c>
      <c r="AM10" s="1">
        <v>0.14676999999999998</v>
      </c>
      <c r="AN10" s="1">
        <v>0.14534249999999999</v>
      </c>
    </row>
    <row r="11" spans="1:40" x14ac:dyDescent="0.3">
      <c r="A11" s="1" t="s">
        <v>20</v>
      </c>
      <c r="B11" s="1" t="s">
        <v>34</v>
      </c>
      <c r="C11">
        <v>21.86525</v>
      </c>
      <c r="D11">
        <v>1.9245500000000002</v>
      </c>
      <c r="E11">
        <v>1.7899250000000002</v>
      </c>
      <c r="F11">
        <v>0.5625</v>
      </c>
      <c r="G11">
        <v>0.30397249999999998</v>
      </c>
      <c r="H11">
        <v>0.1105975</v>
      </c>
      <c r="I11">
        <v>9.9901999999999991E-2</v>
      </c>
      <c r="J11">
        <v>5.2295750000000002E-2</v>
      </c>
      <c r="K11">
        <v>6.7389499999999991E-2</v>
      </c>
      <c r="L11">
        <v>6.3305249999999993E-2</v>
      </c>
      <c r="M11">
        <v>4.4132249999999998E-2</v>
      </c>
      <c r="N11">
        <v>7.5584999999999999E-2</v>
      </c>
      <c r="O11" s="1"/>
      <c r="P11" s="1">
        <v>25.769500000000001</v>
      </c>
      <c r="Q11" s="1">
        <v>9.5308500000000009</v>
      </c>
      <c r="R11" s="1">
        <v>2.5183999999999997</v>
      </c>
      <c r="S11" s="1">
        <v>0.97081000000000006</v>
      </c>
      <c r="T11" s="1">
        <v>0.47862000000000005</v>
      </c>
      <c r="U11" s="1">
        <v>0.21910499999999999</v>
      </c>
      <c r="V11" s="1">
        <v>0.22327</v>
      </c>
      <c r="W11" s="1">
        <v>0.24826500000000001</v>
      </c>
      <c r="X11" s="1">
        <v>0.113635</v>
      </c>
      <c r="Y11" s="1">
        <v>5.3656500000000003E-2</v>
      </c>
      <c r="Z11" s="3">
        <v>0.71428500000000006</v>
      </c>
      <c r="AA11" s="1">
        <v>0.1837095</v>
      </c>
      <c r="AB11" s="1"/>
      <c r="AC11" s="1">
        <v>45.759250000000002</v>
      </c>
      <c r="AD11" s="1">
        <v>27.920749999999998</v>
      </c>
      <c r="AE11" s="1">
        <v>7.2113000000000005</v>
      </c>
      <c r="AF11" s="1">
        <v>1.6545750000000001</v>
      </c>
      <c r="AG11" s="1">
        <v>0.63918000000000008</v>
      </c>
      <c r="AH11" s="3">
        <v>0.83194999999999986</v>
      </c>
      <c r="AI11" s="1">
        <v>0.15166999999999997</v>
      </c>
      <c r="AJ11" s="3">
        <v>0.35943750000000002</v>
      </c>
      <c r="AK11" s="1">
        <v>0.21761749999999999</v>
      </c>
      <c r="AL11" s="1">
        <v>7.2262499999999993E-2</v>
      </c>
      <c r="AM11" s="1">
        <v>5.9027499999999997E-2</v>
      </c>
      <c r="AN11" s="3">
        <v>0.6344749999999999</v>
      </c>
    </row>
    <row r="12" spans="1:40" x14ac:dyDescent="0.3">
      <c r="A12" s="1" t="s">
        <v>41</v>
      </c>
      <c r="C12">
        <f>AVERAGE(C2:C11)</f>
        <v>45.317305555555556</v>
      </c>
      <c r="D12">
        <f t="shared" ref="D12:AN12" si="0">AVERAGE(D2:D11)</f>
        <v>15.886166666666668</v>
      </c>
      <c r="E12">
        <f t="shared" si="0"/>
        <v>5.9798083333333336</v>
      </c>
      <c r="F12">
        <f t="shared" si="0"/>
        <v>2.1395461111111107</v>
      </c>
      <c r="G12">
        <f t="shared" si="0"/>
        <v>0.79458027777777795</v>
      </c>
      <c r="H12">
        <f t="shared" si="0"/>
        <v>0.39390230555555555</v>
      </c>
      <c r="I12">
        <f t="shared" si="0"/>
        <v>0.16761758333333332</v>
      </c>
      <c r="J12">
        <f t="shared" si="0"/>
        <v>0.12503786111111112</v>
      </c>
      <c r="K12">
        <f t="shared" si="0"/>
        <v>8.516738888888889E-2</v>
      </c>
      <c r="L12">
        <f t="shared" si="0"/>
        <v>9.1035722222222212E-2</v>
      </c>
      <c r="M12">
        <f t="shared" si="0"/>
        <v>0.1238638888888889</v>
      </c>
      <c r="N12">
        <f t="shared" si="0"/>
        <v>0.15460752777777778</v>
      </c>
      <c r="P12">
        <f t="shared" si="0"/>
        <v>69.382833333333352</v>
      </c>
      <c r="Q12">
        <f t="shared" si="0"/>
        <v>23.10775277777778</v>
      </c>
      <c r="R12">
        <f t="shared" si="0"/>
        <v>7.0467833333333338</v>
      </c>
      <c r="S12">
        <f t="shared" si="0"/>
        <v>2.8861658333333331</v>
      </c>
      <c r="T12">
        <f t="shared" si="0"/>
        <v>1.1202602777777779</v>
      </c>
      <c r="U12">
        <f t="shared" si="0"/>
        <v>0.44424416666666666</v>
      </c>
      <c r="V12">
        <f t="shared" si="0"/>
        <v>0.30795916666666673</v>
      </c>
      <c r="W12">
        <f t="shared" si="0"/>
        <v>0.26168508333333335</v>
      </c>
      <c r="X12">
        <f t="shared" si="0"/>
        <v>0.12147547222222221</v>
      </c>
      <c r="Y12">
        <f t="shared" si="0"/>
        <v>0.15141163888888892</v>
      </c>
      <c r="Z12">
        <f t="shared" si="0"/>
        <v>0.24105344444444446</v>
      </c>
      <c r="AA12">
        <f t="shared" si="0"/>
        <v>0.23407886111111109</v>
      </c>
      <c r="AC12">
        <f t="shared" si="0"/>
        <v>60.96958333333334</v>
      </c>
      <c r="AD12">
        <f t="shared" si="0"/>
        <v>21.538694444444445</v>
      </c>
      <c r="AE12">
        <f t="shared" si="0"/>
        <v>7.921555555555555</v>
      </c>
      <c r="AF12">
        <f t="shared" si="0"/>
        <v>4.6178472222222222</v>
      </c>
      <c r="AG12">
        <f t="shared" si="0"/>
        <v>1.1342085555555554</v>
      </c>
      <c r="AH12">
        <f t="shared" si="0"/>
        <v>0.59961972222222215</v>
      </c>
      <c r="AI12">
        <f t="shared" si="0"/>
        <v>0.4170455555555555</v>
      </c>
      <c r="AJ12">
        <f t="shared" si="0"/>
        <v>0.21104899999999999</v>
      </c>
      <c r="AK12">
        <f t="shared" si="0"/>
        <v>0.15464330555555555</v>
      </c>
      <c r="AL12">
        <f t="shared" si="0"/>
        <v>0.13738275</v>
      </c>
      <c r="AM12">
        <f t="shared" si="0"/>
        <v>0.17574233333333333</v>
      </c>
      <c r="AN12">
        <f t="shared" si="0"/>
        <v>0.26259338888888883</v>
      </c>
    </row>
    <row r="15" spans="1:40" x14ac:dyDescent="0.3">
      <c r="E15" s="1">
        <v>20</v>
      </c>
      <c r="F15" s="1">
        <v>33</v>
      </c>
      <c r="G15" s="1">
        <v>47</v>
      </c>
      <c r="H15" s="1">
        <v>63</v>
      </c>
      <c r="I15" s="1">
        <v>82</v>
      </c>
      <c r="J15" s="1">
        <v>104</v>
      </c>
      <c r="K15" s="1">
        <v>131</v>
      </c>
      <c r="L15" s="1">
        <v>161</v>
      </c>
      <c r="M15" s="1">
        <v>194</v>
      </c>
      <c r="N15" s="1">
        <v>229</v>
      </c>
      <c r="O15" s="1">
        <v>263</v>
      </c>
      <c r="P15" s="1">
        <v>300</v>
      </c>
    </row>
    <row r="16" spans="1:40" x14ac:dyDescent="0.3">
      <c r="D16" t="s">
        <v>27</v>
      </c>
      <c r="E16">
        <v>45.317305555555556</v>
      </c>
      <c r="F16">
        <v>15.886166666666668</v>
      </c>
      <c r="G16">
        <v>5.9798083333333336</v>
      </c>
      <c r="H16">
        <v>2.1395461111111107</v>
      </c>
      <c r="I16">
        <v>0.79458027777777795</v>
      </c>
      <c r="J16">
        <v>0.39390230555555555</v>
      </c>
      <c r="K16">
        <v>0.16761758333333332</v>
      </c>
      <c r="L16">
        <v>0.12503786111111112</v>
      </c>
      <c r="M16">
        <v>8.516738888888889E-2</v>
      </c>
      <c r="N16">
        <v>9.1035722222222212E-2</v>
      </c>
      <c r="O16">
        <v>0.1238638888888889</v>
      </c>
      <c r="P16">
        <v>0.15460752777777778</v>
      </c>
    </row>
    <row r="17" spans="4:16" x14ac:dyDescent="0.3">
      <c r="D17" t="s">
        <v>42</v>
      </c>
      <c r="E17">
        <v>69.382833333333352</v>
      </c>
      <c r="F17">
        <v>23.10775277777778</v>
      </c>
      <c r="G17">
        <v>7.0467833333333338</v>
      </c>
      <c r="H17">
        <v>2.8861658333333331</v>
      </c>
      <c r="I17">
        <v>1.1202602777777779</v>
      </c>
      <c r="J17">
        <v>0.44424416666666666</v>
      </c>
      <c r="K17">
        <v>0.30795916666666673</v>
      </c>
      <c r="L17">
        <v>0.26168508333333335</v>
      </c>
      <c r="M17">
        <v>0.12147547222222221</v>
      </c>
      <c r="N17">
        <v>0.15141163888888892</v>
      </c>
      <c r="O17">
        <v>0.24105344444444446</v>
      </c>
      <c r="P17">
        <v>0.23407886111111109</v>
      </c>
    </row>
    <row r="18" spans="4:16" x14ac:dyDescent="0.3">
      <c r="D18" t="s">
        <v>43</v>
      </c>
      <c r="E18">
        <v>60.96958333333334</v>
      </c>
      <c r="F18">
        <v>21.538694444444445</v>
      </c>
      <c r="G18">
        <v>7.921555555555555</v>
      </c>
      <c r="H18">
        <v>4.6178472222222222</v>
      </c>
      <c r="I18">
        <v>1.1342085555555554</v>
      </c>
      <c r="J18">
        <v>0.59961972222222215</v>
      </c>
      <c r="K18">
        <v>0.4170455555555555</v>
      </c>
      <c r="L18">
        <v>0.21104899999999999</v>
      </c>
      <c r="M18">
        <v>0.15464330555555555</v>
      </c>
      <c r="N18">
        <v>0.13738275</v>
      </c>
      <c r="O18">
        <v>0.17574233333333333</v>
      </c>
      <c r="P18">
        <v>0.26259338888888883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Average </vt:lpstr>
      <vt:lpstr>Chart</vt:lpstr>
      <vt:lpstr>Sheet3</vt:lpstr>
      <vt:lpstr>Outlier 제거(S1, S5)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Yongjae Yoo</dc:creator>
  <cp:lastModifiedBy>Yongjae Yoo</cp:lastModifiedBy>
  <cp:lastPrinted>2013-02-12T08:26:56Z</cp:lastPrinted>
  <dcterms:created xsi:type="dcterms:W3CDTF">2013-02-05T05:06:32Z</dcterms:created>
  <dcterms:modified xsi:type="dcterms:W3CDTF">2013-02-14T13:00:22Z</dcterms:modified>
</cp:coreProperties>
</file>