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sutus\Documents\Code\dashboard-de-analisis-de-ventas\datos\"/>
    </mc:Choice>
  </mc:AlternateContent>
  <xr:revisionPtr revIDLastSave="0" documentId="13_ncr:1_{EDF4C076-84CA-44D4-8A6D-AA2322DB2A3A}" xr6:coauthVersionLast="47" xr6:coauthVersionMax="47" xr10:uidLastSave="{00000000-0000-0000-0000-000000000000}"/>
  <bookViews>
    <workbookView xWindow="-108" yWindow="-108" windowWidth="23256" windowHeight="12576" activeTab="2" xr2:uid="{6D9A798C-C424-4C8C-A26F-67473B07FDBF}"/>
  </bookViews>
  <sheets>
    <sheet name="Ventas Tienda" sheetId="1" r:id="rId1"/>
    <sheet name="TD" sheetId="5" r:id="rId2"/>
    <sheet name="DB" sheetId="4" r:id="rId3"/>
  </sheets>
  <definedNames>
    <definedName name="_xlcn.WorksheetConnection_DatosParaPráctica.xlsxTabla31" hidden="1">conjuntodedatos[]</definedName>
    <definedName name="BD">conjuntodedatos[#All]</definedName>
    <definedName name="SegmentaciónDeDatos_Ciudad">#N/A</definedName>
    <definedName name="SegmentaciónDeDatos_Genero">#N/A</definedName>
    <definedName name="SegmentaciónDeDatos_Linea_de_Producto">#N/A</definedName>
    <definedName name="SegmentaciónDeDatos_Tipo_de_Cliente">#N/A</definedName>
  </definedNames>
  <calcPr calcId="191029"/>
  <pivotCaches>
    <pivotCache cacheId="94" r:id="rId4"/>
    <pivotCache cacheId="97" r:id="rId5"/>
    <pivotCache cacheId="100" r:id="rId6"/>
    <pivotCache cacheId="103" r:id="rId7"/>
    <pivotCache cacheId="106" r:id="rId8"/>
    <pivotCache cacheId="109" r:id="rId9"/>
    <pivotCache cacheId="112" r:id="rId10"/>
  </pivotCaches>
  <extLst>
    <ext xmlns:x14="http://schemas.microsoft.com/office/spreadsheetml/2009/9/main" uri="{876F7934-8845-4945-9796-88D515C7AA90}">
      <x14:pivotCaches>
        <pivotCache cacheId="7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" name="conjuntodedatos" connection="WorksheetConnection_DatosParaPráctica.xlsx!Tab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5" l="1"/>
  <c r="H59" i="5"/>
  <c r="H60" i="5"/>
  <c r="H61" i="5"/>
  <c r="H62" i="5"/>
  <c r="H63" i="5"/>
  <c r="H57" i="5"/>
  <c r="F58" i="5"/>
  <c r="F59" i="5"/>
  <c r="F60" i="5"/>
  <c r="F61" i="5"/>
  <c r="F62" i="5"/>
  <c r="F63" i="5"/>
  <c r="F57" i="5"/>
  <c r="F48" i="5"/>
  <c r="F49" i="5"/>
  <c r="F50" i="5"/>
  <c r="F51" i="5"/>
  <c r="F52" i="5"/>
  <c r="F47" i="5"/>
  <c r="E48" i="5"/>
  <c r="E49" i="5"/>
  <c r="E50" i="5"/>
  <c r="E51" i="5"/>
  <c r="E52" i="5"/>
  <c r="E47" i="5"/>
  <c r="F42" i="5"/>
  <c r="F41" i="5"/>
  <c r="E42" i="5"/>
  <c r="E41" i="5"/>
  <c r="E35" i="5"/>
  <c r="E36" i="5"/>
  <c r="E34" i="5"/>
  <c r="D35" i="5"/>
  <c r="D36" i="5"/>
  <c r="D34" i="5"/>
  <c r="E26" i="5"/>
  <c r="F26" i="5" s="1"/>
  <c r="E27" i="5"/>
  <c r="F27" i="5" s="1"/>
  <c r="E28" i="5"/>
  <c r="F28" i="5" s="1"/>
  <c r="E29" i="5"/>
  <c r="F29" i="5" s="1"/>
  <c r="E30" i="5"/>
  <c r="F30" i="5" s="1"/>
  <c r="E25" i="5"/>
  <c r="F25" i="5" s="1"/>
  <c r="D26" i="5"/>
  <c r="D27" i="5"/>
  <c r="D28" i="5"/>
  <c r="D29" i="5"/>
  <c r="D30" i="5"/>
  <c r="D25" i="5"/>
  <c r="E19" i="5"/>
  <c r="F19" i="5" s="1"/>
  <c r="E20" i="5"/>
  <c r="F20" i="5" s="1"/>
  <c r="E21" i="5"/>
  <c r="F21" i="5" s="1"/>
  <c r="E22" i="5"/>
  <c r="F22" i="5" s="1"/>
  <c r="E23" i="5"/>
  <c r="F23" i="5" s="1"/>
  <c r="E18" i="5"/>
  <c r="F18" i="5" s="1"/>
  <c r="D19" i="5"/>
  <c r="D20" i="5"/>
  <c r="D21" i="5"/>
  <c r="D22" i="5"/>
  <c r="D23" i="5"/>
  <c r="D18" i="5"/>
  <c r="I9" i="5"/>
  <c r="I10" i="5"/>
  <c r="I11" i="5"/>
  <c r="I12" i="5"/>
  <c r="I13" i="5"/>
  <c r="I8" i="5"/>
  <c r="H9" i="5"/>
  <c r="H10" i="5"/>
  <c r="H11" i="5"/>
  <c r="H12" i="5"/>
  <c r="H13" i="5"/>
  <c r="H8" i="5"/>
  <c r="G9" i="5"/>
  <c r="G10" i="5"/>
  <c r="G11" i="5"/>
  <c r="G12" i="5"/>
  <c r="G13" i="5"/>
  <c r="G8" i="5"/>
  <c r="F9" i="5"/>
  <c r="F10" i="5"/>
  <c r="F11" i="5"/>
  <c r="F12" i="5"/>
  <c r="F13" i="5"/>
  <c r="F8" i="5"/>
  <c r="A4" i="5"/>
  <c r="D2" i="5"/>
  <c r="B4" i="5"/>
  <c r="C4" i="5"/>
  <c r="E37" i="5" l="1"/>
  <c r="F36" i="5" s="1"/>
  <c r="D4" i="5"/>
  <c r="F34" i="5" l="1"/>
  <c r="F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38EA-7B60-45AF-9E67-E38FB2DC29A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030E46-495B-4D8A-9ED8-1FDD2EC026FA}" name="WorksheetConnection_DatosParaPráctica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DatosParaPráctica.xlsxTabla31"/>
        </x15:connection>
      </ext>
    </extLst>
  </connection>
</connections>
</file>

<file path=xl/sharedStrings.xml><?xml version="1.0" encoding="utf-8"?>
<sst xmlns="http://schemas.openxmlformats.org/spreadsheetml/2006/main" count="3352" uniqueCount="601">
  <si>
    <t>Efectivo</t>
  </si>
  <si>
    <t>2/18/2019</t>
  </si>
  <si>
    <t>Accesorios de Moda</t>
  </si>
  <si>
    <t>Mujer</t>
  </si>
  <si>
    <t>Miembro</t>
  </si>
  <si>
    <t>2/22/2019</t>
  </si>
  <si>
    <t>Hogar y Estilo de Vida</t>
  </si>
  <si>
    <t>Hombre</t>
  </si>
  <si>
    <t>Normal</t>
  </si>
  <si>
    <t>Comida y Bebidas</t>
  </si>
  <si>
    <t>Billetera Electrónica</t>
  </si>
  <si>
    <t>1/29/2019</t>
  </si>
  <si>
    <t>Salud y Belleza</t>
  </si>
  <si>
    <t>Accesorios Electrónicos</t>
  </si>
  <si>
    <t>1/24/2019</t>
  </si>
  <si>
    <t>Deportes y Viajes</t>
  </si>
  <si>
    <t>Tarjeta de Crédito</t>
  </si>
  <si>
    <t>3/22/2019</t>
  </si>
  <si>
    <t>1/28/2019</t>
  </si>
  <si>
    <t>3/29/2019</t>
  </si>
  <si>
    <t>1/23/2019</t>
  </si>
  <si>
    <t>3/14/2019</t>
  </si>
  <si>
    <t>1/19/2019</t>
  </si>
  <si>
    <t>2/26/2019</t>
  </si>
  <si>
    <t>1/26/2019</t>
  </si>
  <si>
    <t>3/25/2019</t>
  </si>
  <si>
    <t>1/13/2019</t>
  </si>
  <si>
    <t>3/30/2019</t>
  </si>
  <si>
    <t>3/19/2019</t>
  </si>
  <si>
    <t>3/18/2019</t>
  </si>
  <si>
    <t>2/19/2019</t>
  </si>
  <si>
    <t>2/25/2019</t>
  </si>
  <si>
    <t>2/21/2019</t>
  </si>
  <si>
    <t>2/24/2019</t>
  </si>
  <si>
    <t>3/26/2019</t>
  </si>
  <si>
    <t>3/28/2019</t>
  </si>
  <si>
    <t>3/27/2019</t>
  </si>
  <si>
    <t>3/21/2019</t>
  </si>
  <si>
    <t>2/17/2019</t>
  </si>
  <si>
    <t>1/20/2019</t>
  </si>
  <si>
    <t>2/27/2019</t>
  </si>
  <si>
    <t>3/24/2019</t>
  </si>
  <si>
    <t>2/15/2019</t>
  </si>
  <si>
    <t>1/31/2019</t>
  </si>
  <si>
    <t>1/27/2019</t>
  </si>
  <si>
    <t>2/14/2019</t>
  </si>
  <si>
    <t>1/14/2019</t>
  </si>
  <si>
    <t>1/18/2019</t>
  </si>
  <si>
    <t>3/17/2019</t>
  </si>
  <si>
    <t>3/13/2019</t>
  </si>
  <si>
    <t>3/23/2019</t>
  </si>
  <si>
    <t>2/20/2019</t>
  </si>
  <si>
    <t>3/15/2019</t>
  </si>
  <si>
    <t>2/16/2019</t>
  </si>
  <si>
    <t>1/17/2019</t>
  </si>
  <si>
    <t>1/25/2019</t>
  </si>
  <si>
    <t>1/30/2019</t>
  </si>
  <si>
    <t>2/13/2019</t>
  </si>
  <si>
    <t>2/28/2019</t>
  </si>
  <si>
    <t>1/15/2019</t>
  </si>
  <si>
    <t>1/16/2019</t>
  </si>
  <si>
    <t>2/23/2019</t>
  </si>
  <si>
    <t>3/20/2019</t>
  </si>
  <si>
    <t>1/22/2019</t>
  </si>
  <si>
    <t>3/16/2019</t>
  </si>
  <si>
    <t>1/21/2019</t>
  </si>
  <si>
    <t>420-18-8989</t>
  </si>
  <si>
    <t>401-18-8016</t>
  </si>
  <si>
    <t>862-59-8517</t>
  </si>
  <si>
    <t>556-97-7101</t>
  </si>
  <si>
    <t>632-32-4574</t>
  </si>
  <si>
    <t>437-53-3084</t>
  </si>
  <si>
    <t>148-82-2527</t>
  </si>
  <si>
    <t>608-04-3797</t>
  </si>
  <si>
    <t>510-09-5628</t>
  </si>
  <si>
    <t>686-41-0932</t>
  </si>
  <si>
    <t>627-95-3243</t>
  </si>
  <si>
    <t>556-72-8512</t>
  </si>
  <si>
    <t>795-49-7276</t>
  </si>
  <si>
    <t>709-58-4068</t>
  </si>
  <si>
    <t>438-01-4015</t>
  </si>
  <si>
    <t>493-65-6248</t>
  </si>
  <si>
    <t>305-18-3552</t>
  </si>
  <si>
    <t>674-15-9296</t>
  </si>
  <si>
    <t>246-11-3901</t>
  </si>
  <si>
    <t>541-08-3113</t>
  </si>
  <si>
    <t>575-67-1508</t>
  </si>
  <si>
    <t>701-69-8742</t>
  </si>
  <si>
    <t>598-47-9715</t>
  </si>
  <si>
    <t>485-30-8700</t>
  </si>
  <si>
    <t>502-05-1910</t>
  </si>
  <si>
    <t>676-39-6028</t>
  </si>
  <si>
    <t>731-59-7531</t>
  </si>
  <si>
    <t>405-31-3305</t>
  </si>
  <si>
    <t>340-21-9136</t>
  </si>
  <si>
    <t>767-05-1286</t>
  </si>
  <si>
    <t>233-34-0817</t>
  </si>
  <si>
    <t>746-19-0921</t>
  </si>
  <si>
    <t>554-53-3790</t>
  </si>
  <si>
    <t>440-59-5691</t>
  </si>
  <si>
    <t>878-30-2331</t>
  </si>
  <si>
    <t>470-32-9057</t>
  </si>
  <si>
    <t>320-32-8842</t>
  </si>
  <si>
    <t>326-71-2155</t>
  </si>
  <si>
    <t>234-03-4040</t>
  </si>
  <si>
    <t>639-76-1242</t>
  </si>
  <si>
    <t>729-46-7422</t>
  </si>
  <si>
    <t>325-90-8763</t>
  </si>
  <si>
    <t>533-33-5337</t>
  </si>
  <si>
    <t>710-46-4433</t>
  </si>
  <si>
    <t>767-54-1907</t>
  </si>
  <si>
    <t>187-83-5490</t>
  </si>
  <si>
    <t>568-88-3448</t>
  </si>
  <si>
    <t>727-17-0390</t>
  </si>
  <si>
    <t>744-09-5786</t>
  </si>
  <si>
    <t>891-01-7034</t>
  </si>
  <si>
    <t>449-27-2918</t>
  </si>
  <si>
    <t>296-11-7041</t>
  </si>
  <si>
    <t>453-12-7053</t>
  </si>
  <si>
    <t>235-46-8343</t>
  </si>
  <si>
    <t>390-80-5128</t>
  </si>
  <si>
    <t>301-11-9629</t>
  </si>
  <si>
    <t>192-98-7397</t>
  </si>
  <si>
    <t>138-17-5109</t>
  </si>
  <si>
    <t>394-30-3170</t>
  </si>
  <si>
    <t>450-28-2866</t>
  </si>
  <si>
    <t>810-60-6344</t>
  </si>
  <si>
    <t>549-96-4200</t>
  </si>
  <si>
    <t>345-08-4992</t>
  </si>
  <si>
    <t>257-73-1380</t>
  </si>
  <si>
    <t>751-69-0068</t>
  </si>
  <si>
    <t>837-55-7229</t>
  </si>
  <si>
    <t>616-87-0016</t>
  </si>
  <si>
    <t>459-50-7686</t>
  </si>
  <si>
    <t>574-57-9721</t>
  </si>
  <si>
    <t>286-75-7818</t>
  </si>
  <si>
    <t>325-77-6186</t>
  </si>
  <si>
    <t>741-73-3559</t>
  </si>
  <si>
    <t>650-98-6268</t>
  </si>
  <si>
    <t>269-10-8440</t>
  </si>
  <si>
    <t>198-84-7132</t>
  </si>
  <si>
    <t>489-64-4354</t>
  </si>
  <si>
    <t>301-81-8610</t>
  </si>
  <si>
    <t>271-88-8734</t>
  </si>
  <si>
    <t>740-22-2500</t>
  </si>
  <si>
    <t>266-76-6436</t>
  </si>
  <si>
    <t>745-71-3520</t>
  </si>
  <si>
    <t>848-07-1692</t>
  </si>
  <si>
    <t>186-09-3669</t>
  </si>
  <si>
    <t>750-57-9686</t>
  </si>
  <si>
    <t>268-03-6164</t>
  </si>
  <si>
    <t>472-15-9636</t>
  </si>
  <si>
    <t>696-90-2548</t>
  </si>
  <si>
    <t>132-23-6451</t>
  </si>
  <si>
    <t>569-71-4390</t>
  </si>
  <si>
    <t>244-08-0162</t>
  </si>
  <si>
    <t>372-26-1506</t>
  </si>
  <si>
    <t>256-08-8343</t>
  </si>
  <si>
    <t>725-32-9708</t>
  </si>
  <si>
    <t>732-67-5346</t>
  </si>
  <si>
    <t>882-40-4577</t>
  </si>
  <si>
    <t>587-03-7455</t>
  </si>
  <si>
    <t>831-64-0259</t>
  </si>
  <si>
    <t>236-86-3015</t>
  </si>
  <si>
    <t>651-61-0874</t>
  </si>
  <si>
    <t>110-05-6330</t>
  </si>
  <si>
    <t>346-12-3257</t>
  </si>
  <si>
    <t>793-10-3222</t>
  </si>
  <si>
    <t>760-54-1821</t>
  </si>
  <si>
    <t>316-01-3952</t>
  </si>
  <si>
    <t>726-27-2396</t>
  </si>
  <si>
    <t>885-17-6250</t>
  </si>
  <si>
    <t>308-47-4913</t>
  </si>
  <si>
    <t>563-36-9814</t>
  </si>
  <si>
    <t>173-82-9529</t>
  </si>
  <si>
    <t>541-89-9860</t>
  </si>
  <si>
    <t>596-42-3999</t>
  </si>
  <si>
    <t>394-41-0748</t>
  </si>
  <si>
    <t>725-56-0833</t>
  </si>
  <si>
    <t>689-16-9784</t>
  </si>
  <si>
    <t>525-88-7307</t>
  </si>
  <si>
    <t>662-72-2873</t>
  </si>
  <si>
    <t>153-58-4872</t>
  </si>
  <si>
    <t>868-52-7573</t>
  </si>
  <si>
    <t>462-78-5240</t>
  </si>
  <si>
    <t>289-15-7034</t>
  </si>
  <si>
    <t>182-69-8360</t>
  </si>
  <si>
    <t>595-86-2894</t>
  </si>
  <si>
    <t>743-88-1662</t>
  </si>
  <si>
    <t>843-01-4703</t>
  </si>
  <si>
    <t>667-23-5919</t>
  </si>
  <si>
    <t>422-29-8786</t>
  </si>
  <si>
    <t>382-25-8917</t>
  </si>
  <si>
    <t>730-70-9830</t>
  </si>
  <si>
    <t>261-12-8671</t>
  </si>
  <si>
    <t>201-86-2184</t>
  </si>
  <si>
    <t>254-31-0042</t>
  </si>
  <si>
    <t>613-59-9758</t>
  </si>
  <si>
    <t>468-88-0009</t>
  </si>
  <si>
    <t>122-61-9553</t>
  </si>
  <si>
    <t>834-25-9262</t>
  </si>
  <si>
    <t>272-27-9238</t>
  </si>
  <si>
    <t>462-67-9126</t>
  </si>
  <si>
    <t>471-41-2823</t>
  </si>
  <si>
    <t>605-72-4132</t>
  </si>
  <si>
    <t>612-36-5536</t>
  </si>
  <si>
    <t>578-80-7669</t>
  </si>
  <si>
    <t>453-63-6187</t>
  </si>
  <si>
    <t>554-42-2417</t>
  </si>
  <si>
    <t>632-90-0281</t>
  </si>
  <si>
    <t>889-04-9723</t>
  </si>
  <si>
    <t>320-49-6392</t>
  </si>
  <si>
    <t>565-67-6697</t>
  </si>
  <si>
    <t>115-99-4379</t>
  </si>
  <si>
    <t>834-61-8124</t>
  </si>
  <si>
    <t>860-79-0874</t>
  </si>
  <si>
    <t>400-45-1220</t>
  </si>
  <si>
    <t>531-80-1784</t>
  </si>
  <si>
    <t>725-96-3778</t>
  </si>
  <si>
    <t>441-94-7118</t>
  </si>
  <si>
    <t>135-84-8019</t>
  </si>
  <si>
    <t>150-89-8043</t>
  </si>
  <si>
    <t>416-13-5917</t>
  </si>
  <si>
    <t>873-95-4984</t>
  </si>
  <si>
    <t>433-75-6987</t>
  </si>
  <si>
    <t>378-07-7001</t>
  </si>
  <si>
    <t>374-17-3652</t>
  </si>
  <si>
    <t>633-09-3463</t>
  </si>
  <si>
    <t>692-27-8933</t>
  </si>
  <si>
    <t>898-04-2717</t>
  </si>
  <si>
    <t>527-09-6272</t>
  </si>
  <si>
    <t>835-16-0096</t>
  </si>
  <si>
    <t>442-48-3607</t>
  </si>
  <si>
    <t>566-71-1091</t>
  </si>
  <si>
    <t>634-97-8956</t>
  </si>
  <si>
    <t>868-81-1752</t>
  </si>
  <si>
    <t>340-66-0321</t>
  </si>
  <si>
    <t>730-61-8757</t>
  </si>
  <si>
    <t>719-76-3868</t>
  </si>
  <si>
    <t>815-11-1168</t>
  </si>
  <si>
    <t>276-54-0879</t>
  </si>
  <si>
    <t>746-54-5508</t>
  </si>
  <si>
    <t>563-91-7120</t>
  </si>
  <si>
    <t>372-94-8041</t>
  </si>
  <si>
    <t>622-20-1945</t>
  </si>
  <si>
    <t>649-11-3678</t>
  </si>
  <si>
    <t>787-15-1757</t>
  </si>
  <si>
    <t>704-20-4138</t>
  </si>
  <si>
    <t>603-07-0961</t>
  </si>
  <si>
    <t>428-83-5800</t>
  </si>
  <si>
    <t>174-36-3675</t>
  </si>
  <si>
    <t>227-07-4446</t>
  </si>
  <si>
    <t>423-64-4619</t>
  </si>
  <si>
    <t>870-76-1733</t>
  </si>
  <si>
    <t>181-94-6432</t>
  </si>
  <si>
    <t>532-59-7201</t>
  </si>
  <si>
    <t>848-42-2560</t>
  </si>
  <si>
    <t>512-98-1403</t>
  </si>
  <si>
    <t>803-17-8013</t>
  </si>
  <si>
    <t>286-01-5402</t>
  </si>
  <si>
    <t>411-77-0180</t>
  </si>
  <si>
    <t>396-90-2219</t>
  </si>
  <si>
    <t>439-54-7422</t>
  </si>
  <si>
    <t>735-06-4124</t>
  </si>
  <si>
    <t>573-10-3877</t>
  </si>
  <si>
    <t>446-47-6729</t>
  </si>
  <si>
    <t>779-06-0012</t>
  </si>
  <si>
    <t>307-83-9164</t>
  </si>
  <si>
    <t>744-02-5987</t>
  </si>
  <si>
    <t>727-75-6477</t>
  </si>
  <si>
    <t>211-05-0490</t>
  </si>
  <si>
    <t>585-03-5943</t>
  </si>
  <si>
    <t>316-68-6352</t>
  </si>
  <si>
    <t>278-97-7759</t>
  </si>
  <si>
    <t>558-80-4082</t>
  </si>
  <si>
    <t>139-20-0155</t>
  </si>
  <si>
    <t>430-60-3493</t>
  </si>
  <si>
    <t>283-79-9594</t>
  </si>
  <si>
    <t>226-71-3580</t>
  </si>
  <si>
    <t>593-95-4461</t>
  </si>
  <si>
    <t>498-41-1961</t>
  </si>
  <si>
    <t>565-17-3836</t>
  </si>
  <si>
    <t>667-92-0055</t>
  </si>
  <si>
    <t>490-29-1201</t>
  </si>
  <si>
    <t>523-38-0215</t>
  </si>
  <si>
    <t>136-08-6195</t>
  </si>
  <si>
    <t>828-61-5674</t>
  </si>
  <si>
    <t>537-72-0426</t>
  </si>
  <si>
    <t>376-56-3573</t>
  </si>
  <si>
    <t>526-86-8552</t>
  </si>
  <si>
    <t>566-19-5475</t>
  </si>
  <si>
    <t>477-24-6490</t>
  </si>
  <si>
    <t>633-91-1052</t>
  </si>
  <si>
    <t>126-54-1082</t>
  </si>
  <si>
    <t>687-15-1097</t>
  </si>
  <si>
    <t>783-09-1637</t>
  </si>
  <si>
    <t>731-14-2199</t>
  </si>
  <si>
    <t>144-51-6085</t>
  </si>
  <si>
    <t>571-94-0759</t>
  </si>
  <si>
    <t>808-65-0703</t>
  </si>
  <si>
    <t>253-12-6086</t>
  </si>
  <si>
    <t>154-74-7179</t>
  </si>
  <si>
    <t>447-15-7839</t>
  </si>
  <si>
    <t>655-85-5130</t>
  </si>
  <si>
    <t>821-07-3596</t>
  </si>
  <si>
    <t>850-41-9669</t>
  </si>
  <si>
    <t>380-94-4661</t>
  </si>
  <si>
    <t>151-16-1484</t>
  </si>
  <si>
    <t>729-09-9681</t>
  </si>
  <si>
    <t>366-93-0948</t>
  </si>
  <si>
    <t>110-48-7033</t>
  </si>
  <si>
    <t>704-11-6354</t>
  </si>
  <si>
    <t>290-68-2984</t>
  </si>
  <si>
    <t>883-17-4236</t>
  </si>
  <si>
    <t>662-47-5456</t>
  </si>
  <si>
    <t>845-51-0542</t>
  </si>
  <si>
    <t>785-13-7708</t>
  </si>
  <si>
    <t>799-71-1548</t>
  </si>
  <si>
    <t>604-70-6476</t>
  </si>
  <si>
    <t>866-05-7563</t>
  </si>
  <si>
    <t>530-90-9855</t>
  </si>
  <si>
    <t>376-02-8238</t>
  </si>
  <si>
    <t>217-58-1179</t>
  </si>
  <si>
    <t>142-72-4741</t>
  </si>
  <si>
    <t>448-81-5016</t>
  </si>
  <si>
    <t>540-11-4336</t>
  </si>
  <si>
    <t>478-06-7835</t>
  </si>
  <si>
    <t>346-84-3103</t>
  </si>
  <si>
    <t>755-12-3214</t>
  </si>
  <si>
    <t>211-30-9270</t>
  </si>
  <si>
    <t>645-78-8093</t>
  </si>
  <si>
    <t>157-13-5295</t>
  </si>
  <si>
    <t>269-04-5750</t>
  </si>
  <si>
    <t>418-02-5978</t>
  </si>
  <si>
    <t>545-46-3100</t>
  </si>
  <si>
    <t>289-65-5721</t>
  </si>
  <si>
    <t>721-86-6247</t>
  </si>
  <si>
    <t>466-61-5506</t>
  </si>
  <si>
    <t>583-72-1480</t>
  </si>
  <si>
    <t>836-82-5858</t>
  </si>
  <si>
    <t>746-68-6593</t>
  </si>
  <si>
    <t>213-72-6612</t>
  </si>
  <si>
    <t>279-62-1445</t>
  </si>
  <si>
    <t>389-25-3394</t>
  </si>
  <si>
    <t>468-01-2051</t>
  </si>
  <si>
    <t>239-36-3640</t>
  </si>
  <si>
    <t>790-29-1172</t>
  </si>
  <si>
    <t>549-03-9315</t>
  </si>
  <si>
    <t>319-74-2561</t>
  </si>
  <si>
    <t>560-30-5617</t>
  </si>
  <si>
    <t>802-43-8934</t>
  </si>
  <si>
    <t>891-58-8335</t>
  </si>
  <si>
    <t>656-16-1063</t>
  </si>
  <si>
    <t>142-63-6033</t>
  </si>
  <si>
    <t>677-11-0152</t>
  </si>
  <si>
    <t>888-02-0338</t>
  </si>
  <si>
    <t>817-69-8206</t>
  </si>
  <si>
    <t>573-58-9734</t>
  </si>
  <si>
    <t>263-87-5680</t>
  </si>
  <si>
    <t>672-51-8681</t>
  </si>
  <si>
    <t>749-24-1565</t>
  </si>
  <si>
    <t>394-43-4238</t>
  </si>
  <si>
    <t>875-46-5808</t>
  </si>
  <si>
    <t>426-39-2418</t>
  </si>
  <si>
    <t>542-41-0513</t>
  </si>
  <si>
    <t>606-80-4905</t>
  </si>
  <si>
    <t>420-11-4919</t>
  </si>
  <si>
    <t>699-01-4164</t>
  </si>
  <si>
    <t>856-22-8149</t>
  </si>
  <si>
    <t>848-24-9445</t>
  </si>
  <si>
    <t>556-86-3144</t>
  </si>
  <si>
    <t>831-07-6050</t>
  </si>
  <si>
    <t>641-43-2399</t>
  </si>
  <si>
    <t>286-43-6208</t>
  </si>
  <si>
    <t>437-58-8131</t>
  </si>
  <si>
    <t>284-34-9626</t>
  </si>
  <si>
    <t>593-65-1552</t>
  </si>
  <si>
    <t>400-60-7251</t>
  </si>
  <si>
    <t>732-04-5373</t>
  </si>
  <si>
    <t>305-14-0245</t>
  </si>
  <si>
    <t>895-66-0685</t>
  </si>
  <si>
    <t>586-25-0848</t>
  </si>
  <si>
    <t>824-88-3614</t>
  </si>
  <si>
    <t>851-28-6367</t>
  </si>
  <si>
    <t>434-83-9547</t>
  </si>
  <si>
    <t>130-98-8941</t>
  </si>
  <si>
    <t>342-65-4817</t>
  </si>
  <si>
    <t>407-63-8975</t>
  </si>
  <si>
    <t>139-52-2867</t>
  </si>
  <si>
    <t>175-54-2529</t>
  </si>
  <si>
    <t>827-26-2100</t>
  </si>
  <si>
    <t>414-12-7047</t>
  </si>
  <si>
    <t>608-27-6295</t>
  </si>
  <si>
    <t>733-33-4967</t>
  </si>
  <si>
    <t>316-55-4634</t>
  </si>
  <si>
    <t>249-42-3782</t>
  </si>
  <si>
    <t>105-31-1824</t>
  </si>
  <si>
    <t>796-32-9050</t>
  </si>
  <si>
    <t>687-47-8271</t>
  </si>
  <si>
    <t>234-65-2137</t>
  </si>
  <si>
    <t>505-02-0892</t>
  </si>
  <si>
    <t>548-46-9322</t>
  </si>
  <si>
    <t>423-80-0988</t>
  </si>
  <si>
    <t>101-17-6199</t>
  </si>
  <si>
    <t>275-28-0149</t>
  </si>
  <si>
    <t>894-41-5205</t>
  </si>
  <si>
    <t>423-57-2993</t>
  </si>
  <si>
    <t>743-04-1105</t>
  </si>
  <si>
    <t>307-85-2293</t>
  </si>
  <si>
    <t>279-74-2924</t>
  </si>
  <si>
    <t>782-95-9291</t>
  </si>
  <si>
    <t>400-89-4171</t>
  </si>
  <si>
    <t>214-17-6927</t>
  </si>
  <si>
    <t>746-94-0204</t>
  </si>
  <si>
    <t>584-86-7256</t>
  </si>
  <si>
    <t>608-96-3517</t>
  </si>
  <si>
    <t>238-49-0436</t>
  </si>
  <si>
    <t>262-47-2794</t>
  </si>
  <si>
    <t>568-90-5112</t>
  </si>
  <si>
    <t>685-64-1609</t>
  </si>
  <si>
    <t>458-41-1477</t>
  </si>
  <si>
    <t>239-10-7476</t>
  </si>
  <si>
    <t>488-25-4221</t>
  </si>
  <si>
    <t>338-65-2210</t>
  </si>
  <si>
    <t>280-17-4359</t>
  </si>
  <si>
    <t>731-81-9469</t>
  </si>
  <si>
    <t>575-30-8091</t>
  </si>
  <si>
    <t>241-72-9525</t>
  </si>
  <si>
    <t>354-39-5160</t>
  </si>
  <si>
    <t>700-81-1757</t>
  </si>
  <si>
    <t>597-78-7908</t>
  </si>
  <si>
    <t>483-71-1164</t>
  </si>
  <si>
    <t>590-83-4591</t>
  </si>
  <si>
    <t>695-51-0018</t>
  </si>
  <si>
    <t>802-70-5316</t>
  </si>
  <si>
    <t>191-10-6171</t>
  </si>
  <si>
    <t>549-84-7482</t>
  </si>
  <si>
    <t>663-86-9076</t>
  </si>
  <si>
    <t>189-08-9157</t>
  </si>
  <si>
    <t>870-54-3162</t>
  </si>
  <si>
    <t>668-90-8900</t>
  </si>
  <si>
    <t>268-27-6179</t>
  </si>
  <si>
    <t>336-78-2147</t>
  </si>
  <si>
    <t>219-22-9386</t>
  </si>
  <si>
    <t>659-36-1684</t>
  </si>
  <si>
    <t>638-60-7125</t>
  </si>
  <si>
    <t>378-24-2715</t>
  </si>
  <si>
    <t>642-32-2990</t>
  </si>
  <si>
    <t>659-65-8956</t>
  </si>
  <si>
    <t>291-32-1427</t>
  </si>
  <si>
    <t>225-98-1496</t>
  </si>
  <si>
    <t>237-01-6122</t>
  </si>
  <si>
    <t>645-44-1170</t>
  </si>
  <si>
    <t>227-78-1148</t>
  </si>
  <si>
    <t>210-67-5886</t>
  </si>
  <si>
    <t>479-26-8945</t>
  </si>
  <si>
    <t>861-77-0145</t>
  </si>
  <si>
    <t>588-01-7461</t>
  </si>
  <si>
    <t>630-74-5166</t>
  </si>
  <si>
    <t>628-34-3388</t>
  </si>
  <si>
    <t>704-48-3927</t>
  </si>
  <si>
    <t>716-39-1409</t>
  </si>
  <si>
    <t>212-62-1842</t>
  </si>
  <si>
    <t>551-21-3069</t>
  </si>
  <si>
    <t>189-98-2939</t>
  </si>
  <si>
    <t>163-56-7055</t>
  </si>
  <si>
    <t>733-01-9107</t>
  </si>
  <si>
    <t>865-92-6136</t>
  </si>
  <si>
    <t>871-39-9221</t>
  </si>
  <si>
    <t>766-85-7061</t>
  </si>
  <si>
    <t>594-34-4444</t>
  </si>
  <si>
    <t>512-91-0811</t>
  </si>
  <si>
    <t>152-08-9985</t>
  </si>
  <si>
    <t>873-51-0671</t>
  </si>
  <si>
    <t>225-32-0908</t>
  </si>
  <si>
    <t>565-80-5980</t>
  </si>
  <si>
    <t>318-68-5053</t>
  </si>
  <si>
    <t>504-35-8843</t>
  </si>
  <si>
    <t>633-44-8566</t>
  </si>
  <si>
    <t>362-58-8315</t>
  </si>
  <si>
    <t>730-50-9884</t>
  </si>
  <si>
    <t>360-39-5055</t>
  </si>
  <si>
    <t>787-56-0757</t>
  </si>
  <si>
    <t>480-63-2856</t>
  </si>
  <si>
    <t>847-38-7188</t>
  </si>
  <si>
    <t>870-72-4431</t>
  </si>
  <si>
    <t>756-01-7507</t>
  </si>
  <si>
    <t>829-49-1914</t>
  </si>
  <si>
    <t>381-20-0914</t>
  </si>
  <si>
    <t>263-10-3913</t>
  </si>
  <si>
    <t>732-94-0499</t>
  </si>
  <si>
    <t>287-21-9091</t>
  </si>
  <si>
    <t>841-35-6630</t>
  </si>
  <si>
    <t>510-95-6347</t>
  </si>
  <si>
    <t>796-12-2025</t>
  </si>
  <si>
    <t>393-65-2792</t>
  </si>
  <si>
    <t>382-03-4532</t>
  </si>
  <si>
    <t>232-11-3025</t>
  </si>
  <si>
    <t>109-28-2512</t>
  </si>
  <si>
    <t>838-78-4295</t>
  </si>
  <si>
    <t>877-22-3308</t>
  </si>
  <si>
    <t>853-23-2453</t>
  </si>
  <si>
    <t>199-75-8169</t>
  </si>
  <si>
    <t>347-34-2234</t>
  </si>
  <si>
    <t>803-83-5989</t>
  </si>
  <si>
    <t>285-68-5083</t>
  </si>
  <si>
    <t>120-06-4233</t>
  </si>
  <si>
    <t>817-48-8732</t>
  </si>
  <si>
    <t>635-40-6220</t>
  </si>
  <si>
    <t>106-35-6779</t>
  </si>
  <si>
    <t>399-46-5918</t>
  </si>
  <si>
    <t>242-55-6721</t>
  </si>
  <si>
    <t>778-71-5554</t>
  </si>
  <si>
    <t>616-24-2851</t>
  </si>
  <si>
    <t>162-48-8011</t>
  </si>
  <si>
    <t>326-78-5178</t>
  </si>
  <si>
    <t>574-22-5561</t>
  </si>
  <si>
    <t>669-54-1719</t>
  </si>
  <si>
    <t>727-46-3608</t>
  </si>
  <si>
    <t>370-41-7321</t>
  </si>
  <si>
    <t>132-32-9879</t>
  </si>
  <si>
    <t>617-15-4209</t>
  </si>
  <si>
    <t>228-96-1411</t>
  </si>
  <si>
    <t>354-25-5821</t>
  </si>
  <si>
    <t>554-53-8700</t>
  </si>
  <si>
    <t>280-35-5823</t>
  </si>
  <si>
    <t>777-82-7220</t>
  </si>
  <si>
    <t>333-73-7901</t>
  </si>
  <si>
    <t>272-65-1806</t>
  </si>
  <si>
    <t>129-29-8530</t>
  </si>
  <si>
    <t>232-16-2483</t>
  </si>
  <si>
    <t>183-56-6882</t>
  </si>
  <si>
    <t>595-11-5460</t>
  </si>
  <si>
    <t>640-49-2076</t>
  </si>
  <si>
    <t>149-71-6266</t>
  </si>
  <si>
    <t>871-79-8483</t>
  </si>
  <si>
    <t>848-62-7243</t>
  </si>
  <si>
    <t>145-94-9061</t>
  </si>
  <si>
    <t>189-17-4241</t>
  </si>
  <si>
    <t>649-29-6775</t>
  </si>
  <si>
    <t>227-03-5010</t>
  </si>
  <si>
    <t>549-59-1358</t>
  </si>
  <si>
    <t>636-48-8204</t>
  </si>
  <si>
    <t>273-16-6619</t>
  </si>
  <si>
    <t>371-85-5789</t>
  </si>
  <si>
    <t>300-71-4605</t>
  </si>
  <si>
    <t>319-50-3348</t>
  </si>
  <si>
    <t>329-62-1586</t>
  </si>
  <si>
    <t>765-26-6951</t>
  </si>
  <si>
    <t>656-95-9349</t>
  </si>
  <si>
    <t>299-46-1805</t>
  </si>
  <si>
    <t>829-34-3910</t>
  </si>
  <si>
    <t>252-56-2699</t>
  </si>
  <si>
    <t>365-64-0515</t>
  </si>
  <si>
    <t>529-56-3974</t>
  </si>
  <si>
    <t>351-62-0822</t>
  </si>
  <si>
    <t>692-92-5582</t>
  </si>
  <si>
    <t>665-32-9167</t>
  </si>
  <si>
    <t>315-22-5665</t>
  </si>
  <si>
    <t>355-53-5943</t>
  </si>
  <si>
    <t>699-14-3026</t>
  </si>
  <si>
    <t>373-73-7910</t>
  </si>
  <si>
    <t>123-19-1176</t>
  </si>
  <si>
    <t>631-41-3108</t>
  </si>
  <si>
    <t>226-31-3081</t>
  </si>
  <si>
    <t>750-67-8428</t>
  </si>
  <si>
    <t>Utilidad</t>
  </si>
  <si>
    <t>Margen Bruto (%)</t>
  </si>
  <si>
    <t>Costo de Venta</t>
  </si>
  <si>
    <t>Medio de Pago</t>
  </si>
  <si>
    <t>Hora</t>
  </si>
  <si>
    <t>Fecha</t>
  </si>
  <si>
    <t>Total Ventas</t>
  </si>
  <si>
    <t>Impuestos 5%</t>
  </si>
  <si>
    <t>Cantidad</t>
  </si>
  <si>
    <t>Precio Unitario</t>
  </si>
  <si>
    <t>Linea de Producto</t>
  </si>
  <si>
    <t>Genero</t>
  </si>
  <si>
    <t>Tipo de Cliente</t>
  </si>
  <si>
    <t>Ciudad</t>
  </si>
  <si>
    <t>ID de factura</t>
  </si>
  <si>
    <t>Madrid</t>
  </si>
  <si>
    <t>Barcelona</t>
  </si>
  <si>
    <t>Valencia</t>
  </si>
  <si>
    <t>Suma de Total Ventas</t>
  </si>
  <si>
    <t>Suma de Costo de Venta</t>
  </si>
  <si>
    <t>Suma de Utilidad</t>
  </si>
  <si>
    <t>%U</t>
  </si>
  <si>
    <t>Etiquetas de fila</t>
  </si>
  <si>
    <t>Total general</t>
  </si>
  <si>
    <t xml:space="preserve"> </t>
  </si>
  <si>
    <t>Meta</t>
  </si>
  <si>
    <t>Suma de Impuestos 5%</t>
  </si>
  <si>
    <t>viernes</t>
  </si>
  <si>
    <t>lunes</t>
  </si>
  <si>
    <t>sábado</t>
  </si>
  <si>
    <t>domingo</t>
  </si>
  <si>
    <t>miércoles</t>
  </si>
  <si>
    <t>martes</t>
  </si>
  <si>
    <t>jueves</t>
  </si>
  <si>
    <t>Logro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</si>
</sst>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,##0\ [$€-C0A]"/>
    <numFmt numFmtId="166" formatCode="_-* #,##0\ [$€-C0A]_-;\-* #,##0\ [$€-C0A]_-;_-* &quot;-&quot;??\ [$€-C0A]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65" fontId="0" fillId="0" borderId="0" xfId="0" applyNumberFormat="1"/>
    <xf numFmtId="10" fontId="0" fillId="0" borderId="0" xfId="0" applyNumberFormat="1"/>
    <xf numFmtId="166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48">
    <dxf>
      <numFmt numFmtId="165" formatCode="#,##0\ [$€-C0A]"/>
    </dxf>
    <dxf>
      <numFmt numFmtId="165" formatCode="#,##0\ [$€-C0A]"/>
    </dxf>
    <dxf>
      <numFmt numFmtId="14" formatCode="0.00%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4" formatCode="0.00%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4" formatCode="0.00%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4" formatCode="0.00%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4" formatCode="0.00%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4" formatCode="0.00%"/>
    </dxf>
    <dxf>
      <numFmt numFmtId="165" formatCode="#,##0\ [$€-C0A]"/>
    </dxf>
    <dxf>
      <numFmt numFmtId="165" formatCode="#,##0\ [$€-C0A]"/>
    </dxf>
    <dxf>
      <numFmt numFmtId="2" formatCode="0.00"/>
    </dxf>
    <dxf>
      <numFmt numFmtId="2" formatCode="0.00"/>
    </dxf>
    <dxf>
      <numFmt numFmtId="25" formatCode="h:mm"/>
    </dxf>
    <dxf>
      <numFmt numFmtId="167" formatCode="d/mm/yyyy"/>
      <alignment horizontal="right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name val="Georgia"/>
        <family val="1"/>
        <scheme val="none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Georgia"/>
        <family val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family val="2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  <name val="Calibri"/>
        <family val="2"/>
        <scheme val="minor"/>
      </font>
      <fill>
        <patternFill>
          <bgColor rgb="FF0070C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3" defaultTableStyle="TableStyleMedium2" defaultPivotStyle="PivotStyleLight16">
    <tableStyle name="Estilo de segmentación de datos 1" pivot="0" table="0" count="10" xr9:uid="{811D2DDA-E92F-46F2-AD32-0A6A252AE2D1}">
      <tableStyleElement type="wholeTable" dxfId="47"/>
      <tableStyleElement type="headerRow" dxfId="46"/>
    </tableStyle>
    <tableStyle name="Estilo de segmentación de datos 2" pivot="0" table="0" count="1" xr9:uid="{ECA1B8E7-D929-42B2-8641-013BC471EB38}">
      <tableStyleElement type="headerRow" dxfId="45"/>
    </tableStyle>
    <tableStyle name="Estilo de segmentación de datos 3" pivot="0" table="0" count="2" xr9:uid="{FD8EB774-2B9B-445A-9C3C-7CF95FFA178B}">
      <tableStyleElement type="wholeTable" dxfId="44"/>
      <tableStyleElement type="headerRow" dxfId="43"/>
    </tableStyle>
  </tableStyles>
  <colors>
    <mruColors>
      <color rgb="FFDEEBF7"/>
      <color rgb="FF9DC3E6"/>
    </mruColors>
  </colors>
  <extLst>
    <ext xmlns:x14="http://schemas.microsoft.com/office/spreadsheetml/2009/9/main" uri="{46F421CA-312F-682f-3DD2-61675219B42D}">
      <x14:dxfs count="8"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  <name val="Calibri"/>
            <family val="2"/>
            <scheme val="minor"/>
          </font>
          <fill>
            <patternFill>
              <bgColor rgb="FF0070C0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rgb="FF00B0F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Estilo de segmentación de datos 2"/>
        <x14:slicerStyle name="Estilo de segmentación de dat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4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BB-475D-A939-DDC470B7070E}"/>
              </c:ext>
            </c:extLst>
          </c:dPt>
          <c:dLbls>
            <c:dLbl>
              <c:idx val="0"/>
              <c:layout>
                <c:manualLayout>
                  <c:x val="-0.76666666666666672"/>
                  <c:y val="0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BB-475D-A939-DDC470B7070E}"/>
                </c:ext>
              </c:extLst>
            </c:dLbl>
            <c:dLbl>
              <c:idx val="1"/>
              <c:layout>
                <c:manualLayout>
                  <c:x val="-0.77222222222222225"/>
                  <c:y val="-1.1344415281423156E-3"/>
                </c:manualLayout>
              </c:layout>
              <c:tx>
                <c:rich>
                  <a:bodyPr/>
                  <a:lstStyle/>
                  <a:p>
                    <a:fld id="{ADDF3915-D012-4DCD-84A8-9155A07664C4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BB-475D-A939-DDC470B70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75D-A939-DDC470B70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B0F0"/>
                </a:solidFill>
                <a:latin typeface="Georgia" panose="02040502050405020303" pitchFamily="18" charset="0"/>
              </a:rPr>
              <a:t>Ventas por</a:t>
            </a:r>
            <a:r>
              <a:rPr lang="es-NI" baseline="0">
                <a:solidFill>
                  <a:srgbClr val="00B0F0"/>
                </a:solidFill>
                <a:latin typeface="Georgia" panose="02040502050405020303" pitchFamily="18" charset="0"/>
              </a:rPr>
              <a:t> día de la semana</a:t>
            </a:r>
            <a:endParaRPr lang="es-NI">
              <a:solidFill>
                <a:srgbClr val="00B0F0"/>
              </a:solidFill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0.137416666666666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6-4D90-9743-CBDAB5442C37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6-4D90-9743-CBDAB544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70C0"/>
                </a:solidFill>
                <a:latin typeface="+mn-lt"/>
              </a:rPr>
              <a:t>Análisis</a:t>
            </a:r>
            <a:r>
              <a:rPr lang="es-NI" baseline="0">
                <a:solidFill>
                  <a:srgbClr val="0070C0"/>
                </a:solidFill>
                <a:latin typeface="+mn-lt"/>
              </a:rPr>
              <a:t> por categoría</a:t>
            </a:r>
            <a:endParaRPr lang="es-NI">
              <a:solidFill>
                <a:srgbClr val="0070C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0440960860792944"/>
          <c:y val="5.0941122471184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ventas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TD!$G$8:$G$13</c:f>
              <c:numCache>
                <c:formatCode>#,##0\ [$€-C0A]</c:formatCode>
                <c:ptCount val="6"/>
                <c:pt idx="0">
                  <c:v>27877.814999999999</c:v>
                </c:pt>
                <c:pt idx="1">
                  <c:v>25478.092499999999</c:v>
                </c:pt>
                <c:pt idx="2">
                  <c:v>28327.918500000003</c:v>
                </c:pt>
                <c:pt idx="3">
                  <c:v>30078.184499999996</c:v>
                </c:pt>
                <c:pt idx="4">
                  <c:v>28487.025000000001</c:v>
                </c:pt>
                <c:pt idx="5">
                  <c:v>24748.814999999995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3-44C1-9992-ADE96D8A3328}"/>
            </c:ext>
          </c:extLst>
        </c:ser>
        <c:ser>
          <c:idx val="1"/>
          <c:order val="1"/>
          <c:tx>
            <c:v>Total costos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TD!$H$8:$H$13</c:f>
              <c:numCache>
                <c:formatCode>#,##0\ [$€-C0A]</c:formatCode>
                <c:ptCount val="6"/>
                <c:pt idx="0">
                  <c:v>26550.299999999992</c:v>
                </c:pt>
                <c:pt idx="1">
                  <c:v>24264.850000000006</c:v>
                </c:pt>
                <c:pt idx="2">
                  <c:v>26978.970000000012</c:v>
                </c:pt>
                <c:pt idx="3">
                  <c:v>28645.890000000007</c:v>
                </c:pt>
                <c:pt idx="4">
                  <c:v>27130.499999999989</c:v>
                </c:pt>
                <c:pt idx="5">
                  <c:v>23570.299999999988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3-44C1-9992-ADE96D8A3328}"/>
            </c:ext>
          </c:extLst>
        </c:ser>
        <c:ser>
          <c:idx val="2"/>
          <c:order val="2"/>
          <c:tx>
            <c:v>Total utilidad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TD!$I$8:$I$13</c:f>
              <c:numCache>
                <c:formatCode>#,##0\ [$€-C0A]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3-44C1-9992-ADE96D8A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04479"/>
        <c:axId val="709809279"/>
      </c:barChart>
      <c:catAx>
        <c:axId val="7098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9279"/>
        <c:crosses val="autoZero"/>
        <c:auto val="1"/>
        <c:lblAlgn val="ctr"/>
        <c:lblOffset val="100"/>
        <c:noMultiLvlLbl val="0"/>
      </c:catAx>
      <c:valAx>
        <c:axId val="709809279"/>
        <c:scaling>
          <c:orientation val="minMax"/>
        </c:scaling>
        <c:delete val="0"/>
        <c:axPos val="l"/>
        <c:numFmt formatCode="#,##0\ [$€-C0A]" sourceLinked="1"/>
        <c:majorTickMark val="out"/>
        <c:minorTickMark val="none"/>
        <c:tickLblPos val="nextTo"/>
        <c:spPr>
          <a:noFill/>
          <a:ln w="2222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TD!$D$21</c:f>
              <c:strCache>
                <c:ptCount val="1"/>
                <c:pt idx="0">
                  <c:v>Accesorios de Moda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DEEB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TD!$E$21:$F$21</c:f>
              <c:numCache>
                <c:formatCode>#,##0\ [$€-C0A]</c:formatCode>
                <c:ptCount val="2"/>
                <c:pt idx="0">
                  <c:v>13467.772499999999</c:v>
                </c:pt>
                <c:pt idx="1">
                  <c:v>11532.227500000001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B-4752-9245-77DE6C1ADF6F}"/>
            </c:ext>
          </c:extLst>
        </c:ser>
        <c:ser>
          <c:idx val="1"/>
          <c:order val="1"/>
          <c:tx>
            <c:strRef>
              <c:f>TD!$D$22</c:f>
              <c:strCache>
                <c:ptCount val="1"/>
                <c:pt idx="0">
                  <c:v>Salud y Belleza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DC3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TD!$E$22:$F$22</c:f>
              <c:numCache>
                <c:formatCode>#,##0\ [$€-C0A]</c:formatCode>
                <c:ptCount val="2"/>
                <c:pt idx="0">
                  <c:v>13668.8475</c:v>
                </c:pt>
                <c:pt idx="1">
                  <c:v>11331.1525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EB-4752-9245-77DE6C1ADF6F}"/>
            </c:ext>
          </c:extLst>
        </c:ser>
        <c:ser>
          <c:idx val="2"/>
          <c:order val="2"/>
          <c:tx>
            <c:strRef>
              <c:f>TD!$D$23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TD!$E$23:$F$23</c:f>
              <c:numCache>
                <c:formatCode>#,##0\ [$€-C0A]</c:formatCode>
                <c:ptCount val="2"/>
                <c:pt idx="0">
                  <c:v>15568.4655</c:v>
                </c:pt>
                <c:pt idx="1">
                  <c:v>9431.5344999999998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EB-4752-9245-77DE6C1A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88091011618697"/>
          <c:y val="8.4234314901273408E-2"/>
          <c:w val="0.45920337029752162"/>
          <c:h val="0.83153137019745316"/>
        </c:manualLayout>
      </c:layout>
      <c:doughnutChart>
        <c:varyColors val="1"/>
        <c:ser>
          <c:idx val="0"/>
          <c:order val="0"/>
          <c:tx>
            <c:strRef>
              <c:f>TD!$D$28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DEEB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TD!$E$28:$F$28</c:f>
              <c:numCache>
                <c:formatCode>#,##0\ [$€-C0A]</c:formatCode>
                <c:ptCount val="2"/>
                <c:pt idx="0">
                  <c:v>14509.718999999999</c:v>
                </c:pt>
                <c:pt idx="1">
                  <c:v>10490.281000000001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7-4423-B4C5-94BF2EAF080E}"/>
            </c:ext>
          </c:extLst>
        </c:ser>
        <c:ser>
          <c:idx val="1"/>
          <c:order val="1"/>
          <c:tx>
            <c:strRef>
              <c:f>TD!$D$29</c:f>
              <c:strCache>
                <c:ptCount val="1"/>
                <c:pt idx="0">
                  <c:v>Hogar y Estilo de Vida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DC3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TD!$E$29:$F$29</c:f>
              <c:numCache>
                <c:formatCode>#,##0\ [$€-C0A]</c:formatCode>
                <c:ptCount val="2"/>
                <c:pt idx="0">
                  <c:v>15141.882</c:v>
                </c:pt>
                <c:pt idx="1">
                  <c:v>9858.1180000000004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7-4423-B4C5-94BF2EAF080E}"/>
            </c:ext>
          </c:extLst>
        </c:ser>
        <c:ser>
          <c:idx val="2"/>
          <c:order val="2"/>
          <c:tx>
            <c:strRef>
              <c:f>TD!$D$30</c:f>
              <c:strCache>
                <c:ptCount val="1"/>
                <c:pt idx="0">
                  <c:v>Comida y Bebidas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TD!$E$30:$F$30</c:f>
              <c:numCache>
                <c:formatCode>#,##0\ [$€-C0A]</c:formatCode>
                <c:ptCount val="2"/>
                <c:pt idx="0">
                  <c:v>15727.824000000001</c:v>
                </c:pt>
                <c:pt idx="1">
                  <c:v>9272.1759999999995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A7-4423-B4C5-94BF2EAF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TD!$D$34</c:f>
              <c:strCache>
                <c:ptCount val="1"/>
                <c:pt idx="0">
                  <c:v>Efectivo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TD!$E$34</c:f>
              <c:numCache>
                <c:formatCode>#,##0\ [$€-C0A]</c:formatCode>
                <c:ptCount val="1"/>
                <c:pt idx="0">
                  <c:v>61209.162000000018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F83-AC4D-D443D98E0F6C}"/>
            </c:ext>
          </c:extLst>
        </c:ser>
        <c:ser>
          <c:idx val="1"/>
          <c:order val="1"/>
          <c:tx>
            <c:strRef>
              <c:f>TD!$D$35</c:f>
              <c:strCache>
                <c:ptCount val="1"/>
                <c:pt idx="0">
                  <c:v>Billetera Electrónica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TD!$E$35</c:f>
              <c:numCache>
                <c:formatCode>#,##0\ [$€-C0A]</c:formatCode>
                <c:ptCount val="1"/>
                <c:pt idx="0">
                  <c:v>53677.984499999999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F83-AC4D-D443D98E0F6C}"/>
            </c:ext>
          </c:extLst>
        </c:ser>
        <c:ser>
          <c:idx val="2"/>
          <c:order val="2"/>
          <c:tx>
            <c:strRef>
              <c:f>TD!$D$36</c:f>
              <c:strCache>
                <c:ptCount val="1"/>
                <c:pt idx="0">
                  <c:v>Tarjeta de Crédito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TD!$E$36</c:f>
              <c:numCache>
                <c:formatCode>#,##0\ [$€-C0A]</c:formatCode>
                <c:ptCount val="1"/>
                <c:pt idx="0">
                  <c:v>50110.704000000027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7-4F83-AC4D-D443D98E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32415"/>
        <c:axId val="84530975"/>
      </c:barChart>
      <c:catAx>
        <c:axId val="84532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30975"/>
        <c:crosses val="autoZero"/>
        <c:auto val="1"/>
        <c:lblAlgn val="ctr"/>
        <c:lblOffset val="100"/>
        <c:noMultiLvlLbl val="0"/>
      </c:catAx>
      <c:valAx>
        <c:axId val="84530975"/>
        <c:scaling>
          <c:orientation val="minMax"/>
        </c:scaling>
        <c:delete val="1"/>
        <c:axPos val="l"/>
        <c:numFmt formatCode="#,##0\ [$€-C0A]" sourceLinked="1"/>
        <c:majorTickMark val="none"/>
        <c:minorTickMark val="none"/>
        <c:tickLblPos val="nextTo"/>
        <c:crossAx val="845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89463318562287E-3"/>
          <c:y val="9.713024282560706E-2"/>
          <c:w val="0.99606105366814379"/>
          <c:h val="0.593086857520293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3-40FE-A29F-C93BF9E9DC28}"/>
              </c:ext>
            </c:extLst>
          </c:dPt>
          <c:dLbls>
            <c:dLbl>
              <c:idx val="0"/>
              <c:layout>
                <c:manualLayout>
                  <c:x val="-0.67003401719075728"/>
                  <c:y val="-4.739400724940656E-17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900">
                        <a:latin typeface="+mn-lt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75997654661843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F3-40FE-A29F-C93BF9E9DC28}"/>
                </c:ext>
              </c:extLst>
            </c:dLbl>
            <c:dLbl>
              <c:idx val="1"/>
              <c:layout>
                <c:manualLayout>
                  <c:x val="-0.66493885809080056"/>
                  <c:y val="-1.134212422597964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DF3915-D012-4DCD-84A8-9155A07664C4}" type="VALUE">
                      <a:rPr lang="en-US" sz="900">
                        <a:solidFill>
                          <a:schemeClr val="bg1"/>
                        </a:solidFill>
                        <a:latin typeface="+mn-lt"/>
                      </a:rPr>
                      <a:pPr>
                        <a:defRPr sz="800">
                          <a:solidFill>
                            <a:schemeClr val="bg1"/>
                          </a:solidFill>
                        </a:defRPr>
                      </a:pPr>
                      <a:t>[VALOR]</a:t>
                    </a:fld>
                    <a:endParaRPr lang="es-NI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NI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57800774290208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F3-40FE-A29F-C93BF9E9D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0FE-A29F-C93BF9E9D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70C0"/>
                </a:solidFill>
                <a:latin typeface="+mn-lt"/>
              </a:rPr>
              <a:t>Ventas por</a:t>
            </a:r>
            <a:r>
              <a:rPr lang="es-NI" baseline="0">
                <a:solidFill>
                  <a:srgbClr val="0070C0"/>
                </a:solidFill>
                <a:latin typeface="+mn-lt"/>
              </a:rPr>
              <a:t> día de la semana</a:t>
            </a:r>
            <a:endParaRPr lang="es-NI">
              <a:solidFill>
                <a:srgbClr val="0070C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37416666666666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>
        <c:manualLayout>
          <c:layoutTarget val="inner"/>
          <c:xMode val="edge"/>
          <c:yMode val="edge"/>
          <c:x val="0.14849986288164205"/>
          <c:y val="0.19235866819945521"/>
          <c:w val="0.84902830866403123"/>
          <c:h val="0.780249567016001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DBA-BC84-1EB7A0375F26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DBA-BC84-1EB7A037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tickLblSkip val="1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36</xdr:row>
      <xdr:rowOff>83820</xdr:rowOff>
    </xdr:from>
    <xdr:to>
      <xdr:col>12</xdr:col>
      <xdr:colOff>381000</xdr:colOff>
      <xdr:row>51</xdr:row>
      <xdr:rowOff>83820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603B9A-7192-D103-0D8A-BF668975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65</xdr:row>
      <xdr:rowOff>144780</xdr:rowOff>
    </xdr:from>
    <xdr:to>
      <xdr:col>8</xdr:col>
      <xdr:colOff>213360</xdr:colOff>
      <xdr:row>80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49478-36BB-09C6-B854-70F5E666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110714</xdr:colOff>
      <xdr:row>2</xdr:row>
      <xdr:rowOff>102646</xdr:rowOff>
    </xdr:from>
    <xdr:to>
      <xdr:col>11</xdr:col>
      <xdr:colOff>197224</xdr:colOff>
      <xdr:row>10</xdr:row>
      <xdr:rowOff>26446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29A845EA-43F1-29DB-19AF-E05E862167AF}"/>
            </a:ext>
          </a:extLst>
        </xdr:cNvPr>
        <xdr:cNvSpPr/>
      </xdr:nvSpPr>
      <xdr:spPr>
        <a:xfrm>
          <a:off x="2477396" y="461234"/>
          <a:ext cx="6487310" cy="1358153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6</xdr:col>
      <xdr:colOff>243840</xdr:colOff>
      <xdr:row>5</xdr:row>
      <xdr:rowOff>91440</xdr:rowOff>
    </xdr:from>
    <xdr:to>
      <xdr:col>7</xdr:col>
      <xdr:colOff>342900</xdr:colOff>
      <xdr:row>6</xdr:row>
      <xdr:rowOff>175260</xdr:rowOff>
    </xdr:to>
    <xdr:sp macro="" textlink="#REF!">
      <xdr:nvSpPr>
        <xdr:cNvPr id="17" name="CuadroTexto 16">
          <a:extLst>
            <a:ext uri="{FF2B5EF4-FFF2-40B4-BE49-F238E27FC236}">
              <a16:creationId xmlns:a16="http://schemas.microsoft.com/office/drawing/2014/main" id="{F3C9C4CB-3B04-71D3-0A35-922091181A01}"/>
            </a:ext>
          </a:extLst>
        </xdr:cNvPr>
        <xdr:cNvSpPr txBox="1"/>
      </xdr:nvSpPr>
      <xdr:spPr>
        <a:xfrm>
          <a:off x="5082540" y="1005840"/>
          <a:ext cx="8915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3B0DE6-0865-4A8F-A89C-4516796C4AAD}" type="TxLink">
            <a:rPr lang="en-US" sz="1200" b="0" i="0" u="none" strike="noStrike">
              <a:solidFill>
                <a:srgbClr val="00B0F0"/>
              </a:solidFill>
              <a:latin typeface="Georgia" panose="02040502050405020303" pitchFamily="18" charset="0"/>
              <a:cs typeface="Calibri"/>
            </a:rPr>
            <a:pPr/>
            <a:t> </a:t>
          </a:fld>
          <a:endParaRPr lang="es-NI" sz="1200">
            <a:solidFill>
              <a:srgbClr val="00B0F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3</xdr:col>
      <xdr:colOff>90096</xdr:colOff>
      <xdr:row>10</xdr:row>
      <xdr:rowOff>172571</xdr:rowOff>
    </xdr:from>
    <xdr:to>
      <xdr:col>11</xdr:col>
      <xdr:colOff>215153</xdr:colOff>
      <xdr:row>26</xdr:row>
      <xdr:rowOff>172571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78581FD-8427-4A50-8EF5-EA4044000319}"/>
            </a:ext>
          </a:extLst>
        </xdr:cNvPr>
        <xdr:cNvSpPr/>
      </xdr:nvSpPr>
      <xdr:spPr>
        <a:xfrm>
          <a:off x="2456778" y="1965512"/>
          <a:ext cx="6525857" cy="2868706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3</xdr:col>
      <xdr:colOff>170330</xdr:colOff>
      <xdr:row>3</xdr:row>
      <xdr:rowOff>45272</xdr:rowOff>
    </xdr:from>
    <xdr:to>
      <xdr:col>11</xdr:col>
      <xdr:colOff>89647</xdr:colOff>
      <xdr:row>9</xdr:row>
      <xdr:rowOff>75752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4F0C71F3-298E-AEAD-68DD-5726FB0CED93}"/>
            </a:ext>
          </a:extLst>
        </xdr:cNvPr>
        <xdr:cNvGrpSpPr/>
      </xdr:nvGrpSpPr>
      <xdr:grpSpPr>
        <a:xfrm>
          <a:off x="2542055" y="588197"/>
          <a:ext cx="6329642" cy="1116330"/>
          <a:chOff x="2884842" y="636942"/>
          <a:chExt cx="6999194" cy="1106245"/>
        </a:xfrm>
      </xdr:grpSpPr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05DD1449-FDF1-2D07-3B57-7002CF7C6709}"/>
              </a:ext>
            </a:extLst>
          </xdr:cNvPr>
          <xdr:cNvSpPr/>
        </xdr:nvSpPr>
        <xdr:spPr>
          <a:xfrm>
            <a:off x="2945802" y="667422"/>
            <a:ext cx="1179756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4" name="Conector recto 3">
            <a:extLst>
              <a:ext uri="{FF2B5EF4-FFF2-40B4-BE49-F238E27FC236}">
                <a16:creationId xmlns:a16="http://schemas.microsoft.com/office/drawing/2014/main" id="{BCDF74E7-367A-DCF5-C43C-C80B344C1262}"/>
              </a:ext>
            </a:extLst>
          </xdr:cNvPr>
          <xdr:cNvCxnSpPr/>
        </xdr:nvCxnSpPr>
        <xdr:spPr>
          <a:xfrm>
            <a:off x="4148418" y="119006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F051DA11-E402-4CA4-A0C8-413C5318F229}"/>
              </a:ext>
            </a:extLst>
          </xdr:cNvPr>
          <xdr:cNvSpPr/>
        </xdr:nvSpPr>
        <xdr:spPr>
          <a:xfrm>
            <a:off x="4944932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rgbClr val="0070C0"/>
              </a:solidFill>
            </a:endParaRPr>
          </a:p>
        </xdr:txBody>
      </xdr:sp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BD7E50D3-7A71-441D-BF60-A2F36D8562AE}"/>
              </a:ext>
            </a:extLst>
          </xdr:cNvPr>
          <xdr:cNvCxnSpPr/>
        </xdr:nvCxnSpPr>
        <xdr:spPr>
          <a:xfrm>
            <a:off x="6076726" y="115958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C79857E-74C3-427F-954C-0C67CBA03985}"/>
              </a:ext>
            </a:extLst>
          </xdr:cNvPr>
          <xdr:cNvSpPr/>
        </xdr:nvSpPr>
        <xdr:spPr>
          <a:xfrm>
            <a:off x="6873240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DF994D9B-7BE4-4A17-8C45-2753C76BB7B9}"/>
              </a:ext>
            </a:extLst>
          </xdr:cNvPr>
          <xdr:cNvCxnSpPr/>
        </xdr:nvCxnSpPr>
        <xdr:spPr>
          <a:xfrm>
            <a:off x="8001448" y="1136725"/>
            <a:ext cx="758952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8F60B1FB-12B4-4134-836C-188DDE21C35D}"/>
              </a:ext>
            </a:extLst>
          </xdr:cNvPr>
          <xdr:cNvSpPr/>
        </xdr:nvSpPr>
        <xdr:spPr>
          <a:xfrm>
            <a:off x="8790342" y="64456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sp macro="" textlink="TD!A4">
        <xdr:nvSpPr>
          <xdr:cNvPr id="16" name="CuadroTexto 15">
            <a:extLst>
              <a:ext uri="{FF2B5EF4-FFF2-40B4-BE49-F238E27FC236}">
                <a16:creationId xmlns:a16="http://schemas.microsoft.com/office/drawing/2014/main" id="{25E1D2AA-6BBD-955F-8B14-7D031E606885}"/>
              </a:ext>
            </a:extLst>
          </xdr:cNvPr>
          <xdr:cNvSpPr txBox="1"/>
        </xdr:nvSpPr>
        <xdr:spPr>
          <a:xfrm>
            <a:off x="2884842" y="957431"/>
            <a:ext cx="1278816" cy="2935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79385C0-73E7-4F68-B7B5-5582519442E2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164,998 €</a:t>
            </a:fld>
            <a:endParaRPr lang="es-NI" sz="16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3B292077-641A-05FA-72A0-AC6654A5B47C}"/>
              </a:ext>
            </a:extLst>
          </xdr:cNvPr>
          <xdr:cNvSpPr txBox="1"/>
        </xdr:nvSpPr>
        <xdr:spPr>
          <a:xfrm>
            <a:off x="2922942" y="1212925"/>
            <a:ext cx="1187376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Total ventas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FB67BE7A-EE0E-4A66-B29B-ED985A3A6592}"/>
              </a:ext>
            </a:extLst>
          </xdr:cNvPr>
          <xdr:cNvSpPr txBox="1"/>
        </xdr:nvSpPr>
        <xdr:spPr>
          <a:xfrm>
            <a:off x="4818978" y="1203064"/>
            <a:ext cx="1356808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050">
                <a:solidFill>
                  <a:srgbClr val="0070C0"/>
                </a:solidFill>
                <a:latin typeface="+mn-lt"/>
              </a:rPr>
              <a:t>Costo de</a:t>
            </a:r>
            <a:r>
              <a:rPr lang="es-NI" sz="1050" baseline="0">
                <a:solidFill>
                  <a:srgbClr val="0070C0"/>
                </a:solidFill>
                <a:latin typeface="+mn-lt"/>
              </a:rPr>
              <a:t> venta</a:t>
            </a:r>
            <a:endParaRPr lang="es-NI" sz="105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7BA1D71A-AD63-4894-8C33-6D8070D70551}"/>
              </a:ext>
            </a:extLst>
          </xdr:cNvPr>
          <xdr:cNvSpPr txBox="1"/>
        </xdr:nvSpPr>
        <xdr:spPr>
          <a:xfrm>
            <a:off x="7059124" y="1192304"/>
            <a:ext cx="819469" cy="2187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NI" sz="1200">
                <a:solidFill>
                  <a:srgbClr val="0070C0"/>
                </a:solidFill>
                <a:latin typeface="+mn-lt"/>
              </a:rPr>
              <a:t>Utilidad</a:t>
            </a:r>
            <a:endParaRPr lang="es-NI" sz="11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2228060F-10EB-4313-BDA4-ABB4290F99CA}"/>
              </a:ext>
            </a:extLst>
          </xdr:cNvPr>
          <xdr:cNvSpPr txBox="1"/>
        </xdr:nvSpPr>
        <xdr:spPr>
          <a:xfrm>
            <a:off x="8866542" y="1190065"/>
            <a:ext cx="941294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% Utilidad</a:t>
            </a:r>
          </a:p>
        </xdr:txBody>
      </xdr:sp>
      <xdr:sp macro="" textlink="TD!B4">
        <xdr:nvSpPr>
          <xdr:cNvPr id="3" name="CuadroTexto 2">
            <a:extLst>
              <a:ext uri="{FF2B5EF4-FFF2-40B4-BE49-F238E27FC236}">
                <a16:creationId xmlns:a16="http://schemas.microsoft.com/office/drawing/2014/main" id="{FA67CD43-B779-B32E-059C-86DE22532FDF}"/>
              </a:ext>
            </a:extLst>
          </xdr:cNvPr>
          <xdr:cNvSpPr txBox="1"/>
        </xdr:nvSpPr>
        <xdr:spPr>
          <a:xfrm>
            <a:off x="4990652" y="934571"/>
            <a:ext cx="1025114" cy="3357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B8DD061-B672-4D52-9E49-C8408AF4FE05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157,141 €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C4">
        <xdr:nvSpPr>
          <xdr:cNvPr id="5" name="CuadroTexto 4">
            <a:extLst>
              <a:ext uri="{FF2B5EF4-FFF2-40B4-BE49-F238E27FC236}">
                <a16:creationId xmlns:a16="http://schemas.microsoft.com/office/drawing/2014/main" id="{8931E507-0005-6777-5803-767C278604A2}"/>
              </a:ext>
            </a:extLst>
          </xdr:cNvPr>
          <xdr:cNvSpPr txBox="1"/>
        </xdr:nvSpPr>
        <xdr:spPr>
          <a:xfrm>
            <a:off x="6812280" y="839096"/>
            <a:ext cx="1288228" cy="396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9548CCA-0B8F-43FC-BBED-F7916FC6D509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7,857 €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D4">
        <xdr:nvSpPr>
          <xdr:cNvPr id="6" name="CuadroTexto 5">
            <a:extLst>
              <a:ext uri="{FF2B5EF4-FFF2-40B4-BE49-F238E27FC236}">
                <a16:creationId xmlns:a16="http://schemas.microsoft.com/office/drawing/2014/main" id="{82753133-283B-50AC-E6B1-CDF3EB231702}"/>
              </a:ext>
            </a:extLst>
          </xdr:cNvPr>
          <xdr:cNvSpPr txBox="1"/>
        </xdr:nvSpPr>
        <xdr:spPr>
          <a:xfrm>
            <a:off x="8942742" y="869576"/>
            <a:ext cx="743174" cy="4464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C307AB1-E0C7-4C31-BAC4-5758280C623D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4.76%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</xdr:grpSp>
    <xdr:clientData/>
  </xdr:twoCellAnchor>
  <xdr:twoCellAnchor editAs="oneCell">
    <xdr:from>
      <xdr:col>0</xdr:col>
      <xdr:colOff>0</xdr:colOff>
      <xdr:row>5</xdr:row>
      <xdr:rowOff>4482</xdr:rowOff>
    </xdr:from>
    <xdr:to>
      <xdr:col>2</xdr:col>
      <xdr:colOff>779929</xdr:colOff>
      <xdr:row>11</xdr:row>
      <xdr:rowOff>95923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iudad 1">
              <a:extLst>
                <a:ext uri="{FF2B5EF4-FFF2-40B4-BE49-F238E27FC236}">
                  <a16:creationId xmlns:a16="http://schemas.microsoft.com/office/drawing/2014/main" id="{C857E276-6DCF-4315-B8F4-9BDB6A2FE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0953"/>
              <a:ext cx="2357717" cy="1167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143437</xdr:colOff>
      <xdr:row>11</xdr:row>
      <xdr:rowOff>71717</xdr:rowOff>
    </xdr:from>
    <xdr:to>
      <xdr:col>11</xdr:col>
      <xdr:colOff>161365</xdr:colOff>
      <xdr:row>26</xdr:row>
      <xdr:rowOff>116540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65A3F7-0012-4582-A3A3-E5E47C1F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448236</xdr:colOff>
      <xdr:row>5</xdr:row>
      <xdr:rowOff>44824</xdr:rowOff>
    </xdr:from>
    <xdr:to>
      <xdr:col>13</xdr:col>
      <xdr:colOff>627531</xdr:colOff>
      <xdr:row>14</xdr:row>
      <xdr:rowOff>43927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9AFF34-18A6-4EEF-A8A1-E0780948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277907</xdr:colOff>
      <xdr:row>15</xdr:row>
      <xdr:rowOff>71718</xdr:rowOff>
    </xdr:from>
    <xdr:to>
      <xdr:col>14</xdr:col>
      <xdr:colOff>304800</xdr:colOff>
      <xdr:row>25</xdr:row>
      <xdr:rowOff>125507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B617110-7F66-48ED-AFF5-F687B1A4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340660</xdr:colOff>
      <xdr:row>2</xdr:row>
      <xdr:rowOff>89646</xdr:rowOff>
    </xdr:from>
    <xdr:to>
      <xdr:col>15</xdr:col>
      <xdr:colOff>376517</xdr:colOff>
      <xdr:row>26</xdr:row>
      <xdr:rowOff>170329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E62F9212-1202-4007-B0B8-E9882E63CD21}"/>
            </a:ext>
          </a:extLst>
        </xdr:cNvPr>
        <xdr:cNvSpPr/>
      </xdr:nvSpPr>
      <xdr:spPr>
        <a:xfrm>
          <a:off x="9108142" y="448234"/>
          <a:ext cx="3191434" cy="4383742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11</xdr:col>
      <xdr:colOff>403414</xdr:colOff>
      <xdr:row>2</xdr:row>
      <xdr:rowOff>98612</xdr:rowOff>
    </xdr:from>
    <xdr:to>
      <xdr:col>14</xdr:col>
      <xdr:colOff>206189</xdr:colOff>
      <xdr:row>4</xdr:row>
      <xdr:rowOff>152400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7CE60A3C-9580-24C4-BD20-3924E1BDFC62}"/>
            </a:ext>
          </a:extLst>
        </xdr:cNvPr>
        <xdr:cNvSpPr txBox="1"/>
      </xdr:nvSpPr>
      <xdr:spPr>
        <a:xfrm>
          <a:off x="9170896" y="457200"/>
          <a:ext cx="216945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Más</a:t>
          </a:r>
          <a:r>
            <a:rPr lang="es-NI" sz="1400" baseline="0">
              <a:solidFill>
                <a:srgbClr val="0070C0"/>
              </a:solidFill>
              <a:latin typeface="+mn-lt"/>
            </a:rPr>
            <a:t> vendidas por género</a:t>
          </a:r>
          <a:endParaRPr lang="es-NI" sz="1400">
            <a:solidFill>
              <a:srgbClr val="0070C0"/>
            </a:solidFill>
            <a:latin typeface="+mn-lt"/>
          </a:endParaRPr>
        </a:p>
      </xdr:txBody>
    </xdr:sp>
    <xdr:clientData/>
  </xdr:twoCellAnchor>
  <xdr:twoCellAnchor>
    <xdr:from>
      <xdr:col>11</xdr:col>
      <xdr:colOff>277907</xdr:colOff>
      <xdr:row>5</xdr:row>
      <xdr:rowOff>107576</xdr:rowOff>
    </xdr:from>
    <xdr:to>
      <xdr:col>12</xdr:col>
      <xdr:colOff>439271</xdr:colOff>
      <xdr:row>7</xdr:row>
      <xdr:rowOff>161364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632821A-4739-4B67-A802-BA612CB73F79}"/>
            </a:ext>
          </a:extLst>
        </xdr:cNvPr>
        <xdr:cNvSpPr txBox="1"/>
      </xdr:nvSpPr>
      <xdr:spPr>
        <a:xfrm>
          <a:off x="9045389" y="1004047"/>
          <a:ext cx="95025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Hombre</a:t>
          </a:r>
        </a:p>
      </xdr:txBody>
    </xdr:sp>
    <xdr:clientData/>
  </xdr:twoCellAnchor>
  <xdr:twoCellAnchor>
    <xdr:from>
      <xdr:col>11</xdr:col>
      <xdr:colOff>358588</xdr:colOff>
      <xdr:row>16</xdr:row>
      <xdr:rowOff>53789</xdr:rowOff>
    </xdr:from>
    <xdr:to>
      <xdr:col>12</xdr:col>
      <xdr:colOff>251012</xdr:colOff>
      <xdr:row>18</xdr:row>
      <xdr:rowOff>107577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661C73E2-4ECF-478B-8F7A-478ABBDAF958}"/>
            </a:ext>
          </a:extLst>
        </xdr:cNvPr>
        <xdr:cNvSpPr txBox="1"/>
      </xdr:nvSpPr>
      <xdr:spPr>
        <a:xfrm>
          <a:off x="9126070" y="2922495"/>
          <a:ext cx="68131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Mujer</a:t>
          </a:r>
        </a:p>
      </xdr:txBody>
    </xdr:sp>
    <xdr:clientData/>
  </xdr:twoCellAnchor>
  <xdr:twoCellAnchor>
    <xdr:from>
      <xdr:col>13</xdr:col>
      <xdr:colOff>35858</xdr:colOff>
      <xdr:row>7</xdr:row>
      <xdr:rowOff>143437</xdr:rowOff>
    </xdr:from>
    <xdr:to>
      <xdr:col>15</xdr:col>
      <xdr:colOff>259975</xdr:colOff>
      <xdr:row>9</xdr:row>
      <xdr:rowOff>35861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8D82E930-B19F-47F1-9C43-FCA7D858A827}"/>
            </a:ext>
          </a:extLst>
        </xdr:cNvPr>
        <xdr:cNvGrpSpPr/>
      </xdr:nvGrpSpPr>
      <xdr:grpSpPr>
        <a:xfrm>
          <a:off x="10399058" y="1410262"/>
          <a:ext cx="1805267" cy="254374"/>
          <a:chOff x="11985812" y="1335742"/>
          <a:chExt cx="1801905" cy="251012"/>
        </a:xfrm>
      </xdr:grpSpPr>
      <xdr:sp macro="" textlink="TD!D23">
        <xdr:nvSpPr>
          <xdr:cNvPr id="30" name="CuadroTexto 29">
            <a:extLst>
              <a:ext uri="{FF2B5EF4-FFF2-40B4-BE49-F238E27FC236}">
                <a16:creationId xmlns:a16="http://schemas.microsoft.com/office/drawing/2014/main" id="{554EBEAA-C018-EED1-3044-838A853862EE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B946989-E27D-4AD6-A299-8CC5B11D43FF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2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3" name="Rectángulo 32">
            <a:extLst>
              <a:ext uri="{FF2B5EF4-FFF2-40B4-BE49-F238E27FC236}">
                <a16:creationId xmlns:a16="http://schemas.microsoft.com/office/drawing/2014/main" id="{D5011DB0-D3B7-9101-B553-E7B285B99C5D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44822</xdr:colOff>
      <xdr:row>9</xdr:row>
      <xdr:rowOff>71719</xdr:rowOff>
    </xdr:from>
    <xdr:to>
      <xdr:col>15</xdr:col>
      <xdr:colOff>197220</xdr:colOff>
      <xdr:row>10</xdr:row>
      <xdr:rowOff>143437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4A40DDDC-C4F4-7571-DCF4-41A7A98A825C}"/>
            </a:ext>
          </a:extLst>
        </xdr:cNvPr>
        <xdr:cNvGrpSpPr/>
      </xdr:nvGrpSpPr>
      <xdr:grpSpPr>
        <a:xfrm>
          <a:off x="10408022" y="1700494"/>
          <a:ext cx="1733548" cy="252693"/>
          <a:chOff x="11985812" y="1640541"/>
          <a:chExt cx="1730186" cy="251012"/>
        </a:xfrm>
      </xdr:grpSpPr>
      <xdr:sp macro="" textlink="TD!D22">
        <xdr:nvSpPr>
          <xdr:cNvPr id="31" name="CuadroTexto 30">
            <a:extLst>
              <a:ext uri="{FF2B5EF4-FFF2-40B4-BE49-F238E27FC236}">
                <a16:creationId xmlns:a16="http://schemas.microsoft.com/office/drawing/2014/main" id="{C3FC88F5-8171-47D9-9DFD-3BE0EE1E6E50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53B570-06FA-4D7F-BCA3-7C6F377150D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Salud y Belleza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6689938D-F35F-4739-8531-3B04AFBA1947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rgbClr val="9DC3E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53786</xdr:colOff>
      <xdr:row>11</xdr:row>
      <xdr:rowOff>0</xdr:rowOff>
    </xdr:from>
    <xdr:to>
      <xdr:col>15</xdr:col>
      <xdr:colOff>403410</xdr:colOff>
      <xdr:row>12</xdr:row>
      <xdr:rowOff>35860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81AC3099-AD88-6459-1B4B-2E74E044DEBD}"/>
            </a:ext>
          </a:extLst>
        </xdr:cNvPr>
        <xdr:cNvGrpSpPr/>
      </xdr:nvGrpSpPr>
      <xdr:grpSpPr>
        <a:xfrm>
          <a:off x="10416986" y="1990725"/>
          <a:ext cx="1930774" cy="216835"/>
          <a:chOff x="12003741" y="1945341"/>
          <a:chExt cx="1927412" cy="215154"/>
        </a:xfrm>
      </xdr:grpSpPr>
      <xdr:sp macro="" textlink="TD!D21">
        <xdr:nvSpPr>
          <xdr:cNvPr id="32" name="CuadroTexto 31">
            <a:extLst>
              <a:ext uri="{FF2B5EF4-FFF2-40B4-BE49-F238E27FC236}">
                <a16:creationId xmlns:a16="http://schemas.microsoft.com/office/drawing/2014/main" id="{E31FE0E4-5A94-4E75-911C-B48AE5D6288E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40D7548-AAF8-4D78-B05C-FB56011033AC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Accesorios de Moda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5" name="Rectángulo 34">
            <a:extLst>
              <a:ext uri="{FF2B5EF4-FFF2-40B4-BE49-F238E27FC236}">
                <a16:creationId xmlns:a16="http://schemas.microsoft.com/office/drawing/2014/main" id="{9A6F64E6-653A-45BB-A263-E8B2087B192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rgbClr val="DEEBF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98612</xdr:colOff>
      <xdr:row>18</xdr:row>
      <xdr:rowOff>80679</xdr:rowOff>
    </xdr:from>
    <xdr:to>
      <xdr:col>15</xdr:col>
      <xdr:colOff>349624</xdr:colOff>
      <xdr:row>19</xdr:row>
      <xdr:rowOff>116539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8B206C85-0577-4F9A-8BD5-F9F1E8D7718C}"/>
            </a:ext>
          </a:extLst>
        </xdr:cNvPr>
        <xdr:cNvGrpSpPr/>
      </xdr:nvGrpSpPr>
      <xdr:grpSpPr>
        <a:xfrm>
          <a:off x="10461812" y="3338229"/>
          <a:ext cx="1832162" cy="216835"/>
          <a:chOff x="11985812" y="1353671"/>
          <a:chExt cx="1828800" cy="215154"/>
        </a:xfrm>
      </xdr:grpSpPr>
      <xdr:sp macro="" textlink="TD!D30">
        <xdr:nvSpPr>
          <xdr:cNvPr id="40" name="CuadroTexto 39">
            <a:extLst>
              <a:ext uri="{FF2B5EF4-FFF2-40B4-BE49-F238E27FC236}">
                <a16:creationId xmlns:a16="http://schemas.microsoft.com/office/drawing/2014/main" id="{65A4277D-1969-1196-EB8B-77D93F549CC3}"/>
              </a:ext>
            </a:extLst>
          </xdr:cNvPr>
          <xdr:cNvSpPr txBox="1"/>
        </xdr:nvSpPr>
        <xdr:spPr>
          <a:xfrm>
            <a:off x="12111316" y="1353671"/>
            <a:ext cx="1703296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BCF7FD2-3B81-447B-9999-313BA593418D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Comida y Bebidas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1" name="Rectángulo 40">
            <a:extLst>
              <a:ext uri="{FF2B5EF4-FFF2-40B4-BE49-F238E27FC236}">
                <a16:creationId xmlns:a16="http://schemas.microsoft.com/office/drawing/2014/main" id="{45D9B842-A438-5C58-406A-4C9F70261E32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107576</xdr:colOff>
      <xdr:row>20</xdr:row>
      <xdr:rowOff>35856</xdr:rowOff>
    </xdr:from>
    <xdr:to>
      <xdr:col>15</xdr:col>
      <xdr:colOff>510987</xdr:colOff>
      <xdr:row>21</xdr:row>
      <xdr:rowOff>89645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18076555-E2B5-4454-BC7D-F73058DD3A94}"/>
            </a:ext>
          </a:extLst>
        </xdr:cNvPr>
        <xdr:cNvGrpSpPr/>
      </xdr:nvGrpSpPr>
      <xdr:grpSpPr>
        <a:xfrm>
          <a:off x="10470776" y="3655356"/>
          <a:ext cx="1984561" cy="234764"/>
          <a:chOff x="11985812" y="1335741"/>
          <a:chExt cx="1981199" cy="233083"/>
        </a:xfrm>
      </xdr:grpSpPr>
      <xdr:sp macro="" textlink="TD!D29">
        <xdr:nvSpPr>
          <xdr:cNvPr id="43" name="CuadroTexto 42">
            <a:extLst>
              <a:ext uri="{FF2B5EF4-FFF2-40B4-BE49-F238E27FC236}">
                <a16:creationId xmlns:a16="http://schemas.microsoft.com/office/drawing/2014/main" id="{7D7C9804-2C70-7384-7A42-60F94BC31F5A}"/>
              </a:ext>
            </a:extLst>
          </xdr:cNvPr>
          <xdr:cNvSpPr txBox="1"/>
        </xdr:nvSpPr>
        <xdr:spPr>
          <a:xfrm>
            <a:off x="12218892" y="1335741"/>
            <a:ext cx="1748119" cy="233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7297320-0157-4624-9015-47E30410A65B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Hogar y Estilo de Vida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4" name="Rectángulo 43">
            <a:extLst>
              <a:ext uri="{FF2B5EF4-FFF2-40B4-BE49-F238E27FC236}">
                <a16:creationId xmlns:a16="http://schemas.microsoft.com/office/drawing/2014/main" id="{F686FA39-2131-D044-DD5D-73C5FE6A5A16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9DC3E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107575</xdr:colOff>
      <xdr:row>22</xdr:row>
      <xdr:rowOff>8965</xdr:rowOff>
    </xdr:from>
    <xdr:to>
      <xdr:col>15</xdr:col>
      <xdr:colOff>215151</xdr:colOff>
      <xdr:row>23</xdr:row>
      <xdr:rowOff>80683</xdr:rowOff>
    </xdr:to>
    <xdr:grpSp>
      <xdr:nvGrpSpPr>
        <xdr:cNvPr id="45" name="Grupo 44">
          <a:extLst>
            <a:ext uri="{FF2B5EF4-FFF2-40B4-BE49-F238E27FC236}">
              <a16:creationId xmlns:a16="http://schemas.microsoft.com/office/drawing/2014/main" id="{671C71A2-A142-446E-8AC8-91B3279B7FAE}"/>
            </a:ext>
          </a:extLst>
        </xdr:cNvPr>
        <xdr:cNvGrpSpPr/>
      </xdr:nvGrpSpPr>
      <xdr:grpSpPr>
        <a:xfrm>
          <a:off x="10470775" y="3990415"/>
          <a:ext cx="1688726" cy="252693"/>
          <a:chOff x="11985812" y="1335742"/>
          <a:chExt cx="1685364" cy="251012"/>
        </a:xfrm>
      </xdr:grpSpPr>
      <xdr:sp macro="" textlink="TD!D28">
        <xdr:nvSpPr>
          <xdr:cNvPr id="46" name="CuadroTexto 45">
            <a:extLst>
              <a:ext uri="{FF2B5EF4-FFF2-40B4-BE49-F238E27FC236}">
                <a16:creationId xmlns:a16="http://schemas.microsoft.com/office/drawing/2014/main" id="{59BBA86D-EE37-12CB-9C3E-BE2D1FEEECC9}"/>
              </a:ext>
            </a:extLst>
          </xdr:cNvPr>
          <xdr:cNvSpPr txBox="1"/>
        </xdr:nvSpPr>
        <xdr:spPr>
          <a:xfrm>
            <a:off x="12129246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AC2D523-A6FC-4FD6-B787-D1E774BFF7F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2347C912-D103-4F24-17D9-07EFB7E3C65B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DEEBF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367552</xdr:colOff>
      <xdr:row>2</xdr:row>
      <xdr:rowOff>161365</xdr:rowOff>
    </xdr:from>
    <xdr:to>
      <xdr:col>17</xdr:col>
      <xdr:colOff>762000</xdr:colOff>
      <xdr:row>20</xdr:row>
      <xdr:rowOff>142874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955B5682-9DAD-48B3-ACF2-6C09942F0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466165</xdr:colOff>
      <xdr:row>2</xdr:row>
      <xdr:rowOff>98610</xdr:rowOff>
    </xdr:from>
    <xdr:to>
      <xdr:col>17</xdr:col>
      <xdr:colOff>726142</xdr:colOff>
      <xdr:row>26</xdr:row>
      <xdr:rowOff>171450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C09DB070-277E-422C-986E-93E5191DE5C6}"/>
            </a:ext>
          </a:extLst>
        </xdr:cNvPr>
        <xdr:cNvSpPr/>
      </xdr:nvSpPr>
      <xdr:spPr>
        <a:xfrm>
          <a:off x="12410515" y="460560"/>
          <a:ext cx="1841127" cy="4416240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15</xdr:col>
      <xdr:colOff>537883</xdr:colOff>
      <xdr:row>2</xdr:row>
      <xdr:rowOff>116541</xdr:rowOff>
    </xdr:from>
    <xdr:to>
      <xdr:col>17</xdr:col>
      <xdr:colOff>448235</xdr:colOff>
      <xdr:row>4</xdr:row>
      <xdr:rowOff>170329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599909A2-4710-4D34-8CDE-93E1F3F797E3}"/>
            </a:ext>
          </a:extLst>
        </xdr:cNvPr>
        <xdr:cNvSpPr txBox="1"/>
      </xdr:nvSpPr>
      <xdr:spPr>
        <a:xfrm>
          <a:off x="12460942" y="475129"/>
          <a:ext cx="1488140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Medios de pago</a:t>
          </a:r>
        </a:p>
      </xdr:txBody>
    </xdr:sp>
    <xdr:clientData/>
  </xdr:twoCellAnchor>
  <xdr:twoCellAnchor>
    <xdr:from>
      <xdr:col>15</xdr:col>
      <xdr:colOff>555811</xdr:colOff>
      <xdr:row>21</xdr:row>
      <xdr:rowOff>93568</xdr:rowOff>
    </xdr:from>
    <xdr:to>
      <xdr:col>17</xdr:col>
      <xdr:colOff>779928</xdr:colOff>
      <xdr:row>22</xdr:row>
      <xdr:rowOff>165286</xdr:rowOff>
    </xdr:to>
    <xdr:grpSp>
      <xdr:nvGrpSpPr>
        <xdr:cNvPr id="63" name="Grupo 62">
          <a:extLst>
            <a:ext uri="{FF2B5EF4-FFF2-40B4-BE49-F238E27FC236}">
              <a16:creationId xmlns:a16="http://schemas.microsoft.com/office/drawing/2014/main" id="{C07CC61D-0B81-444F-A3EA-590E0CBD10BA}"/>
            </a:ext>
          </a:extLst>
        </xdr:cNvPr>
        <xdr:cNvGrpSpPr/>
      </xdr:nvGrpSpPr>
      <xdr:grpSpPr>
        <a:xfrm>
          <a:off x="12500161" y="3894043"/>
          <a:ext cx="1805267" cy="252693"/>
          <a:chOff x="11985812" y="1335742"/>
          <a:chExt cx="1801905" cy="251012"/>
        </a:xfrm>
      </xdr:grpSpPr>
      <xdr:sp macro="" textlink="TD!D34">
        <xdr:nvSpPr>
          <xdr:cNvPr id="64" name="CuadroTexto 63">
            <a:extLst>
              <a:ext uri="{FF2B5EF4-FFF2-40B4-BE49-F238E27FC236}">
                <a16:creationId xmlns:a16="http://schemas.microsoft.com/office/drawing/2014/main" id="{312A9311-CE97-BC4F-CE64-EB6FD239E530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E400B8-228C-4593-89CE-6AC4BE71F0E4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Efectivo</a:t>
            </a:fld>
            <a:endParaRPr lang="es-NI" sz="12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65" name="Rectángulo 64">
            <a:extLst>
              <a:ext uri="{FF2B5EF4-FFF2-40B4-BE49-F238E27FC236}">
                <a16:creationId xmlns:a16="http://schemas.microsoft.com/office/drawing/2014/main" id="{4CCDBB28-5F1A-D9D8-35AD-08DDE8D8CBE0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rgbClr val="0070C0"/>
              </a:solidFill>
            </a:endParaRPr>
          </a:p>
        </xdr:txBody>
      </xdr:sp>
    </xdr:grpSp>
    <xdr:clientData/>
  </xdr:twoCellAnchor>
  <xdr:twoCellAnchor>
    <xdr:from>
      <xdr:col>15</xdr:col>
      <xdr:colOff>564775</xdr:colOff>
      <xdr:row>23</xdr:row>
      <xdr:rowOff>11204</xdr:rowOff>
    </xdr:from>
    <xdr:to>
      <xdr:col>17</xdr:col>
      <xdr:colOff>717173</xdr:colOff>
      <xdr:row>24</xdr:row>
      <xdr:rowOff>84603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F520DC12-C441-4862-A941-6F9C7C191EDA}"/>
            </a:ext>
          </a:extLst>
        </xdr:cNvPr>
        <xdr:cNvGrpSpPr/>
      </xdr:nvGrpSpPr>
      <xdr:grpSpPr>
        <a:xfrm>
          <a:off x="12509125" y="4173629"/>
          <a:ext cx="1733548" cy="254374"/>
          <a:chOff x="11985812" y="1640541"/>
          <a:chExt cx="1730186" cy="251012"/>
        </a:xfrm>
      </xdr:grpSpPr>
      <xdr:sp macro="" textlink="TD!D35">
        <xdr:nvSpPr>
          <xdr:cNvPr id="67" name="CuadroTexto 66">
            <a:extLst>
              <a:ext uri="{FF2B5EF4-FFF2-40B4-BE49-F238E27FC236}">
                <a16:creationId xmlns:a16="http://schemas.microsoft.com/office/drawing/2014/main" id="{A801D784-A239-BCAC-65C8-06DF4C6DAC12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B3318D-8DC1-4139-A661-14060A674195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Billetera Electrónica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B90CB169-D174-5AD9-9F47-8D1D066C385A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rgbClr val="9DC3E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564774</xdr:colOff>
      <xdr:row>24</xdr:row>
      <xdr:rowOff>129425</xdr:rowOff>
    </xdr:from>
    <xdr:to>
      <xdr:col>18</xdr:col>
      <xdr:colOff>125504</xdr:colOff>
      <xdr:row>25</xdr:row>
      <xdr:rowOff>165285</xdr:rowOff>
    </xdr:to>
    <xdr:grpSp>
      <xdr:nvGrpSpPr>
        <xdr:cNvPr id="69" name="Grupo 68">
          <a:extLst>
            <a:ext uri="{FF2B5EF4-FFF2-40B4-BE49-F238E27FC236}">
              <a16:creationId xmlns:a16="http://schemas.microsoft.com/office/drawing/2014/main" id="{F19AA00B-ACBA-412D-B13C-B6FD0BC87136}"/>
            </a:ext>
          </a:extLst>
        </xdr:cNvPr>
        <xdr:cNvGrpSpPr/>
      </xdr:nvGrpSpPr>
      <xdr:grpSpPr>
        <a:xfrm>
          <a:off x="12509124" y="4472825"/>
          <a:ext cx="1932455" cy="216835"/>
          <a:chOff x="12003741" y="1945341"/>
          <a:chExt cx="1927412" cy="215154"/>
        </a:xfrm>
      </xdr:grpSpPr>
      <xdr:sp macro="" textlink="TD!D36">
        <xdr:nvSpPr>
          <xdr:cNvPr id="70" name="CuadroTexto 69">
            <a:extLst>
              <a:ext uri="{FF2B5EF4-FFF2-40B4-BE49-F238E27FC236}">
                <a16:creationId xmlns:a16="http://schemas.microsoft.com/office/drawing/2014/main" id="{17461B67-FB61-7A7B-7908-77F7D1BCCDD4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8FFC5C6-DA30-4130-BCB6-B938A50DF3F1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Tarjeta de Crédito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71" name="Rectángulo 70">
            <a:extLst>
              <a:ext uri="{FF2B5EF4-FFF2-40B4-BE49-F238E27FC236}">
                <a16:creationId xmlns:a16="http://schemas.microsoft.com/office/drawing/2014/main" id="{E8821542-CFB1-6AFA-720A-5B8DF7636E5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rgbClr val="DEEBF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681318</xdr:colOff>
      <xdr:row>17</xdr:row>
      <xdr:rowOff>137833</xdr:rowOff>
    </xdr:from>
    <xdr:to>
      <xdr:col>16</xdr:col>
      <xdr:colOff>563494</xdr:colOff>
      <xdr:row>20</xdr:row>
      <xdr:rowOff>44712</xdr:rowOff>
    </xdr:to>
    <xdr:sp macro="" textlink="TD!F34">
      <xdr:nvSpPr>
        <xdr:cNvPr id="72" name="CuadroTexto 71">
          <a:extLst>
            <a:ext uri="{FF2B5EF4-FFF2-40B4-BE49-F238E27FC236}">
              <a16:creationId xmlns:a16="http://schemas.microsoft.com/office/drawing/2014/main" id="{85DE4930-0D22-4D0A-84A7-4F22E2D733E6}"/>
            </a:ext>
          </a:extLst>
        </xdr:cNvPr>
        <xdr:cNvSpPr txBox="1"/>
      </xdr:nvSpPr>
      <xdr:spPr>
        <a:xfrm>
          <a:off x="12625668" y="3214408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6F3886-0542-4EC5-8792-843008DECDAC}" type="TxLink">
            <a:rPr lang="en-US" sz="1000" b="0" i="0" u="none" strike="noStrike">
              <a:solidFill>
                <a:schemeClr val="tx1"/>
              </a:solidFill>
              <a:latin typeface="+mn-lt"/>
              <a:cs typeface="Calibri"/>
            </a:rPr>
            <a:pPr algn="ctr"/>
            <a:t>37%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213473</xdr:colOff>
      <xdr:row>17</xdr:row>
      <xdr:rowOff>147357</xdr:rowOff>
    </xdr:from>
    <xdr:to>
      <xdr:col>17</xdr:col>
      <xdr:colOff>95649</xdr:colOff>
      <xdr:row>20</xdr:row>
      <xdr:rowOff>54236</xdr:rowOff>
    </xdr:to>
    <xdr:sp macro="" textlink="TD!F35">
      <xdr:nvSpPr>
        <xdr:cNvPr id="73" name="CuadroTexto 72">
          <a:extLst>
            <a:ext uri="{FF2B5EF4-FFF2-40B4-BE49-F238E27FC236}">
              <a16:creationId xmlns:a16="http://schemas.microsoft.com/office/drawing/2014/main" id="{A8E9CB80-7471-40ED-BBCB-F8C81706D240}"/>
            </a:ext>
          </a:extLst>
        </xdr:cNvPr>
        <xdr:cNvSpPr txBox="1"/>
      </xdr:nvSpPr>
      <xdr:spPr>
        <a:xfrm>
          <a:off x="12948398" y="3223932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94C0F9D-50DB-4F04-8685-14B69009BEC5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33%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536763</xdr:colOff>
      <xdr:row>17</xdr:row>
      <xdr:rowOff>129427</xdr:rowOff>
    </xdr:from>
    <xdr:to>
      <xdr:col>17</xdr:col>
      <xdr:colOff>418939</xdr:colOff>
      <xdr:row>20</xdr:row>
      <xdr:rowOff>36306</xdr:rowOff>
    </xdr:to>
    <xdr:sp macro="" textlink="TD!F36">
      <xdr:nvSpPr>
        <xdr:cNvPr id="74" name="CuadroTexto 73">
          <a:extLst>
            <a:ext uri="{FF2B5EF4-FFF2-40B4-BE49-F238E27FC236}">
              <a16:creationId xmlns:a16="http://schemas.microsoft.com/office/drawing/2014/main" id="{F40D6227-D0CB-4F74-86D2-54527D46044A}"/>
            </a:ext>
          </a:extLst>
        </xdr:cNvPr>
        <xdr:cNvSpPr txBox="1"/>
      </xdr:nvSpPr>
      <xdr:spPr>
        <a:xfrm>
          <a:off x="13271688" y="3206002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E39C510-97E4-4950-93E9-C8D09B807448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30%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171449</xdr:colOff>
      <xdr:row>29</xdr:row>
      <xdr:rowOff>47625</xdr:rowOff>
    </xdr:from>
    <xdr:to>
      <xdr:col>11</xdr:col>
      <xdr:colOff>209549</xdr:colOff>
      <xdr:row>37</xdr:row>
      <xdr:rowOff>38100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00CAC412-2489-44AC-B62D-D2F11926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180414</xdr:colOff>
      <xdr:row>27</xdr:row>
      <xdr:rowOff>90208</xdr:rowOff>
    </xdr:from>
    <xdr:to>
      <xdr:col>6</xdr:col>
      <xdr:colOff>13527</xdr:colOff>
      <xdr:row>29</xdr:row>
      <xdr:rowOff>143996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E79239E0-058F-423A-BBC2-BAFC7C68948A}"/>
            </a:ext>
          </a:extLst>
        </xdr:cNvPr>
        <xdr:cNvSpPr txBox="1"/>
      </xdr:nvSpPr>
      <xdr:spPr>
        <a:xfrm>
          <a:off x="2552139" y="4976533"/>
          <a:ext cx="2290563" cy="415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Tipos de clientes</a:t>
          </a:r>
        </a:p>
      </xdr:txBody>
    </xdr:sp>
    <xdr:clientData/>
  </xdr:twoCellAnchor>
  <xdr:twoCellAnchor>
    <xdr:from>
      <xdr:col>3</xdr:col>
      <xdr:colOff>125506</xdr:colOff>
      <xdr:row>27</xdr:row>
      <xdr:rowOff>98613</xdr:rowOff>
    </xdr:from>
    <xdr:to>
      <xdr:col>11</xdr:col>
      <xdr:colOff>250563</xdr:colOff>
      <xdr:row>38</xdr:row>
      <xdr:rowOff>19050</xdr:rowOff>
    </xdr:to>
    <xdr:sp macro="" textlink="">
      <xdr:nvSpPr>
        <xdr:cNvPr id="80" name="Rectángulo: esquinas redondeadas 79">
          <a:extLst>
            <a:ext uri="{FF2B5EF4-FFF2-40B4-BE49-F238E27FC236}">
              <a16:creationId xmlns:a16="http://schemas.microsoft.com/office/drawing/2014/main" id="{8A39D991-043B-4982-9A1B-AE0ACBD7974E}"/>
            </a:ext>
          </a:extLst>
        </xdr:cNvPr>
        <xdr:cNvSpPr/>
      </xdr:nvSpPr>
      <xdr:spPr>
        <a:xfrm>
          <a:off x="2497231" y="4984938"/>
          <a:ext cx="6535382" cy="1911162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11</xdr:col>
      <xdr:colOff>331135</xdr:colOff>
      <xdr:row>27</xdr:row>
      <xdr:rowOff>137833</xdr:rowOff>
    </xdr:from>
    <xdr:to>
      <xdr:col>17</xdr:col>
      <xdr:colOff>685801</xdr:colOff>
      <xdr:row>38</xdr:row>
      <xdr:rowOff>1680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151B573-6C47-4D76-9589-EA5BDCDF4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359150</xdr:colOff>
      <xdr:row>27</xdr:row>
      <xdr:rowOff>118222</xdr:rowOff>
    </xdr:from>
    <xdr:to>
      <xdr:col>17</xdr:col>
      <xdr:colOff>733426</xdr:colOff>
      <xdr:row>38</xdr:row>
      <xdr:rowOff>47625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231E44D5-76F4-4377-9E08-88A9E2A2803F}"/>
            </a:ext>
          </a:extLst>
        </xdr:cNvPr>
        <xdr:cNvSpPr/>
      </xdr:nvSpPr>
      <xdr:spPr>
        <a:xfrm>
          <a:off x="9141200" y="5004547"/>
          <a:ext cx="5117726" cy="1920128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 editAs="oneCell">
    <xdr:from>
      <xdr:col>0</xdr:col>
      <xdr:colOff>0</xdr:colOff>
      <xdr:row>12</xdr:row>
      <xdr:rowOff>43479</xdr:rowOff>
    </xdr:from>
    <xdr:to>
      <xdr:col>3</xdr:col>
      <xdr:colOff>0</xdr:colOff>
      <xdr:row>22</xdr:row>
      <xdr:rowOff>179293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6" name="Linea de Producto">
              <a:extLst>
                <a:ext uri="{FF2B5EF4-FFF2-40B4-BE49-F238E27FC236}">
                  <a16:creationId xmlns:a16="http://schemas.microsoft.com/office/drawing/2014/main" id="{E9DC9C8A-262A-10F8-001B-566586C6E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 de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5008"/>
              <a:ext cx="2366682" cy="192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88301</xdr:rowOff>
    </xdr:from>
    <xdr:to>
      <xdr:col>3</xdr:col>
      <xdr:colOff>0</xdr:colOff>
      <xdr:row>28</xdr:row>
      <xdr:rowOff>80682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Genero">
              <a:extLst>
                <a:ext uri="{FF2B5EF4-FFF2-40B4-BE49-F238E27FC236}">
                  <a16:creationId xmlns:a16="http://schemas.microsoft.com/office/drawing/2014/main" id="{273465C8-78A2-8D29-2870-7CEEC75C9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12066"/>
              <a:ext cx="2366682" cy="888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174363</xdr:rowOff>
    </xdr:from>
    <xdr:to>
      <xdr:col>2</xdr:col>
      <xdr:colOff>779930</xdr:colOff>
      <xdr:row>33</xdr:row>
      <xdr:rowOff>134469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Tipo de Cliente">
              <a:extLst>
                <a:ext uri="{FF2B5EF4-FFF2-40B4-BE49-F238E27FC236}">
                  <a16:creationId xmlns:a16="http://schemas.microsoft.com/office/drawing/2014/main" id="{D6CC34AD-EB2C-0544-B741-43E0FFA6F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94598"/>
              <a:ext cx="2357718" cy="856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286870</xdr:colOff>
      <xdr:row>0</xdr:row>
      <xdr:rowOff>62753</xdr:rowOff>
    </xdr:from>
    <xdr:to>
      <xdr:col>2</xdr:col>
      <xdr:colOff>519953</xdr:colOff>
      <xdr:row>2</xdr:row>
      <xdr:rowOff>53789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6250F77B-3983-4A03-5C8C-C93A3C4982F8}"/>
            </a:ext>
          </a:extLst>
        </xdr:cNvPr>
        <xdr:cNvSpPr txBox="1"/>
      </xdr:nvSpPr>
      <xdr:spPr>
        <a:xfrm>
          <a:off x="286870" y="62753"/>
          <a:ext cx="1810871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600">
              <a:solidFill>
                <a:schemeClr val="bg1"/>
              </a:solidFill>
              <a:latin typeface="+mn-lt"/>
            </a:rPr>
            <a:t>Análisis de ventas</a:t>
          </a:r>
        </a:p>
      </xdr:txBody>
    </xdr:sp>
    <xdr:clientData/>
  </xdr:twoCellAnchor>
  <xdr:twoCellAnchor>
    <xdr:from>
      <xdr:col>0</xdr:col>
      <xdr:colOff>0</xdr:colOff>
      <xdr:row>1</xdr:row>
      <xdr:rowOff>161365</xdr:rowOff>
    </xdr:from>
    <xdr:to>
      <xdr:col>2</xdr:col>
      <xdr:colOff>770964</xdr:colOff>
      <xdr:row>4</xdr:row>
      <xdr:rowOff>107577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5FF1346B-D64A-4DCB-8DD6-F23226278DAD}"/>
            </a:ext>
          </a:extLst>
        </xdr:cNvPr>
        <xdr:cNvSpPr txBox="1"/>
      </xdr:nvSpPr>
      <xdr:spPr>
        <a:xfrm>
          <a:off x="0" y="340659"/>
          <a:ext cx="2348752" cy="484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100">
              <a:solidFill>
                <a:schemeClr val="bg1"/>
              </a:solidFill>
              <a:latin typeface="+mn-lt"/>
            </a:rPr>
            <a:t>Creado por:</a:t>
          </a:r>
          <a:r>
            <a:rPr lang="es-NI" sz="1100" baseline="0">
              <a:solidFill>
                <a:schemeClr val="bg1"/>
              </a:solidFill>
              <a:latin typeface="+mn-lt"/>
            </a:rPr>
            <a:t> Christian Javier Montenegro Jarquín</a:t>
          </a:r>
          <a:endParaRPr lang="es-NI" sz="11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1388887" backgroundQuery="1" createdVersion="8" refreshedVersion="8" minRefreshableVersion="3" recordCount="0" supportSubquery="1" supportAdvancedDrill="1" xr:uid="{BF8E605D-F656-405C-9451-5F6E7D8192A6}">
  <cacheSource type="external" connectionId="1"/>
  <cacheFields count="4"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1851849" backgroundQuery="1" createdVersion="8" refreshedVersion="8" minRefreshableVersion="3" recordCount="0" supportSubquery="1" supportAdvancedDrill="1" xr:uid="{C25972C6-123A-478E-91B1-59FD75CF22AE}">
  <cacheSource type="external" connectionId="1"/>
  <cacheFields count="5"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4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2314818" backgroundQuery="1" createdVersion="8" refreshedVersion="8" minRefreshableVersion="3" recordCount="0" supportSubquery="1" supportAdvancedDrill="1" xr:uid="{4F316990-CDA1-41B1-A254-FC5A8A21C57A}">
  <cacheSource type="external" connectionId="1"/>
  <cacheFields count="4">
    <cacheField name="[conjuntodedatos].[Genero].[Genero]" caption="Genero" numFmtId="0" hierarchy="3" level="1">
      <sharedItems count="2">
        <s v="Hombre"/>
        <s v="Mujer"/>
      </sharedItems>
    </cacheField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2662034" backgroundQuery="1" createdVersion="8" refreshedVersion="8" minRefreshableVersion="3" recordCount="0" supportSubquery="1" supportAdvancedDrill="1" xr:uid="{1A6F365D-AA33-45C9-8C95-31E039DEC721}">
  <cacheSource type="external" connectionId="1"/>
  <cacheFields count="3">
    <cacheField name="[conjuntodedatos].[Medio de Pago].[Medio de Pago]" caption="Medio de Pago" numFmtId="0" hierarchy="11" level="1">
      <sharedItems count="3">
        <s v="Billetera Electrónica"/>
        <s v="Efectivo"/>
        <s v="Tarjeta de Crédito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3009257" backgroundQuery="1" createdVersion="8" refreshedVersion="8" minRefreshableVersion="3" recordCount="0" supportSubquery="1" supportAdvancedDrill="1" xr:uid="{D6F741AB-6EE3-4ADC-9E5B-0B5F42C5787F}">
  <cacheSource type="external" connectionId="1"/>
  <cacheFields count="3">
    <cacheField name="[Measures].[Suma de Impuestos 5%]" caption="Suma de Impuestos 5%" numFmtId="0" hierarchy="21" level="32767"/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3587965" backgroundQuery="1" createdVersion="8" refreshedVersion="8" minRefreshableVersion="3" recordCount="0" supportSubquery="1" supportAdvancedDrill="1" xr:uid="{7B2C5B89-47CA-4E23-9DE1-9AED6323E910}">
  <cacheSource type="external" connectionId="1"/>
  <cacheFields count="3">
    <cacheField name="[conjuntodedatos].[Tipo de Cliente].[Tipo de Cliente]" caption="Tipo de Cliente" numFmtId="0" hierarchy="2" level="1">
      <sharedItems count="2">
        <s v="Miembro"/>
        <s v="Normal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4166666" backgroundQuery="1" createdVersion="8" refreshedVersion="8" minRefreshableVersion="3" recordCount="0" supportSubquery="1" supportAdvancedDrill="1" xr:uid="{E382BDCF-74D2-4AE7-A46B-5C0E142D1F70}">
  <cacheSource type="external" connectionId="1"/>
  <cacheFields count="3">
    <cacheField name="[conjuntodedatos].[Dia].[Dia]" caption="Dia" numFmtId="0" hierarchy="15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494476041669" backgroundQuery="1" createdVersion="3" refreshedVersion="8" minRefreshableVersion="3" recordCount="0" supportSubquery="1" supportAdvancedDrill="1" xr:uid="{BD9AD9E6-6C28-4DB0-9F12-F5E2FFCC43C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/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0930346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46FAD-2202-4262-8427-6B0A37FD44B9}" name="Sumatorias" cacheId="94" applyNumberFormats="0" applyBorderFormats="0" applyFontFormats="0" applyPatternFormats="0" applyAlignmentFormats="0" applyWidthHeightFormats="1" dataCaption="Valores" tag="384a26ef-1d77-4183-b694-8d9de5c7a6c1" updatedVersion="8" minRefreshableVersion="3" useAutoFormatting="1" subtotalHiddenItems="1" itemPrintTitles="1" createdVersion="8" indent="0" outline="1" outlineData="1" multipleFieldFilters="0">
  <location ref="A1:C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0" baseField="0" baseItem="0" numFmtId="165"/>
    <dataField name="Suma de Costo de Venta" fld="1" baseField="0" baseItem="0" numFmtId="165"/>
    <dataField name="Suma de Utilidad" fld="2" baseField="0" baseItem="0" numFmtId="165"/>
  </dataFields>
  <formats count="3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2802B-0FE2-4CB1-9515-9B4CD6F62B6D}" name="Impuestos" cacheId="10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46:C5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mpuestos 5%" fld="0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3FE6A-B4D1-4D35-AE45-27FDC484A68E}" name="TablaDinámica1" cacheId="112" applyNumberFormats="0" applyBorderFormats="0" applyFontFormats="0" applyPatternFormats="0" applyAlignmentFormats="0" applyWidthHeightFormats="1" dataCaption="Valores" tag="110243af-d412-453f-b7b1-250579f38f6f" updatedVersion="8" minRefreshableVersion="3" useAutoFormatting="1" subtotalHiddenItems="1" itemPrintTitles="1" createdVersion="8" indent="0" outline="1" outlineData="1" multipleFieldFilters="0">
  <location ref="B56:C64" firstHeaderRow="1" firstDataRow="1" firstDataCol="1"/>
  <pivotFields count="3">
    <pivotField axis="axisRow" allDrilled="1" subtotalTop="0" showAll="0" nonAutoSortDefault="1" defaultSubtotal="0" defaultAttributeDrillState="1">
      <items count="7">
        <item s="1" x="0"/>
        <item s="1" x="2"/>
        <item s="1" x="3"/>
        <item s="1" x="4"/>
        <item s="1" x="1"/>
        <item s="1" x="6"/>
        <item s="1"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74BE-F381-49E5-9333-16E6EE324743}" name="Tipodecliente" cacheId="109" applyNumberFormats="0" applyBorderFormats="0" applyFontFormats="0" applyPatternFormats="0" applyAlignmentFormats="0" applyWidthHeightFormats="1" dataCaption="Valores" tag="8f4fbad6-d734-4ea6-b52c-91d4cb93b629" updatedVersion="8" minRefreshableVersion="3" useAutoFormatting="1" subtotalHiddenItems="1" itemPrintTitles="1" createdVersion="8" indent="0" outline="1" outlineData="1" multipleFieldFilters="0">
  <location ref="B40:C43" firstHeaderRow="1" firstDataRow="1" firstDataCol="1"/>
  <pivotFields count="3">
    <pivotField axis="axisRow" allDrilled="1" subtotalTop="0" showAll="0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Total Ventas" fld="1" showDataAs="percentOfTotal" baseField="0" baseItem="0" numFmtId="10"/>
  </dataFields>
  <formats count="3">
    <format dxfId="35">
      <pivotArea collapsedLevelsAreSubtotals="1" fieldPosition="0">
        <references count="1">
          <reference field="0" count="0"/>
        </references>
      </pivotArea>
    </format>
    <format dxfId="34">
      <pivotArea grandRow="1" outline="0" collapsedLevelsAreSubtotals="1" fieldPosition="0"/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D5099-1705-4D42-BA6A-ACA694ECAB66}" name="Mediosdepago" cacheId="10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3:B37" firstHeaderRow="1" firstDataRow="1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EF6AA-4FDD-43F9-B23A-1D75F7FDA890}" name="Categoriasporgenero" cacheId="10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16:B31" firstHeaderRow="1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15">
    <i>
      <x/>
    </i>
    <i r="1">
      <x v="1"/>
    </i>
    <i r="1">
      <x v="2"/>
    </i>
    <i r="1">
      <x v="4"/>
    </i>
    <i r="1">
      <x/>
    </i>
    <i r="1">
      <x v="5"/>
    </i>
    <i r="1">
      <x v="3"/>
    </i>
    <i>
      <x v="1"/>
    </i>
    <i r="1">
      <x v="5"/>
    </i>
    <i r="1">
      <x v="1"/>
    </i>
    <i r="1">
      <x/>
    </i>
    <i r="1">
      <x v="3"/>
    </i>
    <i r="1">
      <x v="4"/>
    </i>
    <i r="1">
      <x v="2"/>
    </i>
    <i t="grand">
      <x/>
    </i>
  </rowItems>
  <colItems count="1">
    <i/>
  </colItems>
  <dataFields count="1">
    <dataField name="Suma de Total Ventas" fld="2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FD2D7-E7ED-4DBA-82B7-BC19653E5BC6}" name="DatosPorCategoría" cacheId="97" applyNumberFormats="0" applyBorderFormats="0" applyFontFormats="0" applyPatternFormats="0" applyAlignmentFormats="0" applyWidthHeightFormats="1" dataCaption="Valores" tag="514b7fba-6791-4d7b-b428-9517e3948493" updatedVersion="8" minRefreshableVersion="3" useAutoFormatting="1" subtotalHiddenItems="1" itemPrintTitles="1" createdVersion="8" indent="0" outline="1" outlineData="1" multipleFieldFilters="0">
  <location ref="A7:D14" firstHeaderRow="0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1" baseField="0" baseItem="0"/>
    <dataField name="Suma de Costo de Venta" fld="2" baseField="0" baseItem="0"/>
    <dataField name="Suma de Utilidad" fld="3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D41B7E80-60DE-4B09-BD56-1DB97B87DE3E}" sourceName="[conjuntodedatos].[Ciudad]">
  <pivotTables>
    <pivotTable tabId="5" name="Sumatorias"/>
    <pivotTable tabId="5" name="DatosPorCategoría"/>
    <pivotTable tabId="5" name="Categoriasporgenero"/>
    <pivotTable tabId="5" name="Mediosdepago"/>
    <pivotTable tabId="5" name="Impuestos"/>
    <pivotTable tabId="5" name="Tipodecliente"/>
    <pivotTable tabId="5" name="TablaDinámica1"/>
  </pivotTables>
  <data>
    <olap pivotCacheId="1609303463">
      <levels count="2">
        <level uniqueName="[conjuntodedatos].[Ciudad].[(All)]" sourceCaption="(All)" count="0"/>
        <level uniqueName="[conjuntodedatos].[Ciudad].[Ciudad]" sourceCaption="Ciudad" count="4">
          <ranges>
            <range startItem="0">
              <i n="[conjuntodedatos].[Ciudad].&amp;[Barcelona]" c="Barcelona"/>
              <i n="[conjuntodedatos].[Ciudad].&amp;[Madrid]" c="Madrid"/>
              <i n="[conjuntodedatos].[Ciudad].&amp;[Valencia]" c="Valencia"/>
              <i n="[conjuntodedatos].[Ciudad].&amp;" c="(en blanco)" nd="1"/>
            </range>
          </ranges>
        </level>
      </levels>
      <selections count="1">
        <selection n="[conjuntodedatos].[Ciudad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Ciudad].[Ciudad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nea_de_Producto" xr10:uid="{E4A891C9-2C69-476A-9961-6117F537BCE1}" sourceName="[conjuntodedatos].[Linea de Product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Linea de Producto].[(All)]" sourceCaption="(All)" count="0"/>
        <level uniqueName="[conjuntodedatos].[Linea de Producto].[Linea de Producto]" sourceCaption="Linea de Producto" count="7">
          <ranges>
            <range startItem="0">
              <i n="[conjuntodedatos].[Linea de Producto].&amp;[Accesorios de Moda]" c="Accesorios de Moda"/>
              <i n="[conjuntodedatos].[Linea de Producto].&amp;[Accesorios Electrónicos]" c="Accesorios Electrónicos"/>
              <i n="[conjuntodedatos].[Linea de Producto].&amp;[Comida y Bebidas]" c="Comida y Bebidas"/>
              <i n="[conjuntodedatos].[Linea de Producto].&amp;[Deportes y Viajes]" c="Deportes y Viajes"/>
              <i n="[conjuntodedatos].[Linea de Producto].&amp;[Hogar y Estilo de Vida]" c="Hogar y Estilo de Vida"/>
              <i n="[conjuntodedatos].[Linea de Producto].&amp;[Salud y Belleza]" c="Salud y Belleza"/>
              <i n="[conjuntodedatos].[Linea de Producto].&amp;" c="(en blanco)" nd="1"/>
            </range>
          </ranges>
        </level>
      </levels>
      <selections count="1">
        <selection n="[conjuntodedatos].[Linea de Product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Linea de Producto].[Linea de Producto]" count="1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68881393-17F6-4542-A9F1-7BD0D46E7577}" sourceName="[conjuntodedatos].[Gener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Genero].[(All)]" sourceCaption="(All)" count="0"/>
        <level uniqueName="[conjuntodedatos].[Genero].[Genero]" sourceCaption="Genero" count="3">
          <ranges>
            <range startItem="0">
              <i n="[conjuntodedatos].[Genero].&amp;[Hombre]" c="Hombre"/>
              <i n="[conjuntodedatos].[Genero].&amp;[Mujer]" c="Mujer"/>
              <i n="[conjuntodedatos].[Genero].&amp;" c="(en blanco)" nd="1"/>
            </range>
          </ranges>
        </level>
      </levels>
      <selections count="1">
        <selection n="[conjuntodedatos].[Gener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Cliente" xr10:uid="{812415AE-FD5A-4365-A15E-637F04D30915}" sourceName="[conjuntodedatos].[Tipo de Cliente]">
  <pivotTables>
    <pivotTable tabId="5" name="Categoriasporgenero"/>
    <pivotTable tabId="5" name="DatosPorCategoría"/>
    <pivotTable tabId="5" name="Impuestos"/>
    <pivotTable tabId="5" name="Sumatorias"/>
    <pivotTable tabId="5" name="TablaDinámica1"/>
    <pivotTable tabId="5" name="Tipodecliente"/>
    <pivotTable tabId="5" name="Mediosdepago"/>
  </pivotTables>
  <data>
    <olap pivotCacheId="1609303463">
      <levels count="2">
        <level uniqueName="[conjuntodedatos].[Tipo de Cliente].[(All)]" sourceCaption="(All)" count="0"/>
        <level uniqueName="[conjuntodedatos].[Tipo de Cliente].[Tipo de Cliente]" sourceCaption="Tipo de Cliente" count="3">
          <ranges>
            <range startItem="0">
              <i n="[conjuntodedatos].[Tipo de Cliente].&amp;[Miembro]" c="Miembro"/>
              <i n="[conjuntodedatos].[Tipo de Cliente].&amp;[Normal]" c="Normal"/>
              <i n="[conjuntodedatos].[Tipo de Cliente].&amp;" c="(en blanco)" nd="1"/>
            </range>
          </ranges>
        </level>
      </levels>
      <selections count="1">
        <selection n="[conjuntodedatos].[Tipo de Clien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1" xr10:uid="{D33CD3E6-0341-4702-BFA3-E2CB2155E54F}" cache="SegmentaciónDeDatos_Ciudad" caption="Ciudad" level="1" style="Estilo de segmentación de datos 1" rowHeight="234950"/>
  <slicer name="Linea de Producto" xr10:uid="{29AB2562-4146-4686-81FF-C639DF50F4ED}" cache="SegmentaciónDeDatos_Linea_de_Producto" caption="Linea de Producto" level="1" style="Estilo de segmentación de datos 1" rowHeight="234950"/>
  <slicer name="Genero" xr10:uid="{7CAB1FBA-D086-4A4F-9E1C-0258DDFBD12D}" cache="SegmentaciónDeDatos_Genero" caption="Genero" level="1" style="Estilo de segmentación de datos 1" rowHeight="234950"/>
  <slicer name="Tipo de Cliente" xr10:uid="{93E091BE-EEDE-4396-8F68-5E03581EEEC1}" cache="SegmentaciónDeDatos_Tipo_de_Cliente" caption="Tipo de Cliente" level="1" style="Estilo de segmentación de dat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B0D27-83EC-4422-B796-68EEAF6C7028}" name="conjuntodedatos" displayName="conjuntodedatos" ref="A1:O502" totalsRowShown="0">
  <autoFilter ref="A1:O502" xr:uid="{7FB1BCEA-D93E-4710-89A2-F79B857E6133}">
    <filterColumn colId="4">
      <customFilters>
        <customFilter operator="notEqual" val=" "/>
      </customFilters>
    </filterColumn>
  </autoFilter>
  <tableColumns count="15">
    <tableColumn id="1" xr3:uid="{49E08C02-D56C-402C-A106-38D19355C0EB}" name="ID de factura"/>
    <tableColumn id="2" xr3:uid="{C193A2CD-1559-43AE-8C76-CABF2256DFE0}" name="Ciudad"/>
    <tableColumn id="3" xr3:uid="{6562B986-3B54-48B9-809F-B8929E0D8F07}" name="Tipo de Cliente"/>
    <tableColumn id="4" xr3:uid="{E17E9CF4-3BD3-4722-BC08-8EA403EAEA01}" name="Genero"/>
    <tableColumn id="5" xr3:uid="{3E1D860F-EFB9-4DE3-8311-410561B174D2}" name="Linea de Producto"/>
    <tableColumn id="6" xr3:uid="{626CB992-EEE4-4095-98D9-71235B269718}" name="Precio Unitario" dataDxfId="42"/>
    <tableColumn id="7" xr3:uid="{8F889DFE-C3BC-458F-AB9D-4AFFED714C3F}" name="Cantidad"/>
    <tableColumn id="8" xr3:uid="{DF218C0F-5B22-4E8D-A7A4-24D9DA567FA3}" name="Impuestos 5%" dataDxfId="41"/>
    <tableColumn id="9" xr3:uid="{777F166C-874A-4CB5-833F-269306381538}" name="Total Ventas" dataDxfId="40"/>
    <tableColumn id="10" xr3:uid="{83294DAC-218E-4E67-8516-057E1E85F2E8}" name="Fecha" dataDxfId="39"/>
    <tableColumn id="11" xr3:uid="{1F322C63-B762-475C-8E2C-EA79B5CEA979}" name="Hora" dataDxfId="38"/>
    <tableColumn id="12" xr3:uid="{C833E29B-F50C-416F-B74C-3F3716B0A9A9}" name="Medio de Pago"/>
    <tableColumn id="13" xr3:uid="{968409CF-1285-4991-BDBC-FB6B12463C6A}" name="Costo de Venta"/>
    <tableColumn id="14" xr3:uid="{EE778E7B-FABF-45BD-80C9-B1818FAC31C7}" name="Margen Bruto (%)" dataDxfId="37"/>
    <tableColumn id="15" xr3:uid="{A60DA73C-2A49-40E5-ADEB-578A45ECEB8A}" name="Utilidad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0BB3-10EA-4A80-A524-47641E4E4AC5}">
  <dimension ref="A1:P502"/>
  <sheetViews>
    <sheetView topLeftCell="B462" zoomScale="70" zoomScaleNormal="70" workbookViewId="0">
      <selection activeCell="B1" sqref="B1:O501"/>
    </sheetView>
  </sheetViews>
  <sheetFormatPr baseColWidth="10" defaultRowHeight="14.4" x14ac:dyDescent="0.3"/>
  <cols>
    <col min="1" max="1" width="13.6640625" customWidth="1"/>
    <col min="2" max="2" width="50.44140625" customWidth="1"/>
    <col min="3" max="3" width="15.33203125" customWidth="1"/>
    <col min="5" max="5" width="23" customWidth="1"/>
    <col min="6" max="6" width="17.5546875" style="3" customWidth="1"/>
    <col min="7" max="7" width="14" customWidth="1"/>
    <col min="8" max="8" width="14.5546875" style="3" customWidth="1"/>
    <col min="9" max="9" width="13.33203125" style="3" customWidth="1"/>
    <col min="10" max="10" width="11.5546875" style="2"/>
    <col min="12" max="12" width="19.77734375" customWidth="1"/>
    <col min="13" max="13" width="16.109375" customWidth="1"/>
    <col min="14" max="14" width="19.33203125" style="1" customWidth="1"/>
    <col min="15" max="15" width="16.77734375" style="1" customWidth="1"/>
  </cols>
  <sheetData>
    <row r="1" spans="1:16" x14ac:dyDescent="0.3">
      <c r="A1" t="s">
        <v>580</v>
      </c>
      <c r="B1" t="s">
        <v>579</v>
      </c>
      <c r="C1" t="s">
        <v>578</v>
      </c>
      <c r="D1" t="s">
        <v>577</v>
      </c>
      <c r="E1" t="s">
        <v>576</v>
      </c>
      <c r="F1" s="3" t="s">
        <v>575</v>
      </c>
      <c r="G1" t="s">
        <v>574</v>
      </c>
      <c r="H1" s="3" t="s">
        <v>573</v>
      </c>
      <c r="I1" s="3" t="s">
        <v>572</v>
      </c>
      <c r="J1" s="6" t="s">
        <v>571</v>
      </c>
      <c r="K1" s="5" t="s">
        <v>570</v>
      </c>
      <c r="L1" t="s">
        <v>569</v>
      </c>
      <c r="M1" t="s">
        <v>568</v>
      </c>
      <c r="N1" s="1" t="s">
        <v>567</v>
      </c>
      <c r="O1" s="1" t="s">
        <v>566</v>
      </c>
    </row>
    <row r="2" spans="1:16" x14ac:dyDescent="0.3">
      <c r="A2" t="s">
        <v>565</v>
      </c>
      <c r="B2" t="s">
        <v>581</v>
      </c>
      <c r="C2" t="s">
        <v>4</v>
      </c>
      <c r="D2" t="s">
        <v>3</v>
      </c>
      <c r="E2" t="s">
        <v>12</v>
      </c>
      <c r="F2" s="3">
        <v>74.69</v>
      </c>
      <c r="G2">
        <v>7</v>
      </c>
      <c r="H2" s="3">
        <v>26.141500000000001</v>
      </c>
      <c r="I2" s="3">
        <v>548.97149999999999</v>
      </c>
      <c r="J2" s="2">
        <v>43586</v>
      </c>
      <c r="K2" s="4">
        <v>0.54722222222222217</v>
      </c>
      <c r="L2" t="s">
        <v>10</v>
      </c>
      <c r="M2">
        <v>522.83000000000004</v>
      </c>
      <c r="N2" s="1">
        <v>4.7619047620000003</v>
      </c>
      <c r="O2" s="1">
        <v>26.141500000000001</v>
      </c>
      <c r="P2" s="3"/>
    </row>
    <row r="3" spans="1:16" x14ac:dyDescent="0.3">
      <c r="A3" t="s">
        <v>564</v>
      </c>
      <c r="B3" t="s">
        <v>582</v>
      </c>
      <c r="C3" t="s">
        <v>8</v>
      </c>
      <c r="D3" t="s">
        <v>3</v>
      </c>
      <c r="E3" t="s">
        <v>13</v>
      </c>
      <c r="F3" s="3">
        <v>15.28</v>
      </c>
      <c r="G3">
        <v>5</v>
      </c>
      <c r="H3" s="3">
        <v>3.82</v>
      </c>
      <c r="I3" s="3">
        <v>80.22</v>
      </c>
      <c r="J3" s="2">
        <v>43680</v>
      </c>
      <c r="K3" s="4">
        <v>0.4368055555555555</v>
      </c>
      <c r="L3" t="s">
        <v>0</v>
      </c>
      <c r="M3">
        <v>76.400000000000006</v>
      </c>
      <c r="N3" s="1">
        <v>4.7619047620000003</v>
      </c>
      <c r="O3" s="1">
        <v>3.82</v>
      </c>
      <c r="P3" s="3"/>
    </row>
    <row r="4" spans="1:16" x14ac:dyDescent="0.3">
      <c r="A4" t="s">
        <v>563</v>
      </c>
      <c r="B4" t="s">
        <v>581</v>
      </c>
      <c r="C4" t="s">
        <v>8</v>
      </c>
      <c r="D4" t="s">
        <v>7</v>
      </c>
      <c r="E4" t="s">
        <v>6</v>
      </c>
      <c r="F4" s="3">
        <v>46.33</v>
      </c>
      <c r="G4">
        <v>7</v>
      </c>
      <c r="H4" s="3">
        <v>16.215499999999999</v>
      </c>
      <c r="I4" s="3">
        <v>340.52550000000002</v>
      </c>
      <c r="J4" s="2">
        <v>43527</v>
      </c>
      <c r="K4" s="4">
        <v>0.55763888888888891</v>
      </c>
      <c r="L4" t="s">
        <v>16</v>
      </c>
      <c r="M4">
        <v>324.31</v>
      </c>
      <c r="N4" s="1">
        <v>4.7619047620000003</v>
      </c>
      <c r="O4" s="1">
        <v>16.215499999999999</v>
      </c>
      <c r="P4" s="3"/>
    </row>
    <row r="5" spans="1:16" x14ac:dyDescent="0.3">
      <c r="A5" t="s">
        <v>562</v>
      </c>
      <c r="B5" t="s">
        <v>581</v>
      </c>
      <c r="C5" t="s">
        <v>4</v>
      </c>
      <c r="D5" t="s">
        <v>7</v>
      </c>
      <c r="E5" t="s">
        <v>12</v>
      </c>
      <c r="F5" s="3">
        <v>58.22</v>
      </c>
      <c r="G5">
        <v>8</v>
      </c>
      <c r="H5" s="3">
        <v>23.288</v>
      </c>
      <c r="I5" s="3">
        <v>489.048</v>
      </c>
      <c r="J5" s="2" t="s">
        <v>44</v>
      </c>
      <c r="K5" s="4">
        <v>0.85625000000000007</v>
      </c>
      <c r="L5" t="s">
        <v>10</v>
      </c>
      <c r="M5">
        <v>465.76</v>
      </c>
      <c r="N5" s="1">
        <v>4.7619047620000003</v>
      </c>
      <c r="O5" s="1">
        <v>23.288</v>
      </c>
      <c r="P5" s="3"/>
    </row>
    <row r="6" spans="1:16" x14ac:dyDescent="0.3">
      <c r="A6" t="s">
        <v>561</v>
      </c>
      <c r="B6" t="s">
        <v>581</v>
      </c>
      <c r="C6" t="s">
        <v>8</v>
      </c>
      <c r="D6" t="s">
        <v>7</v>
      </c>
      <c r="E6" t="s">
        <v>15</v>
      </c>
      <c r="F6" s="3">
        <v>86.31</v>
      </c>
      <c r="G6">
        <v>7</v>
      </c>
      <c r="H6" s="3">
        <v>30.208500000000001</v>
      </c>
      <c r="I6" s="3">
        <v>634.37850000000003</v>
      </c>
      <c r="J6" s="2">
        <v>43679</v>
      </c>
      <c r="K6" s="4">
        <v>0.44236111111111115</v>
      </c>
      <c r="L6" t="s">
        <v>10</v>
      </c>
      <c r="M6">
        <v>604.16999999999996</v>
      </c>
      <c r="N6" s="1">
        <v>4.7619047620000003</v>
      </c>
      <c r="O6" s="1">
        <v>30.208500000000001</v>
      </c>
    </row>
    <row r="7" spans="1:16" x14ac:dyDescent="0.3">
      <c r="A7" t="s">
        <v>560</v>
      </c>
      <c r="B7" t="s">
        <v>582</v>
      </c>
      <c r="C7" t="s">
        <v>8</v>
      </c>
      <c r="D7" t="s">
        <v>7</v>
      </c>
      <c r="E7" t="s">
        <v>13</v>
      </c>
      <c r="F7" s="3">
        <v>85.39</v>
      </c>
      <c r="G7">
        <v>7</v>
      </c>
      <c r="H7" s="3">
        <v>29.886500000000002</v>
      </c>
      <c r="I7" s="3">
        <v>627.61649999999997</v>
      </c>
      <c r="J7" s="2" t="s">
        <v>25</v>
      </c>
      <c r="K7" s="4">
        <v>0.77083333333333337</v>
      </c>
      <c r="L7" t="s">
        <v>10</v>
      </c>
      <c r="M7">
        <v>597.73</v>
      </c>
      <c r="N7" s="1">
        <v>4.7619047620000003</v>
      </c>
      <c r="O7" s="1">
        <v>29.886500000000002</v>
      </c>
    </row>
    <row r="8" spans="1:16" x14ac:dyDescent="0.3">
      <c r="A8" t="s">
        <v>559</v>
      </c>
      <c r="B8" t="s">
        <v>581</v>
      </c>
      <c r="C8" t="s">
        <v>4</v>
      </c>
      <c r="D8" t="s">
        <v>3</v>
      </c>
      <c r="E8" t="s">
        <v>13</v>
      </c>
      <c r="F8" s="3">
        <v>68.84</v>
      </c>
      <c r="G8">
        <v>6</v>
      </c>
      <c r="H8" s="3">
        <v>20.652000000000001</v>
      </c>
      <c r="I8" s="3">
        <v>433.69200000000001</v>
      </c>
      <c r="J8" s="2" t="s">
        <v>31</v>
      </c>
      <c r="K8" s="4">
        <v>0.60833333333333328</v>
      </c>
      <c r="L8" t="s">
        <v>10</v>
      </c>
      <c r="M8">
        <v>413.04</v>
      </c>
      <c r="N8" s="1">
        <v>4.7619047620000003</v>
      </c>
      <c r="O8" s="1">
        <v>20.652000000000001</v>
      </c>
    </row>
    <row r="9" spans="1:16" x14ac:dyDescent="0.3">
      <c r="A9" t="s">
        <v>558</v>
      </c>
      <c r="B9" t="s">
        <v>582</v>
      </c>
      <c r="C9" t="s">
        <v>8</v>
      </c>
      <c r="D9" t="s">
        <v>3</v>
      </c>
      <c r="E9" t="s">
        <v>6</v>
      </c>
      <c r="F9" s="3">
        <v>73.56</v>
      </c>
      <c r="G9">
        <v>10</v>
      </c>
      <c r="H9" s="3">
        <v>36.78</v>
      </c>
      <c r="I9" s="3">
        <v>772.38</v>
      </c>
      <c r="J9" s="2" t="s">
        <v>33</v>
      </c>
      <c r="K9" s="4">
        <v>0.48472222222222222</v>
      </c>
      <c r="L9" t="s">
        <v>10</v>
      </c>
      <c r="M9">
        <v>735.6</v>
      </c>
      <c r="N9" s="1">
        <v>4.7619047620000003</v>
      </c>
      <c r="O9" s="1">
        <v>36.78</v>
      </c>
    </row>
    <row r="10" spans="1:16" x14ac:dyDescent="0.3">
      <c r="A10" t="s">
        <v>557</v>
      </c>
      <c r="B10" t="s">
        <v>581</v>
      </c>
      <c r="C10" t="s">
        <v>4</v>
      </c>
      <c r="D10" t="s">
        <v>3</v>
      </c>
      <c r="E10" t="s">
        <v>12</v>
      </c>
      <c r="F10" s="3">
        <v>36.26</v>
      </c>
      <c r="G10">
        <v>2</v>
      </c>
      <c r="H10" s="3">
        <v>3.6259999999999999</v>
      </c>
      <c r="I10" s="3">
        <v>76.146000000000001</v>
      </c>
      <c r="J10" s="2">
        <v>43739</v>
      </c>
      <c r="K10" s="4">
        <v>0.71875</v>
      </c>
      <c r="L10" t="s">
        <v>16</v>
      </c>
      <c r="M10">
        <v>72.52</v>
      </c>
      <c r="N10" s="1">
        <v>4.7619047620000003</v>
      </c>
      <c r="O10" s="1">
        <v>3.6259999999999999</v>
      </c>
    </row>
    <row r="11" spans="1:16" x14ac:dyDescent="0.3">
      <c r="A11" t="s">
        <v>556</v>
      </c>
      <c r="B11" t="s">
        <v>583</v>
      </c>
      <c r="C11" t="s">
        <v>4</v>
      </c>
      <c r="D11" t="s">
        <v>3</v>
      </c>
      <c r="E11" t="s">
        <v>9</v>
      </c>
      <c r="F11" s="3">
        <v>54.84</v>
      </c>
      <c r="G11">
        <v>3</v>
      </c>
      <c r="H11" s="3">
        <v>8.2260000000000009</v>
      </c>
      <c r="I11" s="3">
        <v>172.74600000000001</v>
      </c>
      <c r="J11" s="2" t="s">
        <v>51</v>
      </c>
      <c r="K11" s="4">
        <v>0.56041666666666667</v>
      </c>
      <c r="L11" t="s">
        <v>16</v>
      </c>
      <c r="M11">
        <v>164.52</v>
      </c>
      <c r="N11" s="1">
        <v>4.7619047620000003</v>
      </c>
      <c r="O11" s="1">
        <v>8.2260000000000009</v>
      </c>
    </row>
    <row r="12" spans="1:16" x14ac:dyDescent="0.3">
      <c r="A12" t="s">
        <v>555</v>
      </c>
      <c r="B12" t="s">
        <v>583</v>
      </c>
      <c r="C12" t="s">
        <v>4</v>
      </c>
      <c r="D12" t="s">
        <v>3</v>
      </c>
      <c r="E12" t="s">
        <v>2</v>
      </c>
      <c r="F12" s="3">
        <v>14.48</v>
      </c>
      <c r="G12">
        <v>4</v>
      </c>
      <c r="H12" s="3">
        <v>2.8959999999999999</v>
      </c>
      <c r="I12" s="3">
        <v>60.816000000000003</v>
      </c>
      <c r="J12" s="2">
        <v>43618</v>
      </c>
      <c r="K12" s="4">
        <v>0.75486111111111109</v>
      </c>
      <c r="L12" t="s">
        <v>10</v>
      </c>
      <c r="M12">
        <v>57.92</v>
      </c>
      <c r="N12" s="1">
        <v>4.7619047620000003</v>
      </c>
      <c r="O12" s="1">
        <v>2.8959999999999999</v>
      </c>
    </row>
    <row r="13" spans="1:16" x14ac:dyDescent="0.3">
      <c r="A13" t="s">
        <v>554</v>
      </c>
      <c r="B13" t="s">
        <v>583</v>
      </c>
      <c r="C13" t="s">
        <v>4</v>
      </c>
      <c r="D13" t="s">
        <v>7</v>
      </c>
      <c r="E13" t="s">
        <v>13</v>
      </c>
      <c r="F13" s="3">
        <v>25.51</v>
      </c>
      <c r="G13">
        <v>4</v>
      </c>
      <c r="H13" s="3">
        <v>5.1020000000000003</v>
      </c>
      <c r="I13" s="3">
        <v>107.142</v>
      </c>
      <c r="J13" s="2">
        <v>43711</v>
      </c>
      <c r="K13" s="4">
        <v>0.7104166666666667</v>
      </c>
      <c r="L13" t="s">
        <v>0</v>
      </c>
      <c r="M13">
        <v>102.04</v>
      </c>
      <c r="N13" s="1">
        <v>4.7619047620000003</v>
      </c>
      <c r="O13" s="1">
        <v>5.1020000000000003</v>
      </c>
    </row>
    <row r="14" spans="1:16" x14ac:dyDescent="0.3">
      <c r="A14" t="s">
        <v>553</v>
      </c>
      <c r="B14" t="s">
        <v>581</v>
      </c>
      <c r="C14" t="s">
        <v>8</v>
      </c>
      <c r="D14" t="s">
        <v>3</v>
      </c>
      <c r="E14" t="s">
        <v>13</v>
      </c>
      <c r="F14" s="3">
        <v>46.95</v>
      </c>
      <c r="G14">
        <v>5</v>
      </c>
      <c r="H14" s="3">
        <v>11.737500000000001</v>
      </c>
      <c r="I14" s="3">
        <v>246.48750000000001</v>
      </c>
      <c r="J14" s="2">
        <v>43801</v>
      </c>
      <c r="K14" s="4">
        <v>0.43402777777777773</v>
      </c>
      <c r="L14" t="s">
        <v>10</v>
      </c>
      <c r="M14">
        <v>234.75</v>
      </c>
      <c r="N14" s="1">
        <v>4.7619047620000003</v>
      </c>
      <c r="O14" s="1">
        <v>11.737500000000001</v>
      </c>
    </row>
    <row r="15" spans="1:16" x14ac:dyDescent="0.3">
      <c r="A15" t="s">
        <v>552</v>
      </c>
      <c r="B15" t="s">
        <v>581</v>
      </c>
      <c r="C15" t="s">
        <v>8</v>
      </c>
      <c r="D15" t="s">
        <v>7</v>
      </c>
      <c r="E15" t="s">
        <v>9</v>
      </c>
      <c r="F15" s="3">
        <v>43.19</v>
      </c>
      <c r="G15">
        <v>10</v>
      </c>
      <c r="H15" s="3">
        <v>21.594999999999999</v>
      </c>
      <c r="I15" s="3">
        <v>453.495</v>
      </c>
      <c r="J15" s="2">
        <v>43648</v>
      </c>
      <c r="K15" s="4">
        <v>0.70000000000000007</v>
      </c>
      <c r="L15" t="s">
        <v>10</v>
      </c>
      <c r="M15">
        <v>431.9</v>
      </c>
      <c r="N15" s="1">
        <v>4.7619047620000003</v>
      </c>
      <c r="O15" s="1">
        <v>21.594999999999999</v>
      </c>
    </row>
    <row r="16" spans="1:16" x14ac:dyDescent="0.3">
      <c r="A16" t="s">
        <v>551</v>
      </c>
      <c r="B16" t="s">
        <v>581</v>
      </c>
      <c r="C16" t="s">
        <v>8</v>
      </c>
      <c r="D16" t="s">
        <v>3</v>
      </c>
      <c r="E16" t="s">
        <v>12</v>
      </c>
      <c r="F16" s="3">
        <v>71.38</v>
      </c>
      <c r="G16">
        <v>10</v>
      </c>
      <c r="H16" s="3">
        <v>35.69</v>
      </c>
      <c r="I16" s="3">
        <v>749.49</v>
      </c>
      <c r="J16" s="2" t="s">
        <v>19</v>
      </c>
      <c r="K16" s="4">
        <v>0.80625000000000002</v>
      </c>
      <c r="L16" t="s">
        <v>0</v>
      </c>
      <c r="M16">
        <v>713.8</v>
      </c>
      <c r="N16" s="1">
        <v>4.7619047620000003</v>
      </c>
      <c r="O16" s="1">
        <v>35.69</v>
      </c>
    </row>
    <row r="17" spans="1:15" x14ac:dyDescent="0.3">
      <c r="A17" t="s">
        <v>550</v>
      </c>
      <c r="B17" t="s">
        <v>583</v>
      </c>
      <c r="C17" t="s">
        <v>4</v>
      </c>
      <c r="D17" t="s">
        <v>3</v>
      </c>
      <c r="E17" t="s">
        <v>15</v>
      </c>
      <c r="F17" s="3">
        <v>93.72</v>
      </c>
      <c r="G17">
        <v>6</v>
      </c>
      <c r="H17" s="3">
        <v>28.116</v>
      </c>
      <c r="I17" s="3">
        <v>590.43600000000004</v>
      </c>
      <c r="J17" s="2" t="s">
        <v>59</v>
      </c>
      <c r="K17" s="4">
        <v>0.67986111111111114</v>
      </c>
      <c r="L17" t="s">
        <v>0</v>
      </c>
      <c r="M17">
        <v>562.32000000000005</v>
      </c>
      <c r="N17" s="1">
        <v>4.7619047620000003</v>
      </c>
      <c r="O17" s="1">
        <v>28.116</v>
      </c>
    </row>
    <row r="18" spans="1:15" x14ac:dyDescent="0.3">
      <c r="A18" t="s">
        <v>549</v>
      </c>
      <c r="B18" t="s">
        <v>581</v>
      </c>
      <c r="C18" t="s">
        <v>4</v>
      </c>
      <c r="D18" t="s">
        <v>3</v>
      </c>
      <c r="E18" t="s">
        <v>12</v>
      </c>
      <c r="F18" s="3">
        <v>68.930000000000007</v>
      </c>
      <c r="G18">
        <v>7</v>
      </c>
      <c r="H18" s="3">
        <v>24.125499999999999</v>
      </c>
      <c r="I18" s="3">
        <v>506.63549999999998</v>
      </c>
      <c r="J18" s="2">
        <v>43772</v>
      </c>
      <c r="K18" s="4">
        <v>0.4604166666666667</v>
      </c>
      <c r="L18" t="s">
        <v>16</v>
      </c>
      <c r="M18">
        <v>482.51</v>
      </c>
      <c r="N18" s="1">
        <v>4.7619047620000003</v>
      </c>
      <c r="O18" s="1">
        <v>24.125499999999999</v>
      </c>
    </row>
    <row r="19" spans="1:15" x14ac:dyDescent="0.3">
      <c r="A19" t="s">
        <v>548</v>
      </c>
      <c r="B19" t="s">
        <v>581</v>
      </c>
      <c r="C19" t="s">
        <v>8</v>
      </c>
      <c r="D19" t="s">
        <v>7</v>
      </c>
      <c r="E19" t="s">
        <v>15</v>
      </c>
      <c r="F19" s="3">
        <v>72.61</v>
      </c>
      <c r="G19">
        <v>6</v>
      </c>
      <c r="H19" s="3">
        <v>21.783000000000001</v>
      </c>
      <c r="I19" s="3">
        <v>457.44299999999998</v>
      </c>
      <c r="J19" s="2">
        <v>43466</v>
      </c>
      <c r="K19" s="4">
        <v>0.44375000000000003</v>
      </c>
      <c r="L19" t="s">
        <v>16</v>
      </c>
      <c r="M19">
        <v>435.66</v>
      </c>
      <c r="N19" s="1">
        <v>4.7619047620000003</v>
      </c>
      <c r="O19" s="1">
        <v>21.783000000000001</v>
      </c>
    </row>
    <row r="20" spans="1:15" x14ac:dyDescent="0.3">
      <c r="A20" t="s">
        <v>547</v>
      </c>
      <c r="B20" t="s">
        <v>581</v>
      </c>
      <c r="C20" t="s">
        <v>8</v>
      </c>
      <c r="D20" t="s">
        <v>7</v>
      </c>
      <c r="E20" t="s">
        <v>9</v>
      </c>
      <c r="F20" s="3">
        <v>54.67</v>
      </c>
      <c r="G20">
        <v>3</v>
      </c>
      <c r="H20" s="3">
        <v>8.2004999999999999</v>
      </c>
      <c r="I20" s="3">
        <v>172.2105</v>
      </c>
      <c r="J20" s="2" t="s">
        <v>65</v>
      </c>
      <c r="K20" s="4">
        <v>0.75</v>
      </c>
      <c r="L20" t="s">
        <v>16</v>
      </c>
      <c r="M20">
        <v>164.01</v>
      </c>
      <c r="N20" s="1">
        <v>4.7619047620000003</v>
      </c>
      <c r="O20" s="1">
        <v>8.2004999999999999</v>
      </c>
    </row>
    <row r="21" spans="1:15" x14ac:dyDescent="0.3">
      <c r="A21" t="s">
        <v>546</v>
      </c>
      <c r="B21" t="s">
        <v>583</v>
      </c>
      <c r="C21" t="s">
        <v>8</v>
      </c>
      <c r="D21" t="s">
        <v>3</v>
      </c>
      <c r="E21" t="s">
        <v>6</v>
      </c>
      <c r="F21" s="3">
        <v>40.299999999999997</v>
      </c>
      <c r="G21">
        <v>2</v>
      </c>
      <c r="H21" s="3">
        <v>4.03</v>
      </c>
      <c r="I21" s="3">
        <v>84.63</v>
      </c>
      <c r="J21" s="2">
        <v>43772</v>
      </c>
      <c r="K21" s="4">
        <v>0.64583333333333337</v>
      </c>
      <c r="L21" t="s">
        <v>10</v>
      </c>
      <c r="M21">
        <v>80.599999999999994</v>
      </c>
      <c r="N21" s="1">
        <v>4.7619047620000003</v>
      </c>
      <c r="O21" s="1">
        <v>4.03</v>
      </c>
    </row>
    <row r="22" spans="1:15" x14ac:dyDescent="0.3">
      <c r="A22" t="s">
        <v>545</v>
      </c>
      <c r="B22" t="s">
        <v>582</v>
      </c>
      <c r="C22" t="s">
        <v>4</v>
      </c>
      <c r="D22" t="s">
        <v>7</v>
      </c>
      <c r="E22" t="s">
        <v>13</v>
      </c>
      <c r="F22" s="3">
        <v>86.04</v>
      </c>
      <c r="G22">
        <v>5</v>
      </c>
      <c r="H22" s="3">
        <v>21.51</v>
      </c>
      <c r="I22" s="3">
        <v>451.71</v>
      </c>
      <c r="J22" s="2" t="s">
        <v>31</v>
      </c>
      <c r="K22" s="4">
        <v>0.47500000000000003</v>
      </c>
      <c r="L22" t="s">
        <v>10</v>
      </c>
      <c r="M22">
        <v>430.2</v>
      </c>
      <c r="N22" s="1">
        <v>4.7619047620000003</v>
      </c>
      <c r="O22" s="1">
        <v>21.51</v>
      </c>
    </row>
    <row r="23" spans="1:15" x14ac:dyDescent="0.3">
      <c r="A23" t="s">
        <v>544</v>
      </c>
      <c r="B23" t="s">
        <v>583</v>
      </c>
      <c r="C23" t="s">
        <v>8</v>
      </c>
      <c r="D23" t="s">
        <v>7</v>
      </c>
      <c r="E23" t="s">
        <v>12</v>
      </c>
      <c r="F23" s="3">
        <v>87.98</v>
      </c>
      <c r="G23">
        <v>3</v>
      </c>
      <c r="H23" s="3">
        <v>13.196999999999999</v>
      </c>
      <c r="I23" s="3">
        <v>277.137</v>
      </c>
      <c r="J23" s="2">
        <v>43588</v>
      </c>
      <c r="K23" s="4">
        <v>0.44444444444444442</v>
      </c>
      <c r="L23" t="s">
        <v>10</v>
      </c>
      <c r="M23">
        <v>263.94</v>
      </c>
      <c r="N23" s="1">
        <v>4.7619047620000003</v>
      </c>
      <c r="O23" s="1">
        <v>13.196999999999999</v>
      </c>
    </row>
    <row r="24" spans="1:15" x14ac:dyDescent="0.3">
      <c r="A24" t="s">
        <v>543</v>
      </c>
      <c r="B24" t="s">
        <v>583</v>
      </c>
      <c r="C24" t="s">
        <v>8</v>
      </c>
      <c r="D24" t="s">
        <v>7</v>
      </c>
      <c r="E24" t="s">
        <v>6</v>
      </c>
      <c r="F24" s="3">
        <v>33.200000000000003</v>
      </c>
      <c r="G24">
        <v>2</v>
      </c>
      <c r="H24" s="3">
        <v>3.32</v>
      </c>
      <c r="I24" s="3">
        <v>69.72</v>
      </c>
      <c r="J24" s="2" t="s">
        <v>52</v>
      </c>
      <c r="K24" s="4">
        <v>0.51388888888888895</v>
      </c>
      <c r="L24" t="s">
        <v>16</v>
      </c>
      <c r="M24">
        <v>66.400000000000006</v>
      </c>
      <c r="N24" s="1">
        <v>4.7619047620000003</v>
      </c>
      <c r="O24" s="1">
        <v>3.32</v>
      </c>
    </row>
    <row r="25" spans="1:15" x14ac:dyDescent="0.3">
      <c r="A25" t="s">
        <v>542</v>
      </c>
      <c r="B25" t="s">
        <v>581</v>
      </c>
      <c r="C25" t="s">
        <v>8</v>
      </c>
      <c r="D25" t="s">
        <v>7</v>
      </c>
      <c r="E25" t="s">
        <v>13</v>
      </c>
      <c r="F25" s="3">
        <v>34.56</v>
      </c>
      <c r="G25">
        <v>5</v>
      </c>
      <c r="H25" s="3">
        <v>8.64</v>
      </c>
      <c r="I25" s="3">
        <v>181.44</v>
      </c>
      <c r="J25" s="2" t="s">
        <v>38</v>
      </c>
      <c r="K25" s="4">
        <v>0.46875</v>
      </c>
      <c r="L25" t="s">
        <v>10</v>
      </c>
      <c r="M25">
        <v>172.8</v>
      </c>
      <c r="N25" s="1">
        <v>4.7619047620000003</v>
      </c>
      <c r="O25" s="1">
        <v>8.64</v>
      </c>
    </row>
    <row r="26" spans="1:15" x14ac:dyDescent="0.3">
      <c r="A26" t="s">
        <v>541</v>
      </c>
      <c r="B26" t="s">
        <v>581</v>
      </c>
      <c r="C26" t="s">
        <v>4</v>
      </c>
      <c r="D26" t="s">
        <v>7</v>
      </c>
      <c r="E26" t="s">
        <v>15</v>
      </c>
      <c r="F26" s="3">
        <v>88.63</v>
      </c>
      <c r="G26">
        <v>3</v>
      </c>
      <c r="H26" s="3">
        <v>13.294499999999999</v>
      </c>
      <c r="I26" s="3">
        <v>279.18450000000001</v>
      </c>
      <c r="J26" s="2">
        <v>43499</v>
      </c>
      <c r="K26" s="4">
        <v>0.73333333333333339</v>
      </c>
      <c r="L26" t="s">
        <v>10</v>
      </c>
      <c r="M26">
        <v>265.89</v>
      </c>
      <c r="N26" s="1">
        <v>4.7619047620000003</v>
      </c>
      <c r="O26" s="1">
        <v>13.294499999999999</v>
      </c>
    </row>
    <row r="27" spans="1:15" x14ac:dyDescent="0.3">
      <c r="A27" t="s">
        <v>540</v>
      </c>
      <c r="B27" t="s">
        <v>581</v>
      </c>
      <c r="C27" t="s">
        <v>4</v>
      </c>
      <c r="D27" t="s">
        <v>3</v>
      </c>
      <c r="E27" t="s">
        <v>6</v>
      </c>
      <c r="F27" s="3">
        <v>52.59</v>
      </c>
      <c r="G27">
        <v>8</v>
      </c>
      <c r="H27" s="3">
        <v>21.036000000000001</v>
      </c>
      <c r="I27" s="3">
        <v>441.75599999999997</v>
      </c>
      <c r="J27" s="2" t="s">
        <v>17</v>
      </c>
      <c r="K27" s="4">
        <v>0.80555555555555547</v>
      </c>
      <c r="L27" t="s">
        <v>16</v>
      </c>
      <c r="M27">
        <v>420.72</v>
      </c>
      <c r="N27" s="1">
        <v>4.7619047620000003</v>
      </c>
      <c r="O27" s="1">
        <v>21.036000000000001</v>
      </c>
    </row>
    <row r="28" spans="1:15" x14ac:dyDescent="0.3">
      <c r="A28" t="s">
        <v>539</v>
      </c>
      <c r="B28" t="s">
        <v>583</v>
      </c>
      <c r="C28" t="s">
        <v>8</v>
      </c>
      <c r="D28" t="s">
        <v>7</v>
      </c>
      <c r="E28" t="s">
        <v>2</v>
      </c>
      <c r="F28" s="3">
        <v>33.520000000000003</v>
      </c>
      <c r="G28">
        <v>1</v>
      </c>
      <c r="H28" s="3">
        <v>1.6759999999999999</v>
      </c>
      <c r="I28" s="3">
        <v>35.195999999999998</v>
      </c>
      <c r="J28" s="2">
        <v>43679</v>
      </c>
      <c r="K28" s="4">
        <v>0.64652777777777781</v>
      </c>
      <c r="L28" t="s">
        <v>0</v>
      </c>
      <c r="M28">
        <v>33.520000000000003</v>
      </c>
      <c r="N28" s="1">
        <v>4.7619047620000003</v>
      </c>
      <c r="O28" s="1">
        <v>1.6759999999999999</v>
      </c>
    </row>
    <row r="29" spans="1:15" x14ac:dyDescent="0.3">
      <c r="A29" t="s">
        <v>538</v>
      </c>
      <c r="B29" t="s">
        <v>581</v>
      </c>
      <c r="C29" t="s">
        <v>8</v>
      </c>
      <c r="D29" t="s">
        <v>3</v>
      </c>
      <c r="E29" t="s">
        <v>2</v>
      </c>
      <c r="F29" s="3">
        <v>87.67</v>
      </c>
      <c r="G29">
        <v>2</v>
      </c>
      <c r="H29" s="3">
        <v>8.7669999999999995</v>
      </c>
      <c r="I29" s="3">
        <v>184.107</v>
      </c>
      <c r="J29" s="2">
        <v>43741</v>
      </c>
      <c r="K29" s="4">
        <v>0.51180555555555551</v>
      </c>
      <c r="L29" t="s">
        <v>16</v>
      </c>
      <c r="M29">
        <v>175.34</v>
      </c>
      <c r="N29" s="1">
        <v>4.7619047620000003</v>
      </c>
      <c r="O29" s="1">
        <v>8.7669999999999995</v>
      </c>
    </row>
    <row r="30" spans="1:15" x14ac:dyDescent="0.3">
      <c r="A30" t="s">
        <v>537</v>
      </c>
      <c r="B30" t="s">
        <v>583</v>
      </c>
      <c r="C30" t="s">
        <v>8</v>
      </c>
      <c r="D30" t="s">
        <v>3</v>
      </c>
      <c r="E30" t="s">
        <v>9</v>
      </c>
      <c r="F30" s="3">
        <v>88.36</v>
      </c>
      <c r="G30">
        <v>5</v>
      </c>
      <c r="H30" s="3">
        <v>22.09</v>
      </c>
      <c r="I30" s="3">
        <v>463.89</v>
      </c>
      <c r="J30" s="2" t="s">
        <v>55</v>
      </c>
      <c r="K30" s="4">
        <v>0.82500000000000007</v>
      </c>
      <c r="L30" t="s">
        <v>0</v>
      </c>
      <c r="M30">
        <v>441.8</v>
      </c>
      <c r="N30" s="1">
        <v>4.7619047620000003</v>
      </c>
      <c r="O30" s="1">
        <v>22.09</v>
      </c>
    </row>
    <row r="31" spans="1:15" x14ac:dyDescent="0.3">
      <c r="A31" t="s">
        <v>536</v>
      </c>
      <c r="B31" t="s">
        <v>581</v>
      </c>
      <c r="C31" t="s">
        <v>8</v>
      </c>
      <c r="D31" t="s">
        <v>7</v>
      </c>
      <c r="E31" t="s">
        <v>12</v>
      </c>
      <c r="F31" s="3">
        <v>24.89</v>
      </c>
      <c r="G31">
        <v>9</v>
      </c>
      <c r="H31" s="3">
        <v>11.2005</v>
      </c>
      <c r="I31" s="3">
        <v>235.2105</v>
      </c>
      <c r="J31" s="2" t="s">
        <v>52</v>
      </c>
      <c r="K31" s="4">
        <v>0.65</v>
      </c>
      <c r="L31" t="s">
        <v>0</v>
      </c>
      <c r="M31">
        <v>224.01</v>
      </c>
      <c r="N31" s="1">
        <v>4.7619047620000003</v>
      </c>
      <c r="O31" s="1">
        <v>11.2005</v>
      </c>
    </row>
    <row r="32" spans="1:15" x14ac:dyDescent="0.3">
      <c r="A32" t="s">
        <v>535</v>
      </c>
      <c r="B32" t="s">
        <v>583</v>
      </c>
      <c r="C32" t="s">
        <v>8</v>
      </c>
      <c r="D32" t="s">
        <v>7</v>
      </c>
      <c r="E32" t="s">
        <v>2</v>
      </c>
      <c r="F32" s="3">
        <v>94.13</v>
      </c>
      <c r="G32">
        <v>5</v>
      </c>
      <c r="H32" s="3">
        <v>23.532499999999999</v>
      </c>
      <c r="I32" s="3">
        <v>494.1825</v>
      </c>
      <c r="J32" s="2" t="s">
        <v>31</v>
      </c>
      <c r="K32" s="4">
        <v>0.81874999999999998</v>
      </c>
      <c r="L32" t="s">
        <v>16</v>
      </c>
      <c r="M32">
        <v>470.65</v>
      </c>
      <c r="N32" s="1">
        <v>4.7619047620000003</v>
      </c>
      <c r="O32" s="1">
        <v>23.532499999999999</v>
      </c>
    </row>
    <row r="33" spans="1:15" x14ac:dyDescent="0.3">
      <c r="A33" t="s">
        <v>534</v>
      </c>
      <c r="B33" t="s">
        <v>583</v>
      </c>
      <c r="C33" t="s">
        <v>4</v>
      </c>
      <c r="D33" t="s">
        <v>7</v>
      </c>
      <c r="E33" t="s">
        <v>15</v>
      </c>
      <c r="F33" s="3">
        <v>78.069999999999993</v>
      </c>
      <c r="G33">
        <v>9</v>
      </c>
      <c r="H33" s="3">
        <v>35.131500000000003</v>
      </c>
      <c r="I33" s="3">
        <v>737.76149999999996</v>
      </c>
      <c r="J33" s="2" t="s">
        <v>18</v>
      </c>
      <c r="K33" s="4">
        <v>0.52986111111111112</v>
      </c>
      <c r="L33" t="s">
        <v>0</v>
      </c>
      <c r="M33">
        <v>702.63</v>
      </c>
      <c r="N33" s="1">
        <v>4.7619047620000003</v>
      </c>
      <c r="O33" s="1">
        <v>35.131500000000003</v>
      </c>
    </row>
    <row r="34" spans="1:15" x14ac:dyDescent="0.3">
      <c r="A34" t="s">
        <v>533</v>
      </c>
      <c r="B34" t="s">
        <v>583</v>
      </c>
      <c r="C34" t="s">
        <v>8</v>
      </c>
      <c r="D34" t="s">
        <v>7</v>
      </c>
      <c r="E34" t="s">
        <v>15</v>
      </c>
      <c r="F34" s="3">
        <v>83.78</v>
      </c>
      <c r="G34">
        <v>8</v>
      </c>
      <c r="H34" s="3">
        <v>33.512</v>
      </c>
      <c r="I34" s="3">
        <v>703.75199999999995</v>
      </c>
      <c r="J34" s="2">
        <v>43739</v>
      </c>
      <c r="K34" s="4">
        <v>0.61736111111111114</v>
      </c>
      <c r="L34" t="s">
        <v>0</v>
      </c>
      <c r="M34">
        <v>670.24</v>
      </c>
      <c r="N34" s="1">
        <v>4.7619047620000003</v>
      </c>
      <c r="O34" s="1">
        <v>33.512</v>
      </c>
    </row>
    <row r="35" spans="1:15" x14ac:dyDescent="0.3">
      <c r="A35" t="s">
        <v>532</v>
      </c>
      <c r="B35" t="s">
        <v>581</v>
      </c>
      <c r="C35" t="s">
        <v>8</v>
      </c>
      <c r="D35" t="s">
        <v>7</v>
      </c>
      <c r="E35" t="s">
        <v>12</v>
      </c>
      <c r="F35" s="3">
        <v>96.58</v>
      </c>
      <c r="G35">
        <v>2</v>
      </c>
      <c r="H35" s="3">
        <v>9.6579999999999995</v>
      </c>
      <c r="I35" s="3">
        <v>202.81800000000001</v>
      </c>
      <c r="J35" s="2" t="s">
        <v>52</v>
      </c>
      <c r="K35" s="4">
        <v>0.42499999999999999</v>
      </c>
      <c r="L35" t="s">
        <v>16</v>
      </c>
      <c r="M35">
        <v>193.16</v>
      </c>
      <c r="N35" s="1">
        <v>4.7619047620000003</v>
      </c>
      <c r="O35" s="1">
        <v>9.6579999999999995</v>
      </c>
    </row>
    <row r="36" spans="1:15" x14ac:dyDescent="0.3">
      <c r="A36" t="s">
        <v>531</v>
      </c>
      <c r="B36" t="s">
        <v>582</v>
      </c>
      <c r="C36" t="s">
        <v>4</v>
      </c>
      <c r="D36" t="s">
        <v>3</v>
      </c>
      <c r="E36" t="s">
        <v>9</v>
      </c>
      <c r="F36" s="3">
        <v>99.42</v>
      </c>
      <c r="G36">
        <v>4</v>
      </c>
      <c r="H36" s="3">
        <v>19.884</v>
      </c>
      <c r="I36" s="3">
        <v>417.56400000000002</v>
      </c>
      <c r="J36" s="2">
        <v>43618</v>
      </c>
      <c r="K36" s="4">
        <v>0.4458333333333333</v>
      </c>
      <c r="L36" t="s">
        <v>10</v>
      </c>
      <c r="M36">
        <v>397.68</v>
      </c>
      <c r="N36" s="1">
        <v>4.7619047620000003</v>
      </c>
      <c r="O36" s="1">
        <v>19.884</v>
      </c>
    </row>
    <row r="37" spans="1:15" x14ac:dyDescent="0.3">
      <c r="A37" t="s">
        <v>530</v>
      </c>
      <c r="B37" t="s">
        <v>582</v>
      </c>
      <c r="C37" t="s">
        <v>4</v>
      </c>
      <c r="D37" t="s">
        <v>3</v>
      </c>
      <c r="E37" t="s">
        <v>15</v>
      </c>
      <c r="F37" s="3">
        <v>68.12</v>
      </c>
      <c r="G37">
        <v>1</v>
      </c>
      <c r="H37" s="3">
        <v>3.4060000000000001</v>
      </c>
      <c r="I37" s="3">
        <v>71.525999999999996</v>
      </c>
      <c r="J37" s="2">
        <v>43647</v>
      </c>
      <c r="K37" s="4">
        <v>0.51944444444444449</v>
      </c>
      <c r="L37" t="s">
        <v>10</v>
      </c>
      <c r="M37">
        <v>68.12</v>
      </c>
      <c r="N37" s="1">
        <v>4.7619047620000003</v>
      </c>
      <c r="O37" s="1">
        <v>3.4060000000000001</v>
      </c>
    </row>
    <row r="38" spans="1:15" x14ac:dyDescent="0.3">
      <c r="A38" t="s">
        <v>529</v>
      </c>
      <c r="B38" t="s">
        <v>581</v>
      </c>
      <c r="C38" t="s">
        <v>4</v>
      </c>
      <c r="D38" t="s">
        <v>7</v>
      </c>
      <c r="E38" t="s">
        <v>15</v>
      </c>
      <c r="F38" s="3">
        <v>62.62</v>
      </c>
      <c r="G38">
        <v>5</v>
      </c>
      <c r="H38" s="3">
        <v>15.654999999999999</v>
      </c>
      <c r="I38" s="3">
        <v>328.755</v>
      </c>
      <c r="J38" s="2">
        <v>43741</v>
      </c>
      <c r="K38" s="4">
        <v>0.80208333333333337</v>
      </c>
      <c r="L38" t="s">
        <v>10</v>
      </c>
      <c r="M38">
        <v>313.10000000000002</v>
      </c>
      <c r="N38" s="1">
        <v>4.7619047620000003</v>
      </c>
      <c r="O38" s="1">
        <v>15.654999999999999</v>
      </c>
    </row>
    <row r="39" spans="1:15" x14ac:dyDescent="0.3">
      <c r="A39" t="s">
        <v>528</v>
      </c>
      <c r="B39" t="s">
        <v>581</v>
      </c>
      <c r="C39" t="s">
        <v>8</v>
      </c>
      <c r="D39" t="s">
        <v>3</v>
      </c>
      <c r="E39" t="s">
        <v>13</v>
      </c>
      <c r="F39" s="3">
        <v>60.88</v>
      </c>
      <c r="G39">
        <v>9</v>
      </c>
      <c r="H39" s="3">
        <v>27.396000000000001</v>
      </c>
      <c r="I39" s="3">
        <v>575.31600000000003</v>
      </c>
      <c r="J39" s="2" t="s">
        <v>59</v>
      </c>
      <c r="K39" s="4">
        <v>0.72013888888888899</v>
      </c>
      <c r="L39" t="s">
        <v>10</v>
      </c>
      <c r="M39">
        <v>547.91999999999996</v>
      </c>
      <c r="N39" s="1">
        <v>4.7619047620000003</v>
      </c>
      <c r="O39" s="1">
        <v>27.396000000000001</v>
      </c>
    </row>
    <row r="40" spans="1:15" x14ac:dyDescent="0.3">
      <c r="A40" t="s">
        <v>527</v>
      </c>
      <c r="B40" t="s">
        <v>582</v>
      </c>
      <c r="C40" t="s">
        <v>8</v>
      </c>
      <c r="D40" t="s">
        <v>3</v>
      </c>
      <c r="E40" t="s">
        <v>12</v>
      </c>
      <c r="F40" s="3">
        <v>54.92</v>
      </c>
      <c r="G40">
        <v>8</v>
      </c>
      <c r="H40" s="3">
        <v>21.968</v>
      </c>
      <c r="I40" s="3">
        <v>461.32799999999997</v>
      </c>
      <c r="J40" s="2" t="s">
        <v>50</v>
      </c>
      <c r="K40" s="4">
        <v>0.55833333333333335</v>
      </c>
      <c r="L40" t="s">
        <v>10</v>
      </c>
      <c r="M40">
        <v>439.36</v>
      </c>
      <c r="N40" s="1">
        <v>4.7619047620000003</v>
      </c>
      <c r="O40" s="1">
        <v>21.968</v>
      </c>
    </row>
    <row r="41" spans="1:15" x14ac:dyDescent="0.3">
      <c r="A41" t="s">
        <v>526</v>
      </c>
      <c r="B41" t="s">
        <v>583</v>
      </c>
      <c r="C41" t="s">
        <v>4</v>
      </c>
      <c r="D41" t="s">
        <v>7</v>
      </c>
      <c r="E41" t="s">
        <v>6</v>
      </c>
      <c r="F41" s="3">
        <v>30.12</v>
      </c>
      <c r="G41">
        <v>8</v>
      </c>
      <c r="H41" s="3">
        <v>12.048</v>
      </c>
      <c r="I41" s="3">
        <v>253.00800000000001</v>
      </c>
      <c r="J41" s="2">
        <v>43527</v>
      </c>
      <c r="K41" s="4">
        <v>0.54236111111111118</v>
      </c>
      <c r="L41" t="s">
        <v>0</v>
      </c>
      <c r="M41">
        <v>240.96</v>
      </c>
      <c r="N41" s="1">
        <v>4.7619047620000003</v>
      </c>
      <c r="O41" s="1">
        <v>12.048</v>
      </c>
    </row>
    <row r="42" spans="1:15" x14ac:dyDescent="0.3">
      <c r="A42" t="s">
        <v>525</v>
      </c>
      <c r="B42" t="s">
        <v>583</v>
      </c>
      <c r="C42" t="s">
        <v>4</v>
      </c>
      <c r="D42" t="s">
        <v>3</v>
      </c>
      <c r="E42" t="s">
        <v>6</v>
      </c>
      <c r="F42" s="3">
        <v>86.72</v>
      </c>
      <c r="G42">
        <v>1</v>
      </c>
      <c r="H42" s="3">
        <v>4.3360000000000003</v>
      </c>
      <c r="I42" s="3">
        <v>91.055999999999997</v>
      </c>
      <c r="J42" s="2" t="s">
        <v>54</v>
      </c>
      <c r="K42" s="4">
        <v>0.78125</v>
      </c>
      <c r="L42" t="s">
        <v>10</v>
      </c>
      <c r="M42">
        <v>86.72</v>
      </c>
      <c r="N42" s="1">
        <v>4.7619047620000003</v>
      </c>
      <c r="O42" s="1">
        <v>4.3360000000000003</v>
      </c>
    </row>
    <row r="43" spans="1:15" x14ac:dyDescent="0.3">
      <c r="A43" t="s">
        <v>524</v>
      </c>
      <c r="B43" t="s">
        <v>582</v>
      </c>
      <c r="C43" t="s">
        <v>4</v>
      </c>
      <c r="D43" t="s">
        <v>7</v>
      </c>
      <c r="E43" t="s">
        <v>6</v>
      </c>
      <c r="F43" s="3">
        <v>56.11</v>
      </c>
      <c r="G43">
        <v>2</v>
      </c>
      <c r="H43" s="3">
        <v>5.6109999999999998</v>
      </c>
      <c r="I43" s="3">
        <v>117.831</v>
      </c>
      <c r="J43" s="2">
        <v>43498</v>
      </c>
      <c r="K43" s="4">
        <v>0.42430555555555555</v>
      </c>
      <c r="L43" t="s">
        <v>0</v>
      </c>
      <c r="M43">
        <v>112.22</v>
      </c>
      <c r="N43" s="1">
        <v>4.7619047620000003</v>
      </c>
      <c r="O43" s="1">
        <v>5.6109999999999998</v>
      </c>
    </row>
    <row r="44" spans="1:15" x14ac:dyDescent="0.3">
      <c r="A44" t="s">
        <v>523</v>
      </c>
      <c r="B44" t="s">
        <v>583</v>
      </c>
      <c r="C44" t="s">
        <v>4</v>
      </c>
      <c r="D44" t="s">
        <v>3</v>
      </c>
      <c r="E44" t="s">
        <v>15</v>
      </c>
      <c r="F44" s="3">
        <v>69.12</v>
      </c>
      <c r="G44">
        <v>6</v>
      </c>
      <c r="H44" s="3">
        <v>20.736000000000001</v>
      </c>
      <c r="I44" s="3">
        <v>435.45600000000002</v>
      </c>
      <c r="J44" s="2">
        <v>43679</v>
      </c>
      <c r="K44" s="4">
        <v>0.54375000000000007</v>
      </c>
      <c r="L44" t="s">
        <v>0</v>
      </c>
      <c r="M44">
        <v>414.72</v>
      </c>
      <c r="N44" s="1">
        <v>4.7619047620000003</v>
      </c>
      <c r="O44" s="1">
        <v>20.736000000000001</v>
      </c>
    </row>
    <row r="45" spans="1:15" x14ac:dyDescent="0.3">
      <c r="A45" t="s">
        <v>522</v>
      </c>
      <c r="B45" t="s">
        <v>582</v>
      </c>
      <c r="C45" t="s">
        <v>4</v>
      </c>
      <c r="D45" t="s">
        <v>3</v>
      </c>
      <c r="E45" t="s">
        <v>9</v>
      </c>
      <c r="F45" s="3">
        <v>98.7</v>
      </c>
      <c r="G45">
        <v>8</v>
      </c>
      <c r="H45" s="3">
        <v>39.479999999999997</v>
      </c>
      <c r="I45" s="3">
        <v>829.08</v>
      </c>
      <c r="J45" s="2">
        <v>43558</v>
      </c>
      <c r="K45" s="4">
        <v>0.86041666666666661</v>
      </c>
      <c r="L45" t="s">
        <v>0</v>
      </c>
      <c r="M45">
        <v>789.6</v>
      </c>
      <c r="N45" s="1">
        <v>4.7619047620000003</v>
      </c>
      <c r="O45" s="1">
        <v>39.479999999999997</v>
      </c>
    </row>
    <row r="46" spans="1:15" x14ac:dyDescent="0.3">
      <c r="A46" t="s">
        <v>521</v>
      </c>
      <c r="B46" t="s">
        <v>582</v>
      </c>
      <c r="C46" t="s">
        <v>4</v>
      </c>
      <c r="D46" t="s">
        <v>7</v>
      </c>
      <c r="E46" t="s">
        <v>12</v>
      </c>
      <c r="F46" s="3">
        <v>15.37</v>
      </c>
      <c r="G46">
        <v>2</v>
      </c>
      <c r="H46" s="3">
        <v>1.5369999999999999</v>
      </c>
      <c r="I46" s="3">
        <v>32.277000000000001</v>
      </c>
      <c r="J46" s="2" t="s">
        <v>64</v>
      </c>
      <c r="K46" s="4">
        <v>0.82430555555555562</v>
      </c>
      <c r="L46" t="s">
        <v>0</v>
      </c>
      <c r="M46">
        <v>30.74</v>
      </c>
      <c r="N46" s="1">
        <v>4.7619047620000003</v>
      </c>
      <c r="O46" s="1">
        <v>1.5369999999999999</v>
      </c>
    </row>
    <row r="47" spans="1:15" x14ac:dyDescent="0.3">
      <c r="A47" t="s">
        <v>520</v>
      </c>
      <c r="B47" t="s">
        <v>583</v>
      </c>
      <c r="C47" t="s">
        <v>4</v>
      </c>
      <c r="D47" t="s">
        <v>3</v>
      </c>
      <c r="E47" t="s">
        <v>13</v>
      </c>
      <c r="F47" s="3">
        <v>93.96</v>
      </c>
      <c r="G47">
        <v>4</v>
      </c>
      <c r="H47" s="3">
        <v>18.792000000000002</v>
      </c>
      <c r="I47" s="3">
        <v>394.63200000000001</v>
      </c>
      <c r="J47" s="2">
        <v>43711</v>
      </c>
      <c r="K47" s="4">
        <v>0.75</v>
      </c>
      <c r="L47" t="s">
        <v>0</v>
      </c>
      <c r="M47">
        <v>375.84</v>
      </c>
      <c r="N47" s="1">
        <v>4.7619047620000003</v>
      </c>
      <c r="O47" s="1">
        <v>18.792000000000002</v>
      </c>
    </row>
    <row r="48" spans="1:15" x14ac:dyDescent="0.3">
      <c r="A48" t="s">
        <v>519</v>
      </c>
      <c r="B48" t="s">
        <v>583</v>
      </c>
      <c r="C48" t="s">
        <v>4</v>
      </c>
      <c r="D48" t="s">
        <v>7</v>
      </c>
      <c r="E48" t="s">
        <v>12</v>
      </c>
      <c r="F48" s="3">
        <v>56.69</v>
      </c>
      <c r="G48">
        <v>9</v>
      </c>
      <c r="H48" s="3">
        <v>25.5105</v>
      </c>
      <c r="I48" s="3">
        <v>535.72050000000002</v>
      </c>
      <c r="J48" s="2" t="s">
        <v>40</v>
      </c>
      <c r="K48" s="4">
        <v>0.72499999999999998</v>
      </c>
      <c r="L48" t="s">
        <v>16</v>
      </c>
      <c r="M48">
        <v>510.21</v>
      </c>
      <c r="N48" s="1">
        <v>4.7619047620000003</v>
      </c>
      <c r="O48" s="1">
        <v>25.5105</v>
      </c>
    </row>
    <row r="49" spans="1:15" x14ac:dyDescent="0.3">
      <c r="A49" t="s">
        <v>518</v>
      </c>
      <c r="B49" t="s">
        <v>583</v>
      </c>
      <c r="C49" t="s">
        <v>4</v>
      </c>
      <c r="D49" t="s">
        <v>3</v>
      </c>
      <c r="E49" t="s">
        <v>9</v>
      </c>
      <c r="F49" s="3">
        <v>20.010000000000002</v>
      </c>
      <c r="G49">
        <v>9</v>
      </c>
      <c r="H49" s="3">
        <v>9.0045000000000002</v>
      </c>
      <c r="I49" s="3">
        <v>189.09450000000001</v>
      </c>
      <c r="J49" s="2">
        <v>43618</v>
      </c>
      <c r="K49" s="4">
        <v>0.65763888888888888</v>
      </c>
      <c r="L49" t="s">
        <v>10</v>
      </c>
      <c r="M49">
        <v>180.09</v>
      </c>
      <c r="N49" s="1">
        <v>4.7619047620000003</v>
      </c>
      <c r="O49" s="1">
        <v>9.0045000000000002</v>
      </c>
    </row>
    <row r="50" spans="1:15" x14ac:dyDescent="0.3">
      <c r="A50" t="s">
        <v>517</v>
      </c>
      <c r="B50" t="s">
        <v>583</v>
      </c>
      <c r="C50" t="s">
        <v>4</v>
      </c>
      <c r="D50" t="s">
        <v>7</v>
      </c>
      <c r="E50" t="s">
        <v>13</v>
      </c>
      <c r="F50" s="3">
        <v>18.93</v>
      </c>
      <c r="G50">
        <v>6</v>
      </c>
      <c r="H50" s="3">
        <v>5.6790000000000003</v>
      </c>
      <c r="I50" s="3">
        <v>119.259</v>
      </c>
      <c r="J50" s="2">
        <v>43740</v>
      </c>
      <c r="K50" s="4">
        <v>0.53125</v>
      </c>
      <c r="L50" t="s">
        <v>16</v>
      </c>
      <c r="M50">
        <v>113.58</v>
      </c>
      <c r="N50" s="1">
        <v>4.7619047620000003</v>
      </c>
      <c r="O50" s="1">
        <v>5.6790000000000003</v>
      </c>
    </row>
    <row r="51" spans="1:15" x14ac:dyDescent="0.3">
      <c r="A51" t="s">
        <v>516</v>
      </c>
      <c r="B51" t="s">
        <v>582</v>
      </c>
      <c r="C51" t="s">
        <v>4</v>
      </c>
      <c r="D51" t="s">
        <v>3</v>
      </c>
      <c r="E51" t="s">
        <v>2</v>
      </c>
      <c r="F51" s="3">
        <v>82.63</v>
      </c>
      <c r="G51">
        <v>10</v>
      </c>
      <c r="H51" s="3">
        <v>41.314999999999998</v>
      </c>
      <c r="I51" s="3">
        <v>867.61500000000001</v>
      </c>
      <c r="J51" s="2" t="s">
        <v>28</v>
      </c>
      <c r="K51" s="4">
        <v>0.71388888888888891</v>
      </c>
      <c r="L51" t="s">
        <v>10</v>
      </c>
      <c r="M51">
        <v>826.3</v>
      </c>
      <c r="N51" s="1">
        <v>4.7619047620000003</v>
      </c>
      <c r="O51" s="1">
        <v>41.314999999999998</v>
      </c>
    </row>
    <row r="52" spans="1:15" x14ac:dyDescent="0.3">
      <c r="A52" t="s">
        <v>515</v>
      </c>
      <c r="B52" t="s">
        <v>582</v>
      </c>
      <c r="C52" t="s">
        <v>4</v>
      </c>
      <c r="D52" t="s">
        <v>7</v>
      </c>
      <c r="E52" t="s">
        <v>9</v>
      </c>
      <c r="F52" s="3">
        <v>91.4</v>
      </c>
      <c r="G52">
        <v>7</v>
      </c>
      <c r="H52" s="3">
        <v>31.99</v>
      </c>
      <c r="I52" s="3">
        <v>671.79</v>
      </c>
      <c r="J52" s="2">
        <v>43526</v>
      </c>
      <c r="K52" s="4">
        <v>0.42986111111111108</v>
      </c>
      <c r="L52" t="s">
        <v>0</v>
      </c>
      <c r="M52">
        <v>639.79999999999995</v>
      </c>
      <c r="N52" s="1">
        <v>4.7619047620000003</v>
      </c>
      <c r="O52" s="1">
        <v>31.99</v>
      </c>
    </row>
    <row r="53" spans="1:15" x14ac:dyDescent="0.3">
      <c r="A53" t="s">
        <v>514</v>
      </c>
      <c r="B53" t="s">
        <v>581</v>
      </c>
      <c r="C53" t="s">
        <v>4</v>
      </c>
      <c r="D53" t="s">
        <v>3</v>
      </c>
      <c r="E53" t="s">
        <v>9</v>
      </c>
      <c r="F53" s="3">
        <v>44.59</v>
      </c>
      <c r="G53">
        <v>5</v>
      </c>
      <c r="H53" s="3">
        <v>11.147500000000001</v>
      </c>
      <c r="I53" s="3">
        <v>234.0975</v>
      </c>
      <c r="J53" s="2">
        <v>43740</v>
      </c>
      <c r="K53" s="4">
        <v>0.63194444444444442</v>
      </c>
      <c r="L53" t="s">
        <v>0</v>
      </c>
      <c r="M53">
        <v>222.95</v>
      </c>
      <c r="N53" s="1">
        <v>4.7619047620000003</v>
      </c>
      <c r="O53" s="1">
        <v>11.147500000000001</v>
      </c>
    </row>
    <row r="54" spans="1:15" x14ac:dyDescent="0.3">
      <c r="A54" t="s">
        <v>513</v>
      </c>
      <c r="B54" t="s">
        <v>583</v>
      </c>
      <c r="C54" t="s">
        <v>4</v>
      </c>
      <c r="D54" t="s">
        <v>3</v>
      </c>
      <c r="E54" t="s">
        <v>2</v>
      </c>
      <c r="F54" s="3">
        <v>17.87</v>
      </c>
      <c r="G54">
        <v>4</v>
      </c>
      <c r="H54" s="3">
        <v>3.5739999999999998</v>
      </c>
      <c r="I54" s="3">
        <v>75.054000000000002</v>
      </c>
      <c r="J54" s="2" t="s">
        <v>17</v>
      </c>
      <c r="K54" s="4">
        <v>0.61249999999999993</v>
      </c>
      <c r="L54" t="s">
        <v>10</v>
      </c>
      <c r="M54">
        <v>71.48</v>
      </c>
      <c r="N54" s="1">
        <v>4.7619047620000003</v>
      </c>
      <c r="O54" s="1">
        <v>3.5739999999999998</v>
      </c>
    </row>
    <row r="55" spans="1:15" x14ac:dyDescent="0.3">
      <c r="A55" t="s">
        <v>512</v>
      </c>
      <c r="B55" t="s">
        <v>582</v>
      </c>
      <c r="C55" t="s">
        <v>4</v>
      </c>
      <c r="D55" t="s">
        <v>7</v>
      </c>
      <c r="E55" t="s">
        <v>2</v>
      </c>
      <c r="F55" s="3">
        <v>15.43</v>
      </c>
      <c r="G55">
        <v>1</v>
      </c>
      <c r="H55" s="3">
        <v>0.77149999999999996</v>
      </c>
      <c r="I55" s="3">
        <v>16.201499999999999</v>
      </c>
      <c r="J55" s="2" t="s">
        <v>55</v>
      </c>
      <c r="K55" s="4">
        <v>0.65694444444444444</v>
      </c>
      <c r="L55" t="s">
        <v>16</v>
      </c>
      <c r="M55">
        <v>15.43</v>
      </c>
      <c r="N55" s="1">
        <v>4.7619047620000003</v>
      </c>
      <c r="O55" s="1">
        <v>0.77149999999999996</v>
      </c>
    </row>
    <row r="56" spans="1:15" x14ac:dyDescent="0.3">
      <c r="A56" t="s">
        <v>511</v>
      </c>
      <c r="B56" t="s">
        <v>583</v>
      </c>
      <c r="C56" t="s">
        <v>8</v>
      </c>
      <c r="D56" t="s">
        <v>7</v>
      </c>
      <c r="E56" t="s">
        <v>6</v>
      </c>
      <c r="F56" s="3">
        <v>16.16</v>
      </c>
      <c r="G56">
        <v>2</v>
      </c>
      <c r="H56" s="3">
        <v>1.6160000000000001</v>
      </c>
      <c r="I56" s="3">
        <v>33.936</v>
      </c>
      <c r="J56" s="2">
        <v>43649</v>
      </c>
      <c r="K56" s="4">
        <v>0.49236111111111108</v>
      </c>
      <c r="L56" t="s">
        <v>10</v>
      </c>
      <c r="M56">
        <v>32.32</v>
      </c>
      <c r="N56" s="1">
        <v>4.7619047620000003</v>
      </c>
      <c r="O56" s="1">
        <v>1.6160000000000001</v>
      </c>
    </row>
    <row r="57" spans="1:15" x14ac:dyDescent="0.3">
      <c r="A57" t="s">
        <v>510</v>
      </c>
      <c r="B57" t="s">
        <v>582</v>
      </c>
      <c r="C57" t="s">
        <v>8</v>
      </c>
      <c r="D57" t="s">
        <v>3</v>
      </c>
      <c r="E57" t="s">
        <v>13</v>
      </c>
      <c r="F57" s="3">
        <v>85.98</v>
      </c>
      <c r="G57">
        <v>8</v>
      </c>
      <c r="H57" s="3">
        <v>34.392000000000003</v>
      </c>
      <c r="I57" s="3">
        <v>722.23199999999997</v>
      </c>
      <c r="J57" s="2" t="s">
        <v>58</v>
      </c>
      <c r="K57" s="4">
        <v>0.79236111111111107</v>
      </c>
      <c r="L57" t="s">
        <v>0</v>
      </c>
      <c r="M57">
        <v>687.84</v>
      </c>
      <c r="N57" s="1">
        <v>4.7619047620000003</v>
      </c>
      <c r="O57" s="1">
        <v>34.392000000000003</v>
      </c>
    </row>
    <row r="58" spans="1:15" x14ac:dyDescent="0.3">
      <c r="A58" t="s">
        <v>509</v>
      </c>
      <c r="B58" t="s">
        <v>581</v>
      </c>
      <c r="C58" t="s">
        <v>4</v>
      </c>
      <c r="D58" t="s">
        <v>7</v>
      </c>
      <c r="E58" t="s">
        <v>6</v>
      </c>
      <c r="F58" s="3">
        <v>44.34</v>
      </c>
      <c r="G58">
        <v>2</v>
      </c>
      <c r="H58" s="3">
        <v>4.4340000000000002</v>
      </c>
      <c r="I58" s="3">
        <v>93.114000000000004</v>
      </c>
      <c r="J58" s="2" t="s">
        <v>36</v>
      </c>
      <c r="K58" s="4">
        <v>0.47638888888888892</v>
      </c>
      <c r="L58" t="s">
        <v>0</v>
      </c>
      <c r="M58">
        <v>88.68</v>
      </c>
      <c r="N58" s="1">
        <v>4.7619047620000003</v>
      </c>
      <c r="O58" s="1">
        <v>4.4340000000000002</v>
      </c>
    </row>
    <row r="59" spans="1:15" x14ac:dyDescent="0.3">
      <c r="A59" t="s">
        <v>508</v>
      </c>
      <c r="B59" t="s">
        <v>581</v>
      </c>
      <c r="C59" t="s">
        <v>8</v>
      </c>
      <c r="D59" t="s">
        <v>7</v>
      </c>
      <c r="E59" t="s">
        <v>12</v>
      </c>
      <c r="F59" s="3">
        <v>89.6</v>
      </c>
      <c r="G59">
        <v>8</v>
      </c>
      <c r="H59" s="3">
        <v>35.840000000000003</v>
      </c>
      <c r="I59" s="3">
        <v>752.64</v>
      </c>
      <c r="J59" s="2">
        <v>43648</v>
      </c>
      <c r="K59" s="4">
        <v>0.4777777777777778</v>
      </c>
      <c r="L59" t="s">
        <v>10</v>
      </c>
      <c r="M59">
        <v>716.8</v>
      </c>
      <c r="N59" s="1">
        <v>4.7619047620000003</v>
      </c>
      <c r="O59" s="1">
        <v>35.840000000000003</v>
      </c>
    </row>
    <row r="60" spans="1:15" x14ac:dyDescent="0.3">
      <c r="A60" t="s">
        <v>507</v>
      </c>
      <c r="B60" t="s">
        <v>581</v>
      </c>
      <c r="C60" t="s">
        <v>4</v>
      </c>
      <c r="D60" t="s">
        <v>3</v>
      </c>
      <c r="E60" t="s">
        <v>6</v>
      </c>
      <c r="F60" s="3">
        <v>72.349999999999994</v>
      </c>
      <c r="G60">
        <v>10</v>
      </c>
      <c r="H60" s="3">
        <v>36.174999999999997</v>
      </c>
      <c r="I60" s="3">
        <v>759.67499999999995</v>
      </c>
      <c r="J60" s="2" t="s">
        <v>39</v>
      </c>
      <c r="K60" s="4">
        <v>0.66319444444444442</v>
      </c>
      <c r="L60" t="s">
        <v>0</v>
      </c>
      <c r="M60">
        <v>723.5</v>
      </c>
      <c r="N60" s="1">
        <v>4.7619047620000003</v>
      </c>
      <c r="O60" s="1">
        <v>36.174999999999997</v>
      </c>
    </row>
    <row r="61" spans="1:15" x14ac:dyDescent="0.3">
      <c r="A61" t="s">
        <v>506</v>
      </c>
      <c r="B61" t="s">
        <v>582</v>
      </c>
      <c r="C61" t="s">
        <v>8</v>
      </c>
      <c r="D61" t="s">
        <v>7</v>
      </c>
      <c r="E61" t="s">
        <v>13</v>
      </c>
      <c r="F61" s="3">
        <v>30.61</v>
      </c>
      <c r="G61">
        <v>6</v>
      </c>
      <c r="H61" s="3">
        <v>9.1829999999999998</v>
      </c>
      <c r="I61" s="3">
        <v>192.84299999999999</v>
      </c>
      <c r="J61" s="2">
        <v>43802</v>
      </c>
      <c r="K61" s="4">
        <v>0.85833333333333339</v>
      </c>
      <c r="L61" t="s">
        <v>0</v>
      </c>
      <c r="M61">
        <v>183.66</v>
      </c>
      <c r="N61" s="1">
        <v>4.7619047620000003</v>
      </c>
      <c r="O61" s="1">
        <v>9.1829999999999998</v>
      </c>
    </row>
    <row r="62" spans="1:15" x14ac:dyDescent="0.3">
      <c r="A62" t="s">
        <v>505</v>
      </c>
      <c r="B62" t="s">
        <v>582</v>
      </c>
      <c r="C62" t="s">
        <v>4</v>
      </c>
      <c r="D62" t="s">
        <v>3</v>
      </c>
      <c r="E62" t="s">
        <v>15</v>
      </c>
      <c r="F62" s="3">
        <v>24.74</v>
      </c>
      <c r="G62">
        <v>3</v>
      </c>
      <c r="H62" s="3">
        <v>3.7109999999999999</v>
      </c>
      <c r="I62" s="3">
        <v>77.930999999999997</v>
      </c>
      <c r="J62" s="2" t="s">
        <v>42</v>
      </c>
      <c r="K62" s="4">
        <v>0.74097222222222225</v>
      </c>
      <c r="L62" t="s">
        <v>16</v>
      </c>
      <c r="M62">
        <v>74.22</v>
      </c>
      <c r="N62" s="1">
        <v>4.7619047620000003</v>
      </c>
      <c r="O62" s="1">
        <v>3.7109999999999999</v>
      </c>
    </row>
    <row r="63" spans="1:15" x14ac:dyDescent="0.3">
      <c r="A63" t="s">
        <v>504</v>
      </c>
      <c r="B63" t="s">
        <v>582</v>
      </c>
      <c r="C63" t="s">
        <v>8</v>
      </c>
      <c r="D63" t="s">
        <v>7</v>
      </c>
      <c r="E63" t="s">
        <v>6</v>
      </c>
      <c r="F63" s="3">
        <v>55.73</v>
      </c>
      <c r="G63">
        <v>6</v>
      </c>
      <c r="H63" s="3">
        <v>16.719000000000001</v>
      </c>
      <c r="I63" s="3">
        <v>351.09899999999999</v>
      </c>
      <c r="J63" s="2" t="s">
        <v>33</v>
      </c>
      <c r="K63" s="4">
        <v>0.4548611111111111</v>
      </c>
      <c r="L63" t="s">
        <v>10</v>
      </c>
      <c r="M63">
        <v>334.38</v>
      </c>
      <c r="N63" s="1">
        <v>4.7619047620000003</v>
      </c>
      <c r="O63" s="1">
        <v>16.719000000000001</v>
      </c>
    </row>
    <row r="64" spans="1:15" x14ac:dyDescent="0.3">
      <c r="A64" t="s">
        <v>503</v>
      </c>
      <c r="B64" t="s">
        <v>583</v>
      </c>
      <c r="C64" t="s">
        <v>4</v>
      </c>
      <c r="D64" t="s">
        <v>3</v>
      </c>
      <c r="E64" t="s">
        <v>15</v>
      </c>
      <c r="F64" s="3">
        <v>55.07</v>
      </c>
      <c r="G64">
        <v>9</v>
      </c>
      <c r="H64" s="3">
        <v>24.781500000000001</v>
      </c>
      <c r="I64" s="3">
        <v>520.41150000000005</v>
      </c>
      <c r="J64" s="2">
        <v>43526</v>
      </c>
      <c r="K64" s="4">
        <v>0.56944444444444442</v>
      </c>
      <c r="L64" t="s">
        <v>10</v>
      </c>
      <c r="M64">
        <v>495.63</v>
      </c>
      <c r="N64" s="1">
        <v>4.7619047620000003</v>
      </c>
      <c r="O64" s="1">
        <v>24.781500000000001</v>
      </c>
    </row>
    <row r="65" spans="1:15" x14ac:dyDescent="0.3">
      <c r="A65" t="s">
        <v>502</v>
      </c>
      <c r="B65" t="s">
        <v>581</v>
      </c>
      <c r="C65" t="s">
        <v>4</v>
      </c>
      <c r="D65" t="s">
        <v>7</v>
      </c>
      <c r="E65" t="s">
        <v>15</v>
      </c>
      <c r="F65" s="3">
        <v>15.81</v>
      </c>
      <c r="G65">
        <v>10</v>
      </c>
      <c r="H65" s="3">
        <v>7.9050000000000002</v>
      </c>
      <c r="I65" s="3">
        <v>166.005</v>
      </c>
      <c r="J65" s="2">
        <v>43619</v>
      </c>
      <c r="K65" s="4">
        <v>0.51874999999999993</v>
      </c>
      <c r="L65" t="s">
        <v>16</v>
      </c>
      <c r="M65">
        <v>158.1</v>
      </c>
      <c r="N65" s="1">
        <v>4.7619047620000003</v>
      </c>
      <c r="O65" s="1">
        <v>7.9050000000000002</v>
      </c>
    </row>
    <row r="66" spans="1:15" x14ac:dyDescent="0.3">
      <c r="A66" t="s">
        <v>501</v>
      </c>
      <c r="B66" t="s">
        <v>583</v>
      </c>
      <c r="C66" t="s">
        <v>4</v>
      </c>
      <c r="D66" t="s">
        <v>7</v>
      </c>
      <c r="E66" t="s">
        <v>12</v>
      </c>
      <c r="F66" s="3">
        <v>75.739999999999995</v>
      </c>
      <c r="G66">
        <v>4</v>
      </c>
      <c r="H66" s="3">
        <v>15.148</v>
      </c>
      <c r="I66" s="3">
        <v>318.108</v>
      </c>
      <c r="J66" s="2" t="s">
        <v>45</v>
      </c>
      <c r="K66" s="4">
        <v>0.60763888888888895</v>
      </c>
      <c r="L66" t="s">
        <v>0</v>
      </c>
      <c r="M66">
        <v>302.95999999999998</v>
      </c>
      <c r="N66" s="1">
        <v>4.7619047620000003</v>
      </c>
      <c r="O66" s="1">
        <v>15.148</v>
      </c>
    </row>
    <row r="67" spans="1:15" x14ac:dyDescent="0.3">
      <c r="A67" t="s">
        <v>500</v>
      </c>
      <c r="B67" t="s">
        <v>581</v>
      </c>
      <c r="C67" t="s">
        <v>4</v>
      </c>
      <c r="D67" t="s">
        <v>7</v>
      </c>
      <c r="E67" t="s">
        <v>12</v>
      </c>
      <c r="F67" s="3">
        <v>15.87</v>
      </c>
      <c r="G67">
        <v>10</v>
      </c>
      <c r="H67" s="3">
        <v>7.9349999999999996</v>
      </c>
      <c r="I67" s="3">
        <v>166.63499999999999</v>
      </c>
      <c r="J67" s="2" t="s">
        <v>49</v>
      </c>
      <c r="K67" s="4">
        <v>0.69444444444444453</v>
      </c>
      <c r="L67" t="s">
        <v>0</v>
      </c>
      <c r="M67">
        <v>158.69999999999999</v>
      </c>
      <c r="N67" s="1">
        <v>4.7619047620000003</v>
      </c>
      <c r="O67" s="1">
        <v>7.9349999999999996</v>
      </c>
    </row>
    <row r="68" spans="1:15" x14ac:dyDescent="0.3">
      <c r="A68" t="s">
        <v>499</v>
      </c>
      <c r="B68" t="s">
        <v>582</v>
      </c>
      <c r="C68" t="s">
        <v>8</v>
      </c>
      <c r="D68" t="s">
        <v>3</v>
      </c>
      <c r="E68" t="s">
        <v>12</v>
      </c>
      <c r="F68" s="3">
        <v>33.47</v>
      </c>
      <c r="G68">
        <v>2</v>
      </c>
      <c r="H68" s="3">
        <v>3.347</v>
      </c>
      <c r="I68" s="3">
        <v>70.287000000000006</v>
      </c>
      <c r="J68" s="2">
        <v>43740</v>
      </c>
      <c r="K68" s="4">
        <v>0.65486111111111112</v>
      </c>
      <c r="L68" t="s">
        <v>10</v>
      </c>
      <c r="M68">
        <v>66.94</v>
      </c>
      <c r="N68" s="1">
        <v>4.7619047620000003</v>
      </c>
      <c r="O68" s="1">
        <v>3.347</v>
      </c>
    </row>
    <row r="69" spans="1:15" x14ac:dyDescent="0.3">
      <c r="A69" t="s">
        <v>498</v>
      </c>
      <c r="B69" t="s">
        <v>583</v>
      </c>
      <c r="C69" t="s">
        <v>4</v>
      </c>
      <c r="D69" t="s">
        <v>3</v>
      </c>
      <c r="E69" t="s">
        <v>2</v>
      </c>
      <c r="F69" s="3">
        <v>97.61</v>
      </c>
      <c r="G69">
        <v>6</v>
      </c>
      <c r="H69" s="3">
        <v>29.283000000000001</v>
      </c>
      <c r="I69" s="3">
        <v>614.94299999999998</v>
      </c>
      <c r="J69" s="2">
        <v>43647</v>
      </c>
      <c r="K69" s="4">
        <v>0.62569444444444444</v>
      </c>
      <c r="L69" t="s">
        <v>10</v>
      </c>
      <c r="M69">
        <v>585.66</v>
      </c>
      <c r="N69" s="1">
        <v>4.7619047620000003</v>
      </c>
      <c r="O69" s="1">
        <v>29.283000000000001</v>
      </c>
    </row>
    <row r="70" spans="1:15" x14ac:dyDescent="0.3">
      <c r="A70" t="s">
        <v>497</v>
      </c>
      <c r="B70" t="s">
        <v>581</v>
      </c>
      <c r="C70" t="s">
        <v>8</v>
      </c>
      <c r="D70" t="s">
        <v>7</v>
      </c>
      <c r="E70" t="s">
        <v>15</v>
      </c>
      <c r="F70" s="3">
        <v>78.77</v>
      </c>
      <c r="G70">
        <v>10</v>
      </c>
      <c r="H70" s="3">
        <v>39.384999999999998</v>
      </c>
      <c r="I70" s="3">
        <v>827.08500000000004</v>
      </c>
      <c r="J70" s="2" t="s">
        <v>14</v>
      </c>
      <c r="K70" s="4">
        <v>0.41944444444444445</v>
      </c>
      <c r="L70" t="s">
        <v>0</v>
      </c>
      <c r="M70">
        <v>787.7</v>
      </c>
      <c r="N70" s="1">
        <v>4.7619047620000003</v>
      </c>
      <c r="O70" s="1">
        <v>39.384999999999998</v>
      </c>
    </row>
    <row r="71" spans="1:15" x14ac:dyDescent="0.3">
      <c r="A71" t="s">
        <v>496</v>
      </c>
      <c r="B71" t="s">
        <v>581</v>
      </c>
      <c r="C71" t="s">
        <v>4</v>
      </c>
      <c r="D71" t="s">
        <v>3</v>
      </c>
      <c r="E71" t="s">
        <v>12</v>
      </c>
      <c r="F71" s="3">
        <v>18.329999999999998</v>
      </c>
      <c r="G71">
        <v>1</v>
      </c>
      <c r="H71" s="3">
        <v>0.91649999999999998</v>
      </c>
      <c r="I71" s="3">
        <v>19.246500000000001</v>
      </c>
      <c r="J71" s="2">
        <v>43498</v>
      </c>
      <c r="K71" s="4">
        <v>0.78472222222222221</v>
      </c>
      <c r="L71" t="s">
        <v>0</v>
      </c>
      <c r="M71">
        <v>18.329999999999998</v>
      </c>
      <c r="N71" s="1">
        <v>4.7619047620000003</v>
      </c>
      <c r="O71" s="1">
        <v>0.91649999999999998</v>
      </c>
    </row>
    <row r="72" spans="1:15" x14ac:dyDescent="0.3">
      <c r="A72" t="s">
        <v>495</v>
      </c>
      <c r="B72" t="s">
        <v>582</v>
      </c>
      <c r="C72" t="s">
        <v>8</v>
      </c>
      <c r="D72" t="s">
        <v>7</v>
      </c>
      <c r="E72" t="s">
        <v>9</v>
      </c>
      <c r="F72" s="3">
        <v>89.48</v>
      </c>
      <c r="G72">
        <v>10</v>
      </c>
      <c r="H72" s="3">
        <v>44.74</v>
      </c>
      <c r="I72" s="3">
        <v>939.54</v>
      </c>
      <c r="J72" s="2">
        <v>43617</v>
      </c>
      <c r="K72" s="4">
        <v>0.53194444444444444</v>
      </c>
      <c r="L72" t="s">
        <v>16</v>
      </c>
      <c r="M72">
        <v>894.8</v>
      </c>
      <c r="N72" s="1">
        <v>4.7619047620000003</v>
      </c>
      <c r="O72" s="1">
        <v>44.74</v>
      </c>
    </row>
    <row r="73" spans="1:15" x14ac:dyDescent="0.3">
      <c r="A73" t="s">
        <v>494</v>
      </c>
      <c r="B73" t="s">
        <v>582</v>
      </c>
      <c r="C73" t="s">
        <v>8</v>
      </c>
      <c r="D73" t="s">
        <v>7</v>
      </c>
      <c r="E73" t="s">
        <v>2</v>
      </c>
      <c r="F73" s="3">
        <v>62.12</v>
      </c>
      <c r="G73">
        <v>10</v>
      </c>
      <c r="H73" s="3">
        <v>31.06</v>
      </c>
      <c r="I73" s="3">
        <v>652.26</v>
      </c>
      <c r="J73" s="2">
        <v>43771</v>
      </c>
      <c r="K73" s="4">
        <v>0.67986111111111114</v>
      </c>
      <c r="L73" t="s">
        <v>0</v>
      </c>
      <c r="M73">
        <v>621.20000000000005</v>
      </c>
      <c r="N73" s="1">
        <v>4.7619047620000003</v>
      </c>
      <c r="O73" s="1">
        <v>31.06</v>
      </c>
    </row>
    <row r="74" spans="1:15" x14ac:dyDescent="0.3">
      <c r="A74" t="s">
        <v>493</v>
      </c>
      <c r="B74" t="s">
        <v>583</v>
      </c>
      <c r="C74" t="s">
        <v>4</v>
      </c>
      <c r="D74" t="s">
        <v>3</v>
      </c>
      <c r="E74" t="s">
        <v>9</v>
      </c>
      <c r="F74" s="3">
        <v>48.52</v>
      </c>
      <c r="G74">
        <v>3</v>
      </c>
      <c r="H74" s="3">
        <v>7.2779999999999996</v>
      </c>
      <c r="I74" s="3">
        <v>152.83799999999999</v>
      </c>
      <c r="J74" s="2">
        <v>43588</v>
      </c>
      <c r="K74" s="4">
        <v>0.76180555555555562</v>
      </c>
      <c r="L74" t="s">
        <v>10</v>
      </c>
      <c r="M74">
        <v>145.56</v>
      </c>
      <c r="N74" s="1">
        <v>4.7619047620000003</v>
      </c>
      <c r="O74" s="1">
        <v>7.2779999999999996</v>
      </c>
    </row>
    <row r="75" spans="1:15" x14ac:dyDescent="0.3">
      <c r="A75" t="s">
        <v>492</v>
      </c>
      <c r="B75" t="s">
        <v>582</v>
      </c>
      <c r="C75" t="s">
        <v>8</v>
      </c>
      <c r="D75" t="s">
        <v>3</v>
      </c>
      <c r="E75" t="s">
        <v>13</v>
      </c>
      <c r="F75" s="3">
        <v>75.91</v>
      </c>
      <c r="G75">
        <v>6</v>
      </c>
      <c r="H75" s="3">
        <v>22.773</v>
      </c>
      <c r="I75" s="3">
        <v>478.233</v>
      </c>
      <c r="J75" s="2">
        <v>43711</v>
      </c>
      <c r="K75" s="4">
        <v>0.76458333333333339</v>
      </c>
      <c r="L75" t="s">
        <v>0</v>
      </c>
      <c r="M75">
        <v>455.46</v>
      </c>
      <c r="N75" s="1">
        <v>4.7619047620000003</v>
      </c>
      <c r="O75" s="1">
        <v>22.773</v>
      </c>
    </row>
    <row r="76" spans="1:15" x14ac:dyDescent="0.3">
      <c r="A76" t="s">
        <v>491</v>
      </c>
      <c r="B76" t="s">
        <v>581</v>
      </c>
      <c r="C76" t="s">
        <v>8</v>
      </c>
      <c r="D76" t="s">
        <v>7</v>
      </c>
      <c r="E76" t="s">
        <v>6</v>
      </c>
      <c r="F76" s="3">
        <v>74.67</v>
      </c>
      <c r="G76">
        <v>9</v>
      </c>
      <c r="H76" s="3">
        <v>33.601500000000001</v>
      </c>
      <c r="I76" s="3">
        <v>705.63149999999996</v>
      </c>
      <c r="J76" s="2" t="s">
        <v>63</v>
      </c>
      <c r="K76" s="4">
        <v>0.4548611111111111</v>
      </c>
      <c r="L76" t="s">
        <v>10</v>
      </c>
      <c r="M76">
        <v>672.03</v>
      </c>
      <c r="N76" s="1">
        <v>4.7619047620000003</v>
      </c>
      <c r="O76" s="1">
        <v>33.601500000000001</v>
      </c>
    </row>
    <row r="77" spans="1:15" x14ac:dyDescent="0.3">
      <c r="A77" t="s">
        <v>490</v>
      </c>
      <c r="B77" t="s">
        <v>582</v>
      </c>
      <c r="C77" t="s">
        <v>8</v>
      </c>
      <c r="D77" t="s">
        <v>3</v>
      </c>
      <c r="E77" t="s">
        <v>13</v>
      </c>
      <c r="F77" s="3">
        <v>41.65</v>
      </c>
      <c r="G77">
        <v>10</v>
      </c>
      <c r="H77" s="3">
        <v>20.824999999999999</v>
      </c>
      <c r="I77" s="3">
        <v>437.32499999999999</v>
      </c>
      <c r="J77" s="2" t="s">
        <v>26</v>
      </c>
      <c r="K77" s="4">
        <v>0.71111111111111114</v>
      </c>
      <c r="L77" t="s">
        <v>16</v>
      </c>
      <c r="M77">
        <v>416.5</v>
      </c>
      <c r="N77" s="1">
        <v>4.7619047620000003</v>
      </c>
      <c r="O77" s="1">
        <v>20.824999999999999</v>
      </c>
    </row>
    <row r="78" spans="1:15" x14ac:dyDescent="0.3">
      <c r="A78" t="s">
        <v>489</v>
      </c>
      <c r="B78" t="s">
        <v>582</v>
      </c>
      <c r="C78" t="s">
        <v>4</v>
      </c>
      <c r="D78" t="s">
        <v>7</v>
      </c>
      <c r="E78" t="s">
        <v>2</v>
      </c>
      <c r="F78" s="3">
        <v>49.04</v>
      </c>
      <c r="G78">
        <v>9</v>
      </c>
      <c r="H78" s="3">
        <v>22.068000000000001</v>
      </c>
      <c r="I78" s="3">
        <v>463.428</v>
      </c>
      <c r="J78" s="2">
        <v>43709</v>
      </c>
      <c r="K78" s="4">
        <v>0.59722222222222221</v>
      </c>
      <c r="L78" t="s">
        <v>16</v>
      </c>
      <c r="M78">
        <v>441.36</v>
      </c>
      <c r="N78" s="1">
        <v>4.7619047620000003</v>
      </c>
      <c r="O78" s="1">
        <v>22.068000000000001</v>
      </c>
    </row>
    <row r="79" spans="1:15" x14ac:dyDescent="0.3">
      <c r="A79" t="s">
        <v>488</v>
      </c>
      <c r="B79" t="s">
        <v>581</v>
      </c>
      <c r="C79" t="s">
        <v>4</v>
      </c>
      <c r="D79" t="s">
        <v>3</v>
      </c>
      <c r="E79" t="s">
        <v>2</v>
      </c>
      <c r="F79" s="3">
        <v>20.010000000000002</v>
      </c>
      <c r="G79">
        <v>9</v>
      </c>
      <c r="H79" s="3">
        <v>9.0045000000000002</v>
      </c>
      <c r="I79" s="3">
        <v>189.09450000000001</v>
      </c>
      <c r="J79" s="2">
        <v>43800</v>
      </c>
      <c r="K79" s="4">
        <v>0.65833333333333333</v>
      </c>
      <c r="L79" t="s">
        <v>16</v>
      </c>
      <c r="M79">
        <v>180.09</v>
      </c>
      <c r="N79" s="1">
        <v>4.7619047620000003</v>
      </c>
      <c r="O79" s="1">
        <v>9.0045000000000002</v>
      </c>
    </row>
    <row r="80" spans="1:15" x14ac:dyDescent="0.3">
      <c r="A80" t="s">
        <v>487</v>
      </c>
      <c r="B80" t="s">
        <v>582</v>
      </c>
      <c r="C80" t="s">
        <v>4</v>
      </c>
      <c r="D80" t="s">
        <v>3</v>
      </c>
      <c r="E80" t="s">
        <v>9</v>
      </c>
      <c r="F80" s="3">
        <v>78.31</v>
      </c>
      <c r="G80">
        <v>10</v>
      </c>
      <c r="H80" s="3">
        <v>39.155000000000001</v>
      </c>
      <c r="I80" s="3">
        <v>822.255</v>
      </c>
      <c r="J80" s="2">
        <v>43588</v>
      </c>
      <c r="K80" s="4">
        <v>0.68333333333333324</v>
      </c>
      <c r="L80" t="s">
        <v>10</v>
      </c>
      <c r="M80">
        <v>783.1</v>
      </c>
      <c r="N80" s="1">
        <v>4.7619047620000003</v>
      </c>
      <c r="O80" s="1">
        <v>39.155000000000001</v>
      </c>
    </row>
    <row r="81" spans="1:15" x14ac:dyDescent="0.3">
      <c r="A81" t="s">
        <v>486</v>
      </c>
      <c r="B81" t="s">
        <v>582</v>
      </c>
      <c r="C81" t="s">
        <v>8</v>
      </c>
      <c r="D81" t="s">
        <v>3</v>
      </c>
      <c r="E81" t="s">
        <v>12</v>
      </c>
      <c r="F81" s="3">
        <v>20.38</v>
      </c>
      <c r="G81">
        <v>5</v>
      </c>
      <c r="H81" s="3">
        <v>5.0949999999999998</v>
      </c>
      <c r="I81" s="3">
        <v>106.995</v>
      </c>
      <c r="J81" s="2" t="s">
        <v>63</v>
      </c>
      <c r="K81" s="4">
        <v>0.78888888888888886</v>
      </c>
      <c r="L81" t="s">
        <v>0</v>
      </c>
      <c r="M81">
        <v>101.9</v>
      </c>
      <c r="N81" s="1">
        <v>4.7619047620000003</v>
      </c>
      <c r="O81" s="1">
        <v>5.0949999999999998</v>
      </c>
    </row>
    <row r="82" spans="1:15" x14ac:dyDescent="0.3">
      <c r="A82" t="s">
        <v>485</v>
      </c>
      <c r="B82" t="s">
        <v>582</v>
      </c>
      <c r="C82" t="s">
        <v>8</v>
      </c>
      <c r="D82" t="s">
        <v>3</v>
      </c>
      <c r="E82" t="s">
        <v>12</v>
      </c>
      <c r="F82" s="3">
        <v>99.19</v>
      </c>
      <c r="G82">
        <v>6</v>
      </c>
      <c r="H82" s="3">
        <v>29.757000000000001</v>
      </c>
      <c r="I82" s="3">
        <v>624.89700000000005</v>
      </c>
      <c r="J82" s="2" t="s">
        <v>65</v>
      </c>
      <c r="K82" s="4">
        <v>0.61249999999999993</v>
      </c>
      <c r="L82" t="s">
        <v>16</v>
      </c>
      <c r="M82">
        <v>595.14</v>
      </c>
      <c r="N82" s="1">
        <v>4.7619047620000003</v>
      </c>
      <c r="O82" s="1">
        <v>29.757000000000001</v>
      </c>
    </row>
    <row r="83" spans="1:15" x14ac:dyDescent="0.3">
      <c r="A83" t="s">
        <v>484</v>
      </c>
      <c r="B83" t="s">
        <v>583</v>
      </c>
      <c r="C83" t="s">
        <v>8</v>
      </c>
      <c r="D83" t="s">
        <v>3</v>
      </c>
      <c r="E83" t="s">
        <v>9</v>
      </c>
      <c r="F83" s="3">
        <v>96.68</v>
      </c>
      <c r="G83">
        <v>3</v>
      </c>
      <c r="H83" s="3">
        <v>14.502000000000001</v>
      </c>
      <c r="I83" s="3">
        <v>304.54199999999997</v>
      </c>
      <c r="J83" s="2" t="s">
        <v>24</v>
      </c>
      <c r="K83" s="4">
        <v>0.8305555555555556</v>
      </c>
      <c r="L83" t="s">
        <v>10</v>
      </c>
      <c r="M83">
        <v>290.04000000000002</v>
      </c>
      <c r="N83" s="1">
        <v>4.7619047620000003</v>
      </c>
      <c r="O83" s="1">
        <v>14.502000000000001</v>
      </c>
    </row>
    <row r="84" spans="1:15" x14ac:dyDescent="0.3">
      <c r="A84" t="s">
        <v>483</v>
      </c>
      <c r="B84" t="s">
        <v>582</v>
      </c>
      <c r="C84" t="s">
        <v>8</v>
      </c>
      <c r="D84" t="s">
        <v>7</v>
      </c>
      <c r="E84" t="s">
        <v>9</v>
      </c>
      <c r="F84" s="3">
        <v>19.25</v>
      </c>
      <c r="G84">
        <v>8</v>
      </c>
      <c r="H84" s="3">
        <v>7.7</v>
      </c>
      <c r="I84" s="3">
        <v>161.69999999999999</v>
      </c>
      <c r="J84" s="2" t="s">
        <v>20</v>
      </c>
      <c r="K84" s="4">
        <v>0.77569444444444446</v>
      </c>
      <c r="L84" t="s">
        <v>10</v>
      </c>
      <c r="M84">
        <v>154</v>
      </c>
      <c r="N84" s="1">
        <v>4.7619047620000003</v>
      </c>
      <c r="O84" s="1">
        <v>7.7</v>
      </c>
    </row>
    <row r="85" spans="1:15" x14ac:dyDescent="0.3">
      <c r="A85" t="s">
        <v>482</v>
      </c>
      <c r="B85" t="s">
        <v>582</v>
      </c>
      <c r="C85" t="s">
        <v>4</v>
      </c>
      <c r="D85" t="s">
        <v>3</v>
      </c>
      <c r="E85" t="s">
        <v>9</v>
      </c>
      <c r="F85" s="3">
        <v>80.36</v>
      </c>
      <c r="G85">
        <v>4</v>
      </c>
      <c r="H85" s="3">
        <v>16.071999999999999</v>
      </c>
      <c r="I85" s="3">
        <v>337.512</v>
      </c>
      <c r="J85" s="2" t="s">
        <v>61</v>
      </c>
      <c r="K85" s="4">
        <v>0.78125</v>
      </c>
      <c r="L85" t="s">
        <v>16</v>
      </c>
      <c r="M85">
        <v>321.44</v>
      </c>
      <c r="N85" s="1">
        <v>4.7619047620000003</v>
      </c>
      <c r="O85" s="1">
        <v>16.071999999999999</v>
      </c>
    </row>
    <row r="86" spans="1:15" x14ac:dyDescent="0.3">
      <c r="A86" t="s">
        <v>481</v>
      </c>
      <c r="B86" t="s">
        <v>582</v>
      </c>
      <c r="C86" t="s">
        <v>4</v>
      </c>
      <c r="D86" t="s">
        <v>7</v>
      </c>
      <c r="E86" t="s">
        <v>15</v>
      </c>
      <c r="F86" s="3">
        <v>48.91</v>
      </c>
      <c r="G86">
        <v>5</v>
      </c>
      <c r="H86" s="3">
        <v>12.227499999999999</v>
      </c>
      <c r="I86" s="3">
        <v>256.77749999999997</v>
      </c>
      <c r="J86" s="2">
        <v>43711</v>
      </c>
      <c r="K86" s="4">
        <v>0.4284722222222222</v>
      </c>
      <c r="L86" t="s">
        <v>0</v>
      </c>
      <c r="M86">
        <v>244.55</v>
      </c>
      <c r="N86" s="1">
        <v>4.7619047620000003</v>
      </c>
      <c r="O86" s="1">
        <v>12.227499999999999</v>
      </c>
    </row>
    <row r="87" spans="1:15" x14ac:dyDescent="0.3">
      <c r="A87" t="s">
        <v>480</v>
      </c>
      <c r="B87" t="s">
        <v>582</v>
      </c>
      <c r="C87" t="s">
        <v>8</v>
      </c>
      <c r="D87" t="s">
        <v>3</v>
      </c>
      <c r="E87" t="s">
        <v>15</v>
      </c>
      <c r="F87" s="3">
        <v>83.06</v>
      </c>
      <c r="G87">
        <v>7</v>
      </c>
      <c r="H87" s="3">
        <v>29.071000000000002</v>
      </c>
      <c r="I87" s="3">
        <v>610.49099999999999</v>
      </c>
      <c r="J87" s="2">
        <v>43588</v>
      </c>
      <c r="K87" s="4">
        <v>0.60486111111111118</v>
      </c>
      <c r="L87" t="s">
        <v>10</v>
      </c>
      <c r="M87">
        <v>581.41999999999996</v>
      </c>
      <c r="N87" s="1">
        <v>4.7619047620000003</v>
      </c>
      <c r="O87" s="1">
        <v>29.071000000000002</v>
      </c>
    </row>
    <row r="88" spans="1:15" x14ac:dyDescent="0.3">
      <c r="A88" t="s">
        <v>479</v>
      </c>
      <c r="B88" t="s">
        <v>582</v>
      </c>
      <c r="C88" t="s">
        <v>8</v>
      </c>
      <c r="D88" t="s">
        <v>7</v>
      </c>
      <c r="E88" t="s">
        <v>2</v>
      </c>
      <c r="F88" s="3">
        <v>76.52</v>
      </c>
      <c r="G88">
        <v>5</v>
      </c>
      <c r="H88" s="3">
        <v>19.13</v>
      </c>
      <c r="I88" s="3">
        <v>401.73</v>
      </c>
      <c r="J88" s="2" t="s">
        <v>25</v>
      </c>
      <c r="K88" s="4">
        <v>0.43263888888888885</v>
      </c>
      <c r="L88" t="s">
        <v>0</v>
      </c>
      <c r="M88">
        <v>382.6</v>
      </c>
      <c r="N88" s="1">
        <v>4.7619047620000003</v>
      </c>
      <c r="O88" s="1">
        <v>19.13</v>
      </c>
    </row>
    <row r="89" spans="1:15" x14ac:dyDescent="0.3">
      <c r="A89" t="s">
        <v>478</v>
      </c>
      <c r="B89" t="s">
        <v>581</v>
      </c>
      <c r="C89" t="s">
        <v>4</v>
      </c>
      <c r="D89" t="s">
        <v>7</v>
      </c>
      <c r="E89" t="s">
        <v>9</v>
      </c>
      <c r="F89" s="3">
        <v>49.38</v>
      </c>
      <c r="G89">
        <v>7</v>
      </c>
      <c r="H89" s="3">
        <v>17.283000000000001</v>
      </c>
      <c r="I89" s="3">
        <v>362.94299999999998</v>
      </c>
      <c r="J89" s="2" t="s">
        <v>36</v>
      </c>
      <c r="K89" s="4">
        <v>0.85763888888888884</v>
      </c>
      <c r="L89" t="s">
        <v>16</v>
      </c>
      <c r="M89">
        <v>345.66</v>
      </c>
      <c r="N89" s="1">
        <v>4.7619047620000003</v>
      </c>
      <c r="O89" s="1">
        <v>17.283000000000001</v>
      </c>
    </row>
    <row r="90" spans="1:15" x14ac:dyDescent="0.3">
      <c r="A90" t="s">
        <v>477</v>
      </c>
      <c r="B90" t="s">
        <v>581</v>
      </c>
      <c r="C90" t="s">
        <v>8</v>
      </c>
      <c r="D90" t="s">
        <v>7</v>
      </c>
      <c r="E90" t="s">
        <v>15</v>
      </c>
      <c r="F90" s="3">
        <v>42.47</v>
      </c>
      <c r="G90">
        <v>1</v>
      </c>
      <c r="H90" s="3">
        <v>2.1234999999999999</v>
      </c>
      <c r="I90" s="3">
        <v>44.593499999999999</v>
      </c>
      <c r="J90" s="2">
        <v>43497</v>
      </c>
      <c r="K90" s="4">
        <v>0.70624999999999993</v>
      </c>
      <c r="L90" t="s">
        <v>0</v>
      </c>
      <c r="M90">
        <v>42.47</v>
      </c>
      <c r="N90" s="1">
        <v>4.7619047620000003</v>
      </c>
      <c r="O90" s="1">
        <v>2.1234999999999999</v>
      </c>
    </row>
    <row r="91" spans="1:15" x14ac:dyDescent="0.3">
      <c r="A91" t="s">
        <v>476</v>
      </c>
      <c r="B91" t="s">
        <v>583</v>
      </c>
      <c r="C91" t="s">
        <v>8</v>
      </c>
      <c r="D91" t="s">
        <v>3</v>
      </c>
      <c r="E91" t="s">
        <v>12</v>
      </c>
      <c r="F91" s="3">
        <v>76.989999999999995</v>
      </c>
      <c r="G91">
        <v>6</v>
      </c>
      <c r="H91" s="3">
        <v>23.097000000000001</v>
      </c>
      <c r="I91" s="3">
        <v>485.03699999999998</v>
      </c>
      <c r="J91" s="2" t="s">
        <v>40</v>
      </c>
      <c r="K91" s="4">
        <v>0.74652777777777779</v>
      </c>
      <c r="L91" t="s">
        <v>0</v>
      </c>
      <c r="M91">
        <v>461.94</v>
      </c>
      <c r="N91" s="1">
        <v>4.7619047620000003</v>
      </c>
      <c r="O91" s="1">
        <v>23.097000000000001</v>
      </c>
    </row>
    <row r="92" spans="1:15" x14ac:dyDescent="0.3">
      <c r="A92" t="s">
        <v>475</v>
      </c>
      <c r="B92" t="s">
        <v>582</v>
      </c>
      <c r="C92" t="s">
        <v>4</v>
      </c>
      <c r="D92" t="s">
        <v>3</v>
      </c>
      <c r="E92" t="s">
        <v>6</v>
      </c>
      <c r="F92" s="3">
        <v>47.38</v>
      </c>
      <c r="G92">
        <v>4</v>
      </c>
      <c r="H92" s="3">
        <v>9.4760000000000009</v>
      </c>
      <c r="I92" s="3">
        <v>198.99600000000001</v>
      </c>
      <c r="J92" s="2" t="s">
        <v>20</v>
      </c>
      <c r="K92" s="4">
        <v>0.43402777777777773</v>
      </c>
      <c r="L92" t="s">
        <v>0</v>
      </c>
      <c r="M92">
        <v>189.52</v>
      </c>
      <c r="N92" s="1">
        <v>4.7619047620000003</v>
      </c>
      <c r="O92" s="1">
        <v>9.4760000000000009</v>
      </c>
    </row>
    <row r="93" spans="1:15" x14ac:dyDescent="0.3">
      <c r="A93" t="s">
        <v>474</v>
      </c>
      <c r="B93" t="s">
        <v>582</v>
      </c>
      <c r="C93" t="s">
        <v>8</v>
      </c>
      <c r="D93" t="s">
        <v>3</v>
      </c>
      <c r="E93" t="s">
        <v>15</v>
      </c>
      <c r="F93" s="3">
        <v>44.86</v>
      </c>
      <c r="G93">
        <v>10</v>
      </c>
      <c r="H93" s="3">
        <v>22.43</v>
      </c>
      <c r="I93" s="3">
        <v>471.03</v>
      </c>
      <c r="J93" s="2" t="s">
        <v>24</v>
      </c>
      <c r="K93" s="4">
        <v>0.82916666666666661</v>
      </c>
      <c r="L93" t="s">
        <v>10</v>
      </c>
      <c r="M93">
        <v>448.6</v>
      </c>
      <c r="N93" s="1">
        <v>4.7619047620000003</v>
      </c>
      <c r="O93" s="1">
        <v>22.43</v>
      </c>
    </row>
    <row r="94" spans="1:15" x14ac:dyDescent="0.3">
      <c r="A94" t="s">
        <v>473</v>
      </c>
      <c r="B94" t="s">
        <v>581</v>
      </c>
      <c r="C94" t="s">
        <v>4</v>
      </c>
      <c r="D94" t="s">
        <v>3</v>
      </c>
      <c r="E94" t="s">
        <v>15</v>
      </c>
      <c r="F94" s="3">
        <v>21.98</v>
      </c>
      <c r="G94">
        <v>7</v>
      </c>
      <c r="H94" s="3">
        <v>7.6929999999999996</v>
      </c>
      <c r="I94" s="3">
        <v>161.553</v>
      </c>
      <c r="J94" s="2">
        <v>43739</v>
      </c>
      <c r="K94" s="4">
        <v>0.6958333333333333</v>
      </c>
      <c r="L94" t="s">
        <v>10</v>
      </c>
      <c r="M94">
        <v>153.86000000000001</v>
      </c>
      <c r="N94" s="1">
        <v>4.7619047620000003</v>
      </c>
      <c r="O94" s="1">
        <v>7.6929999999999996</v>
      </c>
    </row>
    <row r="95" spans="1:15" x14ac:dyDescent="0.3">
      <c r="A95" t="s">
        <v>472</v>
      </c>
      <c r="B95" t="s">
        <v>583</v>
      </c>
      <c r="C95" t="s">
        <v>4</v>
      </c>
      <c r="D95" t="s">
        <v>7</v>
      </c>
      <c r="E95" t="s">
        <v>12</v>
      </c>
      <c r="F95" s="3">
        <v>64.36</v>
      </c>
      <c r="G95">
        <v>9</v>
      </c>
      <c r="H95" s="3">
        <v>28.962</v>
      </c>
      <c r="I95" s="3">
        <v>608.202</v>
      </c>
      <c r="J95" s="2">
        <v>43802</v>
      </c>
      <c r="K95" s="4">
        <v>0.50624999999999998</v>
      </c>
      <c r="L95" t="s">
        <v>16</v>
      </c>
      <c r="M95">
        <v>579.24</v>
      </c>
      <c r="N95" s="1">
        <v>4.7619047620000003</v>
      </c>
      <c r="O95" s="1">
        <v>28.962</v>
      </c>
    </row>
    <row r="96" spans="1:15" x14ac:dyDescent="0.3">
      <c r="A96" t="s">
        <v>471</v>
      </c>
      <c r="B96" t="s">
        <v>582</v>
      </c>
      <c r="C96" t="s">
        <v>8</v>
      </c>
      <c r="D96" t="s">
        <v>7</v>
      </c>
      <c r="E96" t="s">
        <v>12</v>
      </c>
      <c r="F96" s="3">
        <v>89.75</v>
      </c>
      <c r="G96">
        <v>1</v>
      </c>
      <c r="H96" s="3">
        <v>4.4874999999999998</v>
      </c>
      <c r="I96" s="3">
        <v>94.237499999999997</v>
      </c>
      <c r="J96" s="2">
        <v>43618</v>
      </c>
      <c r="K96" s="4">
        <v>0.83680555555555547</v>
      </c>
      <c r="L96" t="s">
        <v>16</v>
      </c>
      <c r="M96">
        <v>89.75</v>
      </c>
      <c r="N96" s="1">
        <v>4.7619047620000003</v>
      </c>
      <c r="O96" s="1">
        <v>4.4874999999999998</v>
      </c>
    </row>
    <row r="97" spans="1:15" x14ac:dyDescent="0.3">
      <c r="A97" t="s">
        <v>470</v>
      </c>
      <c r="B97" t="s">
        <v>581</v>
      </c>
      <c r="C97" t="s">
        <v>8</v>
      </c>
      <c r="D97" t="s">
        <v>7</v>
      </c>
      <c r="E97" t="s">
        <v>13</v>
      </c>
      <c r="F97" s="3">
        <v>97.16</v>
      </c>
      <c r="G97">
        <v>1</v>
      </c>
      <c r="H97" s="3">
        <v>4.8579999999999997</v>
      </c>
      <c r="I97" s="3">
        <v>102.018</v>
      </c>
      <c r="J97" s="2">
        <v>43680</v>
      </c>
      <c r="K97" s="4">
        <v>0.85972222222222217</v>
      </c>
      <c r="L97" t="s">
        <v>10</v>
      </c>
      <c r="M97">
        <v>97.16</v>
      </c>
      <c r="N97" s="1">
        <v>4.7619047620000003</v>
      </c>
      <c r="O97" s="1">
        <v>4.8579999999999997</v>
      </c>
    </row>
    <row r="98" spans="1:15" x14ac:dyDescent="0.3">
      <c r="A98" t="s">
        <v>469</v>
      </c>
      <c r="B98" t="s">
        <v>583</v>
      </c>
      <c r="C98" t="s">
        <v>8</v>
      </c>
      <c r="D98" t="s">
        <v>7</v>
      </c>
      <c r="E98" t="s">
        <v>12</v>
      </c>
      <c r="F98" s="3">
        <v>87.87</v>
      </c>
      <c r="G98">
        <v>10</v>
      </c>
      <c r="H98" s="3">
        <v>43.935000000000002</v>
      </c>
      <c r="I98" s="3">
        <v>922.63499999999999</v>
      </c>
      <c r="J98" s="2" t="s">
        <v>19</v>
      </c>
      <c r="K98" s="4">
        <v>0.43402777777777773</v>
      </c>
      <c r="L98" t="s">
        <v>10</v>
      </c>
      <c r="M98">
        <v>878.7</v>
      </c>
      <c r="N98" s="1">
        <v>4.7619047620000003</v>
      </c>
      <c r="O98" s="1">
        <v>43.935000000000002</v>
      </c>
    </row>
    <row r="99" spans="1:15" x14ac:dyDescent="0.3">
      <c r="A99" t="s">
        <v>468</v>
      </c>
      <c r="B99" t="s">
        <v>582</v>
      </c>
      <c r="C99" t="s">
        <v>8</v>
      </c>
      <c r="D99" t="s">
        <v>3</v>
      </c>
      <c r="E99" t="s">
        <v>13</v>
      </c>
      <c r="F99" s="3">
        <v>12.45</v>
      </c>
      <c r="G99">
        <v>6</v>
      </c>
      <c r="H99" s="3">
        <v>3.7349999999999999</v>
      </c>
      <c r="I99" s="3">
        <v>78.435000000000002</v>
      </c>
      <c r="J99" s="2">
        <v>43710</v>
      </c>
      <c r="K99" s="4">
        <v>0.5493055555555556</v>
      </c>
      <c r="L99" t="s">
        <v>0</v>
      </c>
      <c r="M99">
        <v>74.7</v>
      </c>
      <c r="N99" s="1">
        <v>4.7619047620000003</v>
      </c>
      <c r="O99" s="1">
        <v>3.7349999999999999</v>
      </c>
    </row>
    <row r="100" spans="1:15" x14ac:dyDescent="0.3">
      <c r="A100" t="s">
        <v>467</v>
      </c>
      <c r="B100" t="s">
        <v>581</v>
      </c>
      <c r="C100" t="s">
        <v>8</v>
      </c>
      <c r="D100" t="s">
        <v>7</v>
      </c>
      <c r="E100" t="s">
        <v>9</v>
      </c>
      <c r="F100" s="3">
        <v>52.75</v>
      </c>
      <c r="G100">
        <v>3</v>
      </c>
      <c r="H100" s="3">
        <v>7.9124999999999996</v>
      </c>
      <c r="I100" s="3">
        <v>166.16249999999999</v>
      </c>
      <c r="J100" s="2" t="s">
        <v>50</v>
      </c>
      <c r="K100" s="4">
        <v>0.42777777777777781</v>
      </c>
      <c r="L100" t="s">
        <v>10</v>
      </c>
      <c r="M100">
        <v>158.25</v>
      </c>
      <c r="N100" s="1">
        <v>4.7619047620000003</v>
      </c>
      <c r="O100" s="1">
        <v>7.9124999999999996</v>
      </c>
    </row>
    <row r="101" spans="1:15" x14ac:dyDescent="0.3">
      <c r="A101" t="s">
        <v>466</v>
      </c>
      <c r="B101" t="s">
        <v>583</v>
      </c>
      <c r="C101" t="s">
        <v>8</v>
      </c>
      <c r="D101" t="s">
        <v>7</v>
      </c>
      <c r="E101" t="s">
        <v>6</v>
      </c>
      <c r="F101" s="3">
        <v>82.7</v>
      </c>
      <c r="G101">
        <v>6</v>
      </c>
      <c r="H101" s="3">
        <v>24.81</v>
      </c>
      <c r="I101" s="3">
        <v>521.01</v>
      </c>
      <c r="J101" s="2">
        <v>43588</v>
      </c>
      <c r="K101" s="4">
        <v>0.7597222222222223</v>
      </c>
      <c r="L101" t="s">
        <v>0</v>
      </c>
      <c r="M101">
        <v>496.2</v>
      </c>
      <c r="N101" s="1">
        <v>4.7619047620000003</v>
      </c>
      <c r="O101" s="1">
        <v>24.81</v>
      </c>
    </row>
    <row r="102" spans="1:15" x14ac:dyDescent="0.3">
      <c r="A102" t="s">
        <v>465</v>
      </c>
      <c r="B102" t="s">
        <v>582</v>
      </c>
      <c r="C102" t="s">
        <v>4</v>
      </c>
      <c r="D102" t="s">
        <v>7</v>
      </c>
      <c r="E102" t="s">
        <v>2</v>
      </c>
      <c r="F102" s="3">
        <v>48.71</v>
      </c>
      <c r="G102">
        <v>1</v>
      </c>
      <c r="H102" s="3">
        <v>2.4355000000000002</v>
      </c>
      <c r="I102" s="3">
        <v>51.145499999999998</v>
      </c>
      <c r="J102" s="2" t="s">
        <v>34</v>
      </c>
      <c r="K102" s="4">
        <v>0.80555555555555547</v>
      </c>
      <c r="L102" t="s">
        <v>0</v>
      </c>
      <c r="M102">
        <v>48.71</v>
      </c>
      <c r="N102" s="1">
        <v>4.7619047620000003</v>
      </c>
      <c r="O102" s="1">
        <v>2.4355000000000002</v>
      </c>
    </row>
    <row r="103" spans="1:15" x14ac:dyDescent="0.3">
      <c r="A103" t="s">
        <v>464</v>
      </c>
      <c r="B103" t="s">
        <v>582</v>
      </c>
      <c r="C103" t="s">
        <v>8</v>
      </c>
      <c r="D103" t="s">
        <v>7</v>
      </c>
      <c r="E103" t="s">
        <v>2</v>
      </c>
      <c r="F103" s="3">
        <v>78.55</v>
      </c>
      <c r="G103">
        <v>9</v>
      </c>
      <c r="H103" s="3">
        <v>35.347499999999997</v>
      </c>
      <c r="I103" s="3">
        <v>742.29750000000001</v>
      </c>
      <c r="J103" s="2">
        <v>43468</v>
      </c>
      <c r="K103" s="4">
        <v>0.55694444444444446</v>
      </c>
      <c r="L103" t="s">
        <v>0</v>
      </c>
      <c r="M103">
        <v>706.95</v>
      </c>
      <c r="N103" s="1">
        <v>4.7619047620000003</v>
      </c>
      <c r="O103" s="1">
        <v>35.347499999999997</v>
      </c>
    </row>
    <row r="104" spans="1:15" x14ac:dyDescent="0.3">
      <c r="A104" t="s">
        <v>463</v>
      </c>
      <c r="B104" t="s">
        <v>582</v>
      </c>
      <c r="C104" t="s">
        <v>8</v>
      </c>
      <c r="D104" t="s">
        <v>3</v>
      </c>
      <c r="E104" t="s">
        <v>13</v>
      </c>
      <c r="F104" s="3">
        <v>23.07</v>
      </c>
      <c r="G104">
        <v>9</v>
      </c>
      <c r="H104" s="3">
        <v>10.381500000000001</v>
      </c>
      <c r="I104" s="3">
        <v>218.01150000000001</v>
      </c>
      <c r="J104" s="2">
        <v>43467</v>
      </c>
      <c r="K104" s="4">
        <v>0.4770833333333333</v>
      </c>
      <c r="L104" t="s">
        <v>0</v>
      </c>
      <c r="M104">
        <v>207.63</v>
      </c>
      <c r="N104" s="1">
        <v>4.7619047620000003</v>
      </c>
      <c r="O104" s="1">
        <v>10.381500000000001</v>
      </c>
    </row>
    <row r="105" spans="1:15" x14ac:dyDescent="0.3">
      <c r="A105" t="s">
        <v>462</v>
      </c>
      <c r="B105" t="s">
        <v>581</v>
      </c>
      <c r="C105" t="s">
        <v>8</v>
      </c>
      <c r="D105" t="s">
        <v>7</v>
      </c>
      <c r="E105" t="s">
        <v>9</v>
      </c>
      <c r="F105" s="3">
        <v>58.26</v>
      </c>
      <c r="G105">
        <v>6</v>
      </c>
      <c r="H105" s="3">
        <v>17.478000000000002</v>
      </c>
      <c r="I105" s="3">
        <v>367.03800000000001</v>
      </c>
      <c r="J105" s="2" t="s">
        <v>35</v>
      </c>
      <c r="K105" s="4">
        <v>0.6972222222222223</v>
      </c>
      <c r="L105" t="s">
        <v>0</v>
      </c>
      <c r="M105">
        <v>349.56</v>
      </c>
      <c r="N105" s="1">
        <v>4.7619047620000003</v>
      </c>
      <c r="O105" s="1">
        <v>17.478000000000002</v>
      </c>
    </row>
    <row r="106" spans="1:15" x14ac:dyDescent="0.3">
      <c r="A106" t="s">
        <v>461</v>
      </c>
      <c r="B106" t="s">
        <v>583</v>
      </c>
      <c r="C106" t="s">
        <v>8</v>
      </c>
      <c r="D106" t="s">
        <v>7</v>
      </c>
      <c r="E106" t="s">
        <v>12</v>
      </c>
      <c r="F106" s="3">
        <v>30.35</v>
      </c>
      <c r="G106">
        <v>7</v>
      </c>
      <c r="H106" s="3">
        <v>10.6225</v>
      </c>
      <c r="I106" s="3">
        <v>223.07249999999999</v>
      </c>
      <c r="J106" s="2" t="s">
        <v>28</v>
      </c>
      <c r="K106" s="4">
        <v>0.7631944444444444</v>
      </c>
      <c r="L106" t="s">
        <v>0</v>
      </c>
      <c r="M106">
        <v>212.45</v>
      </c>
      <c r="N106" s="1">
        <v>4.7619047620000003</v>
      </c>
      <c r="O106" s="1">
        <v>10.6225</v>
      </c>
    </row>
    <row r="107" spans="1:15" x14ac:dyDescent="0.3">
      <c r="A107" t="s">
        <v>460</v>
      </c>
      <c r="B107" t="s">
        <v>581</v>
      </c>
      <c r="C107" t="s">
        <v>4</v>
      </c>
      <c r="D107" t="s">
        <v>7</v>
      </c>
      <c r="E107" t="s">
        <v>13</v>
      </c>
      <c r="F107" s="3">
        <v>88.67</v>
      </c>
      <c r="G107">
        <v>10</v>
      </c>
      <c r="H107" s="3">
        <v>44.335000000000001</v>
      </c>
      <c r="I107" s="3">
        <v>931.03499999999997</v>
      </c>
      <c r="J107" s="2">
        <v>43800</v>
      </c>
      <c r="K107" s="4">
        <v>0.61805555555555558</v>
      </c>
      <c r="L107" t="s">
        <v>10</v>
      </c>
      <c r="M107">
        <v>886.7</v>
      </c>
      <c r="N107" s="1">
        <v>4.7619047620000003</v>
      </c>
      <c r="O107" s="1">
        <v>44.335000000000001</v>
      </c>
    </row>
    <row r="108" spans="1:15" x14ac:dyDescent="0.3">
      <c r="A108" t="s">
        <v>459</v>
      </c>
      <c r="B108" t="s">
        <v>582</v>
      </c>
      <c r="C108" t="s">
        <v>8</v>
      </c>
      <c r="D108" t="s">
        <v>7</v>
      </c>
      <c r="E108" t="s">
        <v>2</v>
      </c>
      <c r="F108" s="3">
        <v>27.38</v>
      </c>
      <c r="G108">
        <v>6</v>
      </c>
      <c r="H108" s="3">
        <v>8.2140000000000004</v>
      </c>
      <c r="I108" s="3">
        <v>172.494</v>
      </c>
      <c r="J108" s="2">
        <v>43586</v>
      </c>
      <c r="K108" s="4">
        <v>0.87083333333333324</v>
      </c>
      <c r="L108" t="s">
        <v>16</v>
      </c>
      <c r="M108">
        <v>164.28</v>
      </c>
      <c r="N108" s="1">
        <v>4.7619047620000003</v>
      </c>
      <c r="O108" s="1">
        <v>8.2140000000000004</v>
      </c>
    </row>
    <row r="109" spans="1:15" x14ac:dyDescent="0.3">
      <c r="A109" t="s">
        <v>458</v>
      </c>
      <c r="B109" t="s">
        <v>581</v>
      </c>
      <c r="C109" t="s">
        <v>8</v>
      </c>
      <c r="D109" t="s">
        <v>7</v>
      </c>
      <c r="E109" t="s">
        <v>15</v>
      </c>
      <c r="F109" s="3">
        <v>62.13</v>
      </c>
      <c r="G109">
        <v>6</v>
      </c>
      <c r="H109" s="3">
        <v>18.638999999999999</v>
      </c>
      <c r="I109" s="3">
        <v>391.41899999999998</v>
      </c>
      <c r="J109" s="2" t="s">
        <v>17</v>
      </c>
      <c r="K109" s="4">
        <v>0.84652777777777777</v>
      </c>
      <c r="L109" t="s">
        <v>0</v>
      </c>
      <c r="M109">
        <v>372.78</v>
      </c>
      <c r="N109" s="1">
        <v>4.7619047620000003</v>
      </c>
      <c r="O109" s="1">
        <v>18.638999999999999</v>
      </c>
    </row>
    <row r="110" spans="1:15" x14ac:dyDescent="0.3">
      <c r="A110" t="s">
        <v>457</v>
      </c>
      <c r="B110" t="s">
        <v>582</v>
      </c>
      <c r="C110" t="s">
        <v>8</v>
      </c>
      <c r="D110" t="s">
        <v>3</v>
      </c>
      <c r="E110" t="s">
        <v>9</v>
      </c>
      <c r="F110" s="3">
        <v>33.979999999999997</v>
      </c>
      <c r="G110">
        <v>9</v>
      </c>
      <c r="H110" s="3">
        <v>15.291</v>
      </c>
      <c r="I110" s="3">
        <v>321.11099999999999</v>
      </c>
      <c r="J110" s="2" t="s">
        <v>41</v>
      </c>
      <c r="K110" s="4">
        <v>0.4465277777777778</v>
      </c>
      <c r="L110" t="s">
        <v>0</v>
      </c>
      <c r="M110">
        <v>305.82</v>
      </c>
      <c r="N110" s="1">
        <v>4.7619047620000003</v>
      </c>
      <c r="O110" s="1">
        <v>15.291</v>
      </c>
    </row>
    <row r="111" spans="1:15" x14ac:dyDescent="0.3">
      <c r="A111" t="s">
        <v>456</v>
      </c>
      <c r="B111" t="s">
        <v>582</v>
      </c>
      <c r="C111" t="s">
        <v>4</v>
      </c>
      <c r="D111" t="s">
        <v>7</v>
      </c>
      <c r="E111" t="s">
        <v>13</v>
      </c>
      <c r="F111" s="3">
        <v>81.97</v>
      </c>
      <c r="G111">
        <v>10</v>
      </c>
      <c r="H111" s="3">
        <v>40.984999999999999</v>
      </c>
      <c r="I111" s="3">
        <v>860.68499999999995</v>
      </c>
      <c r="J111" s="2">
        <v>43527</v>
      </c>
      <c r="K111" s="4">
        <v>0.60416666666666663</v>
      </c>
      <c r="L111" t="s">
        <v>0</v>
      </c>
      <c r="M111">
        <v>819.7</v>
      </c>
      <c r="N111" s="1">
        <v>4.7619047620000003</v>
      </c>
      <c r="O111" s="1">
        <v>40.984999999999999</v>
      </c>
    </row>
    <row r="112" spans="1:15" x14ac:dyDescent="0.3">
      <c r="A112" t="s">
        <v>455</v>
      </c>
      <c r="B112" t="s">
        <v>583</v>
      </c>
      <c r="C112" t="s">
        <v>4</v>
      </c>
      <c r="D112" t="s">
        <v>3</v>
      </c>
      <c r="E112" t="s">
        <v>15</v>
      </c>
      <c r="F112" s="3">
        <v>16.489999999999998</v>
      </c>
      <c r="G112">
        <v>2</v>
      </c>
      <c r="H112" s="3">
        <v>1.649</v>
      </c>
      <c r="I112" s="3">
        <v>34.628999999999998</v>
      </c>
      <c r="J112" s="2">
        <v>43587</v>
      </c>
      <c r="K112" s="4">
        <v>0.48055555555555557</v>
      </c>
      <c r="L112" t="s">
        <v>10</v>
      </c>
      <c r="M112">
        <v>32.979999999999997</v>
      </c>
      <c r="N112" s="1">
        <v>4.7619047620000003</v>
      </c>
      <c r="O112" s="1">
        <v>1.649</v>
      </c>
    </row>
    <row r="113" spans="1:15" x14ac:dyDescent="0.3">
      <c r="A113" t="s">
        <v>454</v>
      </c>
      <c r="B113" t="s">
        <v>582</v>
      </c>
      <c r="C113" t="s">
        <v>4</v>
      </c>
      <c r="D113" t="s">
        <v>3</v>
      </c>
      <c r="E113" t="s">
        <v>12</v>
      </c>
      <c r="F113" s="3">
        <v>98.21</v>
      </c>
      <c r="G113">
        <v>3</v>
      </c>
      <c r="H113" s="3">
        <v>14.7315</v>
      </c>
      <c r="I113" s="3">
        <v>309.36149999999998</v>
      </c>
      <c r="J113" s="2">
        <v>43587</v>
      </c>
      <c r="K113" s="4">
        <v>0.44513888888888892</v>
      </c>
      <c r="L113" t="s">
        <v>16</v>
      </c>
      <c r="M113">
        <v>294.63</v>
      </c>
      <c r="N113" s="1">
        <v>4.7619047620000003</v>
      </c>
      <c r="O113" s="1">
        <v>14.7315</v>
      </c>
    </row>
    <row r="114" spans="1:15" x14ac:dyDescent="0.3">
      <c r="A114" t="s">
        <v>453</v>
      </c>
      <c r="B114" t="s">
        <v>583</v>
      </c>
      <c r="C114" t="s">
        <v>8</v>
      </c>
      <c r="D114" t="s">
        <v>3</v>
      </c>
      <c r="E114" t="s">
        <v>2</v>
      </c>
      <c r="F114" s="3">
        <v>72.84</v>
      </c>
      <c r="G114">
        <v>7</v>
      </c>
      <c r="H114" s="3">
        <v>25.494</v>
      </c>
      <c r="I114" s="3">
        <v>535.37400000000002</v>
      </c>
      <c r="J114" s="2" t="s">
        <v>42</v>
      </c>
      <c r="K114" s="4">
        <v>0.53055555555555556</v>
      </c>
      <c r="L114" t="s">
        <v>0</v>
      </c>
      <c r="M114">
        <v>509.88</v>
      </c>
      <c r="N114" s="1">
        <v>4.7619047620000003</v>
      </c>
      <c r="O114" s="1">
        <v>25.494</v>
      </c>
    </row>
    <row r="115" spans="1:15" x14ac:dyDescent="0.3">
      <c r="A115" t="s">
        <v>452</v>
      </c>
      <c r="B115" t="s">
        <v>581</v>
      </c>
      <c r="C115" t="s">
        <v>4</v>
      </c>
      <c r="D115" t="s">
        <v>7</v>
      </c>
      <c r="E115" t="s">
        <v>6</v>
      </c>
      <c r="F115" s="3">
        <v>58.07</v>
      </c>
      <c r="G115">
        <v>9</v>
      </c>
      <c r="H115" s="3">
        <v>26.131499999999999</v>
      </c>
      <c r="I115" s="3">
        <v>548.76149999999996</v>
      </c>
      <c r="J115" s="2" t="s">
        <v>22</v>
      </c>
      <c r="K115" s="4">
        <v>0.83819444444444446</v>
      </c>
      <c r="L115" t="s">
        <v>10</v>
      </c>
      <c r="M115">
        <v>522.63</v>
      </c>
      <c r="N115" s="1">
        <v>4.7619047620000003</v>
      </c>
      <c r="O115" s="1">
        <v>26.131499999999999</v>
      </c>
    </row>
    <row r="116" spans="1:15" x14ac:dyDescent="0.3">
      <c r="A116" t="s">
        <v>451</v>
      </c>
      <c r="B116" t="s">
        <v>582</v>
      </c>
      <c r="C116" t="s">
        <v>4</v>
      </c>
      <c r="D116" t="s">
        <v>3</v>
      </c>
      <c r="E116" t="s">
        <v>6</v>
      </c>
      <c r="F116" s="3">
        <v>80.790000000000006</v>
      </c>
      <c r="G116">
        <v>9</v>
      </c>
      <c r="H116" s="3">
        <v>36.355499999999999</v>
      </c>
      <c r="I116" s="3">
        <v>763.46550000000002</v>
      </c>
      <c r="J116" s="2">
        <v>43467</v>
      </c>
      <c r="K116" s="4">
        <v>0.85486111111111107</v>
      </c>
      <c r="L116" t="s">
        <v>16</v>
      </c>
      <c r="M116">
        <v>727.11</v>
      </c>
      <c r="N116" s="1">
        <v>4.7619047620000003</v>
      </c>
      <c r="O116" s="1">
        <v>36.355499999999999</v>
      </c>
    </row>
    <row r="117" spans="1:15" x14ac:dyDescent="0.3">
      <c r="A117" t="s">
        <v>450</v>
      </c>
      <c r="B117" t="s">
        <v>582</v>
      </c>
      <c r="C117" t="s">
        <v>8</v>
      </c>
      <c r="D117" t="s">
        <v>3</v>
      </c>
      <c r="E117" t="s">
        <v>2</v>
      </c>
      <c r="F117" s="3">
        <v>27.02</v>
      </c>
      <c r="G117">
        <v>3</v>
      </c>
      <c r="H117" s="3">
        <v>4.0529999999999999</v>
      </c>
      <c r="I117" s="3">
        <v>85.113</v>
      </c>
      <c r="J117" s="2">
        <v>43499</v>
      </c>
      <c r="K117" s="4">
        <v>0.54236111111111118</v>
      </c>
      <c r="L117" t="s">
        <v>16</v>
      </c>
      <c r="M117">
        <v>81.06</v>
      </c>
      <c r="N117" s="1">
        <v>4.7619047620000003</v>
      </c>
      <c r="O117" s="1">
        <v>4.0529999999999999</v>
      </c>
    </row>
    <row r="118" spans="1:15" x14ac:dyDescent="0.3">
      <c r="A118" t="s">
        <v>449</v>
      </c>
      <c r="B118" t="s">
        <v>583</v>
      </c>
      <c r="C118" t="s">
        <v>4</v>
      </c>
      <c r="D118" t="s">
        <v>7</v>
      </c>
      <c r="E118" t="s">
        <v>2</v>
      </c>
      <c r="F118" s="3">
        <v>21.94</v>
      </c>
      <c r="G118">
        <v>5</v>
      </c>
      <c r="H118" s="3">
        <v>5.4850000000000003</v>
      </c>
      <c r="I118" s="3">
        <v>115.185</v>
      </c>
      <c r="J118" s="2">
        <v>43588</v>
      </c>
      <c r="K118" s="4">
        <v>0.52013888888888882</v>
      </c>
      <c r="L118" t="s">
        <v>10</v>
      </c>
      <c r="M118">
        <v>109.7</v>
      </c>
      <c r="N118" s="1">
        <v>4.7619047620000003</v>
      </c>
      <c r="O118" s="1">
        <v>5.4850000000000003</v>
      </c>
    </row>
    <row r="119" spans="1:15" x14ac:dyDescent="0.3">
      <c r="A119" t="s">
        <v>448</v>
      </c>
      <c r="B119" t="s">
        <v>583</v>
      </c>
      <c r="C119" t="s">
        <v>4</v>
      </c>
      <c r="D119" t="s">
        <v>7</v>
      </c>
      <c r="E119" t="s">
        <v>2</v>
      </c>
      <c r="F119" s="3">
        <v>51.36</v>
      </c>
      <c r="G119">
        <v>1</v>
      </c>
      <c r="H119" s="3">
        <v>2.5680000000000001</v>
      </c>
      <c r="I119" s="3">
        <v>53.927999999999997</v>
      </c>
      <c r="J119" s="2" t="s">
        <v>60</v>
      </c>
      <c r="K119" s="4">
        <v>0.6430555555555556</v>
      </c>
      <c r="L119" t="s">
        <v>10</v>
      </c>
      <c r="M119">
        <v>51.36</v>
      </c>
      <c r="N119" s="1">
        <v>4.7619047620000003</v>
      </c>
      <c r="O119" s="1">
        <v>2.5680000000000001</v>
      </c>
    </row>
    <row r="120" spans="1:15" x14ac:dyDescent="0.3">
      <c r="A120" t="s">
        <v>447</v>
      </c>
      <c r="B120" t="s">
        <v>581</v>
      </c>
      <c r="C120" t="s">
        <v>8</v>
      </c>
      <c r="D120" t="s">
        <v>3</v>
      </c>
      <c r="E120" t="s">
        <v>9</v>
      </c>
      <c r="F120" s="3">
        <v>10.96</v>
      </c>
      <c r="G120">
        <v>10</v>
      </c>
      <c r="H120" s="3">
        <v>5.48</v>
      </c>
      <c r="I120" s="3">
        <v>115.08</v>
      </c>
      <c r="J120" s="2">
        <v>43498</v>
      </c>
      <c r="K120" s="4">
        <v>0.8666666666666667</v>
      </c>
      <c r="L120" t="s">
        <v>10</v>
      </c>
      <c r="M120">
        <v>109.6</v>
      </c>
      <c r="N120" s="1">
        <v>4.7619047620000003</v>
      </c>
      <c r="O120" s="1">
        <v>5.48</v>
      </c>
    </row>
    <row r="121" spans="1:15" x14ac:dyDescent="0.3">
      <c r="A121" t="s">
        <v>446</v>
      </c>
      <c r="B121" t="s">
        <v>583</v>
      </c>
      <c r="C121" t="s">
        <v>8</v>
      </c>
      <c r="D121" t="s">
        <v>7</v>
      </c>
      <c r="E121" t="s">
        <v>6</v>
      </c>
      <c r="F121" s="3">
        <v>53.44</v>
      </c>
      <c r="G121">
        <v>2</v>
      </c>
      <c r="H121" s="3">
        <v>5.3440000000000003</v>
      </c>
      <c r="I121" s="3">
        <v>112.224</v>
      </c>
      <c r="J121" s="2" t="s">
        <v>39</v>
      </c>
      <c r="K121" s="4">
        <v>0.85972222222222217</v>
      </c>
      <c r="L121" t="s">
        <v>10</v>
      </c>
      <c r="M121">
        <v>106.88</v>
      </c>
      <c r="N121" s="1">
        <v>4.7619047620000003</v>
      </c>
      <c r="O121" s="1">
        <v>5.3440000000000003</v>
      </c>
    </row>
    <row r="122" spans="1:15" x14ac:dyDescent="0.3">
      <c r="A122" t="s">
        <v>445</v>
      </c>
      <c r="B122" t="s">
        <v>581</v>
      </c>
      <c r="C122" t="s">
        <v>8</v>
      </c>
      <c r="D122" t="s">
        <v>3</v>
      </c>
      <c r="E122" t="s">
        <v>13</v>
      </c>
      <c r="F122" s="3">
        <v>99.56</v>
      </c>
      <c r="G122">
        <v>8</v>
      </c>
      <c r="H122" s="3">
        <v>39.823999999999998</v>
      </c>
      <c r="I122" s="3">
        <v>836.30399999999997</v>
      </c>
      <c r="J122" s="2" t="s">
        <v>45</v>
      </c>
      <c r="K122" s="4">
        <v>0.7104166666666667</v>
      </c>
      <c r="L122" t="s">
        <v>16</v>
      </c>
      <c r="M122">
        <v>796.48</v>
      </c>
      <c r="N122" s="1">
        <v>4.7619047620000003</v>
      </c>
      <c r="O122" s="1">
        <v>39.823999999999998</v>
      </c>
    </row>
    <row r="123" spans="1:15" x14ac:dyDescent="0.3">
      <c r="A123" t="s">
        <v>444</v>
      </c>
      <c r="B123" t="s">
        <v>582</v>
      </c>
      <c r="C123" t="s">
        <v>4</v>
      </c>
      <c r="D123" t="s">
        <v>7</v>
      </c>
      <c r="E123" t="s">
        <v>15</v>
      </c>
      <c r="F123" s="3">
        <v>57.12</v>
      </c>
      <c r="G123">
        <v>7</v>
      </c>
      <c r="H123" s="3">
        <v>19.992000000000001</v>
      </c>
      <c r="I123" s="3">
        <v>419.83199999999999</v>
      </c>
      <c r="J123" s="2">
        <v>43800</v>
      </c>
      <c r="K123" s="4">
        <v>0.50138888888888888</v>
      </c>
      <c r="L123" t="s">
        <v>16</v>
      </c>
      <c r="M123">
        <v>399.84</v>
      </c>
      <c r="N123" s="1">
        <v>4.7619047620000003</v>
      </c>
      <c r="O123" s="1">
        <v>19.992000000000001</v>
      </c>
    </row>
    <row r="124" spans="1:15" x14ac:dyDescent="0.3">
      <c r="A124" t="s">
        <v>443</v>
      </c>
      <c r="B124" t="s">
        <v>583</v>
      </c>
      <c r="C124" t="s">
        <v>4</v>
      </c>
      <c r="D124" t="s">
        <v>7</v>
      </c>
      <c r="E124" t="s">
        <v>15</v>
      </c>
      <c r="F124" s="3">
        <v>99.96</v>
      </c>
      <c r="G124">
        <v>9</v>
      </c>
      <c r="H124" s="3">
        <v>44.981999999999999</v>
      </c>
      <c r="I124" s="3">
        <v>944.62199999999996</v>
      </c>
      <c r="J124" s="2">
        <v>43711</v>
      </c>
      <c r="K124" s="4">
        <v>0.72638888888888886</v>
      </c>
      <c r="L124" t="s">
        <v>16</v>
      </c>
      <c r="M124">
        <v>899.64</v>
      </c>
      <c r="N124" s="1">
        <v>4.7619047620000003</v>
      </c>
      <c r="O124" s="1">
        <v>44.981999999999999</v>
      </c>
    </row>
    <row r="125" spans="1:15" x14ac:dyDescent="0.3">
      <c r="A125" t="s">
        <v>442</v>
      </c>
      <c r="B125" t="s">
        <v>582</v>
      </c>
      <c r="C125" t="s">
        <v>4</v>
      </c>
      <c r="D125" t="s">
        <v>7</v>
      </c>
      <c r="E125" t="s">
        <v>6</v>
      </c>
      <c r="F125" s="3">
        <v>63.91</v>
      </c>
      <c r="G125">
        <v>8</v>
      </c>
      <c r="H125" s="3">
        <v>25.564</v>
      </c>
      <c r="I125" s="3">
        <v>536.84400000000005</v>
      </c>
      <c r="J125" s="2" t="s">
        <v>49</v>
      </c>
      <c r="K125" s="4">
        <v>0.82777777777777783</v>
      </c>
      <c r="L125" t="s">
        <v>16</v>
      </c>
      <c r="M125">
        <v>511.28</v>
      </c>
      <c r="N125" s="1">
        <v>4.7619047620000003</v>
      </c>
      <c r="O125" s="1">
        <v>25.564</v>
      </c>
    </row>
    <row r="126" spans="1:15" x14ac:dyDescent="0.3">
      <c r="A126" t="s">
        <v>441</v>
      </c>
      <c r="B126" t="s">
        <v>583</v>
      </c>
      <c r="C126" t="s">
        <v>4</v>
      </c>
      <c r="D126" t="s">
        <v>3</v>
      </c>
      <c r="E126" t="s">
        <v>2</v>
      </c>
      <c r="F126" s="3">
        <v>56.47</v>
      </c>
      <c r="G126">
        <v>8</v>
      </c>
      <c r="H126" s="3">
        <v>22.588000000000001</v>
      </c>
      <c r="I126" s="3">
        <v>474.34800000000001</v>
      </c>
      <c r="J126" s="2">
        <v>43711</v>
      </c>
      <c r="K126" s="4">
        <v>0.62291666666666667</v>
      </c>
      <c r="L126" t="s">
        <v>10</v>
      </c>
      <c r="M126">
        <v>451.76</v>
      </c>
      <c r="N126" s="1">
        <v>4.7619047620000003</v>
      </c>
      <c r="O126" s="1">
        <v>22.588000000000001</v>
      </c>
    </row>
    <row r="127" spans="1:15" x14ac:dyDescent="0.3">
      <c r="A127" t="s">
        <v>440</v>
      </c>
      <c r="B127" t="s">
        <v>581</v>
      </c>
      <c r="C127" t="s">
        <v>8</v>
      </c>
      <c r="D127" t="s">
        <v>3</v>
      </c>
      <c r="E127" t="s">
        <v>6</v>
      </c>
      <c r="F127" s="3">
        <v>93.69</v>
      </c>
      <c r="G127">
        <v>7</v>
      </c>
      <c r="H127" s="3">
        <v>32.791499999999999</v>
      </c>
      <c r="I127" s="3">
        <v>688.62149999999997</v>
      </c>
      <c r="J127" s="2">
        <v>43741</v>
      </c>
      <c r="K127" s="4">
        <v>0.78055555555555556</v>
      </c>
      <c r="L127" t="s">
        <v>16</v>
      </c>
      <c r="M127">
        <v>655.83</v>
      </c>
      <c r="N127" s="1">
        <v>4.7619047620000003</v>
      </c>
      <c r="O127" s="1">
        <v>32.791499999999999</v>
      </c>
    </row>
    <row r="128" spans="1:15" x14ac:dyDescent="0.3">
      <c r="A128" t="s">
        <v>439</v>
      </c>
      <c r="B128" t="s">
        <v>581</v>
      </c>
      <c r="C128" t="s">
        <v>8</v>
      </c>
      <c r="D128" t="s">
        <v>3</v>
      </c>
      <c r="E128" t="s">
        <v>15</v>
      </c>
      <c r="F128" s="3">
        <v>32.25</v>
      </c>
      <c r="G128">
        <v>5</v>
      </c>
      <c r="H128" s="3">
        <v>8.0625</v>
      </c>
      <c r="I128" s="3">
        <v>169.3125</v>
      </c>
      <c r="J128" s="2" t="s">
        <v>44</v>
      </c>
      <c r="K128" s="4">
        <v>0.55972222222222223</v>
      </c>
      <c r="L128" t="s">
        <v>0</v>
      </c>
      <c r="M128">
        <v>161.25</v>
      </c>
      <c r="N128" s="1">
        <v>4.7619047620000003</v>
      </c>
      <c r="O128" s="1">
        <v>8.0625</v>
      </c>
    </row>
    <row r="129" spans="1:15" x14ac:dyDescent="0.3">
      <c r="A129" t="s">
        <v>438</v>
      </c>
      <c r="B129" t="s">
        <v>582</v>
      </c>
      <c r="C129" t="s">
        <v>8</v>
      </c>
      <c r="D129" t="s">
        <v>3</v>
      </c>
      <c r="E129" t="s">
        <v>2</v>
      </c>
      <c r="F129" s="3">
        <v>31.73</v>
      </c>
      <c r="G129">
        <v>9</v>
      </c>
      <c r="H129" s="3">
        <v>14.278499999999999</v>
      </c>
      <c r="I129" s="3">
        <v>299.8485</v>
      </c>
      <c r="J129" s="2">
        <v>43678</v>
      </c>
      <c r="K129" s="4">
        <v>0.67847222222222225</v>
      </c>
      <c r="L129" t="s">
        <v>16</v>
      </c>
      <c r="M129">
        <v>285.57</v>
      </c>
      <c r="N129" s="1">
        <v>4.7619047620000003</v>
      </c>
      <c r="O129" s="1">
        <v>14.278499999999999</v>
      </c>
    </row>
    <row r="130" spans="1:15" x14ac:dyDescent="0.3">
      <c r="A130" t="s">
        <v>437</v>
      </c>
      <c r="B130" t="s">
        <v>582</v>
      </c>
      <c r="C130" t="s">
        <v>4</v>
      </c>
      <c r="D130" t="s">
        <v>3</v>
      </c>
      <c r="E130" t="s">
        <v>9</v>
      </c>
      <c r="F130" s="3">
        <v>68.540000000000006</v>
      </c>
      <c r="G130">
        <v>8</v>
      </c>
      <c r="H130" s="3">
        <v>27.416</v>
      </c>
      <c r="I130" s="3">
        <v>575.73599999999999</v>
      </c>
      <c r="J130" s="2">
        <v>43678</v>
      </c>
      <c r="K130" s="4">
        <v>0.6645833333333333</v>
      </c>
      <c r="L130" t="s">
        <v>10</v>
      </c>
      <c r="M130">
        <v>548.32000000000005</v>
      </c>
      <c r="N130" s="1">
        <v>4.7619047620000003</v>
      </c>
      <c r="O130" s="1">
        <v>27.416</v>
      </c>
    </row>
    <row r="131" spans="1:15" x14ac:dyDescent="0.3">
      <c r="A131" t="s">
        <v>436</v>
      </c>
      <c r="B131" t="s">
        <v>583</v>
      </c>
      <c r="C131" t="s">
        <v>8</v>
      </c>
      <c r="D131" t="s">
        <v>3</v>
      </c>
      <c r="E131" t="s">
        <v>15</v>
      </c>
      <c r="F131" s="3">
        <v>90.28</v>
      </c>
      <c r="G131">
        <v>9</v>
      </c>
      <c r="H131" s="3">
        <v>40.625999999999998</v>
      </c>
      <c r="I131" s="3">
        <v>853.14599999999996</v>
      </c>
      <c r="J131" s="2">
        <v>43679</v>
      </c>
      <c r="K131" s="4">
        <v>0.46875</v>
      </c>
      <c r="L131" t="s">
        <v>10</v>
      </c>
      <c r="M131">
        <v>812.52</v>
      </c>
      <c r="N131" s="1">
        <v>4.7619047620000003</v>
      </c>
      <c r="O131" s="1">
        <v>40.625999999999998</v>
      </c>
    </row>
    <row r="132" spans="1:15" x14ac:dyDescent="0.3">
      <c r="A132" t="s">
        <v>435</v>
      </c>
      <c r="B132" t="s">
        <v>583</v>
      </c>
      <c r="C132" t="s">
        <v>8</v>
      </c>
      <c r="D132" t="s">
        <v>3</v>
      </c>
      <c r="E132" t="s">
        <v>2</v>
      </c>
      <c r="F132" s="3">
        <v>39.619999999999997</v>
      </c>
      <c r="G132">
        <v>7</v>
      </c>
      <c r="H132" s="3">
        <v>13.867000000000001</v>
      </c>
      <c r="I132" s="3">
        <v>291.20699999999999</v>
      </c>
      <c r="J132" s="2" t="s">
        <v>55</v>
      </c>
      <c r="K132" s="4">
        <v>0.5541666666666667</v>
      </c>
      <c r="L132" t="s">
        <v>0</v>
      </c>
      <c r="M132">
        <v>277.33999999999997</v>
      </c>
      <c r="N132" s="1">
        <v>4.7619047620000003</v>
      </c>
      <c r="O132" s="1">
        <v>13.867000000000001</v>
      </c>
    </row>
    <row r="133" spans="1:15" x14ac:dyDescent="0.3">
      <c r="A133" t="s">
        <v>434</v>
      </c>
      <c r="B133" t="s">
        <v>581</v>
      </c>
      <c r="C133" t="s">
        <v>4</v>
      </c>
      <c r="D133" t="s">
        <v>3</v>
      </c>
      <c r="E133" t="s">
        <v>15</v>
      </c>
      <c r="F133" s="3">
        <v>92.13</v>
      </c>
      <c r="G133">
        <v>6</v>
      </c>
      <c r="H133" s="3">
        <v>27.638999999999999</v>
      </c>
      <c r="I133" s="3">
        <v>580.41899999999998</v>
      </c>
      <c r="J133" s="2">
        <v>43619</v>
      </c>
      <c r="K133" s="4">
        <v>0.8569444444444444</v>
      </c>
      <c r="L133" t="s">
        <v>0</v>
      </c>
      <c r="M133">
        <v>552.78</v>
      </c>
      <c r="N133" s="1">
        <v>4.7619047620000003</v>
      </c>
      <c r="O133" s="1">
        <v>27.638999999999999</v>
      </c>
    </row>
    <row r="134" spans="1:15" x14ac:dyDescent="0.3">
      <c r="A134" t="s">
        <v>433</v>
      </c>
      <c r="B134" t="s">
        <v>583</v>
      </c>
      <c r="C134" t="s">
        <v>8</v>
      </c>
      <c r="D134" t="s">
        <v>3</v>
      </c>
      <c r="E134" t="s">
        <v>15</v>
      </c>
      <c r="F134" s="3">
        <v>34.840000000000003</v>
      </c>
      <c r="G134">
        <v>4</v>
      </c>
      <c r="H134" s="3">
        <v>6.968</v>
      </c>
      <c r="I134" s="3">
        <v>146.328</v>
      </c>
      <c r="J134" s="2">
        <v>43740</v>
      </c>
      <c r="K134" s="4">
        <v>0.77500000000000002</v>
      </c>
      <c r="L134" t="s">
        <v>0</v>
      </c>
      <c r="M134">
        <v>139.36000000000001</v>
      </c>
      <c r="N134" s="1">
        <v>4.7619047620000003</v>
      </c>
      <c r="O134" s="1">
        <v>6.968</v>
      </c>
    </row>
    <row r="135" spans="1:15" x14ac:dyDescent="0.3">
      <c r="A135" t="s">
        <v>432</v>
      </c>
      <c r="B135" t="s">
        <v>583</v>
      </c>
      <c r="C135" t="s">
        <v>4</v>
      </c>
      <c r="D135" t="s">
        <v>7</v>
      </c>
      <c r="E135" t="s">
        <v>13</v>
      </c>
      <c r="F135" s="3">
        <v>87.45</v>
      </c>
      <c r="G135">
        <v>6</v>
      </c>
      <c r="H135" s="3">
        <v>26.234999999999999</v>
      </c>
      <c r="I135" s="3">
        <v>550.93499999999995</v>
      </c>
      <c r="J135" s="2" t="s">
        <v>38</v>
      </c>
      <c r="K135" s="4">
        <v>0.61111111111111105</v>
      </c>
      <c r="L135" t="s">
        <v>16</v>
      </c>
      <c r="M135">
        <v>524.70000000000005</v>
      </c>
      <c r="N135" s="1">
        <v>4.7619047620000003</v>
      </c>
      <c r="O135" s="1">
        <v>26.234999999999999</v>
      </c>
    </row>
    <row r="136" spans="1:15" x14ac:dyDescent="0.3">
      <c r="A136" t="s">
        <v>431</v>
      </c>
      <c r="B136" t="s">
        <v>582</v>
      </c>
      <c r="C136" t="s">
        <v>8</v>
      </c>
      <c r="D136" t="s">
        <v>3</v>
      </c>
      <c r="E136" t="s">
        <v>12</v>
      </c>
      <c r="F136" s="3">
        <v>81.3</v>
      </c>
      <c r="G136">
        <v>6</v>
      </c>
      <c r="H136" s="3">
        <v>24.39</v>
      </c>
      <c r="I136" s="3">
        <v>512.19000000000005</v>
      </c>
      <c r="J136" s="2">
        <v>43680</v>
      </c>
      <c r="K136" s="4">
        <v>0.69652777777777775</v>
      </c>
      <c r="L136" t="s">
        <v>10</v>
      </c>
      <c r="M136">
        <v>487.8</v>
      </c>
      <c r="N136" s="1">
        <v>4.7619047620000003</v>
      </c>
      <c r="O136" s="1">
        <v>24.39</v>
      </c>
    </row>
    <row r="137" spans="1:15" x14ac:dyDescent="0.3">
      <c r="A137" t="s">
        <v>430</v>
      </c>
      <c r="B137" t="s">
        <v>582</v>
      </c>
      <c r="C137" t="s">
        <v>8</v>
      </c>
      <c r="D137" t="s">
        <v>7</v>
      </c>
      <c r="E137" t="s">
        <v>2</v>
      </c>
      <c r="F137" s="3">
        <v>90.22</v>
      </c>
      <c r="G137">
        <v>3</v>
      </c>
      <c r="H137" s="3">
        <v>13.532999999999999</v>
      </c>
      <c r="I137" s="3">
        <v>284.19299999999998</v>
      </c>
      <c r="J137" s="2" t="s">
        <v>1</v>
      </c>
      <c r="K137" s="4">
        <v>0.81874999999999998</v>
      </c>
      <c r="L137" t="s">
        <v>0</v>
      </c>
      <c r="M137">
        <v>270.66000000000003</v>
      </c>
      <c r="N137" s="1">
        <v>4.7619047620000003</v>
      </c>
      <c r="O137" s="1">
        <v>13.532999999999999</v>
      </c>
    </row>
    <row r="138" spans="1:15" x14ac:dyDescent="0.3">
      <c r="A138" t="s">
        <v>429</v>
      </c>
      <c r="B138" t="s">
        <v>581</v>
      </c>
      <c r="C138" t="s">
        <v>8</v>
      </c>
      <c r="D138" t="s">
        <v>3</v>
      </c>
      <c r="E138" t="s">
        <v>13</v>
      </c>
      <c r="F138" s="3">
        <v>26.31</v>
      </c>
      <c r="G138">
        <v>5</v>
      </c>
      <c r="H138" s="3">
        <v>6.5774999999999997</v>
      </c>
      <c r="I138" s="3">
        <v>138.1275</v>
      </c>
      <c r="J138" s="2" t="s">
        <v>47</v>
      </c>
      <c r="K138" s="4">
        <v>0.87430555555555556</v>
      </c>
      <c r="L138" t="s">
        <v>16</v>
      </c>
      <c r="M138">
        <v>131.55000000000001</v>
      </c>
      <c r="N138" s="1">
        <v>4.7619047620000003</v>
      </c>
      <c r="O138" s="1">
        <v>6.5774999999999997</v>
      </c>
    </row>
    <row r="139" spans="1:15" x14ac:dyDescent="0.3">
      <c r="A139" t="s">
        <v>428</v>
      </c>
      <c r="B139" t="s">
        <v>581</v>
      </c>
      <c r="C139" t="s">
        <v>4</v>
      </c>
      <c r="D139" t="s">
        <v>3</v>
      </c>
      <c r="E139" t="s">
        <v>6</v>
      </c>
      <c r="F139" s="3">
        <v>34.42</v>
      </c>
      <c r="G139">
        <v>6</v>
      </c>
      <c r="H139" s="3">
        <v>10.326000000000001</v>
      </c>
      <c r="I139" s="3">
        <v>216.846</v>
      </c>
      <c r="J139" s="2" t="s">
        <v>1</v>
      </c>
      <c r="K139" s="4">
        <v>0.65208333333333335</v>
      </c>
      <c r="L139" t="s">
        <v>0</v>
      </c>
      <c r="M139">
        <v>206.52</v>
      </c>
      <c r="N139" s="1">
        <v>4.7619047620000003</v>
      </c>
      <c r="O139" s="1">
        <v>10.326000000000001</v>
      </c>
    </row>
    <row r="140" spans="1:15" x14ac:dyDescent="0.3">
      <c r="A140" t="s">
        <v>427</v>
      </c>
      <c r="B140" t="s">
        <v>583</v>
      </c>
      <c r="C140" t="s">
        <v>8</v>
      </c>
      <c r="D140" t="s">
        <v>7</v>
      </c>
      <c r="E140" t="s">
        <v>15</v>
      </c>
      <c r="F140" s="3">
        <v>51.91</v>
      </c>
      <c r="G140">
        <v>10</v>
      </c>
      <c r="H140" s="3">
        <v>25.954999999999998</v>
      </c>
      <c r="I140" s="3">
        <v>545.05499999999995</v>
      </c>
      <c r="J140" s="2" t="s">
        <v>53</v>
      </c>
      <c r="K140" s="4">
        <v>0.51458333333333328</v>
      </c>
      <c r="L140" t="s">
        <v>0</v>
      </c>
      <c r="M140">
        <v>519.1</v>
      </c>
      <c r="N140" s="1">
        <v>4.7619047620000003</v>
      </c>
      <c r="O140" s="1">
        <v>25.954999999999998</v>
      </c>
    </row>
    <row r="141" spans="1:15" x14ac:dyDescent="0.3">
      <c r="A141" t="s">
        <v>426</v>
      </c>
      <c r="B141" t="s">
        <v>581</v>
      </c>
      <c r="C141" t="s">
        <v>8</v>
      </c>
      <c r="D141" t="s">
        <v>7</v>
      </c>
      <c r="E141" t="s">
        <v>15</v>
      </c>
      <c r="F141" s="3">
        <v>72.5</v>
      </c>
      <c r="G141">
        <v>8</v>
      </c>
      <c r="H141" s="3">
        <v>29</v>
      </c>
      <c r="I141" s="3">
        <v>609</v>
      </c>
      <c r="J141" s="2" t="s">
        <v>64</v>
      </c>
      <c r="K141" s="4">
        <v>0.80902777777777779</v>
      </c>
      <c r="L141" t="s">
        <v>10</v>
      </c>
      <c r="M141">
        <v>580</v>
      </c>
      <c r="N141" s="1">
        <v>4.7619047620000003</v>
      </c>
      <c r="O141" s="1">
        <v>29</v>
      </c>
    </row>
    <row r="142" spans="1:15" x14ac:dyDescent="0.3">
      <c r="A142" t="s">
        <v>425</v>
      </c>
      <c r="B142" t="s">
        <v>582</v>
      </c>
      <c r="C142" t="s">
        <v>4</v>
      </c>
      <c r="D142" t="s">
        <v>3</v>
      </c>
      <c r="E142" t="s">
        <v>15</v>
      </c>
      <c r="F142" s="3">
        <v>89.8</v>
      </c>
      <c r="G142">
        <v>10</v>
      </c>
      <c r="H142" s="3">
        <v>44.9</v>
      </c>
      <c r="I142" s="3">
        <v>942.9</v>
      </c>
      <c r="J142" s="2" t="s">
        <v>20</v>
      </c>
      <c r="K142" s="4">
        <v>0.54166666666666663</v>
      </c>
      <c r="L142" t="s">
        <v>16</v>
      </c>
      <c r="M142">
        <v>898</v>
      </c>
      <c r="N142" s="1">
        <v>4.7619047620000003</v>
      </c>
      <c r="O142" s="1">
        <v>44.9</v>
      </c>
    </row>
    <row r="143" spans="1:15" x14ac:dyDescent="0.3">
      <c r="A143" t="s">
        <v>424</v>
      </c>
      <c r="B143" t="s">
        <v>582</v>
      </c>
      <c r="C143" t="s">
        <v>4</v>
      </c>
      <c r="D143" t="s">
        <v>7</v>
      </c>
      <c r="E143" t="s">
        <v>12</v>
      </c>
      <c r="F143" s="3">
        <v>90.5</v>
      </c>
      <c r="G143">
        <v>10</v>
      </c>
      <c r="H143" s="3">
        <v>45.25</v>
      </c>
      <c r="I143" s="3">
        <v>950.25</v>
      </c>
      <c r="J143" s="2" t="s">
        <v>55</v>
      </c>
      <c r="K143" s="4">
        <v>0.57500000000000007</v>
      </c>
      <c r="L143" t="s">
        <v>0</v>
      </c>
      <c r="M143">
        <v>905</v>
      </c>
      <c r="N143" s="1">
        <v>4.7619047620000003</v>
      </c>
      <c r="O143" s="1">
        <v>45.25</v>
      </c>
    </row>
    <row r="144" spans="1:15" x14ac:dyDescent="0.3">
      <c r="A144" t="s">
        <v>423</v>
      </c>
      <c r="B144" t="s">
        <v>582</v>
      </c>
      <c r="C144" t="s">
        <v>4</v>
      </c>
      <c r="D144" t="s">
        <v>3</v>
      </c>
      <c r="E144" t="s">
        <v>12</v>
      </c>
      <c r="F144" s="3">
        <v>68.599999999999994</v>
      </c>
      <c r="G144">
        <v>10</v>
      </c>
      <c r="H144" s="3">
        <v>34.299999999999997</v>
      </c>
      <c r="I144" s="3">
        <v>720.3</v>
      </c>
      <c r="J144" s="2">
        <v>43587</v>
      </c>
      <c r="K144" s="4">
        <v>0.83124999999999993</v>
      </c>
      <c r="L144" t="s">
        <v>0</v>
      </c>
      <c r="M144">
        <v>686</v>
      </c>
      <c r="N144" s="1">
        <v>4.7619047620000003</v>
      </c>
      <c r="O144" s="1">
        <v>34.299999999999997</v>
      </c>
    </row>
    <row r="145" spans="1:15" x14ac:dyDescent="0.3">
      <c r="A145" t="s">
        <v>422</v>
      </c>
      <c r="B145" t="s">
        <v>582</v>
      </c>
      <c r="C145" t="s">
        <v>4</v>
      </c>
      <c r="D145" t="s">
        <v>3</v>
      </c>
      <c r="E145" t="s">
        <v>9</v>
      </c>
      <c r="F145" s="3">
        <v>30.41</v>
      </c>
      <c r="G145">
        <v>1</v>
      </c>
      <c r="H145" s="3">
        <v>1.5205</v>
      </c>
      <c r="I145" s="3">
        <v>31.930499999999999</v>
      </c>
      <c r="J145" s="2" t="s">
        <v>5</v>
      </c>
      <c r="K145" s="4">
        <v>0.44166666666666665</v>
      </c>
      <c r="L145" t="s">
        <v>16</v>
      </c>
      <c r="M145">
        <v>30.41</v>
      </c>
      <c r="N145" s="1">
        <v>4.7619047620000003</v>
      </c>
      <c r="O145" s="1">
        <v>1.5205</v>
      </c>
    </row>
    <row r="146" spans="1:15" x14ac:dyDescent="0.3">
      <c r="A146" t="s">
        <v>421</v>
      </c>
      <c r="B146" t="s">
        <v>581</v>
      </c>
      <c r="C146" t="s">
        <v>8</v>
      </c>
      <c r="D146" t="s">
        <v>3</v>
      </c>
      <c r="E146" t="s">
        <v>6</v>
      </c>
      <c r="F146" s="3">
        <v>77.95</v>
      </c>
      <c r="G146">
        <v>6</v>
      </c>
      <c r="H146" s="3">
        <v>23.385000000000002</v>
      </c>
      <c r="I146" s="3">
        <v>491.08499999999998</v>
      </c>
      <c r="J146" s="2" t="s">
        <v>65</v>
      </c>
      <c r="K146" s="4">
        <v>0.69236111111111109</v>
      </c>
      <c r="L146" t="s">
        <v>10</v>
      </c>
      <c r="M146">
        <v>467.7</v>
      </c>
      <c r="N146" s="1">
        <v>4.7619047620000003</v>
      </c>
      <c r="O146" s="1">
        <v>23.385000000000002</v>
      </c>
    </row>
    <row r="147" spans="1:15" x14ac:dyDescent="0.3">
      <c r="A147" t="s">
        <v>420</v>
      </c>
      <c r="B147" t="s">
        <v>582</v>
      </c>
      <c r="C147" t="s">
        <v>8</v>
      </c>
      <c r="D147" t="s">
        <v>3</v>
      </c>
      <c r="E147" t="s">
        <v>12</v>
      </c>
      <c r="F147" s="3">
        <v>46.26</v>
      </c>
      <c r="G147">
        <v>6</v>
      </c>
      <c r="H147" s="3">
        <v>13.878</v>
      </c>
      <c r="I147" s="3">
        <v>291.43799999999999</v>
      </c>
      <c r="J147" s="2">
        <v>43680</v>
      </c>
      <c r="K147" s="4">
        <v>0.71597222222222223</v>
      </c>
      <c r="L147" t="s">
        <v>16</v>
      </c>
      <c r="M147">
        <v>277.56</v>
      </c>
      <c r="N147" s="1">
        <v>4.7619047620000003</v>
      </c>
      <c r="O147" s="1">
        <v>13.878</v>
      </c>
    </row>
    <row r="148" spans="1:15" x14ac:dyDescent="0.3">
      <c r="A148" t="s">
        <v>419</v>
      </c>
      <c r="B148" t="s">
        <v>581</v>
      </c>
      <c r="C148" t="s">
        <v>4</v>
      </c>
      <c r="D148" t="s">
        <v>3</v>
      </c>
      <c r="E148" t="s">
        <v>2</v>
      </c>
      <c r="F148" s="3">
        <v>30.14</v>
      </c>
      <c r="G148">
        <v>10</v>
      </c>
      <c r="H148" s="3">
        <v>15.07</v>
      </c>
      <c r="I148" s="3">
        <v>316.47000000000003</v>
      </c>
      <c r="J148" s="2">
        <v>43740</v>
      </c>
      <c r="K148" s="4">
        <v>0.51944444444444449</v>
      </c>
      <c r="L148" t="s">
        <v>10</v>
      </c>
      <c r="M148">
        <v>301.39999999999998</v>
      </c>
      <c r="N148" s="1">
        <v>4.7619047620000003</v>
      </c>
      <c r="O148" s="1">
        <v>15.07</v>
      </c>
    </row>
    <row r="149" spans="1:15" x14ac:dyDescent="0.3">
      <c r="A149" t="s">
        <v>418</v>
      </c>
      <c r="B149" t="s">
        <v>582</v>
      </c>
      <c r="C149" t="s">
        <v>8</v>
      </c>
      <c r="D149" t="s">
        <v>7</v>
      </c>
      <c r="E149" t="s">
        <v>12</v>
      </c>
      <c r="F149" s="3">
        <v>66.14</v>
      </c>
      <c r="G149">
        <v>4</v>
      </c>
      <c r="H149" s="3">
        <v>13.228</v>
      </c>
      <c r="I149" s="3">
        <v>277.78800000000001</v>
      </c>
      <c r="J149" s="2" t="s">
        <v>28</v>
      </c>
      <c r="K149" s="4">
        <v>0.53194444444444444</v>
      </c>
      <c r="L149" t="s">
        <v>16</v>
      </c>
      <c r="M149">
        <v>264.56</v>
      </c>
      <c r="N149" s="1">
        <v>4.7619047620000003</v>
      </c>
      <c r="O149" s="1">
        <v>13.228</v>
      </c>
    </row>
    <row r="150" spans="1:15" x14ac:dyDescent="0.3">
      <c r="A150" t="s">
        <v>417</v>
      </c>
      <c r="B150" t="s">
        <v>583</v>
      </c>
      <c r="C150" t="s">
        <v>4</v>
      </c>
      <c r="D150" t="s">
        <v>7</v>
      </c>
      <c r="E150" t="s">
        <v>6</v>
      </c>
      <c r="F150" s="3">
        <v>71.86</v>
      </c>
      <c r="G150">
        <v>8</v>
      </c>
      <c r="H150" s="3">
        <v>28.744</v>
      </c>
      <c r="I150" s="3">
        <v>603.62400000000002</v>
      </c>
      <c r="J150" s="2">
        <v>43619</v>
      </c>
      <c r="K150" s="4">
        <v>0.62986111111111109</v>
      </c>
      <c r="L150" t="s">
        <v>16</v>
      </c>
      <c r="M150">
        <v>574.88</v>
      </c>
      <c r="N150" s="1">
        <v>4.7619047620000003</v>
      </c>
      <c r="O150" s="1">
        <v>28.744</v>
      </c>
    </row>
    <row r="151" spans="1:15" x14ac:dyDescent="0.3">
      <c r="A151" t="s">
        <v>416</v>
      </c>
      <c r="B151" t="s">
        <v>581</v>
      </c>
      <c r="C151" t="s">
        <v>8</v>
      </c>
      <c r="D151" t="s">
        <v>7</v>
      </c>
      <c r="E151" t="s">
        <v>12</v>
      </c>
      <c r="F151" s="3">
        <v>32.46</v>
      </c>
      <c r="G151">
        <v>8</v>
      </c>
      <c r="H151" s="3">
        <v>12.984</v>
      </c>
      <c r="I151" s="3">
        <v>272.66399999999999</v>
      </c>
      <c r="J151" s="2" t="s">
        <v>36</v>
      </c>
      <c r="K151" s="4">
        <v>0.57500000000000007</v>
      </c>
      <c r="L151" t="s">
        <v>16</v>
      </c>
      <c r="M151">
        <v>259.68</v>
      </c>
      <c r="N151" s="1">
        <v>4.7619047620000003</v>
      </c>
      <c r="O151" s="1">
        <v>12.984</v>
      </c>
    </row>
    <row r="152" spans="1:15" x14ac:dyDescent="0.3">
      <c r="A152" t="s">
        <v>415</v>
      </c>
      <c r="B152" t="s">
        <v>583</v>
      </c>
      <c r="C152" t="s">
        <v>4</v>
      </c>
      <c r="D152" t="s">
        <v>3</v>
      </c>
      <c r="E152" t="s">
        <v>2</v>
      </c>
      <c r="F152" s="3">
        <v>91.54</v>
      </c>
      <c r="G152">
        <v>4</v>
      </c>
      <c r="H152" s="3">
        <v>18.308</v>
      </c>
      <c r="I152" s="3">
        <v>384.46800000000002</v>
      </c>
      <c r="J152" s="2" t="s">
        <v>50</v>
      </c>
      <c r="K152" s="4">
        <v>0.80555555555555547</v>
      </c>
      <c r="L152" t="s">
        <v>16</v>
      </c>
      <c r="M152">
        <v>366.16</v>
      </c>
      <c r="N152" s="1">
        <v>4.7619047620000003</v>
      </c>
      <c r="O152" s="1">
        <v>18.308</v>
      </c>
    </row>
    <row r="153" spans="1:15" x14ac:dyDescent="0.3">
      <c r="A153" t="s">
        <v>414</v>
      </c>
      <c r="B153" t="s">
        <v>582</v>
      </c>
      <c r="C153" t="s">
        <v>4</v>
      </c>
      <c r="D153" t="s">
        <v>7</v>
      </c>
      <c r="E153" t="s">
        <v>15</v>
      </c>
      <c r="F153" s="3">
        <v>34.56</v>
      </c>
      <c r="G153">
        <v>7</v>
      </c>
      <c r="H153" s="3">
        <v>12.096</v>
      </c>
      <c r="I153" s="3">
        <v>254.01599999999999</v>
      </c>
      <c r="J153" s="2">
        <v>43772</v>
      </c>
      <c r="K153" s="4">
        <v>0.67152777777777783</v>
      </c>
      <c r="L153" t="s">
        <v>16</v>
      </c>
      <c r="M153">
        <v>241.92</v>
      </c>
      <c r="N153" s="1">
        <v>4.7619047620000003</v>
      </c>
      <c r="O153" s="1">
        <v>12.096</v>
      </c>
    </row>
    <row r="154" spans="1:15" x14ac:dyDescent="0.3">
      <c r="A154" t="s">
        <v>413</v>
      </c>
      <c r="B154" t="s">
        <v>581</v>
      </c>
      <c r="C154" t="s">
        <v>8</v>
      </c>
      <c r="D154" t="s">
        <v>7</v>
      </c>
      <c r="E154" t="s">
        <v>2</v>
      </c>
      <c r="F154" s="3">
        <v>83.24</v>
      </c>
      <c r="G154">
        <v>9</v>
      </c>
      <c r="H154" s="3">
        <v>37.457999999999998</v>
      </c>
      <c r="I154" s="3">
        <v>786.61800000000005</v>
      </c>
      <c r="J154" s="2" t="s">
        <v>11</v>
      </c>
      <c r="K154" s="4">
        <v>0.49722222222222223</v>
      </c>
      <c r="L154" t="s">
        <v>16</v>
      </c>
      <c r="M154">
        <v>749.16</v>
      </c>
      <c r="N154" s="1">
        <v>4.7619047620000003</v>
      </c>
      <c r="O154" s="1">
        <v>37.457999999999998</v>
      </c>
    </row>
    <row r="155" spans="1:15" x14ac:dyDescent="0.3">
      <c r="A155" t="s">
        <v>412</v>
      </c>
      <c r="B155" t="s">
        <v>582</v>
      </c>
      <c r="C155" t="s">
        <v>8</v>
      </c>
      <c r="D155" t="s">
        <v>3</v>
      </c>
      <c r="E155" t="s">
        <v>9</v>
      </c>
      <c r="F155" s="3">
        <v>16.48</v>
      </c>
      <c r="G155">
        <v>6</v>
      </c>
      <c r="H155" s="3">
        <v>4.944</v>
      </c>
      <c r="I155" s="3">
        <v>103.824</v>
      </c>
      <c r="J155" s="2">
        <v>43648</v>
      </c>
      <c r="K155" s="4">
        <v>0.76597222222222217</v>
      </c>
      <c r="L155" t="s">
        <v>10</v>
      </c>
      <c r="M155">
        <v>98.88</v>
      </c>
      <c r="N155" s="1">
        <v>4.7619047620000003</v>
      </c>
      <c r="O155" s="1">
        <v>4.944</v>
      </c>
    </row>
    <row r="156" spans="1:15" x14ac:dyDescent="0.3">
      <c r="A156" t="s">
        <v>411</v>
      </c>
      <c r="B156" t="s">
        <v>582</v>
      </c>
      <c r="C156" t="s">
        <v>8</v>
      </c>
      <c r="D156" t="s">
        <v>3</v>
      </c>
      <c r="E156" t="s">
        <v>15</v>
      </c>
      <c r="F156" s="3">
        <v>80.97</v>
      </c>
      <c r="G156">
        <v>8</v>
      </c>
      <c r="H156" s="3">
        <v>32.387999999999998</v>
      </c>
      <c r="I156" s="3">
        <v>680.14800000000002</v>
      </c>
      <c r="J156" s="2" t="s">
        <v>18</v>
      </c>
      <c r="K156" s="4">
        <v>0.54513888888888895</v>
      </c>
      <c r="L156" t="s">
        <v>0</v>
      </c>
      <c r="M156">
        <v>647.76</v>
      </c>
      <c r="N156" s="1">
        <v>4.7619047620000003</v>
      </c>
      <c r="O156" s="1">
        <v>32.387999999999998</v>
      </c>
    </row>
    <row r="157" spans="1:15" x14ac:dyDescent="0.3">
      <c r="A157" t="s">
        <v>410</v>
      </c>
      <c r="B157" t="s">
        <v>581</v>
      </c>
      <c r="C157" t="s">
        <v>4</v>
      </c>
      <c r="D157" t="s">
        <v>7</v>
      </c>
      <c r="E157" t="s">
        <v>9</v>
      </c>
      <c r="F157" s="3">
        <v>92.29</v>
      </c>
      <c r="G157">
        <v>5</v>
      </c>
      <c r="H157" s="3">
        <v>23.072500000000002</v>
      </c>
      <c r="I157" s="3">
        <v>484.52249999999998</v>
      </c>
      <c r="J157" s="2" t="s">
        <v>51</v>
      </c>
      <c r="K157" s="4">
        <v>0.66319444444444442</v>
      </c>
      <c r="L157" t="s">
        <v>16</v>
      </c>
      <c r="M157">
        <v>461.45</v>
      </c>
      <c r="N157" s="1">
        <v>4.7619047620000003</v>
      </c>
      <c r="O157" s="1">
        <v>23.072500000000002</v>
      </c>
    </row>
    <row r="158" spans="1:15" x14ac:dyDescent="0.3">
      <c r="A158" t="s">
        <v>409</v>
      </c>
      <c r="B158" t="s">
        <v>583</v>
      </c>
      <c r="C158" t="s">
        <v>4</v>
      </c>
      <c r="D158" t="s">
        <v>7</v>
      </c>
      <c r="E158" t="s">
        <v>13</v>
      </c>
      <c r="F158" s="3">
        <v>72.17</v>
      </c>
      <c r="G158">
        <v>1</v>
      </c>
      <c r="H158" s="3">
        <v>3.6084999999999998</v>
      </c>
      <c r="I158" s="3">
        <v>75.778499999999994</v>
      </c>
      <c r="J158" s="2">
        <v>43556</v>
      </c>
      <c r="K158" s="4">
        <v>0.81944444444444453</v>
      </c>
      <c r="L158" t="s">
        <v>0</v>
      </c>
      <c r="M158">
        <v>72.17</v>
      </c>
      <c r="N158" s="1">
        <v>4.7619047620000003</v>
      </c>
      <c r="O158" s="1">
        <v>3.6084999999999998</v>
      </c>
    </row>
    <row r="159" spans="1:15" x14ac:dyDescent="0.3">
      <c r="A159" t="s">
        <v>408</v>
      </c>
      <c r="B159" t="s">
        <v>583</v>
      </c>
      <c r="C159" t="s">
        <v>8</v>
      </c>
      <c r="D159" t="s">
        <v>7</v>
      </c>
      <c r="E159" t="s">
        <v>6</v>
      </c>
      <c r="F159" s="3">
        <v>50.28</v>
      </c>
      <c r="G159">
        <v>5</v>
      </c>
      <c r="H159" s="3">
        <v>12.57</v>
      </c>
      <c r="I159" s="3">
        <v>263.97000000000003</v>
      </c>
      <c r="J159" s="2">
        <v>43649</v>
      </c>
      <c r="K159" s="4">
        <v>0.58194444444444449</v>
      </c>
      <c r="L159" t="s">
        <v>10</v>
      </c>
      <c r="M159">
        <v>251.4</v>
      </c>
      <c r="N159" s="1">
        <v>4.7619047620000003</v>
      </c>
      <c r="O159" s="1">
        <v>12.57</v>
      </c>
    </row>
    <row r="160" spans="1:15" x14ac:dyDescent="0.3">
      <c r="A160" t="s">
        <v>407</v>
      </c>
      <c r="B160" t="s">
        <v>583</v>
      </c>
      <c r="C160" t="s">
        <v>4</v>
      </c>
      <c r="D160" t="s">
        <v>7</v>
      </c>
      <c r="E160" t="s">
        <v>12</v>
      </c>
      <c r="F160" s="3">
        <v>97.22</v>
      </c>
      <c r="G160">
        <v>9</v>
      </c>
      <c r="H160" s="3">
        <v>43.749000000000002</v>
      </c>
      <c r="I160" s="3">
        <v>918.72900000000004</v>
      </c>
      <c r="J160" s="2" t="s">
        <v>27</v>
      </c>
      <c r="K160" s="4">
        <v>0.61319444444444449</v>
      </c>
      <c r="L160" t="s">
        <v>10</v>
      </c>
      <c r="M160">
        <v>874.98</v>
      </c>
      <c r="N160" s="1">
        <v>4.7619047620000003</v>
      </c>
      <c r="O160" s="1">
        <v>43.749000000000002</v>
      </c>
    </row>
    <row r="161" spans="1:15" x14ac:dyDescent="0.3">
      <c r="A161" t="s">
        <v>406</v>
      </c>
      <c r="B161" t="s">
        <v>583</v>
      </c>
      <c r="C161" t="s">
        <v>8</v>
      </c>
      <c r="D161" t="s">
        <v>7</v>
      </c>
      <c r="E161" t="s">
        <v>15</v>
      </c>
      <c r="F161" s="3">
        <v>93.39</v>
      </c>
      <c r="G161">
        <v>6</v>
      </c>
      <c r="H161" s="3">
        <v>28.016999999999999</v>
      </c>
      <c r="I161" s="3">
        <v>588.35699999999997</v>
      </c>
      <c r="J161" s="2" t="s">
        <v>36</v>
      </c>
      <c r="K161" s="4">
        <v>0.8041666666666667</v>
      </c>
      <c r="L161" t="s">
        <v>10</v>
      </c>
      <c r="M161">
        <v>560.34</v>
      </c>
      <c r="N161" s="1">
        <v>4.7619047620000003</v>
      </c>
      <c r="O161" s="1">
        <v>28.016999999999999</v>
      </c>
    </row>
    <row r="162" spans="1:15" x14ac:dyDescent="0.3">
      <c r="A162" t="s">
        <v>405</v>
      </c>
      <c r="B162" t="s">
        <v>582</v>
      </c>
      <c r="C162" t="s">
        <v>8</v>
      </c>
      <c r="D162" t="s">
        <v>3</v>
      </c>
      <c r="E162" t="s">
        <v>9</v>
      </c>
      <c r="F162" s="3">
        <v>43.18</v>
      </c>
      <c r="G162">
        <v>8</v>
      </c>
      <c r="H162" s="3">
        <v>17.271999999999998</v>
      </c>
      <c r="I162" s="3">
        <v>362.71199999999999</v>
      </c>
      <c r="J162" s="2" t="s">
        <v>22</v>
      </c>
      <c r="K162" s="4">
        <v>0.81874999999999998</v>
      </c>
      <c r="L162" t="s">
        <v>16</v>
      </c>
      <c r="M162">
        <v>345.44</v>
      </c>
      <c r="N162" s="1">
        <v>4.7619047620000003</v>
      </c>
      <c r="O162" s="1">
        <v>17.271999999999998</v>
      </c>
    </row>
    <row r="163" spans="1:15" x14ac:dyDescent="0.3">
      <c r="A163" t="s">
        <v>404</v>
      </c>
      <c r="B163" t="s">
        <v>581</v>
      </c>
      <c r="C163" t="s">
        <v>8</v>
      </c>
      <c r="D163" t="s">
        <v>7</v>
      </c>
      <c r="E163" t="s">
        <v>15</v>
      </c>
      <c r="F163" s="3">
        <v>63.69</v>
      </c>
      <c r="G163">
        <v>1</v>
      </c>
      <c r="H163" s="3">
        <v>3.1844999999999999</v>
      </c>
      <c r="I163" s="3">
        <v>66.874499999999998</v>
      </c>
      <c r="J163" s="2" t="s">
        <v>31</v>
      </c>
      <c r="K163" s="4">
        <v>0.68125000000000002</v>
      </c>
      <c r="L163" t="s">
        <v>0</v>
      </c>
      <c r="M163">
        <v>63.69</v>
      </c>
      <c r="N163" s="1">
        <v>4.7619047620000003</v>
      </c>
      <c r="O163" s="1">
        <v>3.1844999999999999</v>
      </c>
    </row>
    <row r="164" spans="1:15" x14ac:dyDescent="0.3">
      <c r="A164" t="s">
        <v>403</v>
      </c>
      <c r="B164" t="s">
        <v>581</v>
      </c>
      <c r="C164" t="s">
        <v>8</v>
      </c>
      <c r="D164" t="s">
        <v>7</v>
      </c>
      <c r="E164" t="s">
        <v>9</v>
      </c>
      <c r="F164" s="3">
        <v>45.79</v>
      </c>
      <c r="G164">
        <v>7</v>
      </c>
      <c r="H164" s="3">
        <v>16.026499999999999</v>
      </c>
      <c r="I164" s="3">
        <v>336.55650000000003</v>
      </c>
      <c r="J164" s="2" t="s">
        <v>49</v>
      </c>
      <c r="K164" s="4">
        <v>0.8222222222222223</v>
      </c>
      <c r="L164" t="s">
        <v>16</v>
      </c>
      <c r="M164">
        <v>320.52999999999997</v>
      </c>
      <c r="N164" s="1">
        <v>4.7619047620000003</v>
      </c>
      <c r="O164" s="1">
        <v>16.026499999999999</v>
      </c>
    </row>
    <row r="165" spans="1:15" x14ac:dyDescent="0.3">
      <c r="A165" t="s">
        <v>402</v>
      </c>
      <c r="B165" t="s">
        <v>582</v>
      </c>
      <c r="C165" t="s">
        <v>8</v>
      </c>
      <c r="D165" t="s">
        <v>7</v>
      </c>
      <c r="E165" t="s">
        <v>15</v>
      </c>
      <c r="F165" s="3">
        <v>76.400000000000006</v>
      </c>
      <c r="G165">
        <v>2</v>
      </c>
      <c r="H165" s="3">
        <v>7.64</v>
      </c>
      <c r="I165" s="3">
        <v>160.44</v>
      </c>
      <c r="J165" s="2" t="s">
        <v>56</v>
      </c>
      <c r="K165" s="4">
        <v>0.8208333333333333</v>
      </c>
      <c r="L165" t="s">
        <v>10</v>
      </c>
      <c r="M165">
        <v>152.80000000000001</v>
      </c>
      <c r="N165" s="1">
        <v>4.7619047620000003</v>
      </c>
      <c r="O165" s="1">
        <v>7.64</v>
      </c>
    </row>
    <row r="166" spans="1:15" x14ac:dyDescent="0.3">
      <c r="A166" t="s">
        <v>401</v>
      </c>
      <c r="B166" t="s">
        <v>583</v>
      </c>
      <c r="C166" t="s">
        <v>8</v>
      </c>
      <c r="D166" t="s">
        <v>7</v>
      </c>
      <c r="E166" t="s">
        <v>9</v>
      </c>
      <c r="F166" s="3">
        <v>39.9</v>
      </c>
      <c r="G166">
        <v>10</v>
      </c>
      <c r="H166" s="3">
        <v>19.95</v>
      </c>
      <c r="I166" s="3">
        <v>418.95</v>
      </c>
      <c r="J166" s="2" t="s">
        <v>51</v>
      </c>
      <c r="K166" s="4">
        <v>0.64166666666666672</v>
      </c>
      <c r="L166" t="s">
        <v>16</v>
      </c>
      <c r="M166">
        <v>399</v>
      </c>
      <c r="N166" s="1">
        <v>4.7619047620000003</v>
      </c>
      <c r="O166" s="1">
        <v>19.95</v>
      </c>
    </row>
    <row r="167" spans="1:15" x14ac:dyDescent="0.3">
      <c r="A167" t="s">
        <v>400</v>
      </c>
      <c r="B167" t="s">
        <v>583</v>
      </c>
      <c r="C167" t="s">
        <v>4</v>
      </c>
      <c r="D167" t="s">
        <v>7</v>
      </c>
      <c r="E167" t="s">
        <v>12</v>
      </c>
      <c r="F167" s="3">
        <v>42.57</v>
      </c>
      <c r="G167">
        <v>8</v>
      </c>
      <c r="H167" s="3">
        <v>17.027999999999999</v>
      </c>
      <c r="I167" s="3">
        <v>357.58800000000002</v>
      </c>
      <c r="J167" s="2" t="s">
        <v>31</v>
      </c>
      <c r="K167" s="4">
        <v>0.59166666666666667</v>
      </c>
      <c r="L167" t="s">
        <v>10</v>
      </c>
      <c r="M167">
        <v>340.56</v>
      </c>
      <c r="N167" s="1">
        <v>4.7619047620000003</v>
      </c>
      <c r="O167" s="1">
        <v>17.027999999999999</v>
      </c>
    </row>
    <row r="168" spans="1:15" x14ac:dyDescent="0.3">
      <c r="A168" t="s">
        <v>399</v>
      </c>
      <c r="B168" t="s">
        <v>582</v>
      </c>
      <c r="C168" t="s">
        <v>8</v>
      </c>
      <c r="D168" t="s">
        <v>7</v>
      </c>
      <c r="E168" t="s">
        <v>6</v>
      </c>
      <c r="F168" s="3">
        <v>95.58</v>
      </c>
      <c r="G168">
        <v>10</v>
      </c>
      <c r="H168" s="3">
        <v>47.79</v>
      </c>
      <c r="I168" s="3">
        <v>1003.59</v>
      </c>
      <c r="J168" s="2" t="s">
        <v>60</v>
      </c>
      <c r="K168" s="4">
        <v>0.56388888888888888</v>
      </c>
      <c r="L168" t="s">
        <v>0</v>
      </c>
      <c r="M168">
        <v>955.8</v>
      </c>
      <c r="N168" s="1">
        <v>4.7619047620000003</v>
      </c>
      <c r="O168" s="1">
        <v>47.79</v>
      </c>
    </row>
    <row r="169" spans="1:15" x14ac:dyDescent="0.3">
      <c r="A169" t="s">
        <v>398</v>
      </c>
      <c r="B169" t="s">
        <v>581</v>
      </c>
      <c r="C169" t="s">
        <v>8</v>
      </c>
      <c r="D169" t="s">
        <v>7</v>
      </c>
      <c r="E169" t="s">
        <v>2</v>
      </c>
      <c r="F169" s="3">
        <v>98.98</v>
      </c>
      <c r="G169">
        <v>10</v>
      </c>
      <c r="H169" s="3">
        <v>49.49</v>
      </c>
      <c r="I169" s="3">
        <v>1039.29</v>
      </c>
      <c r="J169" s="2">
        <v>43679</v>
      </c>
      <c r="K169" s="4">
        <v>0.68055555555555547</v>
      </c>
      <c r="L169" t="s">
        <v>16</v>
      </c>
      <c r="M169">
        <v>989.8</v>
      </c>
      <c r="N169" s="1">
        <v>4.7619047620000003</v>
      </c>
      <c r="O169" s="1">
        <v>49.49</v>
      </c>
    </row>
    <row r="170" spans="1:15" x14ac:dyDescent="0.3">
      <c r="A170" t="s">
        <v>397</v>
      </c>
      <c r="B170" t="s">
        <v>581</v>
      </c>
      <c r="C170" t="s">
        <v>8</v>
      </c>
      <c r="D170" t="s">
        <v>7</v>
      </c>
      <c r="E170" t="s">
        <v>9</v>
      </c>
      <c r="F170" s="3">
        <v>51.28</v>
      </c>
      <c r="G170">
        <v>6</v>
      </c>
      <c r="H170" s="3">
        <v>15.384</v>
      </c>
      <c r="I170" s="3">
        <v>323.06400000000002</v>
      </c>
      <c r="J170" s="2" t="s">
        <v>22</v>
      </c>
      <c r="K170" s="4">
        <v>0.68819444444444444</v>
      </c>
      <c r="L170" t="s">
        <v>0</v>
      </c>
      <c r="M170">
        <v>307.68</v>
      </c>
      <c r="N170" s="1">
        <v>4.7619047620000003</v>
      </c>
      <c r="O170" s="1">
        <v>15.384</v>
      </c>
    </row>
    <row r="171" spans="1:15" x14ac:dyDescent="0.3">
      <c r="A171" t="s">
        <v>396</v>
      </c>
      <c r="B171" t="s">
        <v>581</v>
      </c>
      <c r="C171" t="s">
        <v>4</v>
      </c>
      <c r="D171" t="s">
        <v>7</v>
      </c>
      <c r="E171" t="s">
        <v>15</v>
      </c>
      <c r="F171" s="3">
        <v>69.52</v>
      </c>
      <c r="G171">
        <v>7</v>
      </c>
      <c r="H171" s="3">
        <v>24.332000000000001</v>
      </c>
      <c r="I171" s="3">
        <v>510.97199999999998</v>
      </c>
      <c r="J171" s="2">
        <v>43467</v>
      </c>
      <c r="K171" s="4">
        <v>0.63194444444444442</v>
      </c>
      <c r="L171" t="s">
        <v>16</v>
      </c>
      <c r="M171">
        <v>486.64</v>
      </c>
      <c r="N171" s="1">
        <v>4.7619047620000003</v>
      </c>
      <c r="O171" s="1">
        <v>24.332000000000001</v>
      </c>
    </row>
    <row r="172" spans="1:15" x14ac:dyDescent="0.3">
      <c r="A172" t="s">
        <v>395</v>
      </c>
      <c r="B172" t="s">
        <v>581</v>
      </c>
      <c r="C172" t="s">
        <v>8</v>
      </c>
      <c r="D172" t="s">
        <v>7</v>
      </c>
      <c r="E172" t="s">
        <v>12</v>
      </c>
      <c r="F172" s="3">
        <v>70.010000000000005</v>
      </c>
      <c r="G172">
        <v>5</v>
      </c>
      <c r="H172" s="3">
        <v>17.502500000000001</v>
      </c>
      <c r="I172" s="3">
        <v>367.55250000000001</v>
      </c>
      <c r="J172" s="2">
        <v>43525</v>
      </c>
      <c r="K172" s="4">
        <v>0.48333333333333334</v>
      </c>
      <c r="L172" t="s">
        <v>10</v>
      </c>
      <c r="M172">
        <v>350.05</v>
      </c>
      <c r="N172" s="1">
        <v>4.7619047620000003</v>
      </c>
      <c r="O172" s="1">
        <v>17.502500000000001</v>
      </c>
    </row>
    <row r="173" spans="1:15" x14ac:dyDescent="0.3">
      <c r="A173" t="s">
        <v>394</v>
      </c>
      <c r="B173" t="s">
        <v>583</v>
      </c>
      <c r="C173" t="s">
        <v>4</v>
      </c>
      <c r="D173" t="s">
        <v>7</v>
      </c>
      <c r="E173" t="s">
        <v>9</v>
      </c>
      <c r="F173" s="3">
        <v>80.05</v>
      </c>
      <c r="G173">
        <v>5</v>
      </c>
      <c r="H173" s="3">
        <v>20.012499999999999</v>
      </c>
      <c r="I173" s="3">
        <v>420.26249999999999</v>
      </c>
      <c r="J173" s="2" t="s">
        <v>24</v>
      </c>
      <c r="K173" s="4">
        <v>0.53125</v>
      </c>
      <c r="L173" t="s">
        <v>16</v>
      </c>
      <c r="M173">
        <v>400.25</v>
      </c>
      <c r="N173" s="1">
        <v>4.7619047620000003</v>
      </c>
      <c r="O173" s="1">
        <v>20.012499999999999</v>
      </c>
    </row>
    <row r="174" spans="1:15" x14ac:dyDescent="0.3">
      <c r="A174" t="s">
        <v>393</v>
      </c>
      <c r="B174" t="s">
        <v>582</v>
      </c>
      <c r="C174" t="s">
        <v>8</v>
      </c>
      <c r="D174" t="s">
        <v>7</v>
      </c>
      <c r="E174" t="s">
        <v>13</v>
      </c>
      <c r="F174" s="3">
        <v>20.85</v>
      </c>
      <c r="G174">
        <v>8</v>
      </c>
      <c r="H174" s="3">
        <v>8.34</v>
      </c>
      <c r="I174" s="3">
        <v>175.14</v>
      </c>
      <c r="J174" s="2">
        <v>43527</v>
      </c>
      <c r="K174" s="4">
        <v>0.80347222222222225</v>
      </c>
      <c r="L174" t="s">
        <v>0</v>
      </c>
      <c r="M174">
        <v>166.8</v>
      </c>
      <c r="N174" s="1">
        <v>4.7619047620000003</v>
      </c>
      <c r="O174" s="1">
        <v>8.34</v>
      </c>
    </row>
    <row r="175" spans="1:15" x14ac:dyDescent="0.3">
      <c r="A175" t="s">
        <v>392</v>
      </c>
      <c r="B175" t="s">
        <v>583</v>
      </c>
      <c r="C175" t="s">
        <v>4</v>
      </c>
      <c r="D175" t="s">
        <v>7</v>
      </c>
      <c r="E175" t="s">
        <v>13</v>
      </c>
      <c r="F175" s="3">
        <v>52.89</v>
      </c>
      <c r="G175">
        <v>6</v>
      </c>
      <c r="H175" s="3">
        <v>15.867000000000001</v>
      </c>
      <c r="I175" s="3">
        <v>333.20699999999999</v>
      </c>
      <c r="J175" s="2" t="s">
        <v>22</v>
      </c>
      <c r="K175" s="4">
        <v>0.7319444444444444</v>
      </c>
      <c r="L175" t="s">
        <v>16</v>
      </c>
      <c r="M175">
        <v>317.33999999999997</v>
      </c>
      <c r="N175" s="1">
        <v>4.7619047620000003</v>
      </c>
      <c r="O175" s="1">
        <v>15.867000000000001</v>
      </c>
    </row>
    <row r="176" spans="1:15" x14ac:dyDescent="0.3">
      <c r="A176" t="s">
        <v>391</v>
      </c>
      <c r="B176" t="s">
        <v>583</v>
      </c>
      <c r="C176" t="s">
        <v>8</v>
      </c>
      <c r="D176" t="s">
        <v>7</v>
      </c>
      <c r="E176" t="s">
        <v>9</v>
      </c>
      <c r="F176" s="3">
        <v>19.79</v>
      </c>
      <c r="G176">
        <v>8</v>
      </c>
      <c r="H176" s="3">
        <v>7.9160000000000004</v>
      </c>
      <c r="I176" s="3">
        <v>166.23599999999999</v>
      </c>
      <c r="J176" s="2" t="s">
        <v>47</v>
      </c>
      <c r="K176" s="4">
        <v>0.50277777777777777</v>
      </c>
      <c r="L176" t="s">
        <v>10</v>
      </c>
      <c r="M176">
        <v>158.32</v>
      </c>
      <c r="N176" s="1">
        <v>4.7619047620000003</v>
      </c>
      <c r="O176" s="1">
        <v>7.9160000000000004</v>
      </c>
    </row>
    <row r="177" spans="1:15" x14ac:dyDescent="0.3">
      <c r="A177" t="s">
        <v>390</v>
      </c>
      <c r="B177" t="s">
        <v>581</v>
      </c>
      <c r="C177" t="s">
        <v>4</v>
      </c>
      <c r="D177" t="s">
        <v>7</v>
      </c>
      <c r="E177" t="s">
        <v>6</v>
      </c>
      <c r="F177" s="3">
        <v>33.840000000000003</v>
      </c>
      <c r="G177">
        <v>9</v>
      </c>
      <c r="H177" s="3">
        <v>15.228</v>
      </c>
      <c r="I177" s="3">
        <v>319.78800000000001</v>
      </c>
      <c r="J177" s="2" t="s">
        <v>37</v>
      </c>
      <c r="K177" s="4">
        <v>0.68125000000000002</v>
      </c>
      <c r="L177" t="s">
        <v>10</v>
      </c>
      <c r="M177">
        <v>304.56</v>
      </c>
      <c r="N177" s="1">
        <v>4.7619047620000003</v>
      </c>
      <c r="O177" s="1">
        <v>15.228</v>
      </c>
    </row>
    <row r="178" spans="1:15" x14ac:dyDescent="0.3">
      <c r="A178" t="s">
        <v>389</v>
      </c>
      <c r="B178" t="s">
        <v>581</v>
      </c>
      <c r="C178" t="s">
        <v>4</v>
      </c>
      <c r="D178" t="s">
        <v>7</v>
      </c>
      <c r="E178" t="s">
        <v>9</v>
      </c>
      <c r="F178" s="3">
        <v>22.17</v>
      </c>
      <c r="G178">
        <v>8</v>
      </c>
      <c r="H178" s="3">
        <v>8.8680000000000003</v>
      </c>
      <c r="I178" s="3">
        <v>186.22800000000001</v>
      </c>
      <c r="J178" s="2">
        <v>43527</v>
      </c>
      <c r="K178" s="4">
        <v>0.7090277777777777</v>
      </c>
      <c r="L178" t="s">
        <v>16</v>
      </c>
      <c r="M178">
        <v>177.36</v>
      </c>
      <c r="N178" s="1">
        <v>4.7619047620000003</v>
      </c>
      <c r="O178" s="1">
        <v>8.8680000000000003</v>
      </c>
    </row>
    <row r="179" spans="1:15" x14ac:dyDescent="0.3">
      <c r="A179" t="s">
        <v>388</v>
      </c>
      <c r="B179" t="s">
        <v>582</v>
      </c>
      <c r="C179" t="s">
        <v>8</v>
      </c>
      <c r="D179" t="s">
        <v>3</v>
      </c>
      <c r="E179" t="s">
        <v>2</v>
      </c>
      <c r="F179" s="3">
        <v>22.51</v>
      </c>
      <c r="G179">
        <v>7</v>
      </c>
      <c r="H179" s="3">
        <v>7.8784999999999998</v>
      </c>
      <c r="I179" s="3">
        <v>165.4485</v>
      </c>
      <c r="J179" s="2" t="s">
        <v>57</v>
      </c>
      <c r="K179" s="4">
        <v>0.4513888888888889</v>
      </c>
      <c r="L179" t="s">
        <v>16</v>
      </c>
      <c r="M179">
        <v>157.57</v>
      </c>
      <c r="N179" s="1">
        <v>4.7619047620000003</v>
      </c>
      <c r="O179" s="1">
        <v>7.8784999999999998</v>
      </c>
    </row>
    <row r="180" spans="1:15" x14ac:dyDescent="0.3">
      <c r="A180" t="s">
        <v>387</v>
      </c>
      <c r="B180" t="s">
        <v>581</v>
      </c>
      <c r="C180" t="s">
        <v>8</v>
      </c>
      <c r="D180" t="s">
        <v>7</v>
      </c>
      <c r="E180" t="s">
        <v>9</v>
      </c>
      <c r="F180" s="3">
        <v>73.88</v>
      </c>
      <c r="G180">
        <v>6</v>
      </c>
      <c r="H180" s="3">
        <v>22.164000000000001</v>
      </c>
      <c r="I180" s="3">
        <v>465.44400000000002</v>
      </c>
      <c r="J180" s="2" t="s">
        <v>50</v>
      </c>
      <c r="K180" s="4">
        <v>0.8027777777777777</v>
      </c>
      <c r="L180" t="s">
        <v>10</v>
      </c>
      <c r="M180">
        <v>443.28</v>
      </c>
      <c r="N180" s="1">
        <v>4.7619047620000003</v>
      </c>
      <c r="O180" s="1">
        <v>22.164000000000001</v>
      </c>
    </row>
    <row r="181" spans="1:15" x14ac:dyDescent="0.3">
      <c r="A181" t="s">
        <v>386</v>
      </c>
      <c r="B181" t="s">
        <v>582</v>
      </c>
      <c r="C181" t="s">
        <v>4</v>
      </c>
      <c r="D181" t="s">
        <v>7</v>
      </c>
      <c r="E181" t="s">
        <v>12</v>
      </c>
      <c r="F181" s="3">
        <v>86.8</v>
      </c>
      <c r="G181">
        <v>3</v>
      </c>
      <c r="H181" s="3">
        <v>13.02</v>
      </c>
      <c r="I181" s="3">
        <v>273.42</v>
      </c>
      <c r="J181" s="2" t="s">
        <v>18</v>
      </c>
      <c r="K181" s="4">
        <v>0.69930555555555562</v>
      </c>
      <c r="L181" t="s">
        <v>10</v>
      </c>
      <c r="M181">
        <v>260.39999999999998</v>
      </c>
      <c r="N181" s="1">
        <v>4.7619047620000003</v>
      </c>
      <c r="O181" s="1">
        <v>13.02</v>
      </c>
    </row>
    <row r="182" spans="1:15" x14ac:dyDescent="0.3">
      <c r="A182" t="s">
        <v>385</v>
      </c>
      <c r="B182" t="s">
        <v>582</v>
      </c>
      <c r="C182" t="s">
        <v>8</v>
      </c>
      <c r="D182" t="s">
        <v>7</v>
      </c>
      <c r="E182" t="s">
        <v>2</v>
      </c>
      <c r="F182" s="3">
        <v>64.260000000000005</v>
      </c>
      <c r="G182">
        <v>7</v>
      </c>
      <c r="H182" s="3">
        <v>22.491</v>
      </c>
      <c r="I182" s="3">
        <v>472.31099999999998</v>
      </c>
      <c r="J182" s="2">
        <v>43710</v>
      </c>
      <c r="K182" s="4">
        <v>0.41666666666666669</v>
      </c>
      <c r="L182" t="s">
        <v>0</v>
      </c>
      <c r="M182">
        <v>449.82</v>
      </c>
      <c r="N182" s="1">
        <v>4.7619047620000003</v>
      </c>
      <c r="O182" s="1">
        <v>22.491</v>
      </c>
    </row>
    <row r="183" spans="1:15" x14ac:dyDescent="0.3">
      <c r="A183" t="s">
        <v>384</v>
      </c>
      <c r="B183" t="s">
        <v>582</v>
      </c>
      <c r="C183" t="s">
        <v>4</v>
      </c>
      <c r="D183" t="s">
        <v>7</v>
      </c>
      <c r="E183" t="s">
        <v>9</v>
      </c>
      <c r="F183" s="3">
        <v>38.47</v>
      </c>
      <c r="G183">
        <v>8</v>
      </c>
      <c r="H183" s="3">
        <v>15.388</v>
      </c>
      <c r="I183" s="3">
        <v>323.14800000000002</v>
      </c>
      <c r="J183" s="2" t="s">
        <v>20</v>
      </c>
      <c r="K183" s="4">
        <v>0.49374999999999997</v>
      </c>
      <c r="L183" t="s">
        <v>0</v>
      </c>
      <c r="M183">
        <v>307.76</v>
      </c>
      <c r="N183" s="1">
        <v>4.7619047620000003</v>
      </c>
      <c r="O183" s="1">
        <v>15.388</v>
      </c>
    </row>
    <row r="184" spans="1:15" x14ac:dyDescent="0.3">
      <c r="A184" t="s">
        <v>383</v>
      </c>
      <c r="B184" t="s">
        <v>581</v>
      </c>
      <c r="C184" t="s">
        <v>4</v>
      </c>
      <c r="D184" t="s">
        <v>7</v>
      </c>
      <c r="E184" t="s">
        <v>15</v>
      </c>
      <c r="F184" s="3">
        <v>15.5</v>
      </c>
      <c r="G184">
        <v>10</v>
      </c>
      <c r="H184" s="3">
        <v>7.75</v>
      </c>
      <c r="I184" s="3">
        <v>162.75</v>
      </c>
      <c r="J184" s="2" t="s">
        <v>50</v>
      </c>
      <c r="K184" s="4">
        <v>0.4548611111111111</v>
      </c>
      <c r="L184" t="s">
        <v>10</v>
      </c>
      <c r="M184">
        <v>155</v>
      </c>
      <c r="N184" s="1">
        <v>4.7619047620000003</v>
      </c>
      <c r="O184" s="1">
        <v>7.75</v>
      </c>
    </row>
    <row r="185" spans="1:15" x14ac:dyDescent="0.3">
      <c r="A185" t="s">
        <v>382</v>
      </c>
      <c r="B185" t="s">
        <v>582</v>
      </c>
      <c r="C185" t="s">
        <v>8</v>
      </c>
      <c r="D185" t="s">
        <v>7</v>
      </c>
      <c r="E185" t="s">
        <v>12</v>
      </c>
      <c r="F185" s="3">
        <v>34.31</v>
      </c>
      <c r="G185">
        <v>8</v>
      </c>
      <c r="H185" s="3">
        <v>13.724</v>
      </c>
      <c r="I185" s="3">
        <v>288.20400000000001</v>
      </c>
      <c r="J185" s="2" t="s">
        <v>55</v>
      </c>
      <c r="K185" s="4">
        <v>0.625</v>
      </c>
      <c r="L185" t="s">
        <v>10</v>
      </c>
      <c r="M185">
        <v>274.48</v>
      </c>
      <c r="N185" s="1">
        <v>4.7619047620000003</v>
      </c>
      <c r="O185" s="1">
        <v>13.724</v>
      </c>
    </row>
    <row r="186" spans="1:15" x14ac:dyDescent="0.3">
      <c r="A186" t="s">
        <v>381</v>
      </c>
      <c r="B186" t="s">
        <v>581</v>
      </c>
      <c r="C186" t="s">
        <v>8</v>
      </c>
      <c r="D186" t="s">
        <v>3</v>
      </c>
      <c r="E186" t="s">
        <v>15</v>
      </c>
      <c r="F186" s="3">
        <v>12.34</v>
      </c>
      <c r="G186">
        <v>7</v>
      </c>
      <c r="H186" s="3">
        <v>4.319</v>
      </c>
      <c r="I186" s="3">
        <v>90.698999999999998</v>
      </c>
      <c r="J186" s="2">
        <v>43558</v>
      </c>
      <c r="K186" s="4">
        <v>0.47152777777777777</v>
      </c>
      <c r="L186" t="s">
        <v>16</v>
      </c>
      <c r="M186">
        <v>86.38</v>
      </c>
      <c r="N186" s="1">
        <v>4.7619047620000003</v>
      </c>
      <c r="O186" s="1">
        <v>4.319</v>
      </c>
    </row>
    <row r="187" spans="1:15" x14ac:dyDescent="0.3">
      <c r="A187" t="s">
        <v>380</v>
      </c>
      <c r="B187" t="s">
        <v>583</v>
      </c>
      <c r="C187" t="s">
        <v>4</v>
      </c>
      <c r="D187" t="s">
        <v>7</v>
      </c>
      <c r="E187" t="s">
        <v>9</v>
      </c>
      <c r="F187" s="3">
        <v>18.079999999999998</v>
      </c>
      <c r="G187">
        <v>3</v>
      </c>
      <c r="H187" s="3">
        <v>2.7120000000000002</v>
      </c>
      <c r="I187" s="3">
        <v>56.951999999999998</v>
      </c>
      <c r="J187" s="2">
        <v>43588</v>
      </c>
      <c r="K187" s="4">
        <v>0.82361111111111107</v>
      </c>
      <c r="L187" t="s">
        <v>10</v>
      </c>
      <c r="M187">
        <v>54.24</v>
      </c>
      <c r="N187" s="1">
        <v>4.7619047620000003</v>
      </c>
      <c r="O187" s="1">
        <v>2.7120000000000002</v>
      </c>
    </row>
    <row r="188" spans="1:15" x14ac:dyDescent="0.3">
      <c r="A188" t="s">
        <v>379</v>
      </c>
      <c r="B188" t="s">
        <v>583</v>
      </c>
      <c r="C188" t="s">
        <v>4</v>
      </c>
      <c r="D188" t="s">
        <v>3</v>
      </c>
      <c r="E188" t="s">
        <v>6</v>
      </c>
      <c r="F188" s="3">
        <v>94.49</v>
      </c>
      <c r="G188">
        <v>8</v>
      </c>
      <c r="H188" s="3">
        <v>37.795999999999999</v>
      </c>
      <c r="I188" s="3">
        <v>793.71600000000001</v>
      </c>
      <c r="J188" s="2">
        <v>43527</v>
      </c>
      <c r="K188" s="4">
        <v>0.79166666666666663</v>
      </c>
      <c r="L188" t="s">
        <v>10</v>
      </c>
      <c r="M188">
        <v>755.92</v>
      </c>
      <c r="N188" s="1">
        <v>4.7619047620000003</v>
      </c>
      <c r="O188" s="1">
        <v>37.795999999999999</v>
      </c>
    </row>
    <row r="189" spans="1:15" x14ac:dyDescent="0.3">
      <c r="A189" t="s">
        <v>378</v>
      </c>
      <c r="B189" t="s">
        <v>583</v>
      </c>
      <c r="C189" t="s">
        <v>4</v>
      </c>
      <c r="D189" t="s">
        <v>7</v>
      </c>
      <c r="E189" t="s">
        <v>6</v>
      </c>
      <c r="F189" s="3">
        <v>46.47</v>
      </c>
      <c r="G189">
        <v>4</v>
      </c>
      <c r="H189" s="3">
        <v>9.2940000000000005</v>
      </c>
      <c r="I189" s="3">
        <v>195.17400000000001</v>
      </c>
      <c r="J189" s="2">
        <v>43679</v>
      </c>
      <c r="K189" s="4">
        <v>0.45347222222222222</v>
      </c>
      <c r="L189" t="s">
        <v>0</v>
      </c>
      <c r="M189">
        <v>185.88</v>
      </c>
      <c r="N189" s="1">
        <v>4.7619047620000003</v>
      </c>
      <c r="O189" s="1">
        <v>9.2940000000000005</v>
      </c>
    </row>
    <row r="190" spans="1:15" x14ac:dyDescent="0.3">
      <c r="A190" t="s">
        <v>377</v>
      </c>
      <c r="B190" t="s">
        <v>581</v>
      </c>
      <c r="C190" t="s">
        <v>8</v>
      </c>
      <c r="D190" t="s">
        <v>7</v>
      </c>
      <c r="E190" t="s">
        <v>6</v>
      </c>
      <c r="F190" s="3">
        <v>74.069999999999993</v>
      </c>
      <c r="G190">
        <v>1</v>
      </c>
      <c r="H190" s="3">
        <v>3.7035</v>
      </c>
      <c r="I190" s="3">
        <v>77.773499999999999</v>
      </c>
      <c r="J190" s="2">
        <v>43740</v>
      </c>
      <c r="K190" s="4">
        <v>0.53472222222222221</v>
      </c>
      <c r="L190" t="s">
        <v>10</v>
      </c>
      <c r="M190">
        <v>74.069999999999993</v>
      </c>
      <c r="N190" s="1">
        <v>4.7619047620000003</v>
      </c>
      <c r="O190" s="1">
        <v>3.7035</v>
      </c>
    </row>
    <row r="191" spans="1:15" x14ac:dyDescent="0.3">
      <c r="A191" t="s">
        <v>376</v>
      </c>
      <c r="B191" t="s">
        <v>582</v>
      </c>
      <c r="C191" t="s">
        <v>8</v>
      </c>
      <c r="D191" t="s">
        <v>3</v>
      </c>
      <c r="E191" t="s">
        <v>6</v>
      </c>
      <c r="F191" s="3">
        <v>69.81</v>
      </c>
      <c r="G191">
        <v>4</v>
      </c>
      <c r="H191" s="3">
        <v>13.962</v>
      </c>
      <c r="I191" s="3">
        <v>293.202</v>
      </c>
      <c r="J191" s="2" t="s">
        <v>18</v>
      </c>
      <c r="K191" s="4">
        <v>0.86805555555555547</v>
      </c>
      <c r="L191" t="s">
        <v>16</v>
      </c>
      <c r="M191">
        <v>279.24</v>
      </c>
      <c r="N191" s="1">
        <v>4.7619047620000003</v>
      </c>
      <c r="O191" s="1">
        <v>13.962</v>
      </c>
    </row>
    <row r="192" spans="1:15" x14ac:dyDescent="0.3">
      <c r="A192" t="s">
        <v>375</v>
      </c>
      <c r="B192" t="s">
        <v>583</v>
      </c>
      <c r="C192" t="s">
        <v>8</v>
      </c>
      <c r="D192" t="s">
        <v>3</v>
      </c>
      <c r="E192" t="s">
        <v>6</v>
      </c>
      <c r="F192" s="3">
        <v>77.040000000000006</v>
      </c>
      <c r="G192">
        <v>3</v>
      </c>
      <c r="H192" s="3">
        <v>11.555999999999999</v>
      </c>
      <c r="I192" s="3">
        <v>242.67599999999999</v>
      </c>
      <c r="J192" s="2">
        <v>43771</v>
      </c>
      <c r="K192" s="4">
        <v>0.44375000000000003</v>
      </c>
      <c r="L192" t="s">
        <v>16</v>
      </c>
      <c r="M192">
        <v>231.12</v>
      </c>
      <c r="N192" s="1">
        <v>4.7619047620000003</v>
      </c>
      <c r="O192" s="1">
        <v>11.555999999999999</v>
      </c>
    </row>
    <row r="193" spans="1:15" x14ac:dyDescent="0.3">
      <c r="A193" t="s">
        <v>374</v>
      </c>
      <c r="B193" t="s">
        <v>583</v>
      </c>
      <c r="C193" t="s">
        <v>8</v>
      </c>
      <c r="D193" t="s">
        <v>3</v>
      </c>
      <c r="E193" t="s">
        <v>2</v>
      </c>
      <c r="F193" s="3">
        <v>73.52</v>
      </c>
      <c r="G193">
        <v>2</v>
      </c>
      <c r="H193" s="3">
        <v>7.3520000000000003</v>
      </c>
      <c r="I193" s="3">
        <v>154.392</v>
      </c>
      <c r="J193" s="2" t="s">
        <v>59</v>
      </c>
      <c r="K193" s="4">
        <v>0.57013888888888886</v>
      </c>
      <c r="L193" t="s">
        <v>10</v>
      </c>
      <c r="M193">
        <v>147.04</v>
      </c>
      <c r="N193" s="1">
        <v>4.7619047620000003</v>
      </c>
      <c r="O193" s="1">
        <v>7.3520000000000003</v>
      </c>
    </row>
    <row r="194" spans="1:15" x14ac:dyDescent="0.3">
      <c r="A194" t="s">
        <v>373</v>
      </c>
      <c r="B194" t="s">
        <v>582</v>
      </c>
      <c r="C194" t="s">
        <v>8</v>
      </c>
      <c r="D194" t="s">
        <v>3</v>
      </c>
      <c r="E194" t="s">
        <v>9</v>
      </c>
      <c r="F194" s="3">
        <v>87.8</v>
      </c>
      <c r="G194">
        <v>9</v>
      </c>
      <c r="H194" s="3">
        <v>39.51</v>
      </c>
      <c r="I194" s="3">
        <v>829.71</v>
      </c>
      <c r="J194" s="2" t="s">
        <v>64</v>
      </c>
      <c r="K194" s="4">
        <v>0.79722222222222217</v>
      </c>
      <c r="L194" t="s">
        <v>0</v>
      </c>
      <c r="M194">
        <v>790.2</v>
      </c>
      <c r="N194" s="1">
        <v>4.7619047620000003</v>
      </c>
      <c r="O194" s="1">
        <v>39.51</v>
      </c>
    </row>
    <row r="195" spans="1:15" x14ac:dyDescent="0.3">
      <c r="A195" t="s">
        <v>372</v>
      </c>
      <c r="B195" t="s">
        <v>583</v>
      </c>
      <c r="C195" t="s">
        <v>8</v>
      </c>
      <c r="D195" t="s">
        <v>7</v>
      </c>
      <c r="E195" t="s">
        <v>6</v>
      </c>
      <c r="F195" s="3">
        <v>25.55</v>
      </c>
      <c r="G195">
        <v>4</v>
      </c>
      <c r="H195" s="3">
        <v>5.1100000000000003</v>
      </c>
      <c r="I195" s="3">
        <v>107.31</v>
      </c>
      <c r="J195" s="2" t="s">
        <v>24</v>
      </c>
      <c r="K195" s="4">
        <v>0.84930555555555554</v>
      </c>
      <c r="L195" t="s">
        <v>10</v>
      </c>
      <c r="M195">
        <v>102.2</v>
      </c>
      <c r="N195" s="1">
        <v>4.7619047620000003</v>
      </c>
      <c r="O195" s="1">
        <v>5.1100000000000003</v>
      </c>
    </row>
    <row r="196" spans="1:15" x14ac:dyDescent="0.3">
      <c r="A196" t="s">
        <v>371</v>
      </c>
      <c r="B196" t="s">
        <v>581</v>
      </c>
      <c r="C196" t="s">
        <v>8</v>
      </c>
      <c r="D196" t="s">
        <v>7</v>
      </c>
      <c r="E196" t="s">
        <v>13</v>
      </c>
      <c r="F196" s="3">
        <v>32.71</v>
      </c>
      <c r="G196">
        <v>5</v>
      </c>
      <c r="H196" s="3">
        <v>8.1775000000000002</v>
      </c>
      <c r="I196" s="3">
        <v>171.72749999999999</v>
      </c>
      <c r="J196" s="2" t="s">
        <v>28</v>
      </c>
      <c r="K196" s="4">
        <v>0.47916666666666669</v>
      </c>
      <c r="L196" t="s">
        <v>16</v>
      </c>
      <c r="M196">
        <v>163.55000000000001</v>
      </c>
      <c r="N196" s="1">
        <v>4.7619047620000003</v>
      </c>
      <c r="O196" s="1">
        <v>8.1775000000000002</v>
      </c>
    </row>
    <row r="197" spans="1:15" x14ac:dyDescent="0.3">
      <c r="A197" t="s">
        <v>370</v>
      </c>
      <c r="B197" t="s">
        <v>582</v>
      </c>
      <c r="C197" t="s">
        <v>4</v>
      </c>
      <c r="D197" t="s">
        <v>3</v>
      </c>
      <c r="E197" t="s">
        <v>2</v>
      </c>
      <c r="F197" s="3">
        <v>74.290000000000006</v>
      </c>
      <c r="G197">
        <v>1</v>
      </c>
      <c r="H197" s="3">
        <v>3.7145000000000001</v>
      </c>
      <c r="I197" s="3">
        <v>78.004499999999993</v>
      </c>
      <c r="J197" s="2" t="s">
        <v>26</v>
      </c>
      <c r="K197" s="4">
        <v>0.8125</v>
      </c>
      <c r="L197" t="s">
        <v>0</v>
      </c>
      <c r="M197">
        <v>74.290000000000006</v>
      </c>
      <c r="N197" s="1">
        <v>4.7619047620000003</v>
      </c>
      <c r="O197" s="1">
        <v>3.7145000000000001</v>
      </c>
    </row>
    <row r="198" spans="1:15" x14ac:dyDescent="0.3">
      <c r="A198" t="s">
        <v>369</v>
      </c>
      <c r="B198" t="s">
        <v>582</v>
      </c>
      <c r="C198" t="s">
        <v>4</v>
      </c>
      <c r="D198" t="s">
        <v>7</v>
      </c>
      <c r="E198" t="s">
        <v>12</v>
      </c>
      <c r="F198" s="3">
        <v>43.7</v>
      </c>
      <c r="G198">
        <v>2</v>
      </c>
      <c r="H198" s="3">
        <v>4.37</v>
      </c>
      <c r="I198" s="3">
        <v>91.77</v>
      </c>
      <c r="J198" s="2" t="s">
        <v>34</v>
      </c>
      <c r="K198" s="4">
        <v>0.75208333333333333</v>
      </c>
      <c r="L198" t="s">
        <v>0</v>
      </c>
      <c r="M198">
        <v>87.4</v>
      </c>
      <c r="N198" s="1">
        <v>4.7619047620000003</v>
      </c>
      <c r="O198" s="1">
        <v>4.37</v>
      </c>
    </row>
    <row r="199" spans="1:15" x14ac:dyDescent="0.3">
      <c r="A199" t="s">
        <v>368</v>
      </c>
      <c r="B199" t="s">
        <v>581</v>
      </c>
      <c r="C199" t="s">
        <v>8</v>
      </c>
      <c r="D199" t="s">
        <v>3</v>
      </c>
      <c r="E199" t="s">
        <v>6</v>
      </c>
      <c r="F199" s="3">
        <v>25.29</v>
      </c>
      <c r="G199">
        <v>1</v>
      </c>
      <c r="H199" s="3">
        <v>1.2645</v>
      </c>
      <c r="I199" s="3">
        <v>26.554500000000001</v>
      </c>
      <c r="J199" s="2" t="s">
        <v>50</v>
      </c>
      <c r="K199" s="4">
        <v>0.42569444444444443</v>
      </c>
      <c r="L199" t="s">
        <v>10</v>
      </c>
      <c r="M199">
        <v>25.29</v>
      </c>
      <c r="N199" s="1">
        <v>4.7619047620000003</v>
      </c>
      <c r="O199" s="1">
        <v>1.2645</v>
      </c>
    </row>
    <row r="200" spans="1:15" x14ac:dyDescent="0.3">
      <c r="A200" t="s">
        <v>367</v>
      </c>
      <c r="B200" t="s">
        <v>582</v>
      </c>
      <c r="C200" t="s">
        <v>8</v>
      </c>
      <c r="D200" t="s">
        <v>7</v>
      </c>
      <c r="E200" t="s">
        <v>12</v>
      </c>
      <c r="F200" s="3">
        <v>41.5</v>
      </c>
      <c r="G200">
        <v>4</v>
      </c>
      <c r="H200" s="3">
        <v>8.3000000000000007</v>
      </c>
      <c r="I200" s="3">
        <v>174.3</v>
      </c>
      <c r="J200" s="2">
        <v>43802</v>
      </c>
      <c r="K200" s="4">
        <v>0.83194444444444438</v>
      </c>
      <c r="L200" t="s">
        <v>16</v>
      </c>
      <c r="M200">
        <v>166</v>
      </c>
      <c r="N200" s="1">
        <v>4.7619047620000003</v>
      </c>
      <c r="O200" s="1">
        <v>8.3000000000000007</v>
      </c>
    </row>
    <row r="201" spans="1:15" x14ac:dyDescent="0.3">
      <c r="A201" t="s">
        <v>366</v>
      </c>
      <c r="B201" t="s">
        <v>582</v>
      </c>
      <c r="C201" t="s">
        <v>4</v>
      </c>
      <c r="D201" t="s">
        <v>3</v>
      </c>
      <c r="E201" t="s">
        <v>9</v>
      </c>
      <c r="F201" s="3">
        <v>71.39</v>
      </c>
      <c r="G201">
        <v>5</v>
      </c>
      <c r="H201" s="3">
        <v>17.8475</v>
      </c>
      <c r="I201" s="3">
        <v>374.79750000000001</v>
      </c>
      <c r="J201" s="2" t="s">
        <v>38</v>
      </c>
      <c r="K201" s="4">
        <v>0.83124999999999993</v>
      </c>
      <c r="L201" t="s">
        <v>16</v>
      </c>
      <c r="M201">
        <v>356.95</v>
      </c>
      <c r="N201" s="1">
        <v>4.7619047620000003</v>
      </c>
      <c r="O201" s="1">
        <v>17.8475</v>
      </c>
    </row>
    <row r="202" spans="1:15" x14ac:dyDescent="0.3">
      <c r="A202" t="s">
        <v>365</v>
      </c>
      <c r="B202" t="s">
        <v>582</v>
      </c>
      <c r="C202" t="s">
        <v>4</v>
      </c>
      <c r="D202" t="s">
        <v>3</v>
      </c>
      <c r="E202" t="s">
        <v>15</v>
      </c>
      <c r="F202" s="3">
        <v>19.149999999999999</v>
      </c>
      <c r="G202">
        <v>6</v>
      </c>
      <c r="H202" s="3">
        <v>5.7450000000000001</v>
      </c>
      <c r="I202" s="3">
        <v>120.645</v>
      </c>
      <c r="J202" s="2" t="s">
        <v>11</v>
      </c>
      <c r="K202" s="4">
        <v>0.41736111111111113</v>
      </c>
      <c r="L202" t="s">
        <v>16</v>
      </c>
      <c r="M202">
        <v>114.9</v>
      </c>
      <c r="N202" s="1">
        <v>4.7619047620000003</v>
      </c>
      <c r="O202" s="1">
        <v>5.7450000000000001</v>
      </c>
    </row>
    <row r="203" spans="1:15" x14ac:dyDescent="0.3">
      <c r="A203" t="s">
        <v>364</v>
      </c>
      <c r="B203" t="s">
        <v>583</v>
      </c>
      <c r="C203" t="s">
        <v>4</v>
      </c>
      <c r="D203" t="s">
        <v>3</v>
      </c>
      <c r="E203" t="s">
        <v>13</v>
      </c>
      <c r="F203" s="3">
        <v>57.49</v>
      </c>
      <c r="G203">
        <v>4</v>
      </c>
      <c r="H203" s="3">
        <v>11.497999999999999</v>
      </c>
      <c r="I203" s="3">
        <v>241.458</v>
      </c>
      <c r="J203" s="2" t="s">
        <v>52</v>
      </c>
      <c r="K203" s="4">
        <v>0.49791666666666662</v>
      </c>
      <c r="L203" t="s">
        <v>0</v>
      </c>
      <c r="M203">
        <v>229.96</v>
      </c>
      <c r="N203" s="1">
        <v>4.7619047620000003</v>
      </c>
      <c r="O203" s="1">
        <v>11.497999999999999</v>
      </c>
    </row>
    <row r="204" spans="1:15" x14ac:dyDescent="0.3">
      <c r="A204" t="s">
        <v>363</v>
      </c>
      <c r="B204" t="s">
        <v>582</v>
      </c>
      <c r="C204" t="s">
        <v>8</v>
      </c>
      <c r="D204" t="s">
        <v>7</v>
      </c>
      <c r="E204" t="s">
        <v>13</v>
      </c>
      <c r="F204" s="3">
        <v>61.41</v>
      </c>
      <c r="G204">
        <v>7</v>
      </c>
      <c r="H204" s="3">
        <v>21.493500000000001</v>
      </c>
      <c r="I204" s="3">
        <v>451.36349999999999</v>
      </c>
      <c r="J204" s="2" t="s">
        <v>46</v>
      </c>
      <c r="K204" s="4">
        <v>0.41805555555555557</v>
      </c>
      <c r="L204" t="s">
        <v>0</v>
      </c>
      <c r="M204">
        <v>429.87</v>
      </c>
      <c r="N204" s="1">
        <v>4.7619047620000003</v>
      </c>
      <c r="O204" s="1">
        <v>21.493500000000001</v>
      </c>
    </row>
    <row r="205" spans="1:15" x14ac:dyDescent="0.3">
      <c r="A205" t="s">
        <v>362</v>
      </c>
      <c r="B205" t="s">
        <v>583</v>
      </c>
      <c r="C205" t="s">
        <v>4</v>
      </c>
      <c r="D205" t="s">
        <v>7</v>
      </c>
      <c r="E205" t="s">
        <v>12</v>
      </c>
      <c r="F205" s="3">
        <v>25.9</v>
      </c>
      <c r="G205">
        <v>10</v>
      </c>
      <c r="H205" s="3">
        <v>12.95</v>
      </c>
      <c r="I205" s="3">
        <v>271.95</v>
      </c>
      <c r="J205" s="2">
        <v>43618</v>
      </c>
      <c r="K205" s="4">
        <v>0.61875000000000002</v>
      </c>
      <c r="L205" t="s">
        <v>10</v>
      </c>
      <c r="M205">
        <v>259</v>
      </c>
      <c r="N205" s="1">
        <v>4.7619047620000003</v>
      </c>
      <c r="O205" s="1">
        <v>12.95</v>
      </c>
    </row>
    <row r="206" spans="1:15" x14ac:dyDescent="0.3">
      <c r="A206" t="s">
        <v>361</v>
      </c>
      <c r="B206" t="s">
        <v>583</v>
      </c>
      <c r="C206" t="s">
        <v>4</v>
      </c>
      <c r="D206" t="s">
        <v>7</v>
      </c>
      <c r="E206" t="s">
        <v>6</v>
      </c>
      <c r="F206" s="3">
        <v>17.77</v>
      </c>
      <c r="G206">
        <v>5</v>
      </c>
      <c r="H206" s="3">
        <v>4.4424999999999999</v>
      </c>
      <c r="I206" s="3">
        <v>93.292500000000004</v>
      </c>
      <c r="J206" s="2" t="s">
        <v>42</v>
      </c>
      <c r="K206" s="4">
        <v>0.52916666666666667</v>
      </c>
      <c r="L206" t="s">
        <v>16</v>
      </c>
      <c r="M206">
        <v>88.85</v>
      </c>
      <c r="N206" s="1">
        <v>4.7619047620000003</v>
      </c>
      <c r="O206" s="1">
        <v>4.4424999999999999</v>
      </c>
    </row>
    <row r="207" spans="1:15" x14ac:dyDescent="0.3">
      <c r="A207" t="s">
        <v>360</v>
      </c>
      <c r="B207" t="s">
        <v>581</v>
      </c>
      <c r="C207" t="s">
        <v>8</v>
      </c>
      <c r="D207" t="s">
        <v>3</v>
      </c>
      <c r="E207" t="s">
        <v>12</v>
      </c>
      <c r="F207" s="3">
        <v>23.03</v>
      </c>
      <c r="G207">
        <v>9</v>
      </c>
      <c r="H207" s="3">
        <v>10.3635</v>
      </c>
      <c r="I207" s="3">
        <v>217.6335</v>
      </c>
      <c r="J207" s="2">
        <v>43525</v>
      </c>
      <c r="K207" s="4">
        <v>0.50138888888888888</v>
      </c>
      <c r="L207" t="s">
        <v>10</v>
      </c>
      <c r="M207">
        <v>207.27</v>
      </c>
      <c r="N207" s="1">
        <v>4.7619047620000003</v>
      </c>
      <c r="O207" s="1">
        <v>10.3635</v>
      </c>
    </row>
    <row r="208" spans="1:15" x14ac:dyDescent="0.3">
      <c r="A208" t="s">
        <v>359</v>
      </c>
      <c r="B208" t="s">
        <v>582</v>
      </c>
      <c r="C208" t="s">
        <v>4</v>
      </c>
      <c r="D208" t="s">
        <v>3</v>
      </c>
      <c r="E208" t="s">
        <v>13</v>
      </c>
      <c r="F208" s="3">
        <v>66.650000000000006</v>
      </c>
      <c r="G208">
        <v>9</v>
      </c>
      <c r="H208" s="3">
        <v>29.9925</v>
      </c>
      <c r="I208" s="3">
        <v>629.84249999999997</v>
      </c>
      <c r="J208" s="2">
        <v>43556</v>
      </c>
      <c r="K208" s="4">
        <v>0.7631944444444444</v>
      </c>
      <c r="L208" t="s">
        <v>16</v>
      </c>
      <c r="M208">
        <v>599.85</v>
      </c>
      <c r="N208" s="1">
        <v>4.7619047620000003</v>
      </c>
      <c r="O208" s="1">
        <v>29.9925</v>
      </c>
    </row>
    <row r="209" spans="1:15" x14ac:dyDescent="0.3">
      <c r="A209" t="s">
        <v>358</v>
      </c>
      <c r="B209" t="s">
        <v>582</v>
      </c>
      <c r="C209" t="s">
        <v>4</v>
      </c>
      <c r="D209" t="s">
        <v>3</v>
      </c>
      <c r="E209" t="s">
        <v>6</v>
      </c>
      <c r="F209" s="3">
        <v>28.53</v>
      </c>
      <c r="G209">
        <v>10</v>
      </c>
      <c r="H209" s="3">
        <v>14.265000000000001</v>
      </c>
      <c r="I209" s="3">
        <v>299.565</v>
      </c>
      <c r="J209" s="2" t="s">
        <v>29</v>
      </c>
      <c r="K209" s="4">
        <v>0.73472222222222217</v>
      </c>
      <c r="L209" t="s">
        <v>10</v>
      </c>
      <c r="M209">
        <v>285.3</v>
      </c>
      <c r="N209" s="1">
        <v>4.7619047620000003</v>
      </c>
      <c r="O209" s="1">
        <v>14.265000000000001</v>
      </c>
    </row>
    <row r="210" spans="1:15" x14ac:dyDescent="0.3">
      <c r="A210" t="s">
        <v>357</v>
      </c>
      <c r="B210" t="s">
        <v>583</v>
      </c>
      <c r="C210" t="s">
        <v>8</v>
      </c>
      <c r="D210" t="s">
        <v>3</v>
      </c>
      <c r="E210" t="s">
        <v>2</v>
      </c>
      <c r="F210" s="3">
        <v>30.37</v>
      </c>
      <c r="G210">
        <v>3</v>
      </c>
      <c r="H210" s="3">
        <v>4.5555000000000003</v>
      </c>
      <c r="I210" s="3">
        <v>95.665499999999994</v>
      </c>
      <c r="J210" s="2" t="s">
        <v>35</v>
      </c>
      <c r="K210" s="4">
        <v>0.57013888888888886</v>
      </c>
      <c r="L210" t="s">
        <v>10</v>
      </c>
      <c r="M210">
        <v>91.11</v>
      </c>
      <c r="N210" s="1">
        <v>4.7619047620000003</v>
      </c>
      <c r="O210" s="1">
        <v>4.5555000000000003</v>
      </c>
    </row>
    <row r="211" spans="1:15" x14ac:dyDescent="0.3">
      <c r="A211" t="s">
        <v>356</v>
      </c>
      <c r="B211" t="s">
        <v>583</v>
      </c>
      <c r="C211" t="s">
        <v>8</v>
      </c>
      <c r="D211" t="s">
        <v>3</v>
      </c>
      <c r="E211" t="s">
        <v>13</v>
      </c>
      <c r="F211" s="3">
        <v>99.73</v>
      </c>
      <c r="G211">
        <v>9</v>
      </c>
      <c r="H211" s="3">
        <v>44.878500000000003</v>
      </c>
      <c r="I211" s="3">
        <v>942.44849999999997</v>
      </c>
      <c r="J211" s="2">
        <v>43499</v>
      </c>
      <c r="K211" s="4">
        <v>0.8208333333333333</v>
      </c>
      <c r="L211" t="s">
        <v>16</v>
      </c>
      <c r="M211">
        <v>897.57</v>
      </c>
      <c r="N211" s="1">
        <v>4.7619047620000003</v>
      </c>
      <c r="O211" s="1">
        <v>44.878500000000003</v>
      </c>
    </row>
    <row r="212" spans="1:15" x14ac:dyDescent="0.3">
      <c r="A212" t="s">
        <v>355</v>
      </c>
      <c r="B212" t="s">
        <v>581</v>
      </c>
      <c r="C212" t="s">
        <v>8</v>
      </c>
      <c r="D212" t="s">
        <v>7</v>
      </c>
      <c r="E212" t="s">
        <v>13</v>
      </c>
      <c r="F212" s="3">
        <v>26.23</v>
      </c>
      <c r="G212">
        <v>9</v>
      </c>
      <c r="H212" s="3">
        <v>11.8035</v>
      </c>
      <c r="I212" s="3">
        <v>247.87350000000001</v>
      </c>
      <c r="J212" s="2" t="s">
        <v>55</v>
      </c>
      <c r="K212" s="4">
        <v>0.85</v>
      </c>
      <c r="L212" t="s">
        <v>10</v>
      </c>
      <c r="M212">
        <v>236.07</v>
      </c>
      <c r="N212" s="1">
        <v>4.7619047620000003</v>
      </c>
      <c r="O212" s="1">
        <v>11.8035</v>
      </c>
    </row>
    <row r="213" spans="1:15" x14ac:dyDescent="0.3">
      <c r="A213" t="s">
        <v>354</v>
      </c>
      <c r="B213" t="s">
        <v>582</v>
      </c>
      <c r="C213" t="s">
        <v>8</v>
      </c>
      <c r="D213" t="s">
        <v>3</v>
      </c>
      <c r="E213" t="s">
        <v>9</v>
      </c>
      <c r="F213" s="3">
        <v>93.26</v>
      </c>
      <c r="G213">
        <v>9</v>
      </c>
      <c r="H213" s="3">
        <v>41.966999999999999</v>
      </c>
      <c r="I213" s="3">
        <v>881.30700000000002</v>
      </c>
      <c r="J213" s="2" t="s">
        <v>60</v>
      </c>
      <c r="K213" s="4">
        <v>0.75555555555555554</v>
      </c>
      <c r="L213" t="s">
        <v>0</v>
      </c>
      <c r="M213">
        <v>839.34</v>
      </c>
      <c r="N213" s="1">
        <v>4.7619047620000003</v>
      </c>
      <c r="O213" s="1">
        <v>41.966999999999999</v>
      </c>
    </row>
    <row r="214" spans="1:15" x14ac:dyDescent="0.3">
      <c r="A214" t="s">
        <v>353</v>
      </c>
      <c r="B214" t="s">
        <v>583</v>
      </c>
      <c r="C214" t="s">
        <v>8</v>
      </c>
      <c r="D214" t="s">
        <v>7</v>
      </c>
      <c r="E214" t="s">
        <v>6</v>
      </c>
      <c r="F214" s="3">
        <v>92.36</v>
      </c>
      <c r="G214">
        <v>5</v>
      </c>
      <c r="H214" s="3">
        <v>23.09</v>
      </c>
      <c r="I214" s="3">
        <v>484.89</v>
      </c>
      <c r="J214" s="2" t="s">
        <v>62</v>
      </c>
      <c r="K214" s="4">
        <v>0.80347222222222225</v>
      </c>
      <c r="L214" t="s">
        <v>10</v>
      </c>
      <c r="M214">
        <v>461.8</v>
      </c>
      <c r="N214" s="1">
        <v>4.7619047620000003</v>
      </c>
      <c r="O214" s="1">
        <v>23.09</v>
      </c>
    </row>
    <row r="215" spans="1:15" x14ac:dyDescent="0.3">
      <c r="A215" t="s">
        <v>352</v>
      </c>
      <c r="B215" t="s">
        <v>583</v>
      </c>
      <c r="C215" t="s">
        <v>8</v>
      </c>
      <c r="D215" t="s">
        <v>7</v>
      </c>
      <c r="E215" t="s">
        <v>15</v>
      </c>
      <c r="F215" s="3">
        <v>46.42</v>
      </c>
      <c r="G215">
        <v>3</v>
      </c>
      <c r="H215" s="3">
        <v>6.9630000000000001</v>
      </c>
      <c r="I215" s="3">
        <v>146.22300000000001</v>
      </c>
      <c r="J215" s="2">
        <v>43556</v>
      </c>
      <c r="K215" s="4">
        <v>0.55833333333333335</v>
      </c>
      <c r="L215" t="s">
        <v>16</v>
      </c>
      <c r="M215">
        <v>139.26</v>
      </c>
      <c r="N215" s="1">
        <v>4.7619047620000003</v>
      </c>
      <c r="O215" s="1">
        <v>6.9630000000000001</v>
      </c>
    </row>
    <row r="216" spans="1:15" x14ac:dyDescent="0.3">
      <c r="A216" t="s">
        <v>351</v>
      </c>
      <c r="B216" t="s">
        <v>583</v>
      </c>
      <c r="C216" t="s">
        <v>4</v>
      </c>
      <c r="D216" t="s">
        <v>3</v>
      </c>
      <c r="E216" t="s">
        <v>15</v>
      </c>
      <c r="F216" s="3">
        <v>29.61</v>
      </c>
      <c r="G216">
        <v>7</v>
      </c>
      <c r="H216" s="3">
        <v>10.3635</v>
      </c>
      <c r="I216" s="3">
        <v>217.6335</v>
      </c>
      <c r="J216" s="2">
        <v>43772</v>
      </c>
      <c r="K216" s="4">
        <v>0.66180555555555554</v>
      </c>
      <c r="L216" t="s">
        <v>0</v>
      </c>
      <c r="M216">
        <v>207.27</v>
      </c>
      <c r="N216" s="1">
        <v>4.7619047620000003</v>
      </c>
      <c r="O216" s="1">
        <v>10.3635</v>
      </c>
    </row>
    <row r="217" spans="1:15" x14ac:dyDescent="0.3">
      <c r="A217" t="s">
        <v>350</v>
      </c>
      <c r="B217" t="s">
        <v>581</v>
      </c>
      <c r="C217" t="s">
        <v>8</v>
      </c>
      <c r="D217" t="s">
        <v>7</v>
      </c>
      <c r="E217" t="s">
        <v>6</v>
      </c>
      <c r="F217" s="3">
        <v>18.28</v>
      </c>
      <c r="G217">
        <v>1</v>
      </c>
      <c r="H217" s="3">
        <v>0.91400000000000003</v>
      </c>
      <c r="I217" s="3">
        <v>19.193999999999999</v>
      </c>
      <c r="J217" s="2" t="s">
        <v>17</v>
      </c>
      <c r="K217" s="4">
        <v>0.62847222222222221</v>
      </c>
      <c r="L217" t="s">
        <v>16</v>
      </c>
      <c r="M217">
        <v>18.28</v>
      </c>
      <c r="N217" s="1">
        <v>4.7619047620000003</v>
      </c>
      <c r="O217" s="1">
        <v>0.91400000000000003</v>
      </c>
    </row>
    <row r="218" spans="1:15" x14ac:dyDescent="0.3">
      <c r="A218" t="s">
        <v>349</v>
      </c>
      <c r="B218" t="s">
        <v>583</v>
      </c>
      <c r="C218" t="s">
        <v>8</v>
      </c>
      <c r="D218" t="s">
        <v>3</v>
      </c>
      <c r="E218" t="s">
        <v>15</v>
      </c>
      <c r="F218" s="3">
        <v>24.77</v>
      </c>
      <c r="G218">
        <v>5</v>
      </c>
      <c r="H218" s="3">
        <v>6.1924999999999999</v>
      </c>
      <c r="I218" s="3">
        <v>130.04249999999999</v>
      </c>
      <c r="J218" s="2" t="s">
        <v>41</v>
      </c>
      <c r="K218" s="4">
        <v>0.76874999999999993</v>
      </c>
      <c r="L218" t="s">
        <v>0</v>
      </c>
      <c r="M218">
        <v>123.85</v>
      </c>
      <c r="N218" s="1">
        <v>4.7619047620000003</v>
      </c>
      <c r="O218" s="1">
        <v>6.1924999999999999</v>
      </c>
    </row>
    <row r="219" spans="1:15" x14ac:dyDescent="0.3">
      <c r="A219" t="s">
        <v>348</v>
      </c>
      <c r="B219" t="s">
        <v>581</v>
      </c>
      <c r="C219" t="s">
        <v>4</v>
      </c>
      <c r="D219" t="s">
        <v>3</v>
      </c>
      <c r="E219" t="s">
        <v>13</v>
      </c>
      <c r="F219" s="3">
        <v>94.64</v>
      </c>
      <c r="G219">
        <v>3</v>
      </c>
      <c r="H219" s="3">
        <v>14.196</v>
      </c>
      <c r="I219" s="3">
        <v>298.11599999999999</v>
      </c>
      <c r="J219" s="2" t="s">
        <v>32</v>
      </c>
      <c r="K219" s="4">
        <v>0.70486111111111116</v>
      </c>
      <c r="L219" t="s">
        <v>0</v>
      </c>
      <c r="M219">
        <v>283.92</v>
      </c>
      <c r="N219" s="1">
        <v>4.7619047620000003</v>
      </c>
      <c r="O219" s="1">
        <v>14.196</v>
      </c>
    </row>
    <row r="220" spans="1:15" x14ac:dyDescent="0.3">
      <c r="A220" t="s">
        <v>347</v>
      </c>
      <c r="B220" t="s">
        <v>583</v>
      </c>
      <c r="C220" t="s">
        <v>8</v>
      </c>
      <c r="D220" t="s">
        <v>7</v>
      </c>
      <c r="E220" t="s">
        <v>2</v>
      </c>
      <c r="F220" s="3">
        <v>94.87</v>
      </c>
      <c r="G220">
        <v>8</v>
      </c>
      <c r="H220" s="3">
        <v>37.948</v>
      </c>
      <c r="I220" s="3">
        <v>796.90800000000002</v>
      </c>
      <c r="J220" s="2">
        <v>43801</v>
      </c>
      <c r="K220" s="4">
        <v>0.54027777777777775</v>
      </c>
      <c r="L220" t="s">
        <v>10</v>
      </c>
      <c r="M220">
        <v>758.96</v>
      </c>
      <c r="N220" s="1">
        <v>4.7619047620000003</v>
      </c>
      <c r="O220" s="1">
        <v>37.948</v>
      </c>
    </row>
    <row r="221" spans="1:15" x14ac:dyDescent="0.3">
      <c r="A221" t="s">
        <v>346</v>
      </c>
      <c r="B221" t="s">
        <v>583</v>
      </c>
      <c r="C221" t="s">
        <v>8</v>
      </c>
      <c r="D221" t="s">
        <v>3</v>
      </c>
      <c r="E221" t="s">
        <v>9</v>
      </c>
      <c r="F221" s="3">
        <v>57.34</v>
      </c>
      <c r="G221">
        <v>3</v>
      </c>
      <c r="H221" s="3">
        <v>8.6010000000000009</v>
      </c>
      <c r="I221" s="3">
        <v>180.62100000000001</v>
      </c>
      <c r="J221" s="2">
        <v>43741</v>
      </c>
      <c r="K221" s="4">
        <v>0.7909722222222223</v>
      </c>
      <c r="L221" t="s">
        <v>16</v>
      </c>
      <c r="M221">
        <v>172.02</v>
      </c>
      <c r="N221" s="1">
        <v>4.7619047620000003</v>
      </c>
      <c r="O221" s="1">
        <v>8.6010000000000009</v>
      </c>
    </row>
    <row r="222" spans="1:15" x14ac:dyDescent="0.3">
      <c r="A222" t="s">
        <v>345</v>
      </c>
      <c r="B222" t="s">
        <v>583</v>
      </c>
      <c r="C222" t="s">
        <v>8</v>
      </c>
      <c r="D222" t="s">
        <v>7</v>
      </c>
      <c r="E222" t="s">
        <v>13</v>
      </c>
      <c r="F222" s="3">
        <v>45.35</v>
      </c>
      <c r="G222">
        <v>6</v>
      </c>
      <c r="H222" s="3">
        <v>13.605</v>
      </c>
      <c r="I222" s="3">
        <v>285.70499999999998</v>
      </c>
      <c r="J222" s="2" t="s">
        <v>43</v>
      </c>
      <c r="K222" s="4">
        <v>0.57222222222222219</v>
      </c>
      <c r="L222" t="s">
        <v>10</v>
      </c>
      <c r="M222">
        <v>272.10000000000002</v>
      </c>
      <c r="N222" s="1">
        <v>4.7619047620000003</v>
      </c>
      <c r="O222" s="1">
        <v>13.605</v>
      </c>
    </row>
    <row r="223" spans="1:15" x14ac:dyDescent="0.3">
      <c r="A223" t="s">
        <v>344</v>
      </c>
      <c r="B223" t="s">
        <v>583</v>
      </c>
      <c r="C223" t="s">
        <v>8</v>
      </c>
      <c r="D223" t="s">
        <v>7</v>
      </c>
      <c r="E223" t="s">
        <v>9</v>
      </c>
      <c r="F223" s="3">
        <v>62.08</v>
      </c>
      <c r="G223">
        <v>7</v>
      </c>
      <c r="H223" s="3">
        <v>21.728000000000002</v>
      </c>
      <c r="I223" s="3">
        <v>456.28800000000001</v>
      </c>
      <c r="J223" s="2">
        <v>43619</v>
      </c>
      <c r="K223" s="4">
        <v>0.57361111111111118</v>
      </c>
      <c r="L223" t="s">
        <v>10</v>
      </c>
      <c r="M223">
        <v>434.56</v>
      </c>
      <c r="N223" s="1">
        <v>4.7619047620000003</v>
      </c>
      <c r="O223" s="1">
        <v>21.728000000000002</v>
      </c>
    </row>
    <row r="224" spans="1:15" x14ac:dyDescent="0.3">
      <c r="A224" t="s">
        <v>343</v>
      </c>
      <c r="B224" t="s">
        <v>582</v>
      </c>
      <c r="C224" t="s">
        <v>8</v>
      </c>
      <c r="D224" t="s">
        <v>7</v>
      </c>
      <c r="E224" t="s">
        <v>13</v>
      </c>
      <c r="F224" s="3">
        <v>11.81</v>
      </c>
      <c r="G224">
        <v>5</v>
      </c>
      <c r="H224" s="3">
        <v>2.9525000000000001</v>
      </c>
      <c r="I224" s="3">
        <v>62.002499999999998</v>
      </c>
      <c r="J224" s="2" t="s">
        <v>38</v>
      </c>
      <c r="K224" s="4">
        <v>0.75416666666666676</v>
      </c>
      <c r="L224" t="s">
        <v>0</v>
      </c>
      <c r="M224">
        <v>59.05</v>
      </c>
      <c r="N224" s="1">
        <v>4.7619047620000003</v>
      </c>
      <c r="O224" s="1">
        <v>2.9525000000000001</v>
      </c>
    </row>
    <row r="225" spans="1:15" x14ac:dyDescent="0.3">
      <c r="A225" t="s">
        <v>342</v>
      </c>
      <c r="B225" t="s">
        <v>582</v>
      </c>
      <c r="C225" t="s">
        <v>4</v>
      </c>
      <c r="D225" t="s">
        <v>3</v>
      </c>
      <c r="E225" t="s">
        <v>2</v>
      </c>
      <c r="F225" s="3">
        <v>12.54</v>
      </c>
      <c r="G225">
        <v>1</v>
      </c>
      <c r="H225" s="3">
        <v>0.627</v>
      </c>
      <c r="I225" s="3">
        <v>13.167</v>
      </c>
      <c r="J225" s="2" t="s">
        <v>32</v>
      </c>
      <c r="K225" s="4">
        <v>0.52638888888888891</v>
      </c>
      <c r="L225" t="s">
        <v>0</v>
      </c>
      <c r="M225">
        <v>12.54</v>
      </c>
      <c r="N225" s="1">
        <v>4.7619047620000003</v>
      </c>
      <c r="O225" s="1">
        <v>0.627</v>
      </c>
    </row>
    <row r="226" spans="1:15" x14ac:dyDescent="0.3">
      <c r="A226" t="s">
        <v>341</v>
      </c>
      <c r="B226" t="s">
        <v>581</v>
      </c>
      <c r="C226" t="s">
        <v>8</v>
      </c>
      <c r="D226" t="s">
        <v>7</v>
      </c>
      <c r="E226" t="s">
        <v>9</v>
      </c>
      <c r="F226" s="3">
        <v>43.25</v>
      </c>
      <c r="G226">
        <v>2</v>
      </c>
      <c r="H226" s="3">
        <v>4.3250000000000002</v>
      </c>
      <c r="I226" s="3">
        <v>90.825000000000003</v>
      </c>
      <c r="J226" s="2" t="s">
        <v>62</v>
      </c>
      <c r="K226" s="4">
        <v>0.66388888888888886</v>
      </c>
      <c r="L226" t="s">
        <v>0</v>
      </c>
      <c r="M226">
        <v>86.5</v>
      </c>
      <c r="N226" s="1">
        <v>4.7619047620000003</v>
      </c>
      <c r="O226" s="1">
        <v>4.3250000000000002</v>
      </c>
    </row>
    <row r="227" spans="1:15" x14ac:dyDescent="0.3">
      <c r="A227" t="s">
        <v>340</v>
      </c>
      <c r="B227" t="s">
        <v>582</v>
      </c>
      <c r="C227" t="s">
        <v>4</v>
      </c>
      <c r="D227" t="s">
        <v>3</v>
      </c>
      <c r="E227" t="s">
        <v>15</v>
      </c>
      <c r="F227" s="3">
        <v>87.16</v>
      </c>
      <c r="G227">
        <v>2</v>
      </c>
      <c r="H227" s="3">
        <v>8.7159999999999993</v>
      </c>
      <c r="I227" s="3">
        <v>183.036</v>
      </c>
      <c r="J227" s="2">
        <v>43770</v>
      </c>
      <c r="K227" s="4">
        <v>0.60347222222222219</v>
      </c>
      <c r="L227" t="s">
        <v>16</v>
      </c>
      <c r="M227">
        <v>174.32</v>
      </c>
      <c r="N227" s="1">
        <v>4.7619047620000003</v>
      </c>
      <c r="O227" s="1">
        <v>8.7159999999999993</v>
      </c>
    </row>
    <row r="228" spans="1:15" x14ac:dyDescent="0.3">
      <c r="A228" t="s">
        <v>339</v>
      </c>
      <c r="B228" t="s">
        <v>583</v>
      </c>
      <c r="C228" t="s">
        <v>4</v>
      </c>
      <c r="D228" t="s">
        <v>7</v>
      </c>
      <c r="E228" t="s">
        <v>12</v>
      </c>
      <c r="F228" s="3">
        <v>69.37</v>
      </c>
      <c r="G228">
        <v>9</v>
      </c>
      <c r="H228" s="3">
        <v>31.2165</v>
      </c>
      <c r="I228" s="3">
        <v>655.54650000000004</v>
      </c>
      <c r="J228" s="2" t="s">
        <v>24</v>
      </c>
      <c r="K228" s="4">
        <v>0.80138888888888893</v>
      </c>
      <c r="L228" t="s">
        <v>10</v>
      </c>
      <c r="M228">
        <v>624.33000000000004</v>
      </c>
      <c r="N228" s="1">
        <v>4.7619047620000003</v>
      </c>
      <c r="O228" s="1">
        <v>31.2165</v>
      </c>
    </row>
    <row r="229" spans="1:15" x14ac:dyDescent="0.3">
      <c r="A229" t="s">
        <v>338</v>
      </c>
      <c r="B229" t="s">
        <v>582</v>
      </c>
      <c r="C229" t="s">
        <v>4</v>
      </c>
      <c r="D229" t="s">
        <v>7</v>
      </c>
      <c r="E229" t="s">
        <v>13</v>
      </c>
      <c r="F229" s="3">
        <v>37.06</v>
      </c>
      <c r="G229">
        <v>4</v>
      </c>
      <c r="H229" s="3">
        <v>7.4119999999999999</v>
      </c>
      <c r="I229" s="3">
        <v>155.65199999999999</v>
      </c>
      <c r="J229" s="2" t="s">
        <v>43</v>
      </c>
      <c r="K229" s="4">
        <v>0.68333333333333324</v>
      </c>
      <c r="L229" t="s">
        <v>10</v>
      </c>
      <c r="M229">
        <v>148.24</v>
      </c>
      <c r="N229" s="1">
        <v>4.7619047620000003</v>
      </c>
      <c r="O229" s="1">
        <v>7.4119999999999999</v>
      </c>
    </row>
    <row r="230" spans="1:15" x14ac:dyDescent="0.3">
      <c r="A230" t="s">
        <v>337</v>
      </c>
      <c r="B230" t="s">
        <v>583</v>
      </c>
      <c r="C230" t="s">
        <v>4</v>
      </c>
      <c r="D230" t="s">
        <v>3</v>
      </c>
      <c r="E230" t="s">
        <v>13</v>
      </c>
      <c r="F230" s="3">
        <v>90.7</v>
      </c>
      <c r="G230">
        <v>6</v>
      </c>
      <c r="H230" s="3">
        <v>27.21</v>
      </c>
      <c r="I230" s="3">
        <v>571.41</v>
      </c>
      <c r="J230" s="2" t="s">
        <v>23</v>
      </c>
      <c r="K230" s="4">
        <v>0.45277777777777778</v>
      </c>
      <c r="L230" t="s">
        <v>0</v>
      </c>
      <c r="M230">
        <v>544.20000000000005</v>
      </c>
      <c r="N230" s="1">
        <v>4.7619047620000003</v>
      </c>
      <c r="O230" s="1">
        <v>27.21</v>
      </c>
    </row>
    <row r="231" spans="1:15" x14ac:dyDescent="0.3">
      <c r="A231" t="s">
        <v>336</v>
      </c>
      <c r="B231" t="s">
        <v>581</v>
      </c>
      <c r="C231" t="s">
        <v>8</v>
      </c>
      <c r="D231" t="s">
        <v>3</v>
      </c>
      <c r="E231" t="s">
        <v>6</v>
      </c>
      <c r="F231" s="3">
        <v>63.42</v>
      </c>
      <c r="G231">
        <v>8</v>
      </c>
      <c r="H231" s="3">
        <v>25.367999999999999</v>
      </c>
      <c r="I231" s="3">
        <v>532.72799999999995</v>
      </c>
      <c r="J231" s="2">
        <v>43772</v>
      </c>
      <c r="K231" s="4">
        <v>0.53819444444444442</v>
      </c>
      <c r="L231" t="s">
        <v>10</v>
      </c>
      <c r="M231">
        <v>507.36</v>
      </c>
      <c r="N231" s="1">
        <v>4.7619047620000003</v>
      </c>
      <c r="O231" s="1">
        <v>25.367999999999999</v>
      </c>
    </row>
    <row r="232" spans="1:15" x14ac:dyDescent="0.3">
      <c r="A232" t="s">
        <v>335</v>
      </c>
      <c r="B232" t="s">
        <v>583</v>
      </c>
      <c r="C232" t="s">
        <v>8</v>
      </c>
      <c r="D232" t="s">
        <v>3</v>
      </c>
      <c r="E232" t="s">
        <v>2</v>
      </c>
      <c r="F232" s="3">
        <v>81.37</v>
      </c>
      <c r="G232">
        <v>2</v>
      </c>
      <c r="H232" s="3">
        <v>8.1370000000000005</v>
      </c>
      <c r="I232" s="3">
        <v>170.87700000000001</v>
      </c>
      <c r="J232" s="2" t="s">
        <v>24</v>
      </c>
      <c r="K232" s="4">
        <v>0.81111111111111101</v>
      </c>
      <c r="L232" t="s">
        <v>0</v>
      </c>
      <c r="M232">
        <v>162.74</v>
      </c>
      <c r="N232" s="1">
        <v>4.7619047620000003</v>
      </c>
      <c r="O232" s="1">
        <v>8.1370000000000005</v>
      </c>
    </row>
    <row r="233" spans="1:15" x14ac:dyDescent="0.3">
      <c r="A233" t="s">
        <v>334</v>
      </c>
      <c r="B233" t="s">
        <v>583</v>
      </c>
      <c r="C233" t="s">
        <v>4</v>
      </c>
      <c r="D233" t="s">
        <v>3</v>
      </c>
      <c r="E233" t="s">
        <v>13</v>
      </c>
      <c r="F233" s="3">
        <v>10.59</v>
      </c>
      <c r="G233">
        <v>3</v>
      </c>
      <c r="H233" s="3">
        <v>1.5885</v>
      </c>
      <c r="I233" s="3">
        <v>33.358499999999999</v>
      </c>
      <c r="J233" s="2">
        <v>43802</v>
      </c>
      <c r="K233" s="4">
        <v>0.57777777777777783</v>
      </c>
      <c r="L233" t="s">
        <v>16</v>
      </c>
      <c r="M233">
        <v>31.77</v>
      </c>
      <c r="N233" s="1">
        <v>4.7619047620000003</v>
      </c>
      <c r="O233" s="1">
        <v>1.5885</v>
      </c>
    </row>
    <row r="234" spans="1:15" x14ac:dyDescent="0.3">
      <c r="A234" t="s">
        <v>333</v>
      </c>
      <c r="B234" t="s">
        <v>583</v>
      </c>
      <c r="C234" t="s">
        <v>8</v>
      </c>
      <c r="D234" t="s">
        <v>3</v>
      </c>
      <c r="E234" t="s">
        <v>12</v>
      </c>
      <c r="F234" s="3">
        <v>84.09</v>
      </c>
      <c r="G234">
        <v>9</v>
      </c>
      <c r="H234" s="3">
        <v>37.840499999999999</v>
      </c>
      <c r="I234" s="3">
        <v>794.65049999999997</v>
      </c>
      <c r="J234" s="2">
        <v>43771</v>
      </c>
      <c r="K234" s="4">
        <v>0.45416666666666666</v>
      </c>
      <c r="L234" t="s">
        <v>0</v>
      </c>
      <c r="M234">
        <v>756.81</v>
      </c>
      <c r="N234" s="1">
        <v>4.7619047620000003</v>
      </c>
      <c r="O234" s="1">
        <v>37.840499999999999</v>
      </c>
    </row>
    <row r="235" spans="1:15" x14ac:dyDescent="0.3">
      <c r="A235" t="s">
        <v>332</v>
      </c>
      <c r="B235" t="s">
        <v>583</v>
      </c>
      <c r="C235" t="s">
        <v>4</v>
      </c>
      <c r="D235" t="s">
        <v>7</v>
      </c>
      <c r="E235" t="s">
        <v>2</v>
      </c>
      <c r="F235" s="3">
        <v>73.819999999999993</v>
      </c>
      <c r="G235">
        <v>4</v>
      </c>
      <c r="H235" s="3">
        <v>14.763999999999999</v>
      </c>
      <c r="I235" s="3">
        <v>310.04399999999998</v>
      </c>
      <c r="J235" s="2" t="s">
        <v>32</v>
      </c>
      <c r="K235" s="4">
        <v>0.7715277777777777</v>
      </c>
      <c r="L235" t="s">
        <v>0</v>
      </c>
      <c r="M235">
        <v>295.27999999999997</v>
      </c>
      <c r="N235" s="1">
        <v>4.7619047620000003</v>
      </c>
      <c r="O235" s="1">
        <v>14.763999999999999</v>
      </c>
    </row>
    <row r="236" spans="1:15" x14ac:dyDescent="0.3">
      <c r="A236" t="s">
        <v>331</v>
      </c>
      <c r="B236" t="s">
        <v>581</v>
      </c>
      <c r="C236" t="s">
        <v>4</v>
      </c>
      <c r="D236" t="s">
        <v>7</v>
      </c>
      <c r="E236" t="s">
        <v>12</v>
      </c>
      <c r="F236" s="3">
        <v>51.94</v>
      </c>
      <c r="G236">
        <v>10</v>
      </c>
      <c r="H236" s="3">
        <v>25.97</v>
      </c>
      <c r="I236" s="3">
        <v>545.37</v>
      </c>
      <c r="J236" s="2">
        <v>43711</v>
      </c>
      <c r="K236" s="4">
        <v>0.76666666666666661</v>
      </c>
      <c r="L236" t="s">
        <v>10</v>
      </c>
      <c r="M236">
        <v>519.4</v>
      </c>
      <c r="N236" s="1">
        <v>4.7619047620000003</v>
      </c>
      <c r="O236" s="1">
        <v>25.97</v>
      </c>
    </row>
    <row r="237" spans="1:15" x14ac:dyDescent="0.3">
      <c r="A237" t="s">
        <v>330</v>
      </c>
      <c r="B237" t="s">
        <v>581</v>
      </c>
      <c r="C237" t="s">
        <v>8</v>
      </c>
      <c r="D237" t="s">
        <v>3</v>
      </c>
      <c r="E237" t="s">
        <v>15</v>
      </c>
      <c r="F237" s="3">
        <v>93.14</v>
      </c>
      <c r="G237">
        <v>2</v>
      </c>
      <c r="H237" s="3">
        <v>9.3140000000000001</v>
      </c>
      <c r="I237" s="3">
        <v>195.59399999999999</v>
      </c>
      <c r="J237" s="2" t="s">
        <v>39</v>
      </c>
      <c r="K237" s="4">
        <v>0.75624999999999998</v>
      </c>
      <c r="L237" t="s">
        <v>10</v>
      </c>
      <c r="M237">
        <v>186.28</v>
      </c>
      <c r="N237" s="1">
        <v>4.7619047620000003</v>
      </c>
      <c r="O237" s="1">
        <v>9.3140000000000001</v>
      </c>
    </row>
    <row r="238" spans="1:15" x14ac:dyDescent="0.3">
      <c r="A238" t="s">
        <v>329</v>
      </c>
      <c r="B238" t="s">
        <v>582</v>
      </c>
      <c r="C238" t="s">
        <v>8</v>
      </c>
      <c r="D238" t="s">
        <v>7</v>
      </c>
      <c r="E238" t="s">
        <v>12</v>
      </c>
      <c r="F238" s="3">
        <v>17.41</v>
      </c>
      <c r="G238">
        <v>5</v>
      </c>
      <c r="H238" s="3">
        <v>4.3525</v>
      </c>
      <c r="I238" s="3">
        <v>91.402500000000003</v>
      </c>
      <c r="J238" s="2" t="s">
        <v>18</v>
      </c>
      <c r="K238" s="4">
        <v>0.63611111111111118</v>
      </c>
      <c r="L238" t="s">
        <v>16</v>
      </c>
      <c r="M238">
        <v>87.05</v>
      </c>
      <c r="N238" s="1">
        <v>4.7619047620000003</v>
      </c>
      <c r="O238" s="1">
        <v>4.3525</v>
      </c>
    </row>
    <row r="239" spans="1:15" x14ac:dyDescent="0.3">
      <c r="A239" t="s">
        <v>328</v>
      </c>
      <c r="B239" t="s">
        <v>582</v>
      </c>
      <c r="C239" t="s">
        <v>4</v>
      </c>
      <c r="D239" t="s">
        <v>3</v>
      </c>
      <c r="E239" t="s">
        <v>2</v>
      </c>
      <c r="F239" s="3">
        <v>44.22</v>
      </c>
      <c r="G239">
        <v>5</v>
      </c>
      <c r="H239" s="3">
        <v>11.055</v>
      </c>
      <c r="I239" s="3">
        <v>232.155</v>
      </c>
      <c r="J239" s="2">
        <v>43588</v>
      </c>
      <c r="K239" s="4">
        <v>0.71319444444444446</v>
      </c>
      <c r="L239" t="s">
        <v>16</v>
      </c>
      <c r="M239">
        <v>221.1</v>
      </c>
      <c r="N239" s="1">
        <v>4.7619047620000003</v>
      </c>
      <c r="O239" s="1">
        <v>11.055</v>
      </c>
    </row>
    <row r="240" spans="1:15" x14ac:dyDescent="0.3">
      <c r="A240" t="s">
        <v>327</v>
      </c>
      <c r="B240" t="s">
        <v>583</v>
      </c>
      <c r="C240" t="s">
        <v>4</v>
      </c>
      <c r="D240" t="s">
        <v>3</v>
      </c>
      <c r="E240" t="s">
        <v>13</v>
      </c>
      <c r="F240" s="3">
        <v>13.22</v>
      </c>
      <c r="G240">
        <v>5</v>
      </c>
      <c r="H240" s="3">
        <v>3.3050000000000002</v>
      </c>
      <c r="I240" s="3">
        <v>69.405000000000001</v>
      </c>
      <c r="J240" s="2">
        <v>43499</v>
      </c>
      <c r="K240" s="4">
        <v>0.80972222222222223</v>
      </c>
      <c r="L240" t="s">
        <v>0</v>
      </c>
      <c r="M240">
        <v>66.099999999999994</v>
      </c>
      <c r="N240" s="1">
        <v>4.7619047620000003</v>
      </c>
      <c r="O240" s="1">
        <v>3.3050000000000002</v>
      </c>
    </row>
    <row r="241" spans="1:15" x14ac:dyDescent="0.3">
      <c r="A241" t="s">
        <v>326</v>
      </c>
      <c r="B241" t="s">
        <v>581</v>
      </c>
      <c r="C241" t="s">
        <v>8</v>
      </c>
      <c r="D241" t="s">
        <v>7</v>
      </c>
      <c r="E241" t="s">
        <v>2</v>
      </c>
      <c r="F241" s="3">
        <v>89.69</v>
      </c>
      <c r="G241">
        <v>1</v>
      </c>
      <c r="H241" s="3">
        <v>4.4844999999999997</v>
      </c>
      <c r="I241" s="3">
        <v>94.174499999999995</v>
      </c>
      <c r="J241" s="2">
        <v>43770</v>
      </c>
      <c r="K241" s="4">
        <v>0.47222222222222227</v>
      </c>
      <c r="L241" t="s">
        <v>10</v>
      </c>
      <c r="M241">
        <v>89.69</v>
      </c>
      <c r="N241" s="1">
        <v>4.7619047620000003</v>
      </c>
      <c r="O241" s="1">
        <v>4.4844999999999997</v>
      </c>
    </row>
    <row r="242" spans="1:15" x14ac:dyDescent="0.3">
      <c r="A242" t="s">
        <v>325</v>
      </c>
      <c r="B242" t="s">
        <v>581</v>
      </c>
      <c r="C242" t="s">
        <v>8</v>
      </c>
      <c r="D242" t="s">
        <v>7</v>
      </c>
      <c r="E242" t="s">
        <v>9</v>
      </c>
      <c r="F242" s="3">
        <v>24.94</v>
      </c>
      <c r="G242">
        <v>9</v>
      </c>
      <c r="H242" s="3">
        <v>11.223000000000001</v>
      </c>
      <c r="I242" s="3">
        <v>235.68299999999999</v>
      </c>
      <c r="J242" s="2">
        <v>43770</v>
      </c>
      <c r="K242" s="4">
        <v>0.7006944444444444</v>
      </c>
      <c r="L242" t="s">
        <v>16</v>
      </c>
      <c r="M242">
        <v>224.46</v>
      </c>
      <c r="N242" s="1">
        <v>4.7619047620000003</v>
      </c>
      <c r="O242" s="1">
        <v>11.223000000000001</v>
      </c>
    </row>
    <row r="243" spans="1:15" x14ac:dyDescent="0.3">
      <c r="A243" t="s">
        <v>324</v>
      </c>
      <c r="B243" t="s">
        <v>581</v>
      </c>
      <c r="C243" t="s">
        <v>8</v>
      </c>
      <c r="D243" t="s">
        <v>7</v>
      </c>
      <c r="E243" t="s">
        <v>12</v>
      </c>
      <c r="F243" s="3">
        <v>59.77</v>
      </c>
      <c r="G243">
        <v>2</v>
      </c>
      <c r="H243" s="3">
        <v>5.9770000000000003</v>
      </c>
      <c r="I243" s="3">
        <v>125.517</v>
      </c>
      <c r="J243" s="2">
        <v>43772</v>
      </c>
      <c r="K243" s="4">
        <v>0.50069444444444444</v>
      </c>
      <c r="L243" t="s">
        <v>16</v>
      </c>
      <c r="M243">
        <v>119.54</v>
      </c>
      <c r="N243" s="1">
        <v>4.7619047620000003</v>
      </c>
      <c r="O243" s="1">
        <v>5.9770000000000003</v>
      </c>
    </row>
    <row r="244" spans="1:15" x14ac:dyDescent="0.3">
      <c r="A244" t="s">
        <v>323</v>
      </c>
      <c r="B244" t="s">
        <v>582</v>
      </c>
      <c r="C244" t="s">
        <v>4</v>
      </c>
      <c r="D244" t="s">
        <v>7</v>
      </c>
      <c r="E244" t="s">
        <v>2</v>
      </c>
      <c r="F244" s="3">
        <v>93.2</v>
      </c>
      <c r="G244">
        <v>2</v>
      </c>
      <c r="H244" s="3">
        <v>9.32</v>
      </c>
      <c r="I244" s="3">
        <v>195.72</v>
      </c>
      <c r="J244" s="2" t="s">
        <v>58</v>
      </c>
      <c r="K244" s="4">
        <v>0.77569444444444446</v>
      </c>
      <c r="L244" t="s">
        <v>16</v>
      </c>
      <c r="M244">
        <v>186.4</v>
      </c>
      <c r="N244" s="1">
        <v>4.7619047620000003</v>
      </c>
      <c r="O244" s="1">
        <v>9.32</v>
      </c>
    </row>
    <row r="245" spans="1:15" x14ac:dyDescent="0.3">
      <c r="A245" t="s">
        <v>322</v>
      </c>
      <c r="B245" t="s">
        <v>581</v>
      </c>
      <c r="C245" t="s">
        <v>4</v>
      </c>
      <c r="D245" t="s">
        <v>7</v>
      </c>
      <c r="E245" t="s">
        <v>6</v>
      </c>
      <c r="F245" s="3">
        <v>62.65</v>
      </c>
      <c r="G245">
        <v>4</v>
      </c>
      <c r="H245" s="3">
        <v>12.53</v>
      </c>
      <c r="I245" s="3">
        <v>263.13</v>
      </c>
      <c r="J245" s="2">
        <v>43586</v>
      </c>
      <c r="K245" s="4">
        <v>0.47569444444444442</v>
      </c>
      <c r="L245" t="s">
        <v>0</v>
      </c>
      <c r="M245">
        <v>250.6</v>
      </c>
      <c r="N245" s="1">
        <v>4.7619047620000003</v>
      </c>
      <c r="O245" s="1">
        <v>12.53</v>
      </c>
    </row>
    <row r="246" spans="1:15" x14ac:dyDescent="0.3">
      <c r="A246" t="s">
        <v>321</v>
      </c>
      <c r="B246" t="s">
        <v>583</v>
      </c>
      <c r="C246" t="s">
        <v>8</v>
      </c>
      <c r="D246" t="s">
        <v>7</v>
      </c>
      <c r="E246" t="s">
        <v>6</v>
      </c>
      <c r="F246" s="3">
        <v>93.87</v>
      </c>
      <c r="G246">
        <v>8</v>
      </c>
      <c r="H246" s="3">
        <v>37.548000000000002</v>
      </c>
      <c r="I246" s="3">
        <v>788.50800000000004</v>
      </c>
      <c r="J246" s="2">
        <v>43498</v>
      </c>
      <c r="K246" s="4">
        <v>0.77916666666666667</v>
      </c>
      <c r="L246" t="s">
        <v>16</v>
      </c>
      <c r="M246">
        <v>750.96</v>
      </c>
      <c r="N246" s="1">
        <v>4.7619047620000003</v>
      </c>
      <c r="O246" s="1">
        <v>37.548000000000002</v>
      </c>
    </row>
    <row r="247" spans="1:15" x14ac:dyDescent="0.3">
      <c r="A247" t="s">
        <v>320</v>
      </c>
      <c r="B247" t="s">
        <v>581</v>
      </c>
      <c r="C247" t="s">
        <v>4</v>
      </c>
      <c r="D247" t="s">
        <v>7</v>
      </c>
      <c r="E247" t="s">
        <v>6</v>
      </c>
      <c r="F247" s="3">
        <v>47.59</v>
      </c>
      <c r="G247">
        <v>8</v>
      </c>
      <c r="H247" s="3">
        <v>19.036000000000001</v>
      </c>
      <c r="I247" s="3">
        <v>399.75599999999997</v>
      </c>
      <c r="J247" s="2">
        <v>43466</v>
      </c>
      <c r="K247" s="4">
        <v>0.61597222222222225</v>
      </c>
      <c r="L247" t="s">
        <v>0</v>
      </c>
      <c r="M247">
        <v>380.72</v>
      </c>
      <c r="N247" s="1">
        <v>4.7619047620000003</v>
      </c>
      <c r="O247" s="1">
        <v>19.036000000000001</v>
      </c>
    </row>
    <row r="248" spans="1:15" x14ac:dyDescent="0.3">
      <c r="A248" t="s">
        <v>319</v>
      </c>
      <c r="B248" t="s">
        <v>583</v>
      </c>
      <c r="C248" t="s">
        <v>4</v>
      </c>
      <c r="D248" t="s">
        <v>3</v>
      </c>
      <c r="E248" t="s">
        <v>13</v>
      </c>
      <c r="F248" s="3">
        <v>81.400000000000006</v>
      </c>
      <c r="G248">
        <v>3</v>
      </c>
      <c r="H248" s="3">
        <v>12.21</v>
      </c>
      <c r="I248" s="3">
        <v>256.41000000000003</v>
      </c>
      <c r="J248" s="2">
        <v>43710</v>
      </c>
      <c r="K248" s="4">
        <v>0.82152777777777775</v>
      </c>
      <c r="L248" t="s">
        <v>0</v>
      </c>
      <c r="M248">
        <v>244.2</v>
      </c>
      <c r="N248" s="1">
        <v>4.7619047620000003</v>
      </c>
      <c r="O248" s="1">
        <v>12.21</v>
      </c>
    </row>
    <row r="249" spans="1:15" x14ac:dyDescent="0.3">
      <c r="A249" t="s">
        <v>318</v>
      </c>
      <c r="B249" t="s">
        <v>581</v>
      </c>
      <c r="C249" t="s">
        <v>4</v>
      </c>
      <c r="D249" t="s">
        <v>7</v>
      </c>
      <c r="E249" t="s">
        <v>2</v>
      </c>
      <c r="F249" s="3">
        <v>17.940000000000001</v>
      </c>
      <c r="G249">
        <v>5</v>
      </c>
      <c r="H249" s="3">
        <v>4.4850000000000003</v>
      </c>
      <c r="I249" s="3">
        <v>94.185000000000002</v>
      </c>
      <c r="J249" s="2" t="s">
        <v>20</v>
      </c>
      <c r="K249" s="4">
        <v>0.58611111111111114</v>
      </c>
      <c r="L249" t="s">
        <v>10</v>
      </c>
      <c r="M249">
        <v>89.7</v>
      </c>
      <c r="N249" s="1">
        <v>4.7619047620000003</v>
      </c>
      <c r="O249" s="1">
        <v>4.4850000000000003</v>
      </c>
    </row>
    <row r="250" spans="1:15" x14ac:dyDescent="0.3">
      <c r="A250" t="s">
        <v>317</v>
      </c>
      <c r="B250" t="s">
        <v>581</v>
      </c>
      <c r="C250" t="s">
        <v>4</v>
      </c>
      <c r="D250" t="s">
        <v>7</v>
      </c>
      <c r="E250" t="s">
        <v>13</v>
      </c>
      <c r="F250" s="3">
        <v>77.72</v>
      </c>
      <c r="G250">
        <v>4</v>
      </c>
      <c r="H250" s="3">
        <v>15.544</v>
      </c>
      <c r="I250" s="3">
        <v>326.42399999999998</v>
      </c>
      <c r="J250" s="2">
        <v>43647</v>
      </c>
      <c r="K250" s="4">
        <v>0.6743055555555556</v>
      </c>
      <c r="L250" t="s">
        <v>16</v>
      </c>
      <c r="M250">
        <v>310.88</v>
      </c>
      <c r="N250" s="1">
        <v>4.7619047620000003</v>
      </c>
      <c r="O250" s="1">
        <v>15.544</v>
      </c>
    </row>
    <row r="251" spans="1:15" x14ac:dyDescent="0.3">
      <c r="A251" t="s">
        <v>316</v>
      </c>
      <c r="B251" t="s">
        <v>583</v>
      </c>
      <c r="C251" t="s">
        <v>8</v>
      </c>
      <c r="D251" t="s">
        <v>7</v>
      </c>
      <c r="E251" t="s">
        <v>9</v>
      </c>
      <c r="F251" s="3">
        <v>73.06</v>
      </c>
      <c r="G251">
        <v>7</v>
      </c>
      <c r="H251" s="3">
        <v>25.571000000000002</v>
      </c>
      <c r="I251" s="3">
        <v>536.99099999999999</v>
      </c>
      <c r="J251" s="2" t="s">
        <v>46</v>
      </c>
      <c r="K251" s="4">
        <v>0.79583333333333339</v>
      </c>
      <c r="L251" t="s">
        <v>16</v>
      </c>
      <c r="M251">
        <v>511.42</v>
      </c>
      <c r="N251" s="1">
        <v>4.7619047620000003</v>
      </c>
      <c r="O251" s="1">
        <v>25.571000000000002</v>
      </c>
    </row>
    <row r="252" spans="1:15" x14ac:dyDescent="0.3">
      <c r="A252" t="s">
        <v>315</v>
      </c>
      <c r="B252" t="s">
        <v>583</v>
      </c>
      <c r="C252" t="s">
        <v>4</v>
      </c>
      <c r="D252" t="s">
        <v>7</v>
      </c>
      <c r="E252" t="s">
        <v>9</v>
      </c>
      <c r="F252" s="3">
        <v>46.55</v>
      </c>
      <c r="G252">
        <v>9</v>
      </c>
      <c r="H252" s="3">
        <v>20.947500000000002</v>
      </c>
      <c r="I252" s="3">
        <v>439.89749999999998</v>
      </c>
      <c r="J252" s="2">
        <v>43498</v>
      </c>
      <c r="K252" s="4">
        <v>0.64861111111111114</v>
      </c>
      <c r="L252" t="s">
        <v>10</v>
      </c>
      <c r="M252">
        <v>418.95</v>
      </c>
      <c r="N252" s="1">
        <v>4.7619047620000003</v>
      </c>
      <c r="O252" s="1">
        <v>20.947500000000002</v>
      </c>
    </row>
    <row r="253" spans="1:15" x14ac:dyDescent="0.3">
      <c r="A253" t="s">
        <v>314</v>
      </c>
      <c r="B253" t="s">
        <v>582</v>
      </c>
      <c r="C253" t="s">
        <v>4</v>
      </c>
      <c r="D253" t="s">
        <v>7</v>
      </c>
      <c r="E253" t="s">
        <v>2</v>
      </c>
      <c r="F253" s="3">
        <v>35.19</v>
      </c>
      <c r="G253">
        <v>10</v>
      </c>
      <c r="H253" s="3">
        <v>17.594999999999999</v>
      </c>
      <c r="I253" s="3">
        <v>369.495</v>
      </c>
      <c r="J253" s="2" t="s">
        <v>48</v>
      </c>
      <c r="K253" s="4">
        <v>0.79583333333333339</v>
      </c>
      <c r="L253" t="s">
        <v>16</v>
      </c>
      <c r="M253">
        <v>351.9</v>
      </c>
      <c r="N253" s="1">
        <v>4.7619047620000003</v>
      </c>
      <c r="O253" s="1">
        <v>17.594999999999999</v>
      </c>
    </row>
    <row r="254" spans="1:15" x14ac:dyDescent="0.3">
      <c r="A254" t="s">
        <v>313</v>
      </c>
      <c r="B254" t="s">
        <v>582</v>
      </c>
      <c r="C254" t="s">
        <v>8</v>
      </c>
      <c r="D254" t="s">
        <v>3</v>
      </c>
      <c r="E254" t="s">
        <v>15</v>
      </c>
      <c r="F254" s="3">
        <v>14.39</v>
      </c>
      <c r="G254">
        <v>2</v>
      </c>
      <c r="H254" s="3">
        <v>1.4390000000000001</v>
      </c>
      <c r="I254" s="3">
        <v>30.219000000000001</v>
      </c>
      <c r="J254" s="2">
        <v>43499</v>
      </c>
      <c r="K254" s="4">
        <v>0.8222222222222223</v>
      </c>
      <c r="L254" t="s">
        <v>16</v>
      </c>
      <c r="M254">
        <v>28.78</v>
      </c>
      <c r="N254" s="1">
        <v>4.7619047620000003</v>
      </c>
      <c r="O254" s="1">
        <v>1.4390000000000001</v>
      </c>
    </row>
    <row r="255" spans="1:15" x14ac:dyDescent="0.3">
      <c r="A255" t="s">
        <v>312</v>
      </c>
      <c r="B255" t="s">
        <v>581</v>
      </c>
      <c r="C255" t="s">
        <v>8</v>
      </c>
      <c r="D255" t="s">
        <v>7</v>
      </c>
      <c r="E255" t="s">
        <v>6</v>
      </c>
      <c r="F255" s="3">
        <v>23.75</v>
      </c>
      <c r="G255">
        <v>4</v>
      </c>
      <c r="H255" s="3">
        <v>4.75</v>
      </c>
      <c r="I255" s="3">
        <v>99.75</v>
      </c>
      <c r="J255" s="2" t="s">
        <v>64</v>
      </c>
      <c r="K255" s="4">
        <v>0.47361111111111115</v>
      </c>
      <c r="L255" t="s">
        <v>0</v>
      </c>
      <c r="M255">
        <v>95</v>
      </c>
      <c r="N255" s="1">
        <v>4.7619047620000003</v>
      </c>
      <c r="O255" s="1">
        <v>4.75</v>
      </c>
    </row>
    <row r="256" spans="1:15" x14ac:dyDescent="0.3">
      <c r="A256" t="s">
        <v>311</v>
      </c>
      <c r="B256" t="s">
        <v>581</v>
      </c>
      <c r="C256" t="s">
        <v>4</v>
      </c>
      <c r="D256" t="s">
        <v>7</v>
      </c>
      <c r="E256" t="s">
        <v>6</v>
      </c>
      <c r="F256" s="3">
        <v>58.9</v>
      </c>
      <c r="G256">
        <v>8</v>
      </c>
      <c r="H256" s="3">
        <v>23.56</v>
      </c>
      <c r="I256" s="3">
        <v>494.76</v>
      </c>
      <c r="J256" s="2">
        <v>43617</v>
      </c>
      <c r="K256" s="4">
        <v>0.47430555555555554</v>
      </c>
      <c r="L256" t="s">
        <v>0</v>
      </c>
      <c r="M256">
        <v>471.2</v>
      </c>
      <c r="N256" s="1">
        <v>4.7619047620000003</v>
      </c>
      <c r="O256" s="1">
        <v>23.56</v>
      </c>
    </row>
    <row r="257" spans="1:15" x14ac:dyDescent="0.3">
      <c r="A257" t="s">
        <v>310</v>
      </c>
      <c r="B257" t="s">
        <v>583</v>
      </c>
      <c r="C257" t="s">
        <v>4</v>
      </c>
      <c r="D257" t="s">
        <v>7</v>
      </c>
      <c r="E257" t="s">
        <v>2</v>
      </c>
      <c r="F257" s="3">
        <v>32.619999999999997</v>
      </c>
      <c r="G257">
        <v>4</v>
      </c>
      <c r="H257" s="3">
        <v>6.524</v>
      </c>
      <c r="I257" s="3">
        <v>137.00399999999999</v>
      </c>
      <c r="J257" s="2" t="s">
        <v>11</v>
      </c>
      <c r="K257" s="4">
        <v>0.59166666666666667</v>
      </c>
      <c r="L257" t="s">
        <v>0</v>
      </c>
      <c r="M257">
        <v>130.47999999999999</v>
      </c>
      <c r="N257" s="1">
        <v>4.7619047620000003</v>
      </c>
      <c r="O257" s="1">
        <v>6.524</v>
      </c>
    </row>
    <row r="258" spans="1:15" x14ac:dyDescent="0.3">
      <c r="A258" t="s">
        <v>309</v>
      </c>
      <c r="B258" t="s">
        <v>581</v>
      </c>
      <c r="C258" t="s">
        <v>4</v>
      </c>
      <c r="D258" t="s">
        <v>7</v>
      </c>
      <c r="E258" t="s">
        <v>13</v>
      </c>
      <c r="F258" s="3">
        <v>66.349999999999994</v>
      </c>
      <c r="G258">
        <v>1</v>
      </c>
      <c r="H258" s="3">
        <v>3.3174999999999999</v>
      </c>
      <c r="I258" s="3">
        <v>69.667500000000004</v>
      </c>
      <c r="J258" s="2" t="s">
        <v>43</v>
      </c>
      <c r="K258" s="4">
        <v>0.44861111111111113</v>
      </c>
      <c r="L258" t="s">
        <v>16</v>
      </c>
      <c r="M258">
        <v>66.349999999999994</v>
      </c>
      <c r="N258" s="1">
        <v>4.7619047620000003</v>
      </c>
      <c r="O258" s="1">
        <v>3.3174999999999999</v>
      </c>
    </row>
    <row r="259" spans="1:15" x14ac:dyDescent="0.3">
      <c r="A259" t="s">
        <v>308</v>
      </c>
      <c r="B259" t="s">
        <v>581</v>
      </c>
      <c r="C259" t="s">
        <v>4</v>
      </c>
      <c r="D259" t="s">
        <v>7</v>
      </c>
      <c r="E259" t="s">
        <v>6</v>
      </c>
      <c r="F259" s="3">
        <v>25.91</v>
      </c>
      <c r="G259">
        <v>6</v>
      </c>
      <c r="H259" s="3">
        <v>7.7729999999999997</v>
      </c>
      <c r="I259" s="3">
        <v>163.233</v>
      </c>
      <c r="J259" s="2">
        <v>43587</v>
      </c>
      <c r="K259" s="4">
        <v>0.42777777777777781</v>
      </c>
      <c r="L259" t="s">
        <v>10</v>
      </c>
      <c r="M259">
        <v>155.46</v>
      </c>
      <c r="N259" s="1">
        <v>4.7619047620000003</v>
      </c>
      <c r="O259" s="1">
        <v>7.7729999999999997</v>
      </c>
    </row>
    <row r="260" spans="1:15" x14ac:dyDescent="0.3">
      <c r="A260" t="s">
        <v>307</v>
      </c>
      <c r="B260" t="s">
        <v>581</v>
      </c>
      <c r="C260" t="s">
        <v>4</v>
      </c>
      <c r="D260" t="s">
        <v>7</v>
      </c>
      <c r="E260" t="s">
        <v>13</v>
      </c>
      <c r="F260" s="3">
        <v>32.25</v>
      </c>
      <c r="G260">
        <v>4</v>
      </c>
      <c r="H260" s="3">
        <v>6.45</v>
      </c>
      <c r="I260" s="3">
        <v>135.44999999999999</v>
      </c>
      <c r="J260" s="2" t="s">
        <v>57</v>
      </c>
      <c r="K260" s="4">
        <v>0.52638888888888891</v>
      </c>
      <c r="L260" t="s">
        <v>10</v>
      </c>
      <c r="M260">
        <v>129</v>
      </c>
      <c r="N260" s="1">
        <v>4.7619047620000003</v>
      </c>
      <c r="O260" s="1">
        <v>6.45</v>
      </c>
    </row>
    <row r="261" spans="1:15" x14ac:dyDescent="0.3">
      <c r="A261" t="s">
        <v>306</v>
      </c>
      <c r="B261" t="s">
        <v>582</v>
      </c>
      <c r="C261" t="s">
        <v>4</v>
      </c>
      <c r="D261" t="s">
        <v>7</v>
      </c>
      <c r="E261" t="s">
        <v>13</v>
      </c>
      <c r="F261" s="3">
        <v>65.94</v>
      </c>
      <c r="G261">
        <v>4</v>
      </c>
      <c r="H261" s="3">
        <v>13.188000000000001</v>
      </c>
      <c r="I261" s="3">
        <v>276.94799999999998</v>
      </c>
      <c r="J261" s="2">
        <v>43648</v>
      </c>
      <c r="K261" s="4">
        <v>0.54513888888888895</v>
      </c>
      <c r="L261" t="s">
        <v>16</v>
      </c>
      <c r="M261">
        <v>263.76</v>
      </c>
      <c r="N261" s="1">
        <v>4.7619047620000003</v>
      </c>
      <c r="O261" s="1">
        <v>13.188000000000001</v>
      </c>
    </row>
    <row r="262" spans="1:15" x14ac:dyDescent="0.3">
      <c r="A262" t="s">
        <v>305</v>
      </c>
      <c r="B262" t="s">
        <v>581</v>
      </c>
      <c r="C262" t="s">
        <v>8</v>
      </c>
      <c r="D262" t="s">
        <v>3</v>
      </c>
      <c r="E262" t="s">
        <v>13</v>
      </c>
      <c r="F262" s="3">
        <v>75.06</v>
      </c>
      <c r="G262">
        <v>9</v>
      </c>
      <c r="H262" s="3">
        <v>33.777000000000001</v>
      </c>
      <c r="I262" s="3">
        <v>709.31700000000001</v>
      </c>
      <c r="J262" s="2" t="s">
        <v>28</v>
      </c>
      <c r="K262" s="4">
        <v>0.55902777777777779</v>
      </c>
      <c r="L262" t="s">
        <v>10</v>
      </c>
      <c r="M262">
        <v>675.54</v>
      </c>
      <c r="N262" s="1">
        <v>4.7619047620000003</v>
      </c>
      <c r="O262" s="1">
        <v>33.777000000000001</v>
      </c>
    </row>
    <row r="263" spans="1:15" x14ac:dyDescent="0.3">
      <c r="A263" t="s">
        <v>304</v>
      </c>
      <c r="B263" t="s">
        <v>582</v>
      </c>
      <c r="C263" t="s">
        <v>8</v>
      </c>
      <c r="D263" t="s">
        <v>3</v>
      </c>
      <c r="E263" t="s">
        <v>2</v>
      </c>
      <c r="F263" s="3">
        <v>16.45</v>
      </c>
      <c r="G263">
        <v>4</v>
      </c>
      <c r="H263" s="3">
        <v>3.29</v>
      </c>
      <c r="I263" s="3">
        <v>69.09</v>
      </c>
      <c r="J263" s="2">
        <v>43649</v>
      </c>
      <c r="K263" s="4">
        <v>0.62013888888888891</v>
      </c>
      <c r="L263" t="s">
        <v>10</v>
      </c>
      <c r="M263">
        <v>65.8</v>
      </c>
      <c r="N263" s="1">
        <v>4.7619047620000003</v>
      </c>
      <c r="O263" s="1">
        <v>3.29</v>
      </c>
    </row>
    <row r="264" spans="1:15" x14ac:dyDescent="0.3">
      <c r="A264" t="s">
        <v>303</v>
      </c>
      <c r="B264" t="s">
        <v>583</v>
      </c>
      <c r="C264" t="s">
        <v>4</v>
      </c>
      <c r="D264" t="s">
        <v>3</v>
      </c>
      <c r="E264" t="s">
        <v>2</v>
      </c>
      <c r="F264" s="3">
        <v>38.299999999999997</v>
      </c>
      <c r="G264">
        <v>4</v>
      </c>
      <c r="H264" s="3">
        <v>7.66</v>
      </c>
      <c r="I264" s="3">
        <v>160.86000000000001</v>
      </c>
      <c r="J264" s="2" t="s">
        <v>49</v>
      </c>
      <c r="K264" s="4">
        <v>0.80694444444444446</v>
      </c>
      <c r="L264" t="s">
        <v>0</v>
      </c>
      <c r="M264">
        <v>153.19999999999999</v>
      </c>
      <c r="N264" s="1">
        <v>4.7619047620000003</v>
      </c>
      <c r="O264" s="1">
        <v>7.66</v>
      </c>
    </row>
    <row r="265" spans="1:15" x14ac:dyDescent="0.3">
      <c r="A265" t="s">
        <v>302</v>
      </c>
      <c r="B265" t="s">
        <v>581</v>
      </c>
      <c r="C265" t="s">
        <v>4</v>
      </c>
      <c r="D265" t="s">
        <v>3</v>
      </c>
      <c r="E265" t="s">
        <v>15</v>
      </c>
      <c r="F265" s="3">
        <v>22.24</v>
      </c>
      <c r="G265">
        <v>10</v>
      </c>
      <c r="H265" s="3">
        <v>11.12</v>
      </c>
      <c r="I265" s="3">
        <v>233.52</v>
      </c>
      <c r="J265" s="2">
        <v>43710</v>
      </c>
      <c r="K265" s="4">
        <v>0.45833333333333331</v>
      </c>
      <c r="L265" t="s">
        <v>0</v>
      </c>
      <c r="M265">
        <v>222.4</v>
      </c>
      <c r="N265" s="1">
        <v>4.7619047620000003</v>
      </c>
      <c r="O265" s="1">
        <v>11.12</v>
      </c>
    </row>
    <row r="266" spans="1:15" x14ac:dyDescent="0.3">
      <c r="A266" t="s">
        <v>301</v>
      </c>
      <c r="B266" t="s">
        <v>583</v>
      </c>
      <c r="C266" t="s">
        <v>8</v>
      </c>
      <c r="D266" t="s">
        <v>7</v>
      </c>
      <c r="E266" t="s">
        <v>15</v>
      </c>
      <c r="F266" s="3">
        <v>54.45</v>
      </c>
      <c r="G266">
        <v>1</v>
      </c>
      <c r="H266" s="3">
        <v>2.7225000000000001</v>
      </c>
      <c r="I266" s="3">
        <v>57.172499999999999</v>
      </c>
      <c r="J266" s="2" t="s">
        <v>23</v>
      </c>
      <c r="K266" s="4">
        <v>0.80833333333333324</v>
      </c>
      <c r="L266" t="s">
        <v>10</v>
      </c>
      <c r="M266">
        <v>54.45</v>
      </c>
      <c r="N266" s="1">
        <v>4.7619047620000003</v>
      </c>
      <c r="O266" s="1">
        <v>2.7225000000000001</v>
      </c>
    </row>
    <row r="267" spans="1:15" x14ac:dyDescent="0.3">
      <c r="A267" t="s">
        <v>300</v>
      </c>
      <c r="B267" t="s">
        <v>581</v>
      </c>
      <c r="C267" t="s">
        <v>4</v>
      </c>
      <c r="D267" t="s">
        <v>3</v>
      </c>
      <c r="E267" t="s">
        <v>15</v>
      </c>
      <c r="F267" s="3">
        <v>98.4</v>
      </c>
      <c r="G267">
        <v>7</v>
      </c>
      <c r="H267" s="3">
        <v>34.44</v>
      </c>
      <c r="I267" s="3">
        <v>723.24</v>
      </c>
      <c r="J267" s="2">
        <v>43802</v>
      </c>
      <c r="K267" s="4">
        <v>0.52986111111111112</v>
      </c>
      <c r="L267" t="s">
        <v>16</v>
      </c>
      <c r="M267">
        <v>688.8</v>
      </c>
      <c r="N267" s="1">
        <v>4.7619047620000003</v>
      </c>
      <c r="O267" s="1">
        <v>34.44</v>
      </c>
    </row>
    <row r="268" spans="1:15" x14ac:dyDescent="0.3">
      <c r="A268" t="s">
        <v>299</v>
      </c>
      <c r="B268" t="s">
        <v>582</v>
      </c>
      <c r="C268" t="s">
        <v>8</v>
      </c>
      <c r="D268" t="s">
        <v>7</v>
      </c>
      <c r="E268" t="s">
        <v>6</v>
      </c>
      <c r="F268" s="3">
        <v>35.47</v>
      </c>
      <c r="G268">
        <v>4</v>
      </c>
      <c r="H268" s="3">
        <v>7.0940000000000003</v>
      </c>
      <c r="I268" s="3">
        <v>148.97399999999999</v>
      </c>
      <c r="J268" s="2" t="s">
        <v>21</v>
      </c>
      <c r="K268" s="4">
        <v>0.72361111111111109</v>
      </c>
      <c r="L268" t="s">
        <v>16</v>
      </c>
      <c r="M268">
        <v>141.88</v>
      </c>
      <c r="N268" s="1">
        <v>4.7619047620000003</v>
      </c>
      <c r="O268" s="1">
        <v>7.0940000000000003</v>
      </c>
    </row>
    <row r="269" spans="1:15" x14ac:dyDescent="0.3">
      <c r="A269" t="s">
        <v>298</v>
      </c>
      <c r="B269" t="s">
        <v>583</v>
      </c>
      <c r="C269" t="s">
        <v>4</v>
      </c>
      <c r="D269" t="s">
        <v>3</v>
      </c>
      <c r="E269" t="s">
        <v>9</v>
      </c>
      <c r="F269" s="3">
        <v>74.599999999999994</v>
      </c>
      <c r="G269">
        <v>10</v>
      </c>
      <c r="H269" s="3">
        <v>37.299999999999997</v>
      </c>
      <c r="I269" s="3">
        <v>783.3</v>
      </c>
      <c r="J269" s="2">
        <v>43678</v>
      </c>
      <c r="K269" s="4">
        <v>0.87152777777777779</v>
      </c>
      <c r="L269" t="s">
        <v>0</v>
      </c>
      <c r="M269">
        <v>746</v>
      </c>
      <c r="N269" s="1">
        <v>4.7619047620000003</v>
      </c>
      <c r="O269" s="1">
        <v>37.299999999999997</v>
      </c>
    </row>
    <row r="270" spans="1:15" x14ac:dyDescent="0.3">
      <c r="A270" t="s">
        <v>297</v>
      </c>
      <c r="B270" t="s">
        <v>581</v>
      </c>
      <c r="C270" t="s">
        <v>4</v>
      </c>
      <c r="D270" t="s">
        <v>7</v>
      </c>
      <c r="E270" t="s">
        <v>6</v>
      </c>
      <c r="F270" s="3">
        <v>70.739999999999995</v>
      </c>
      <c r="G270">
        <v>4</v>
      </c>
      <c r="H270" s="3">
        <v>14.148</v>
      </c>
      <c r="I270" s="3">
        <v>297.108</v>
      </c>
      <c r="J270" s="2">
        <v>43586</v>
      </c>
      <c r="K270" s="4">
        <v>0.67013888888888884</v>
      </c>
      <c r="L270" t="s">
        <v>16</v>
      </c>
      <c r="M270">
        <v>282.95999999999998</v>
      </c>
      <c r="N270" s="1">
        <v>4.7619047620000003</v>
      </c>
      <c r="O270" s="1">
        <v>14.148</v>
      </c>
    </row>
    <row r="271" spans="1:15" x14ac:dyDescent="0.3">
      <c r="A271" t="s">
        <v>296</v>
      </c>
      <c r="B271" t="s">
        <v>581</v>
      </c>
      <c r="C271" t="s">
        <v>4</v>
      </c>
      <c r="D271" t="s">
        <v>3</v>
      </c>
      <c r="E271" t="s">
        <v>6</v>
      </c>
      <c r="F271" s="3">
        <v>35.54</v>
      </c>
      <c r="G271">
        <v>10</v>
      </c>
      <c r="H271" s="3">
        <v>17.77</v>
      </c>
      <c r="I271" s="3">
        <v>373.17</v>
      </c>
      <c r="J271" s="2">
        <v>43556</v>
      </c>
      <c r="K271" s="4">
        <v>0.56527777777777777</v>
      </c>
      <c r="L271" t="s">
        <v>10</v>
      </c>
      <c r="M271">
        <v>355.4</v>
      </c>
      <c r="N271" s="1">
        <v>4.7619047620000003</v>
      </c>
      <c r="O271" s="1">
        <v>17.77</v>
      </c>
    </row>
    <row r="272" spans="1:15" x14ac:dyDescent="0.3">
      <c r="A272" t="s">
        <v>295</v>
      </c>
      <c r="B272" t="s">
        <v>583</v>
      </c>
      <c r="C272" t="s">
        <v>8</v>
      </c>
      <c r="D272" t="s">
        <v>3</v>
      </c>
      <c r="E272" t="s">
        <v>15</v>
      </c>
      <c r="F272" s="3">
        <v>67.430000000000007</v>
      </c>
      <c r="G272">
        <v>5</v>
      </c>
      <c r="H272" s="3">
        <v>16.857500000000002</v>
      </c>
      <c r="I272" s="3">
        <v>354.00749999999999</v>
      </c>
      <c r="J272" s="2">
        <v>43619</v>
      </c>
      <c r="K272" s="4">
        <v>0.75902777777777775</v>
      </c>
      <c r="L272" t="s">
        <v>10</v>
      </c>
      <c r="M272">
        <v>337.15</v>
      </c>
      <c r="N272" s="1">
        <v>4.7619047620000003</v>
      </c>
      <c r="O272" s="1">
        <v>16.857500000000002</v>
      </c>
    </row>
    <row r="273" spans="1:15" x14ac:dyDescent="0.3">
      <c r="A273" t="s">
        <v>294</v>
      </c>
      <c r="B273" t="s">
        <v>582</v>
      </c>
      <c r="C273" t="s">
        <v>4</v>
      </c>
      <c r="D273" t="s">
        <v>3</v>
      </c>
      <c r="E273" t="s">
        <v>12</v>
      </c>
      <c r="F273" s="3">
        <v>21.12</v>
      </c>
      <c r="G273">
        <v>2</v>
      </c>
      <c r="H273" s="3">
        <v>2.1120000000000001</v>
      </c>
      <c r="I273" s="3">
        <v>44.351999999999997</v>
      </c>
      <c r="J273" s="2">
        <v>43525</v>
      </c>
      <c r="K273" s="4">
        <v>0.80347222222222225</v>
      </c>
      <c r="L273" t="s">
        <v>0</v>
      </c>
      <c r="M273">
        <v>42.24</v>
      </c>
      <c r="N273" s="1">
        <v>4.7619047620000003</v>
      </c>
      <c r="O273" s="1">
        <v>2.1120000000000001</v>
      </c>
    </row>
    <row r="274" spans="1:15" x14ac:dyDescent="0.3">
      <c r="A274" t="s">
        <v>293</v>
      </c>
      <c r="B274" t="s">
        <v>581</v>
      </c>
      <c r="C274" t="s">
        <v>4</v>
      </c>
      <c r="D274" t="s">
        <v>3</v>
      </c>
      <c r="E274" t="s">
        <v>6</v>
      </c>
      <c r="F274" s="3">
        <v>21.54</v>
      </c>
      <c r="G274">
        <v>9</v>
      </c>
      <c r="H274" s="3">
        <v>9.6929999999999996</v>
      </c>
      <c r="I274" s="3">
        <v>203.553</v>
      </c>
      <c r="J274" s="2">
        <v>43647</v>
      </c>
      <c r="K274" s="4">
        <v>0.48888888888888887</v>
      </c>
      <c r="L274" t="s">
        <v>16</v>
      </c>
      <c r="M274">
        <v>193.86</v>
      </c>
      <c r="N274" s="1">
        <v>4.7619047620000003</v>
      </c>
      <c r="O274" s="1">
        <v>9.6929999999999996</v>
      </c>
    </row>
    <row r="275" spans="1:15" x14ac:dyDescent="0.3">
      <c r="A275" t="s">
        <v>292</v>
      </c>
      <c r="B275" t="s">
        <v>581</v>
      </c>
      <c r="C275" t="s">
        <v>8</v>
      </c>
      <c r="D275" t="s">
        <v>3</v>
      </c>
      <c r="E275" t="s">
        <v>6</v>
      </c>
      <c r="F275" s="3">
        <v>12.03</v>
      </c>
      <c r="G275">
        <v>2</v>
      </c>
      <c r="H275" s="3">
        <v>1.2030000000000001</v>
      </c>
      <c r="I275" s="3">
        <v>25.263000000000002</v>
      </c>
      <c r="J275" s="2" t="s">
        <v>44</v>
      </c>
      <c r="K275" s="4">
        <v>0.66041666666666665</v>
      </c>
      <c r="L275" t="s">
        <v>0</v>
      </c>
      <c r="M275">
        <v>24.06</v>
      </c>
      <c r="N275" s="1">
        <v>4.7619047620000003</v>
      </c>
      <c r="O275" s="1">
        <v>1.2030000000000001</v>
      </c>
    </row>
    <row r="276" spans="1:15" x14ac:dyDescent="0.3">
      <c r="A276" t="s">
        <v>291</v>
      </c>
      <c r="B276" t="s">
        <v>583</v>
      </c>
      <c r="C276" t="s">
        <v>8</v>
      </c>
      <c r="D276" t="s">
        <v>3</v>
      </c>
      <c r="E276" t="s">
        <v>12</v>
      </c>
      <c r="F276" s="3">
        <v>99.71</v>
      </c>
      <c r="G276">
        <v>6</v>
      </c>
      <c r="H276" s="3">
        <v>29.913</v>
      </c>
      <c r="I276" s="3">
        <v>628.173</v>
      </c>
      <c r="J276" s="2" t="s">
        <v>23</v>
      </c>
      <c r="K276" s="4">
        <v>0.70277777777777783</v>
      </c>
      <c r="L276" t="s">
        <v>10</v>
      </c>
      <c r="M276">
        <v>598.26</v>
      </c>
      <c r="N276" s="1">
        <v>4.7619047620000003</v>
      </c>
      <c r="O276" s="1">
        <v>29.913</v>
      </c>
    </row>
    <row r="277" spans="1:15" x14ac:dyDescent="0.3">
      <c r="A277" t="s">
        <v>290</v>
      </c>
      <c r="B277" t="s">
        <v>583</v>
      </c>
      <c r="C277" t="s">
        <v>8</v>
      </c>
      <c r="D277" t="s">
        <v>7</v>
      </c>
      <c r="E277" t="s">
        <v>2</v>
      </c>
      <c r="F277" s="3">
        <v>47.97</v>
      </c>
      <c r="G277">
        <v>7</v>
      </c>
      <c r="H277" s="3">
        <v>16.7895</v>
      </c>
      <c r="I277" s="3">
        <v>352.5795</v>
      </c>
      <c r="J277" s="2">
        <v>43647</v>
      </c>
      <c r="K277" s="4">
        <v>0.86944444444444446</v>
      </c>
      <c r="L277" t="s">
        <v>0</v>
      </c>
      <c r="M277">
        <v>335.79</v>
      </c>
      <c r="N277" s="1">
        <v>4.7619047620000003</v>
      </c>
      <c r="O277" s="1">
        <v>16.7895</v>
      </c>
    </row>
    <row r="278" spans="1:15" x14ac:dyDescent="0.3">
      <c r="A278" t="s">
        <v>289</v>
      </c>
      <c r="B278" t="s">
        <v>582</v>
      </c>
      <c r="C278" t="s">
        <v>4</v>
      </c>
      <c r="D278" t="s">
        <v>3</v>
      </c>
      <c r="E278" t="s">
        <v>6</v>
      </c>
      <c r="F278" s="3">
        <v>21.82</v>
      </c>
      <c r="G278">
        <v>10</v>
      </c>
      <c r="H278" s="3">
        <v>10.91</v>
      </c>
      <c r="I278" s="3">
        <v>229.11</v>
      </c>
      <c r="J278" s="2">
        <v>43647</v>
      </c>
      <c r="K278" s="4">
        <v>0.73333333333333339</v>
      </c>
      <c r="L278" t="s">
        <v>0</v>
      </c>
      <c r="M278">
        <v>218.2</v>
      </c>
      <c r="N278" s="1">
        <v>4.7619047620000003</v>
      </c>
      <c r="O278" s="1">
        <v>10.91</v>
      </c>
    </row>
    <row r="279" spans="1:15" x14ac:dyDescent="0.3">
      <c r="A279" t="s">
        <v>288</v>
      </c>
      <c r="B279" t="s">
        <v>582</v>
      </c>
      <c r="C279" t="s">
        <v>8</v>
      </c>
      <c r="D279" t="s">
        <v>3</v>
      </c>
      <c r="E279" t="s">
        <v>2</v>
      </c>
      <c r="F279" s="3">
        <v>95.42</v>
      </c>
      <c r="G279">
        <v>4</v>
      </c>
      <c r="H279" s="3">
        <v>19.084</v>
      </c>
      <c r="I279" s="3">
        <v>400.76400000000001</v>
      </c>
      <c r="J279" s="2">
        <v>43498</v>
      </c>
      <c r="K279" s="4">
        <v>0.55763888888888891</v>
      </c>
      <c r="L279" t="s">
        <v>10</v>
      </c>
      <c r="M279">
        <v>381.68</v>
      </c>
      <c r="N279" s="1">
        <v>4.7619047620000003</v>
      </c>
      <c r="O279" s="1">
        <v>19.084</v>
      </c>
    </row>
    <row r="280" spans="1:15" x14ac:dyDescent="0.3">
      <c r="A280" t="s">
        <v>287</v>
      </c>
      <c r="B280" t="s">
        <v>582</v>
      </c>
      <c r="C280" t="s">
        <v>4</v>
      </c>
      <c r="D280" t="s">
        <v>7</v>
      </c>
      <c r="E280" t="s">
        <v>2</v>
      </c>
      <c r="F280" s="3">
        <v>70.989999999999995</v>
      </c>
      <c r="G280">
        <v>10</v>
      </c>
      <c r="H280" s="3">
        <v>35.494999999999997</v>
      </c>
      <c r="I280" s="3">
        <v>745.39499999999998</v>
      </c>
      <c r="J280" s="2" t="s">
        <v>62</v>
      </c>
      <c r="K280" s="4">
        <v>0.68611111111111101</v>
      </c>
      <c r="L280" t="s">
        <v>0</v>
      </c>
      <c r="M280">
        <v>709.9</v>
      </c>
      <c r="N280" s="1">
        <v>4.7619047620000003</v>
      </c>
      <c r="O280" s="1">
        <v>35.494999999999997</v>
      </c>
    </row>
    <row r="281" spans="1:15" x14ac:dyDescent="0.3">
      <c r="A281" t="s">
        <v>286</v>
      </c>
      <c r="B281" t="s">
        <v>581</v>
      </c>
      <c r="C281" t="s">
        <v>4</v>
      </c>
      <c r="D281" t="s">
        <v>7</v>
      </c>
      <c r="E281" t="s">
        <v>15</v>
      </c>
      <c r="F281" s="3">
        <v>44.02</v>
      </c>
      <c r="G281">
        <v>10</v>
      </c>
      <c r="H281" s="3">
        <v>22.01</v>
      </c>
      <c r="I281" s="3">
        <v>462.21</v>
      </c>
      <c r="J281" s="2" t="s">
        <v>62</v>
      </c>
      <c r="K281" s="4">
        <v>0.83124999999999993</v>
      </c>
      <c r="L281" t="s">
        <v>16</v>
      </c>
      <c r="M281">
        <v>440.2</v>
      </c>
      <c r="N281" s="1">
        <v>4.7619047620000003</v>
      </c>
      <c r="O281" s="1">
        <v>22.01</v>
      </c>
    </row>
    <row r="282" spans="1:15" x14ac:dyDescent="0.3">
      <c r="A282" t="s">
        <v>285</v>
      </c>
      <c r="B282" t="s">
        <v>581</v>
      </c>
      <c r="C282" t="s">
        <v>8</v>
      </c>
      <c r="D282" t="s">
        <v>3</v>
      </c>
      <c r="E282" t="s">
        <v>6</v>
      </c>
      <c r="F282" s="3">
        <v>69.959999999999994</v>
      </c>
      <c r="G282">
        <v>8</v>
      </c>
      <c r="H282" s="3">
        <v>27.984000000000002</v>
      </c>
      <c r="I282" s="3">
        <v>587.66399999999999</v>
      </c>
      <c r="J282" s="2" t="s">
        <v>42</v>
      </c>
      <c r="K282" s="4">
        <v>0.7090277777777777</v>
      </c>
      <c r="L282" t="s">
        <v>16</v>
      </c>
      <c r="M282">
        <v>559.67999999999995</v>
      </c>
      <c r="N282" s="1">
        <v>4.7619047620000003</v>
      </c>
      <c r="O282" s="1">
        <v>27.984000000000002</v>
      </c>
    </row>
    <row r="283" spans="1:15" x14ac:dyDescent="0.3">
      <c r="A283" t="s">
        <v>284</v>
      </c>
      <c r="B283" t="s">
        <v>582</v>
      </c>
      <c r="C283" t="s">
        <v>8</v>
      </c>
      <c r="D283" t="s">
        <v>7</v>
      </c>
      <c r="E283" t="s">
        <v>6</v>
      </c>
      <c r="F283" s="3">
        <v>37</v>
      </c>
      <c r="G283">
        <v>1</v>
      </c>
      <c r="H283" s="3">
        <v>1.85</v>
      </c>
      <c r="I283" s="3">
        <v>38.85</v>
      </c>
      <c r="J283" s="2">
        <v>43619</v>
      </c>
      <c r="K283" s="4">
        <v>0.56180555555555556</v>
      </c>
      <c r="L283" t="s">
        <v>16</v>
      </c>
      <c r="M283">
        <v>37</v>
      </c>
      <c r="N283" s="1">
        <v>4.7619047620000003</v>
      </c>
      <c r="O283" s="1">
        <v>1.85</v>
      </c>
    </row>
    <row r="284" spans="1:15" x14ac:dyDescent="0.3">
      <c r="A284" t="s">
        <v>283</v>
      </c>
      <c r="B284" t="s">
        <v>581</v>
      </c>
      <c r="C284" t="s">
        <v>8</v>
      </c>
      <c r="D284" t="s">
        <v>3</v>
      </c>
      <c r="E284" t="s">
        <v>15</v>
      </c>
      <c r="F284" s="3">
        <v>15.34</v>
      </c>
      <c r="G284">
        <v>1</v>
      </c>
      <c r="H284" s="3">
        <v>0.76700000000000002</v>
      </c>
      <c r="I284" s="3">
        <v>16.106999999999999</v>
      </c>
      <c r="J284" s="2">
        <v>43617</v>
      </c>
      <c r="K284" s="4">
        <v>0.46458333333333335</v>
      </c>
      <c r="L284" t="s">
        <v>0</v>
      </c>
      <c r="M284">
        <v>15.34</v>
      </c>
      <c r="N284" s="1">
        <v>4.7619047620000003</v>
      </c>
      <c r="O284" s="1">
        <v>0.76700000000000002</v>
      </c>
    </row>
    <row r="285" spans="1:15" x14ac:dyDescent="0.3">
      <c r="A285" t="s">
        <v>282</v>
      </c>
      <c r="B285" t="s">
        <v>581</v>
      </c>
      <c r="C285" t="s">
        <v>4</v>
      </c>
      <c r="D285" t="s">
        <v>7</v>
      </c>
      <c r="E285" t="s">
        <v>12</v>
      </c>
      <c r="F285" s="3">
        <v>99.83</v>
      </c>
      <c r="G285">
        <v>6</v>
      </c>
      <c r="H285" s="3">
        <v>29.949000000000002</v>
      </c>
      <c r="I285" s="3">
        <v>628.92899999999997</v>
      </c>
      <c r="J285" s="2">
        <v>43558</v>
      </c>
      <c r="K285" s="4">
        <v>0.62638888888888888</v>
      </c>
      <c r="L285" t="s">
        <v>10</v>
      </c>
      <c r="M285">
        <v>598.98</v>
      </c>
      <c r="N285" s="1">
        <v>4.7619047620000003</v>
      </c>
      <c r="O285" s="1">
        <v>29.949000000000002</v>
      </c>
    </row>
    <row r="286" spans="1:15" x14ac:dyDescent="0.3">
      <c r="A286" t="s">
        <v>281</v>
      </c>
      <c r="B286" t="s">
        <v>581</v>
      </c>
      <c r="C286" t="s">
        <v>4</v>
      </c>
      <c r="D286" t="s">
        <v>3</v>
      </c>
      <c r="E286" t="s">
        <v>12</v>
      </c>
      <c r="F286" s="3">
        <v>47.67</v>
      </c>
      <c r="G286">
        <v>4</v>
      </c>
      <c r="H286" s="3">
        <v>9.5340000000000007</v>
      </c>
      <c r="I286" s="3">
        <v>200.214</v>
      </c>
      <c r="J286" s="2">
        <v>43802</v>
      </c>
      <c r="K286" s="4">
        <v>0.59791666666666665</v>
      </c>
      <c r="L286" t="s">
        <v>0</v>
      </c>
      <c r="M286">
        <v>190.68</v>
      </c>
      <c r="N286" s="1">
        <v>4.7619047620000003</v>
      </c>
      <c r="O286" s="1">
        <v>9.5340000000000007</v>
      </c>
    </row>
    <row r="287" spans="1:15" x14ac:dyDescent="0.3">
      <c r="A287" t="s">
        <v>280</v>
      </c>
      <c r="B287" t="s">
        <v>583</v>
      </c>
      <c r="C287" t="s">
        <v>8</v>
      </c>
      <c r="D287" t="s">
        <v>7</v>
      </c>
      <c r="E287" t="s">
        <v>12</v>
      </c>
      <c r="F287" s="3">
        <v>66.680000000000007</v>
      </c>
      <c r="G287">
        <v>5</v>
      </c>
      <c r="H287" s="3">
        <v>16.670000000000002</v>
      </c>
      <c r="I287" s="3">
        <v>350.07</v>
      </c>
      <c r="J287" s="2" t="s">
        <v>51</v>
      </c>
      <c r="K287" s="4">
        <v>0.75069444444444444</v>
      </c>
      <c r="L287" t="s">
        <v>0</v>
      </c>
      <c r="M287">
        <v>333.4</v>
      </c>
      <c r="N287" s="1">
        <v>4.7619047620000003</v>
      </c>
      <c r="O287" s="1">
        <v>16.670000000000002</v>
      </c>
    </row>
    <row r="288" spans="1:15" x14ac:dyDescent="0.3">
      <c r="A288" t="s">
        <v>279</v>
      </c>
      <c r="B288" t="s">
        <v>582</v>
      </c>
      <c r="C288" t="s">
        <v>4</v>
      </c>
      <c r="D288" t="s">
        <v>7</v>
      </c>
      <c r="E288" t="s">
        <v>6</v>
      </c>
      <c r="F288" s="3">
        <v>74.86</v>
      </c>
      <c r="G288">
        <v>1</v>
      </c>
      <c r="H288" s="3">
        <v>3.7429999999999999</v>
      </c>
      <c r="I288" s="3">
        <v>78.602999999999994</v>
      </c>
      <c r="J288" s="2" t="s">
        <v>41</v>
      </c>
      <c r="K288" s="4">
        <v>0.61736111111111114</v>
      </c>
      <c r="L288" t="s">
        <v>0</v>
      </c>
      <c r="M288">
        <v>74.86</v>
      </c>
      <c r="N288" s="1">
        <v>4.7619047620000003</v>
      </c>
      <c r="O288" s="1">
        <v>3.7429999999999999</v>
      </c>
    </row>
    <row r="289" spans="1:15" x14ac:dyDescent="0.3">
      <c r="A289" t="s">
        <v>278</v>
      </c>
      <c r="B289" t="s">
        <v>582</v>
      </c>
      <c r="C289" t="s">
        <v>8</v>
      </c>
      <c r="D289" t="s">
        <v>3</v>
      </c>
      <c r="E289" t="s">
        <v>15</v>
      </c>
      <c r="F289" s="3">
        <v>23.75</v>
      </c>
      <c r="G289">
        <v>9</v>
      </c>
      <c r="H289" s="3">
        <v>10.6875</v>
      </c>
      <c r="I289" s="3">
        <v>224.4375</v>
      </c>
      <c r="J289" s="2" t="s">
        <v>43</v>
      </c>
      <c r="K289" s="4">
        <v>0.50138888888888888</v>
      </c>
      <c r="L289" t="s">
        <v>0</v>
      </c>
      <c r="M289">
        <v>213.75</v>
      </c>
      <c r="N289" s="1">
        <v>4.7619047620000003</v>
      </c>
      <c r="O289" s="1">
        <v>10.6875</v>
      </c>
    </row>
    <row r="290" spans="1:15" x14ac:dyDescent="0.3">
      <c r="A290" t="s">
        <v>277</v>
      </c>
      <c r="B290" t="s">
        <v>583</v>
      </c>
      <c r="C290" t="s">
        <v>8</v>
      </c>
      <c r="D290" t="s">
        <v>3</v>
      </c>
      <c r="E290" t="s">
        <v>9</v>
      </c>
      <c r="F290" s="3">
        <v>48.51</v>
      </c>
      <c r="G290">
        <v>7</v>
      </c>
      <c r="H290" s="3">
        <v>16.9785</v>
      </c>
      <c r="I290" s="3">
        <v>356.54849999999999</v>
      </c>
      <c r="J290" s="2" t="s">
        <v>55</v>
      </c>
      <c r="K290" s="4">
        <v>0.5625</v>
      </c>
      <c r="L290" t="s">
        <v>16</v>
      </c>
      <c r="M290">
        <v>339.57</v>
      </c>
      <c r="N290" s="1">
        <v>4.7619047620000003</v>
      </c>
      <c r="O290" s="1">
        <v>16.9785</v>
      </c>
    </row>
    <row r="291" spans="1:15" x14ac:dyDescent="0.3">
      <c r="A291" t="s">
        <v>276</v>
      </c>
      <c r="B291" t="s">
        <v>581</v>
      </c>
      <c r="C291" t="s">
        <v>4</v>
      </c>
      <c r="D291" t="s">
        <v>3</v>
      </c>
      <c r="E291" t="s">
        <v>6</v>
      </c>
      <c r="F291" s="3">
        <v>94.88</v>
      </c>
      <c r="G291">
        <v>7</v>
      </c>
      <c r="H291" s="3">
        <v>33.207999999999998</v>
      </c>
      <c r="I291" s="3">
        <v>697.36800000000005</v>
      </c>
      <c r="J291" s="2">
        <v>43526</v>
      </c>
      <c r="K291" s="4">
        <v>0.60972222222222217</v>
      </c>
      <c r="L291" t="s">
        <v>0</v>
      </c>
      <c r="M291">
        <v>664.16</v>
      </c>
      <c r="N291" s="1">
        <v>4.7619047620000003</v>
      </c>
      <c r="O291" s="1">
        <v>33.207999999999998</v>
      </c>
    </row>
    <row r="292" spans="1:15" x14ac:dyDescent="0.3">
      <c r="A292" t="s">
        <v>275</v>
      </c>
      <c r="B292" t="s">
        <v>583</v>
      </c>
      <c r="C292" t="s">
        <v>4</v>
      </c>
      <c r="D292" t="s">
        <v>7</v>
      </c>
      <c r="E292" t="s">
        <v>13</v>
      </c>
      <c r="F292" s="3">
        <v>40.299999999999997</v>
      </c>
      <c r="G292">
        <v>10</v>
      </c>
      <c r="H292" s="3">
        <v>20.149999999999999</v>
      </c>
      <c r="I292" s="3">
        <v>423.15</v>
      </c>
      <c r="J292" s="2" t="s">
        <v>14</v>
      </c>
      <c r="K292" s="4">
        <v>0.73402777777777783</v>
      </c>
      <c r="L292" t="s">
        <v>16</v>
      </c>
      <c r="M292">
        <v>403</v>
      </c>
      <c r="N292" s="1">
        <v>4.7619047620000003</v>
      </c>
      <c r="O292" s="1">
        <v>20.149999999999999</v>
      </c>
    </row>
    <row r="293" spans="1:15" x14ac:dyDescent="0.3">
      <c r="A293" t="s">
        <v>274</v>
      </c>
      <c r="B293" t="s">
        <v>582</v>
      </c>
      <c r="C293" t="s">
        <v>8</v>
      </c>
      <c r="D293" t="s">
        <v>7</v>
      </c>
      <c r="E293" t="s">
        <v>13</v>
      </c>
      <c r="F293" s="3">
        <v>27.85</v>
      </c>
      <c r="G293">
        <v>7</v>
      </c>
      <c r="H293" s="3">
        <v>9.7475000000000005</v>
      </c>
      <c r="I293" s="3">
        <v>204.69749999999999</v>
      </c>
      <c r="J293" s="2" t="s">
        <v>21</v>
      </c>
      <c r="K293" s="4">
        <v>0.72222222222222221</v>
      </c>
      <c r="L293" t="s">
        <v>10</v>
      </c>
      <c r="M293">
        <v>194.95</v>
      </c>
      <c r="N293" s="1">
        <v>4.7619047620000003</v>
      </c>
      <c r="O293" s="1">
        <v>9.7475000000000005</v>
      </c>
    </row>
    <row r="294" spans="1:15" x14ac:dyDescent="0.3">
      <c r="A294" t="s">
        <v>273</v>
      </c>
      <c r="B294" t="s">
        <v>581</v>
      </c>
      <c r="C294" t="s">
        <v>4</v>
      </c>
      <c r="D294" t="s">
        <v>3</v>
      </c>
      <c r="E294" t="s">
        <v>13</v>
      </c>
      <c r="F294" s="3">
        <v>62.48</v>
      </c>
      <c r="G294">
        <v>1</v>
      </c>
      <c r="H294" s="3">
        <v>3.1240000000000001</v>
      </c>
      <c r="I294" s="3">
        <v>65.603999999999999</v>
      </c>
      <c r="J294" s="2" t="s">
        <v>1</v>
      </c>
      <c r="K294" s="4">
        <v>0.8534722222222223</v>
      </c>
      <c r="L294" t="s">
        <v>0</v>
      </c>
      <c r="M294">
        <v>62.48</v>
      </c>
      <c r="N294" s="1">
        <v>4.7619047620000003</v>
      </c>
      <c r="O294" s="1">
        <v>3.1240000000000001</v>
      </c>
    </row>
    <row r="295" spans="1:15" x14ac:dyDescent="0.3">
      <c r="A295" t="s">
        <v>272</v>
      </c>
      <c r="B295" t="s">
        <v>581</v>
      </c>
      <c r="C295" t="s">
        <v>4</v>
      </c>
      <c r="D295" t="s">
        <v>3</v>
      </c>
      <c r="E295" t="s">
        <v>9</v>
      </c>
      <c r="F295" s="3">
        <v>36.36</v>
      </c>
      <c r="G295">
        <v>2</v>
      </c>
      <c r="H295" s="3">
        <v>3.6360000000000001</v>
      </c>
      <c r="I295" s="3">
        <v>76.355999999999995</v>
      </c>
      <c r="J295" s="2" t="s">
        <v>65</v>
      </c>
      <c r="K295" s="4">
        <v>0.41666666666666669</v>
      </c>
      <c r="L295" t="s">
        <v>0</v>
      </c>
      <c r="M295">
        <v>72.72</v>
      </c>
      <c r="N295" s="1">
        <v>4.7619047620000003</v>
      </c>
      <c r="O295" s="1">
        <v>3.6360000000000001</v>
      </c>
    </row>
    <row r="296" spans="1:15" x14ac:dyDescent="0.3">
      <c r="A296" t="s">
        <v>271</v>
      </c>
      <c r="B296" t="s">
        <v>583</v>
      </c>
      <c r="C296" t="s">
        <v>8</v>
      </c>
      <c r="D296" t="s">
        <v>7</v>
      </c>
      <c r="E296" t="s">
        <v>12</v>
      </c>
      <c r="F296" s="3">
        <v>18.11</v>
      </c>
      <c r="G296">
        <v>10</v>
      </c>
      <c r="H296" s="3">
        <v>9.0549999999999997</v>
      </c>
      <c r="I296" s="3">
        <v>190.155</v>
      </c>
      <c r="J296" s="2" t="s">
        <v>49</v>
      </c>
      <c r="K296" s="4">
        <v>0.49027777777777781</v>
      </c>
      <c r="L296" t="s">
        <v>10</v>
      </c>
      <c r="M296">
        <v>181.1</v>
      </c>
      <c r="N296" s="1">
        <v>4.7619047620000003</v>
      </c>
      <c r="O296" s="1">
        <v>9.0549999999999997</v>
      </c>
    </row>
    <row r="297" spans="1:15" x14ac:dyDescent="0.3">
      <c r="A297" t="s">
        <v>270</v>
      </c>
      <c r="B297" t="s">
        <v>582</v>
      </c>
      <c r="C297" t="s">
        <v>4</v>
      </c>
      <c r="D297" t="s">
        <v>3</v>
      </c>
      <c r="E297" t="s">
        <v>13</v>
      </c>
      <c r="F297" s="3">
        <v>51.92</v>
      </c>
      <c r="G297">
        <v>5</v>
      </c>
      <c r="H297" s="3">
        <v>12.98</v>
      </c>
      <c r="I297" s="3">
        <v>272.58</v>
      </c>
      <c r="J297" s="2">
        <v>43527</v>
      </c>
      <c r="K297" s="4">
        <v>0.5708333333333333</v>
      </c>
      <c r="L297" t="s">
        <v>0</v>
      </c>
      <c r="M297">
        <v>259.60000000000002</v>
      </c>
      <c r="N297" s="1">
        <v>4.7619047620000003</v>
      </c>
      <c r="O297" s="1">
        <v>12.98</v>
      </c>
    </row>
    <row r="298" spans="1:15" x14ac:dyDescent="0.3">
      <c r="A298" t="s">
        <v>269</v>
      </c>
      <c r="B298" t="s">
        <v>582</v>
      </c>
      <c r="C298" t="s">
        <v>8</v>
      </c>
      <c r="D298" t="s">
        <v>7</v>
      </c>
      <c r="E298" t="s">
        <v>13</v>
      </c>
      <c r="F298" s="3">
        <v>28.84</v>
      </c>
      <c r="G298">
        <v>4</v>
      </c>
      <c r="H298" s="3">
        <v>5.7679999999999998</v>
      </c>
      <c r="I298" s="3">
        <v>121.128</v>
      </c>
      <c r="J298" s="2" t="s">
        <v>19</v>
      </c>
      <c r="K298" s="4">
        <v>0.61388888888888882</v>
      </c>
      <c r="L298" t="s">
        <v>0</v>
      </c>
      <c r="M298">
        <v>115.36</v>
      </c>
      <c r="N298" s="1">
        <v>4.7619047620000003</v>
      </c>
      <c r="O298" s="1">
        <v>5.7679999999999998</v>
      </c>
    </row>
    <row r="299" spans="1:15" x14ac:dyDescent="0.3">
      <c r="A299" t="s">
        <v>268</v>
      </c>
      <c r="B299" t="s">
        <v>581</v>
      </c>
      <c r="C299" t="s">
        <v>4</v>
      </c>
      <c r="D299" t="s">
        <v>7</v>
      </c>
      <c r="E299" t="s">
        <v>6</v>
      </c>
      <c r="F299" s="3">
        <v>78.38</v>
      </c>
      <c r="G299">
        <v>6</v>
      </c>
      <c r="H299" s="3">
        <v>23.513999999999999</v>
      </c>
      <c r="I299" s="3">
        <v>493.79399999999998</v>
      </c>
      <c r="J299" s="2">
        <v>43739</v>
      </c>
      <c r="K299" s="4">
        <v>0.59444444444444444</v>
      </c>
      <c r="L299" t="s">
        <v>10</v>
      </c>
      <c r="M299">
        <v>470.28</v>
      </c>
      <c r="N299" s="1">
        <v>4.7619047620000003</v>
      </c>
      <c r="O299" s="1">
        <v>23.513999999999999</v>
      </c>
    </row>
    <row r="300" spans="1:15" x14ac:dyDescent="0.3">
      <c r="A300" t="s">
        <v>267</v>
      </c>
      <c r="B300" t="s">
        <v>581</v>
      </c>
      <c r="C300" t="s">
        <v>4</v>
      </c>
      <c r="D300" t="s">
        <v>7</v>
      </c>
      <c r="E300" t="s">
        <v>6</v>
      </c>
      <c r="F300" s="3">
        <v>60.01</v>
      </c>
      <c r="G300">
        <v>4</v>
      </c>
      <c r="H300" s="3">
        <v>12.002000000000001</v>
      </c>
      <c r="I300" s="3">
        <v>252.042</v>
      </c>
      <c r="J300" s="2" t="s">
        <v>55</v>
      </c>
      <c r="K300" s="4">
        <v>0.66249999999999998</v>
      </c>
      <c r="L300" t="s">
        <v>0</v>
      </c>
      <c r="M300">
        <v>240.04</v>
      </c>
      <c r="N300" s="1">
        <v>4.7619047620000003</v>
      </c>
      <c r="O300" s="1">
        <v>12.002000000000001</v>
      </c>
    </row>
    <row r="301" spans="1:15" x14ac:dyDescent="0.3">
      <c r="A301" t="s">
        <v>266</v>
      </c>
      <c r="B301" t="s">
        <v>582</v>
      </c>
      <c r="C301" t="s">
        <v>4</v>
      </c>
      <c r="D301" t="s">
        <v>3</v>
      </c>
      <c r="E301" t="s">
        <v>6</v>
      </c>
      <c r="F301" s="3">
        <v>88.61</v>
      </c>
      <c r="G301">
        <v>1</v>
      </c>
      <c r="H301" s="3">
        <v>4.4305000000000003</v>
      </c>
      <c r="I301" s="3">
        <v>93.040499999999994</v>
      </c>
      <c r="J301" s="2" t="s">
        <v>22</v>
      </c>
      <c r="K301" s="4">
        <v>0.43124999999999997</v>
      </c>
      <c r="L301" t="s">
        <v>0</v>
      </c>
      <c r="M301">
        <v>88.61</v>
      </c>
      <c r="N301" s="1">
        <v>4.7619047620000003</v>
      </c>
      <c r="O301" s="1">
        <v>4.4305000000000003</v>
      </c>
    </row>
    <row r="302" spans="1:15" x14ac:dyDescent="0.3">
      <c r="A302" t="s">
        <v>265</v>
      </c>
      <c r="B302" t="s">
        <v>582</v>
      </c>
      <c r="C302" t="s">
        <v>8</v>
      </c>
      <c r="D302" t="s">
        <v>7</v>
      </c>
      <c r="E302" t="s">
        <v>2</v>
      </c>
      <c r="F302" s="3">
        <v>99.82</v>
      </c>
      <c r="G302">
        <v>2</v>
      </c>
      <c r="H302" s="3">
        <v>9.9819999999999993</v>
      </c>
      <c r="I302" s="3">
        <v>209.62200000000001</v>
      </c>
      <c r="J302" s="2">
        <v>43497</v>
      </c>
      <c r="K302" s="4">
        <v>0.75624999999999998</v>
      </c>
      <c r="L302" t="s">
        <v>16</v>
      </c>
      <c r="M302">
        <v>199.64</v>
      </c>
      <c r="N302" s="1">
        <v>4.7619047620000003</v>
      </c>
      <c r="O302" s="1">
        <v>9.9819999999999993</v>
      </c>
    </row>
    <row r="303" spans="1:15" x14ac:dyDescent="0.3">
      <c r="A303" t="s">
        <v>264</v>
      </c>
      <c r="B303" t="s">
        <v>583</v>
      </c>
      <c r="C303" t="s">
        <v>4</v>
      </c>
      <c r="D303" t="s">
        <v>7</v>
      </c>
      <c r="E303" t="s">
        <v>12</v>
      </c>
      <c r="F303" s="3">
        <v>39.01</v>
      </c>
      <c r="G303">
        <v>1</v>
      </c>
      <c r="H303" s="3">
        <v>1.9504999999999999</v>
      </c>
      <c r="I303" s="3">
        <v>40.960500000000003</v>
      </c>
      <c r="J303" s="2">
        <v>43802</v>
      </c>
      <c r="K303" s="4">
        <v>0.69861111111111107</v>
      </c>
      <c r="L303" t="s">
        <v>16</v>
      </c>
      <c r="M303">
        <v>39.01</v>
      </c>
      <c r="N303" s="1">
        <v>4.7619047620000003</v>
      </c>
      <c r="O303" s="1">
        <v>1.9504999999999999</v>
      </c>
    </row>
    <row r="304" spans="1:15" x14ac:dyDescent="0.3">
      <c r="A304" t="s">
        <v>263</v>
      </c>
      <c r="B304" t="s">
        <v>582</v>
      </c>
      <c r="C304" t="s">
        <v>8</v>
      </c>
      <c r="D304" t="s">
        <v>7</v>
      </c>
      <c r="E304" t="s">
        <v>9</v>
      </c>
      <c r="F304" s="3">
        <v>48.61</v>
      </c>
      <c r="G304">
        <v>1</v>
      </c>
      <c r="H304" s="3">
        <v>2.4304999999999999</v>
      </c>
      <c r="I304" s="3">
        <v>51.040500000000002</v>
      </c>
      <c r="J304" s="2" t="s">
        <v>31</v>
      </c>
      <c r="K304" s="4">
        <v>0.64652777777777781</v>
      </c>
      <c r="L304" t="s">
        <v>0</v>
      </c>
      <c r="M304">
        <v>48.61</v>
      </c>
      <c r="N304" s="1">
        <v>4.7619047620000003</v>
      </c>
      <c r="O304" s="1">
        <v>2.4304999999999999</v>
      </c>
    </row>
    <row r="305" spans="1:15" x14ac:dyDescent="0.3">
      <c r="A305" t="s">
        <v>262</v>
      </c>
      <c r="B305" t="s">
        <v>581</v>
      </c>
      <c r="C305" t="s">
        <v>8</v>
      </c>
      <c r="D305" t="s">
        <v>3</v>
      </c>
      <c r="E305" t="s">
        <v>13</v>
      </c>
      <c r="F305" s="3">
        <v>51.19</v>
      </c>
      <c r="G305">
        <v>4</v>
      </c>
      <c r="H305" s="3">
        <v>10.238</v>
      </c>
      <c r="I305" s="3">
        <v>214.99799999999999</v>
      </c>
      <c r="J305" s="2" t="s">
        <v>29</v>
      </c>
      <c r="K305" s="4">
        <v>0.71875</v>
      </c>
      <c r="L305" t="s">
        <v>16</v>
      </c>
      <c r="M305">
        <v>204.76</v>
      </c>
      <c r="N305" s="1">
        <v>4.7619047620000003</v>
      </c>
      <c r="O305" s="1">
        <v>10.238</v>
      </c>
    </row>
    <row r="306" spans="1:15" x14ac:dyDescent="0.3">
      <c r="A306" t="s">
        <v>261</v>
      </c>
      <c r="B306" t="s">
        <v>583</v>
      </c>
      <c r="C306" t="s">
        <v>8</v>
      </c>
      <c r="D306" t="s">
        <v>3</v>
      </c>
      <c r="E306" t="s">
        <v>13</v>
      </c>
      <c r="F306" s="3">
        <v>14.96</v>
      </c>
      <c r="G306">
        <v>8</v>
      </c>
      <c r="H306" s="3">
        <v>5.984</v>
      </c>
      <c r="I306" s="3">
        <v>125.664</v>
      </c>
      <c r="J306" s="2" t="s">
        <v>61</v>
      </c>
      <c r="K306" s="4">
        <v>0.52013888888888882</v>
      </c>
      <c r="L306" t="s">
        <v>0</v>
      </c>
      <c r="M306">
        <v>119.68</v>
      </c>
      <c r="N306" s="1">
        <v>4.7619047620000003</v>
      </c>
      <c r="O306" s="1">
        <v>5.984</v>
      </c>
    </row>
    <row r="307" spans="1:15" x14ac:dyDescent="0.3">
      <c r="A307" t="s">
        <v>260</v>
      </c>
      <c r="B307" t="s">
        <v>581</v>
      </c>
      <c r="C307" t="s">
        <v>4</v>
      </c>
      <c r="D307" t="s">
        <v>7</v>
      </c>
      <c r="E307" t="s">
        <v>13</v>
      </c>
      <c r="F307" s="3">
        <v>72.2</v>
      </c>
      <c r="G307">
        <v>7</v>
      </c>
      <c r="H307" s="3">
        <v>25.27</v>
      </c>
      <c r="I307" s="3">
        <v>530.66999999999996</v>
      </c>
      <c r="J307" s="2" t="s">
        <v>34</v>
      </c>
      <c r="K307" s="4">
        <v>0.84305555555555556</v>
      </c>
      <c r="L307" t="s">
        <v>10</v>
      </c>
      <c r="M307">
        <v>505.4</v>
      </c>
      <c r="N307" s="1">
        <v>4.7619047620000003</v>
      </c>
      <c r="O307" s="1">
        <v>25.27</v>
      </c>
    </row>
    <row r="308" spans="1:15" x14ac:dyDescent="0.3">
      <c r="A308" t="s">
        <v>259</v>
      </c>
      <c r="B308" t="s">
        <v>581</v>
      </c>
      <c r="C308" t="s">
        <v>8</v>
      </c>
      <c r="D308" t="s">
        <v>3</v>
      </c>
      <c r="E308" t="s">
        <v>15</v>
      </c>
      <c r="F308" s="3">
        <v>40.229999999999997</v>
      </c>
      <c r="G308">
        <v>7</v>
      </c>
      <c r="H308" s="3">
        <v>14.080500000000001</v>
      </c>
      <c r="I308" s="3">
        <v>295.69049999999999</v>
      </c>
      <c r="J308" s="2" t="s">
        <v>27</v>
      </c>
      <c r="K308" s="4">
        <v>0.55694444444444446</v>
      </c>
      <c r="L308" t="s">
        <v>0</v>
      </c>
      <c r="M308">
        <v>281.61</v>
      </c>
      <c r="N308" s="1">
        <v>4.7619047620000003</v>
      </c>
      <c r="O308" s="1">
        <v>14.080500000000001</v>
      </c>
    </row>
    <row r="309" spans="1:15" x14ac:dyDescent="0.3">
      <c r="A309" t="s">
        <v>258</v>
      </c>
      <c r="B309" t="s">
        <v>581</v>
      </c>
      <c r="C309" t="s">
        <v>4</v>
      </c>
      <c r="D309" t="s">
        <v>3</v>
      </c>
      <c r="E309" t="s">
        <v>6</v>
      </c>
      <c r="F309" s="3">
        <v>88.79</v>
      </c>
      <c r="G309">
        <v>8</v>
      </c>
      <c r="H309" s="3">
        <v>35.515999999999998</v>
      </c>
      <c r="I309" s="3">
        <v>745.83600000000001</v>
      </c>
      <c r="J309" s="2" t="s">
        <v>38</v>
      </c>
      <c r="K309" s="4">
        <v>0.71458333333333324</v>
      </c>
      <c r="L309" t="s">
        <v>0</v>
      </c>
      <c r="M309">
        <v>710.32</v>
      </c>
      <c r="N309" s="1">
        <v>4.7619047620000003</v>
      </c>
      <c r="O309" s="1">
        <v>35.515999999999998</v>
      </c>
    </row>
    <row r="310" spans="1:15" x14ac:dyDescent="0.3">
      <c r="A310" t="s">
        <v>257</v>
      </c>
      <c r="B310" t="s">
        <v>581</v>
      </c>
      <c r="C310" t="s">
        <v>4</v>
      </c>
      <c r="D310" t="s">
        <v>3</v>
      </c>
      <c r="E310" t="s">
        <v>13</v>
      </c>
      <c r="F310" s="3">
        <v>26.48</v>
      </c>
      <c r="G310">
        <v>3</v>
      </c>
      <c r="H310" s="3">
        <v>3.972</v>
      </c>
      <c r="I310" s="3">
        <v>83.412000000000006</v>
      </c>
      <c r="J310" s="2" t="s">
        <v>37</v>
      </c>
      <c r="K310" s="4">
        <v>0.44444444444444442</v>
      </c>
      <c r="L310" t="s">
        <v>10</v>
      </c>
      <c r="M310">
        <v>79.44</v>
      </c>
      <c r="N310" s="1">
        <v>4.7619047620000003</v>
      </c>
      <c r="O310" s="1">
        <v>3.972</v>
      </c>
    </row>
    <row r="311" spans="1:15" x14ac:dyDescent="0.3">
      <c r="A311" t="s">
        <v>256</v>
      </c>
      <c r="B311" t="s">
        <v>581</v>
      </c>
      <c r="C311" t="s">
        <v>8</v>
      </c>
      <c r="D311" t="s">
        <v>3</v>
      </c>
      <c r="E311" t="s">
        <v>2</v>
      </c>
      <c r="F311" s="3">
        <v>81.91</v>
      </c>
      <c r="G311">
        <v>2</v>
      </c>
      <c r="H311" s="3">
        <v>8.1910000000000007</v>
      </c>
      <c r="I311" s="3">
        <v>172.011</v>
      </c>
      <c r="J311" s="2">
        <v>43588</v>
      </c>
      <c r="K311" s="4">
        <v>0.73819444444444438</v>
      </c>
      <c r="L311" t="s">
        <v>0</v>
      </c>
      <c r="M311">
        <v>163.82</v>
      </c>
      <c r="N311" s="1">
        <v>4.7619047620000003</v>
      </c>
      <c r="O311" s="1">
        <v>8.1910000000000007</v>
      </c>
    </row>
    <row r="312" spans="1:15" x14ac:dyDescent="0.3">
      <c r="A312" t="s">
        <v>255</v>
      </c>
      <c r="B312" t="s">
        <v>583</v>
      </c>
      <c r="C312" t="s">
        <v>4</v>
      </c>
      <c r="D312" t="s">
        <v>7</v>
      </c>
      <c r="E312" t="s">
        <v>15</v>
      </c>
      <c r="F312" s="3">
        <v>79.930000000000007</v>
      </c>
      <c r="G312">
        <v>6</v>
      </c>
      <c r="H312" s="3">
        <v>23.978999999999999</v>
      </c>
      <c r="I312" s="3">
        <v>503.55900000000003</v>
      </c>
      <c r="J312" s="2" t="s">
        <v>43</v>
      </c>
      <c r="K312" s="4">
        <v>0.58611111111111114</v>
      </c>
      <c r="L312" t="s">
        <v>0</v>
      </c>
      <c r="M312">
        <v>479.58</v>
      </c>
      <c r="N312" s="1">
        <v>4.7619047620000003</v>
      </c>
      <c r="O312" s="1">
        <v>23.978999999999999</v>
      </c>
    </row>
    <row r="313" spans="1:15" x14ac:dyDescent="0.3">
      <c r="A313" t="s">
        <v>254</v>
      </c>
      <c r="B313" t="s">
        <v>582</v>
      </c>
      <c r="C313" t="s">
        <v>4</v>
      </c>
      <c r="D313" t="s">
        <v>7</v>
      </c>
      <c r="E313" t="s">
        <v>2</v>
      </c>
      <c r="F313" s="3">
        <v>69.33</v>
      </c>
      <c r="G313">
        <v>2</v>
      </c>
      <c r="H313" s="3">
        <v>6.9329999999999998</v>
      </c>
      <c r="I313" s="3">
        <v>145.59299999999999</v>
      </c>
      <c r="J313" s="2">
        <v>43587</v>
      </c>
      <c r="K313" s="4">
        <v>0.79513888888888884</v>
      </c>
      <c r="L313" t="s">
        <v>10</v>
      </c>
      <c r="M313">
        <v>138.66</v>
      </c>
      <c r="N313" s="1">
        <v>4.7619047620000003</v>
      </c>
      <c r="O313" s="1">
        <v>6.9329999999999998</v>
      </c>
    </row>
    <row r="314" spans="1:15" x14ac:dyDescent="0.3">
      <c r="A314" t="s">
        <v>253</v>
      </c>
      <c r="B314" t="s">
        <v>581</v>
      </c>
      <c r="C314" t="s">
        <v>4</v>
      </c>
      <c r="D314" t="s">
        <v>3</v>
      </c>
      <c r="E314" t="s">
        <v>9</v>
      </c>
      <c r="F314" s="3">
        <v>14.23</v>
      </c>
      <c r="G314">
        <v>5</v>
      </c>
      <c r="H314" s="3">
        <v>3.5575000000000001</v>
      </c>
      <c r="I314" s="3">
        <v>74.707499999999996</v>
      </c>
      <c r="J314" s="2">
        <v>43467</v>
      </c>
      <c r="K314" s="4">
        <v>0.42222222222222222</v>
      </c>
      <c r="L314" t="s">
        <v>16</v>
      </c>
      <c r="M314">
        <v>71.150000000000006</v>
      </c>
      <c r="N314" s="1">
        <v>4.7619047620000003</v>
      </c>
      <c r="O314" s="1">
        <v>3.5575000000000001</v>
      </c>
    </row>
    <row r="315" spans="1:15" x14ac:dyDescent="0.3">
      <c r="A315" t="s">
        <v>252</v>
      </c>
      <c r="B315" t="s">
        <v>581</v>
      </c>
      <c r="C315" t="s">
        <v>4</v>
      </c>
      <c r="D315" t="s">
        <v>3</v>
      </c>
      <c r="E315" t="s">
        <v>12</v>
      </c>
      <c r="F315" s="3">
        <v>15.55</v>
      </c>
      <c r="G315">
        <v>9</v>
      </c>
      <c r="H315" s="3">
        <v>6.9974999999999996</v>
      </c>
      <c r="I315" s="3">
        <v>146.94749999999999</v>
      </c>
      <c r="J315" s="2">
        <v>43649</v>
      </c>
      <c r="K315" s="4">
        <v>0.54999999999999993</v>
      </c>
      <c r="L315" t="s">
        <v>0</v>
      </c>
      <c r="M315">
        <v>139.94999999999999</v>
      </c>
      <c r="N315" s="1">
        <v>4.7619047620000003</v>
      </c>
      <c r="O315" s="1">
        <v>6.9974999999999996</v>
      </c>
    </row>
    <row r="316" spans="1:15" x14ac:dyDescent="0.3">
      <c r="A316" t="s">
        <v>251</v>
      </c>
      <c r="B316" t="s">
        <v>582</v>
      </c>
      <c r="C316" t="s">
        <v>4</v>
      </c>
      <c r="D316" t="s">
        <v>3</v>
      </c>
      <c r="E316" t="s">
        <v>13</v>
      </c>
      <c r="F316" s="3">
        <v>78.13</v>
      </c>
      <c r="G316">
        <v>10</v>
      </c>
      <c r="H316" s="3">
        <v>39.064999999999998</v>
      </c>
      <c r="I316" s="3">
        <v>820.36500000000001</v>
      </c>
      <c r="J316" s="2">
        <v>43740</v>
      </c>
      <c r="K316" s="4">
        <v>0.86875000000000002</v>
      </c>
      <c r="L316" t="s">
        <v>0</v>
      </c>
      <c r="M316">
        <v>781.3</v>
      </c>
      <c r="N316" s="1">
        <v>4.7619047620000003</v>
      </c>
      <c r="O316" s="1">
        <v>39.064999999999998</v>
      </c>
    </row>
    <row r="317" spans="1:15" x14ac:dyDescent="0.3">
      <c r="A317" t="s">
        <v>250</v>
      </c>
      <c r="B317" t="s">
        <v>582</v>
      </c>
      <c r="C317" t="s">
        <v>4</v>
      </c>
      <c r="D317" t="s">
        <v>7</v>
      </c>
      <c r="E317" t="s">
        <v>9</v>
      </c>
      <c r="F317" s="3">
        <v>99.37</v>
      </c>
      <c r="G317">
        <v>2</v>
      </c>
      <c r="H317" s="3">
        <v>9.9369999999999994</v>
      </c>
      <c r="I317" s="3">
        <v>208.67699999999999</v>
      </c>
      <c r="J317" s="2" t="s">
        <v>45</v>
      </c>
      <c r="K317" s="4">
        <v>0.7284722222222223</v>
      </c>
      <c r="L317" t="s">
        <v>0</v>
      </c>
      <c r="M317">
        <v>198.74</v>
      </c>
      <c r="N317" s="1">
        <v>4.7619047620000003</v>
      </c>
      <c r="O317" s="1">
        <v>9.9369999999999994</v>
      </c>
    </row>
    <row r="318" spans="1:15" x14ac:dyDescent="0.3">
      <c r="A318" t="s">
        <v>249</v>
      </c>
      <c r="B318" t="s">
        <v>582</v>
      </c>
      <c r="C318" t="s">
        <v>4</v>
      </c>
      <c r="D318" t="s">
        <v>3</v>
      </c>
      <c r="E318" t="s">
        <v>9</v>
      </c>
      <c r="F318" s="3">
        <v>21.08</v>
      </c>
      <c r="G318">
        <v>3</v>
      </c>
      <c r="H318" s="3">
        <v>3.1619999999999999</v>
      </c>
      <c r="I318" s="3">
        <v>66.402000000000001</v>
      </c>
      <c r="J318" s="2">
        <v>43710</v>
      </c>
      <c r="K318" s="4">
        <v>0.43402777777777773</v>
      </c>
      <c r="L318" t="s">
        <v>0</v>
      </c>
      <c r="M318">
        <v>63.24</v>
      </c>
      <c r="N318" s="1">
        <v>4.7619047620000003</v>
      </c>
      <c r="O318" s="1">
        <v>3.1619999999999999</v>
      </c>
    </row>
    <row r="319" spans="1:15" x14ac:dyDescent="0.3">
      <c r="A319" t="s">
        <v>248</v>
      </c>
      <c r="B319" t="s">
        <v>582</v>
      </c>
      <c r="C319" t="s">
        <v>4</v>
      </c>
      <c r="D319" t="s">
        <v>7</v>
      </c>
      <c r="E319" t="s">
        <v>13</v>
      </c>
      <c r="F319" s="3">
        <v>74.790000000000006</v>
      </c>
      <c r="G319">
        <v>5</v>
      </c>
      <c r="H319" s="3">
        <v>18.697500000000002</v>
      </c>
      <c r="I319" s="3">
        <v>392.64749999999998</v>
      </c>
      <c r="J319" s="2">
        <v>43739</v>
      </c>
      <c r="K319" s="4">
        <v>0.48194444444444445</v>
      </c>
      <c r="L319" t="s">
        <v>0</v>
      </c>
      <c r="M319">
        <v>373.95</v>
      </c>
      <c r="N319" s="1">
        <v>4.7619047620000003</v>
      </c>
      <c r="O319" s="1">
        <v>18.697500000000002</v>
      </c>
    </row>
    <row r="320" spans="1:15" x14ac:dyDescent="0.3">
      <c r="A320" t="s">
        <v>247</v>
      </c>
      <c r="B320" t="s">
        <v>582</v>
      </c>
      <c r="C320" t="s">
        <v>4</v>
      </c>
      <c r="D320" t="s">
        <v>3</v>
      </c>
      <c r="E320" t="s">
        <v>12</v>
      </c>
      <c r="F320" s="3">
        <v>29.67</v>
      </c>
      <c r="G320">
        <v>7</v>
      </c>
      <c r="H320" s="3">
        <v>10.384499999999999</v>
      </c>
      <c r="I320" s="3">
        <v>218.0745</v>
      </c>
      <c r="J320" s="2">
        <v>43772</v>
      </c>
      <c r="K320" s="4">
        <v>0.79027777777777775</v>
      </c>
      <c r="L320" t="s">
        <v>16</v>
      </c>
      <c r="M320">
        <v>207.69</v>
      </c>
      <c r="N320" s="1">
        <v>4.7619047620000003</v>
      </c>
      <c r="O320" s="1">
        <v>10.384499999999999</v>
      </c>
    </row>
    <row r="321" spans="1:15" x14ac:dyDescent="0.3">
      <c r="A321" t="s">
        <v>246</v>
      </c>
      <c r="B321" t="s">
        <v>582</v>
      </c>
      <c r="C321" t="s">
        <v>4</v>
      </c>
      <c r="D321" t="s">
        <v>7</v>
      </c>
      <c r="E321" t="s">
        <v>12</v>
      </c>
      <c r="F321" s="3">
        <v>44.07</v>
      </c>
      <c r="G321">
        <v>4</v>
      </c>
      <c r="H321" s="3">
        <v>8.8140000000000001</v>
      </c>
      <c r="I321" s="3">
        <v>185.09399999999999</v>
      </c>
      <c r="J321" s="2" t="s">
        <v>1</v>
      </c>
      <c r="K321" s="4">
        <v>0.68611111111111101</v>
      </c>
      <c r="L321" t="s">
        <v>10</v>
      </c>
      <c r="M321">
        <v>176.28</v>
      </c>
      <c r="N321" s="1">
        <v>4.7619047620000003</v>
      </c>
      <c r="O321" s="1">
        <v>8.8140000000000001</v>
      </c>
    </row>
    <row r="322" spans="1:15" x14ac:dyDescent="0.3">
      <c r="A322" t="s">
        <v>245</v>
      </c>
      <c r="B322" t="s">
        <v>582</v>
      </c>
      <c r="C322" t="s">
        <v>8</v>
      </c>
      <c r="D322" t="s">
        <v>3</v>
      </c>
      <c r="E322" t="s">
        <v>9</v>
      </c>
      <c r="F322" s="3">
        <v>22.93</v>
      </c>
      <c r="G322">
        <v>9</v>
      </c>
      <c r="H322" s="3">
        <v>10.3185</v>
      </c>
      <c r="I322" s="3">
        <v>216.6885</v>
      </c>
      <c r="J322" s="2" t="s">
        <v>23</v>
      </c>
      <c r="K322" s="4">
        <v>0.85138888888888886</v>
      </c>
      <c r="L322" t="s">
        <v>0</v>
      </c>
      <c r="M322">
        <v>206.37</v>
      </c>
      <c r="N322" s="1">
        <v>4.7619047620000003</v>
      </c>
      <c r="O322" s="1">
        <v>10.3185</v>
      </c>
    </row>
    <row r="323" spans="1:15" x14ac:dyDescent="0.3">
      <c r="A323" t="s">
        <v>244</v>
      </c>
      <c r="B323" t="s">
        <v>582</v>
      </c>
      <c r="C323" t="s">
        <v>8</v>
      </c>
      <c r="D323" t="s">
        <v>3</v>
      </c>
      <c r="E323" t="s">
        <v>12</v>
      </c>
      <c r="F323" s="3">
        <v>39.42</v>
      </c>
      <c r="G323">
        <v>1</v>
      </c>
      <c r="H323" s="3">
        <v>1.9710000000000001</v>
      </c>
      <c r="I323" s="3">
        <v>41.390999999999998</v>
      </c>
      <c r="J323" s="2" t="s">
        <v>47</v>
      </c>
      <c r="K323" s="4">
        <v>0.63055555555555554</v>
      </c>
      <c r="L323" t="s">
        <v>0</v>
      </c>
      <c r="M323">
        <v>39.42</v>
      </c>
      <c r="N323" s="1">
        <v>4.7619047620000003</v>
      </c>
      <c r="O323" s="1">
        <v>1.9710000000000001</v>
      </c>
    </row>
    <row r="324" spans="1:15" x14ac:dyDescent="0.3">
      <c r="A324" t="s">
        <v>243</v>
      </c>
      <c r="B324" t="s">
        <v>581</v>
      </c>
      <c r="C324" t="s">
        <v>8</v>
      </c>
      <c r="D324" t="s">
        <v>7</v>
      </c>
      <c r="E324" t="s">
        <v>12</v>
      </c>
      <c r="F324" s="3">
        <v>15.26</v>
      </c>
      <c r="G324">
        <v>6</v>
      </c>
      <c r="H324" s="3">
        <v>4.5780000000000003</v>
      </c>
      <c r="I324" s="3">
        <v>96.138000000000005</v>
      </c>
      <c r="J324" s="2" t="s">
        <v>42</v>
      </c>
      <c r="K324" s="4">
        <v>0.75208333333333333</v>
      </c>
      <c r="L324" t="s">
        <v>10</v>
      </c>
      <c r="M324">
        <v>91.56</v>
      </c>
      <c r="N324" s="1">
        <v>4.7619047620000003</v>
      </c>
      <c r="O324" s="1">
        <v>4.5780000000000003</v>
      </c>
    </row>
    <row r="325" spans="1:15" x14ac:dyDescent="0.3">
      <c r="A325" t="s">
        <v>242</v>
      </c>
      <c r="B325" t="s">
        <v>581</v>
      </c>
      <c r="C325" t="s">
        <v>8</v>
      </c>
      <c r="D325" t="s">
        <v>3</v>
      </c>
      <c r="E325" t="s">
        <v>2</v>
      </c>
      <c r="F325" s="3">
        <v>61.77</v>
      </c>
      <c r="G325">
        <v>5</v>
      </c>
      <c r="H325" s="3">
        <v>15.442500000000001</v>
      </c>
      <c r="I325" s="3">
        <v>324.29250000000002</v>
      </c>
      <c r="J325" s="2">
        <v>43680</v>
      </c>
      <c r="K325" s="4">
        <v>0.55625000000000002</v>
      </c>
      <c r="L325" t="s">
        <v>0</v>
      </c>
      <c r="M325">
        <v>308.85000000000002</v>
      </c>
      <c r="N325" s="1">
        <v>4.7619047620000003</v>
      </c>
      <c r="O325" s="1">
        <v>15.442500000000001</v>
      </c>
    </row>
    <row r="326" spans="1:15" x14ac:dyDescent="0.3">
      <c r="A326" t="s">
        <v>241</v>
      </c>
      <c r="B326" t="s">
        <v>581</v>
      </c>
      <c r="C326" t="s">
        <v>8</v>
      </c>
      <c r="D326" t="s">
        <v>7</v>
      </c>
      <c r="E326" t="s">
        <v>6</v>
      </c>
      <c r="F326" s="3">
        <v>21.52</v>
      </c>
      <c r="G326">
        <v>6</v>
      </c>
      <c r="H326" s="3">
        <v>6.4560000000000004</v>
      </c>
      <c r="I326" s="3">
        <v>135.57599999999999</v>
      </c>
      <c r="J326" s="2" t="s">
        <v>54</v>
      </c>
      <c r="K326" s="4">
        <v>0.53333333333333333</v>
      </c>
      <c r="L326" t="s">
        <v>16</v>
      </c>
      <c r="M326">
        <v>129.12</v>
      </c>
      <c r="N326" s="1">
        <v>4.7619047620000003</v>
      </c>
      <c r="O326" s="1">
        <v>6.4560000000000004</v>
      </c>
    </row>
    <row r="327" spans="1:15" x14ac:dyDescent="0.3">
      <c r="A327" t="s">
        <v>240</v>
      </c>
      <c r="B327" t="s">
        <v>583</v>
      </c>
      <c r="C327" t="s">
        <v>8</v>
      </c>
      <c r="D327" t="s">
        <v>7</v>
      </c>
      <c r="E327" t="s">
        <v>15</v>
      </c>
      <c r="F327" s="3">
        <v>97.74</v>
      </c>
      <c r="G327">
        <v>4</v>
      </c>
      <c r="H327" s="3">
        <v>19.547999999999998</v>
      </c>
      <c r="I327" s="3">
        <v>410.50799999999998</v>
      </c>
      <c r="J327" s="2">
        <v>43802</v>
      </c>
      <c r="K327" s="4">
        <v>0.82847222222222217</v>
      </c>
      <c r="L327" t="s">
        <v>10</v>
      </c>
      <c r="M327">
        <v>390.96</v>
      </c>
      <c r="N327" s="1">
        <v>4.7619047620000003</v>
      </c>
      <c r="O327" s="1">
        <v>19.547999999999998</v>
      </c>
    </row>
    <row r="328" spans="1:15" x14ac:dyDescent="0.3">
      <c r="A328" t="s">
        <v>239</v>
      </c>
      <c r="B328" t="s">
        <v>581</v>
      </c>
      <c r="C328" t="s">
        <v>4</v>
      </c>
      <c r="D328" t="s">
        <v>7</v>
      </c>
      <c r="E328" t="s">
        <v>9</v>
      </c>
      <c r="F328" s="3">
        <v>99.78</v>
      </c>
      <c r="G328">
        <v>5</v>
      </c>
      <c r="H328" s="3">
        <v>24.945</v>
      </c>
      <c r="I328" s="3">
        <v>523.84500000000003</v>
      </c>
      <c r="J328" s="2">
        <v>43711</v>
      </c>
      <c r="K328" s="4">
        <v>0.79791666666666661</v>
      </c>
      <c r="L328" t="s">
        <v>0</v>
      </c>
      <c r="M328">
        <v>498.9</v>
      </c>
      <c r="N328" s="1">
        <v>4.7619047620000003</v>
      </c>
      <c r="O328" s="1">
        <v>24.945</v>
      </c>
    </row>
    <row r="329" spans="1:15" x14ac:dyDescent="0.3">
      <c r="A329" t="s">
        <v>238</v>
      </c>
      <c r="B329" t="s">
        <v>582</v>
      </c>
      <c r="C329" t="s">
        <v>4</v>
      </c>
      <c r="D329" t="s">
        <v>7</v>
      </c>
      <c r="E329" t="s">
        <v>9</v>
      </c>
      <c r="F329" s="3">
        <v>94.26</v>
      </c>
      <c r="G329">
        <v>4</v>
      </c>
      <c r="H329" s="3">
        <v>18.852</v>
      </c>
      <c r="I329" s="3">
        <v>395.892</v>
      </c>
      <c r="J329" s="2">
        <v>43802</v>
      </c>
      <c r="K329" s="4">
        <v>0.6875</v>
      </c>
      <c r="L329" t="s">
        <v>0</v>
      </c>
      <c r="M329">
        <v>377.04</v>
      </c>
      <c r="N329" s="1">
        <v>4.7619047620000003</v>
      </c>
      <c r="O329" s="1">
        <v>18.852</v>
      </c>
    </row>
    <row r="330" spans="1:15" x14ac:dyDescent="0.3">
      <c r="A330" t="s">
        <v>237</v>
      </c>
      <c r="B330" t="s">
        <v>583</v>
      </c>
      <c r="C330" t="s">
        <v>4</v>
      </c>
      <c r="D330" t="s">
        <v>7</v>
      </c>
      <c r="E330" t="s">
        <v>12</v>
      </c>
      <c r="F330" s="3">
        <v>51.13</v>
      </c>
      <c r="G330">
        <v>4</v>
      </c>
      <c r="H330" s="3">
        <v>10.226000000000001</v>
      </c>
      <c r="I330" s="3">
        <v>214.74600000000001</v>
      </c>
      <c r="J330" s="2" t="s">
        <v>55</v>
      </c>
      <c r="K330" s="4">
        <v>0.42430555555555555</v>
      </c>
      <c r="L330" t="s">
        <v>16</v>
      </c>
      <c r="M330">
        <v>204.52</v>
      </c>
      <c r="N330" s="1">
        <v>4.7619047620000003</v>
      </c>
      <c r="O330" s="1">
        <v>10.226000000000001</v>
      </c>
    </row>
    <row r="331" spans="1:15" x14ac:dyDescent="0.3">
      <c r="A331" t="s">
        <v>236</v>
      </c>
      <c r="B331" t="s">
        <v>581</v>
      </c>
      <c r="C331" t="s">
        <v>4</v>
      </c>
      <c r="D331" t="s">
        <v>7</v>
      </c>
      <c r="E331" t="s">
        <v>13</v>
      </c>
      <c r="F331" s="3">
        <v>36.36</v>
      </c>
      <c r="G331">
        <v>4</v>
      </c>
      <c r="H331" s="3">
        <v>7.2720000000000002</v>
      </c>
      <c r="I331" s="3">
        <v>152.71199999999999</v>
      </c>
      <c r="J331" s="2" t="s">
        <v>25</v>
      </c>
      <c r="K331" s="4">
        <v>0.54652777777777783</v>
      </c>
      <c r="L331" t="s">
        <v>0</v>
      </c>
      <c r="M331">
        <v>145.44</v>
      </c>
      <c r="N331" s="1">
        <v>4.7619047620000003</v>
      </c>
      <c r="O331" s="1">
        <v>7.2720000000000002</v>
      </c>
    </row>
    <row r="332" spans="1:15" x14ac:dyDescent="0.3">
      <c r="A332" t="s">
        <v>235</v>
      </c>
      <c r="B332" t="s">
        <v>583</v>
      </c>
      <c r="C332" t="s">
        <v>8</v>
      </c>
      <c r="D332" t="s">
        <v>7</v>
      </c>
      <c r="E332" t="s">
        <v>6</v>
      </c>
      <c r="F332" s="3">
        <v>22.02</v>
      </c>
      <c r="G332">
        <v>9</v>
      </c>
      <c r="H332" s="3">
        <v>9.9090000000000007</v>
      </c>
      <c r="I332" s="3">
        <v>208.089</v>
      </c>
      <c r="J332" s="2">
        <v>43648</v>
      </c>
      <c r="K332" s="4">
        <v>0.78333333333333333</v>
      </c>
      <c r="L332" t="s">
        <v>0</v>
      </c>
      <c r="M332">
        <v>198.18</v>
      </c>
      <c r="N332" s="1">
        <v>4.7619047620000003</v>
      </c>
      <c r="O332" s="1">
        <v>9.9090000000000007</v>
      </c>
    </row>
    <row r="333" spans="1:15" x14ac:dyDescent="0.3">
      <c r="A333" t="s">
        <v>234</v>
      </c>
      <c r="B333" t="s">
        <v>581</v>
      </c>
      <c r="C333" t="s">
        <v>8</v>
      </c>
      <c r="D333" t="s">
        <v>7</v>
      </c>
      <c r="E333" t="s">
        <v>9</v>
      </c>
      <c r="F333" s="3">
        <v>32.9</v>
      </c>
      <c r="G333">
        <v>3</v>
      </c>
      <c r="H333" s="3">
        <v>4.9349999999999996</v>
      </c>
      <c r="I333" s="3">
        <v>103.63500000000001</v>
      </c>
      <c r="J333" s="2" t="s">
        <v>38</v>
      </c>
      <c r="K333" s="4">
        <v>0.7270833333333333</v>
      </c>
      <c r="L333" t="s">
        <v>16</v>
      </c>
      <c r="M333">
        <v>98.7</v>
      </c>
      <c r="N333" s="1">
        <v>4.7619047620000003</v>
      </c>
      <c r="O333" s="1">
        <v>4.9349999999999996</v>
      </c>
    </row>
    <row r="334" spans="1:15" x14ac:dyDescent="0.3">
      <c r="A334" t="s">
        <v>233</v>
      </c>
      <c r="B334" t="s">
        <v>581</v>
      </c>
      <c r="C334" t="s">
        <v>8</v>
      </c>
      <c r="D334" t="s">
        <v>7</v>
      </c>
      <c r="E334" t="s">
        <v>2</v>
      </c>
      <c r="F334" s="3">
        <v>77.02</v>
      </c>
      <c r="G334">
        <v>5</v>
      </c>
      <c r="H334" s="3">
        <v>19.254999999999999</v>
      </c>
      <c r="I334" s="3">
        <v>404.35500000000002</v>
      </c>
      <c r="J334" s="2">
        <v>43526</v>
      </c>
      <c r="K334" s="4">
        <v>0.66597222222222219</v>
      </c>
      <c r="L334" t="s">
        <v>0</v>
      </c>
      <c r="M334">
        <v>385.1</v>
      </c>
      <c r="N334" s="1">
        <v>4.7619047620000003</v>
      </c>
      <c r="O334" s="1">
        <v>19.254999999999999</v>
      </c>
    </row>
    <row r="335" spans="1:15" x14ac:dyDescent="0.3">
      <c r="A335" t="s">
        <v>232</v>
      </c>
      <c r="B335" t="s">
        <v>581</v>
      </c>
      <c r="C335" t="s">
        <v>4</v>
      </c>
      <c r="D335" t="s">
        <v>7</v>
      </c>
      <c r="E335" t="s">
        <v>9</v>
      </c>
      <c r="F335" s="3">
        <v>23.48</v>
      </c>
      <c r="G335">
        <v>2</v>
      </c>
      <c r="H335" s="3">
        <v>2.3479999999999999</v>
      </c>
      <c r="I335" s="3">
        <v>49.308</v>
      </c>
      <c r="J335" s="2" t="s">
        <v>21</v>
      </c>
      <c r="K335" s="4">
        <v>0.47291666666666665</v>
      </c>
      <c r="L335" t="s">
        <v>16</v>
      </c>
      <c r="M335">
        <v>46.96</v>
      </c>
      <c r="N335" s="1">
        <v>4.7619047620000003</v>
      </c>
      <c r="O335" s="1">
        <v>2.3479999999999999</v>
      </c>
    </row>
    <row r="336" spans="1:15" x14ac:dyDescent="0.3">
      <c r="A336" t="s">
        <v>231</v>
      </c>
      <c r="B336" t="s">
        <v>582</v>
      </c>
      <c r="C336" t="s">
        <v>4</v>
      </c>
      <c r="D336" t="s">
        <v>7</v>
      </c>
      <c r="E336" t="s">
        <v>15</v>
      </c>
      <c r="F336" s="3">
        <v>14.7</v>
      </c>
      <c r="G336">
        <v>5</v>
      </c>
      <c r="H336" s="3">
        <v>3.6749999999999998</v>
      </c>
      <c r="I336" s="3">
        <v>77.174999999999997</v>
      </c>
      <c r="J336" s="2" t="s">
        <v>41</v>
      </c>
      <c r="K336" s="4">
        <v>0.57500000000000007</v>
      </c>
      <c r="L336" t="s">
        <v>10</v>
      </c>
      <c r="M336">
        <v>73.5</v>
      </c>
      <c r="N336" s="1">
        <v>4.7619047620000003</v>
      </c>
      <c r="O336" s="1">
        <v>3.6749999999999998</v>
      </c>
    </row>
    <row r="337" spans="1:15" x14ac:dyDescent="0.3">
      <c r="A337" t="s">
        <v>230</v>
      </c>
      <c r="B337" t="s">
        <v>581</v>
      </c>
      <c r="C337" t="s">
        <v>4</v>
      </c>
      <c r="D337" t="s">
        <v>3</v>
      </c>
      <c r="E337" t="s">
        <v>13</v>
      </c>
      <c r="F337" s="3">
        <v>28.45</v>
      </c>
      <c r="G337">
        <v>5</v>
      </c>
      <c r="H337" s="3">
        <v>7.1124999999999998</v>
      </c>
      <c r="I337" s="3">
        <v>149.36250000000001</v>
      </c>
      <c r="J337" s="2" t="s">
        <v>37</v>
      </c>
      <c r="K337" s="4">
        <v>0.4284722222222222</v>
      </c>
      <c r="L337" t="s">
        <v>16</v>
      </c>
      <c r="M337">
        <v>142.25</v>
      </c>
      <c r="N337" s="1">
        <v>4.7619047620000003</v>
      </c>
      <c r="O337" s="1">
        <v>7.1124999999999998</v>
      </c>
    </row>
    <row r="338" spans="1:15" x14ac:dyDescent="0.3">
      <c r="A338" t="s">
        <v>229</v>
      </c>
      <c r="B338" t="s">
        <v>581</v>
      </c>
      <c r="C338" t="s">
        <v>8</v>
      </c>
      <c r="D338" t="s">
        <v>7</v>
      </c>
      <c r="E338" t="s">
        <v>2</v>
      </c>
      <c r="F338" s="3">
        <v>76.400000000000006</v>
      </c>
      <c r="G338">
        <v>9</v>
      </c>
      <c r="H338" s="3">
        <v>34.380000000000003</v>
      </c>
      <c r="I338" s="3">
        <v>721.98</v>
      </c>
      <c r="J338" s="2" t="s">
        <v>28</v>
      </c>
      <c r="K338" s="4">
        <v>0.65902777777777777</v>
      </c>
      <c r="L338" t="s">
        <v>10</v>
      </c>
      <c r="M338">
        <v>687.6</v>
      </c>
      <c r="N338" s="1">
        <v>4.7619047620000003</v>
      </c>
      <c r="O338" s="1">
        <v>34.380000000000003</v>
      </c>
    </row>
    <row r="339" spans="1:15" x14ac:dyDescent="0.3">
      <c r="A339" t="s">
        <v>228</v>
      </c>
      <c r="B339" t="s">
        <v>583</v>
      </c>
      <c r="C339" t="s">
        <v>8</v>
      </c>
      <c r="D339" t="s">
        <v>3</v>
      </c>
      <c r="E339" t="s">
        <v>15</v>
      </c>
      <c r="F339" s="3">
        <v>57.95</v>
      </c>
      <c r="G339">
        <v>6</v>
      </c>
      <c r="H339" s="3">
        <v>17.385000000000002</v>
      </c>
      <c r="I339" s="3">
        <v>365.08499999999998</v>
      </c>
      <c r="J339" s="2" t="s">
        <v>33</v>
      </c>
      <c r="K339" s="4">
        <v>0.54305555555555551</v>
      </c>
      <c r="L339" t="s">
        <v>0</v>
      </c>
      <c r="M339">
        <v>347.7</v>
      </c>
      <c r="N339" s="1">
        <v>4.7619047620000003</v>
      </c>
      <c r="O339" s="1">
        <v>17.385000000000002</v>
      </c>
    </row>
    <row r="340" spans="1:15" x14ac:dyDescent="0.3">
      <c r="A340" t="s">
        <v>227</v>
      </c>
      <c r="B340" t="s">
        <v>582</v>
      </c>
      <c r="C340" t="s">
        <v>8</v>
      </c>
      <c r="D340" t="s">
        <v>3</v>
      </c>
      <c r="E340" t="s">
        <v>13</v>
      </c>
      <c r="F340" s="3">
        <v>47.65</v>
      </c>
      <c r="G340">
        <v>3</v>
      </c>
      <c r="H340" s="3">
        <v>7.1475</v>
      </c>
      <c r="I340" s="3">
        <v>150.0975</v>
      </c>
      <c r="J340" s="2" t="s">
        <v>35</v>
      </c>
      <c r="K340" s="4">
        <v>0.54027777777777775</v>
      </c>
      <c r="L340" t="s">
        <v>16</v>
      </c>
      <c r="M340">
        <v>142.94999999999999</v>
      </c>
      <c r="N340" s="1">
        <v>4.7619047620000003</v>
      </c>
      <c r="O340" s="1">
        <v>7.1475</v>
      </c>
    </row>
    <row r="341" spans="1:15" x14ac:dyDescent="0.3">
      <c r="A341" t="s">
        <v>226</v>
      </c>
      <c r="B341" t="s">
        <v>583</v>
      </c>
      <c r="C341" t="s">
        <v>4</v>
      </c>
      <c r="D341" t="s">
        <v>3</v>
      </c>
      <c r="E341" t="s">
        <v>9</v>
      </c>
      <c r="F341" s="3">
        <v>42.82</v>
      </c>
      <c r="G341">
        <v>9</v>
      </c>
      <c r="H341" s="3">
        <v>19.268999999999998</v>
      </c>
      <c r="I341" s="3">
        <v>404.649</v>
      </c>
      <c r="J341" s="2">
        <v>43587</v>
      </c>
      <c r="K341" s="4">
        <v>0.6430555555555556</v>
      </c>
      <c r="L341" t="s">
        <v>16</v>
      </c>
      <c r="M341">
        <v>385.38</v>
      </c>
      <c r="N341" s="1">
        <v>4.7619047620000003</v>
      </c>
      <c r="O341" s="1">
        <v>19.268999999999998</v>
      </c>
    </row>
    <row r="342" spans="1:15" x14ac:dyDescent="0.3">
      <c r="A342" t="s">
        <v>225</v>
      </c>
      <c r="B342" t="s">
        <v>583</v>
      </c>
      <c r="C342" t="s">
        <v>4</v>
      </c>
      <c r="D342" t="s">
        <v>7</v>
      </c>
      <c r="E342" t="s">
        <v>13</v>
      </c>
      <c r="F342" s="3">
        <v>48.09</v>
      </c>
      <c r="G342">
        <v>3</v>
      </c>
      <c r="H342" s="3">
        <v>7.2134999999999998</v>
      </c>
      <c r="I342" s="3">
        <v>151.48349999999999</v>
      </c>
      <c r="J342" s="2">
        <v>43740</v>
      </c>
      <c r="K342" s="4">
        <v>0.76597222222222217</v>
      </c>
      <c r="L342" t="s">
        <v>16</v>
      </c>
      <c r="M342">
        <v>144.27000000000001</v>
      </c>
      <c r="N342" s="1">
        <v>4.7619047620000003</v>
      </c>
      <c r="O342" s="1">
        <v>7.2134999999999998</v>
      </c>
    </row>
    <row r="343" spans="1:15" x14ac:dyDescent="0.3">
      <c r="A343" t="s">
        <v>224</v>
      </c>
      <c r="B343" t="s">
        <v>583</v>
      </c>
      <c r="C343" t="s">
        <v>4</v>
      </c>
      <c r="D343" t="s">
        <v>3</v>
      </c>
      <c r="E343" t="s">
        <v>12</v>
      </c>
      <c r="F343" s="3">
        <v>55.97</v>
      </c>
      <c r="G343">
        <v>7</v>
      </c>
      <c r="H343" s="3">
        <v>19.589500000000001</v>
      </c>
      <c r="I343" s="3">
        <v>411.37950000000001</v>
      </c>
      <c r="J343" s="2">
        <v>43588</v>
      </c>
      <c r="K343" s="4">
        <v>0.79583333333333339</v>
      </c>
      <c r="L343" t="s">
        <v>10</v>
      </c>
      <c r="M343">
        <v>391.79</v>
      </c>
      <c r="N343" s="1">
        <v>4.7619047620000003</v>
      </c>
      <c r="O343" s="1">
        <v>19.589500000000001</v>
      </c>
    </row>
    <row r="344" spans="1:15" x14ac:dyDescent="0.3">
      <c r="A344" t="s">
        <v>223</v>
      </c>
      <c r="B344" t="s">
        <v>583</v>
      </c>
      <c r="C344" t="s">
        <v>4</v>
      </c>
      <c r="D344" t="s">
        <v>3</v>
      </c>
      <c r="E344" t="s">
        <v>12</v>
      </c>
      <c r="F344" s="3">
        <v>76.900000000000006</v>
      </c>
      <c r="G344">
        <v>7</v>
      </c>
      <c r="H344" s="3">
        <v>26.914999999999999</v>
      </c>
      <c r="I344" s="3">
        <v>565.21500000000003</v>
      </c>
      <c r="J344" s="2" t="s">
        <v>42</v>
      </c>
      <c r="K344" s="4">
        <v>0.84791666666666676</v>
      </c>
      <c r="L344" t="s">
        <v>0</v>
      </c>
      <c r="M344">
        <v>538.29999999999995</v>
      </c>
      <c r="N344" s="1">
        <v>4.7619047620000003</v>
      </c>
      <c r="O344" s="1">
        <v>26.914999999999999</v>
      </c>
    </row>
    <row r="345" spans="1:15" x14ac:dyDescent="0.3">
      <c r="A345" t="s">
        <v>222</v>
      </c>
      <c r="B345" t="s">
        <v>582</v>
      </c>
      <c r="C345" t="s">
        <v>8</v>
      </c>
      <c r="D345" t="s">
        <v>3</v>
      </c>
      <c r="E345" t="s">
        <v>9</v>
      </c>
      <c r="F345" s="3">
        <v>97.03</v>
      </c>
      <c r="G345">
        <v>5</v>
      </c>
      <c r="H345" s="3">
        <v>24.2575</v>
      </c>
      <c r="I345" s="3">
        <v>509.40750000000003</v>
      </c>
      <c r="J345" s="2" t="s">
        <v>56</v>
      </c>
      <c r="K345" s="4">
        <v>0.68333333333333324</v>
      </c>
      <c r="L345" t="s">
        <v>10</v>
      </c>
      <c r="M345">
        <v>485.15</v>
      </c>
      <c r="N345" s="1">
        <v>4.7619047620000003</v>
      </c>
      <c r="O345" s="1">
        <v>24.2575</v>
      </c>
    </row>
    <row r="346" spans="1:15" x14ac:dyDescent="0.3">
      <c r="A346" t="s">
        <v>221</v>
      </c>
      <c r="B346" t="s">
        <v>581</v>
      </c>
      <c r="C346" t="s">
        <v>8</v>
      </c>
      <c r="D346" t="s">
        <v>7</v>
      </c>
      <c r="E346" t="s">
        <v>15</v>
      </c>
      <c r="F346" s="3">
        <v>44.65</v>
      </c>
      <c r="G346">
        <v>3</v>
      </c>
      <c r="H346" s="3">
        <v>6.6974999999999998</v>
      </c>
      <c r="I346" s="3">
        <v>140.64750000000001</v>
      </c>
      <c r="J346" s="2" t="s">
        <v>45</v>
      </c>
      <c r="K346" s="4">
        <v>0.62777777777777777</v>
      </c>
      <c r="L346" t="s">
        <v>0</v>
      </c>
      <c r="M346">
        <v>133.94999999999999</v>
      </c>
      <c r="N346" s="1">
        <v>4.7619047620000003</v>
      </c>
      <c r="O346" s="1">
        <v>6.6974999999999998</v>
      </c>
    </row>
    <row r="347" spans="1:15" x14ac:dyDescent="0.3">
      <c r="A347" t="s">
        <v>220</v>
      </c>
      <c r="B347" t="s">
        <v>581</v>
      </c>
      <c r="C347" t="s">
        <v>8</v>
      </c>
      <c r="D347" t="s">
        <v>3</v>
      </c>
      <c r="E347" t="s">
        <v>2</v>
      </c>
      <c r="F347" s="3">
        <v>77.930000000000007</v>
      </c>
      <c r="G347">
        <v>9</v>
      </c>
      <c r="H347" s="3">
        <v>35.0685</v>
      </c>
      <c r="I347" s="3">
        <v>736.43849999999998</v>
      </c>
      <c r="J347" s="2" t="s">
        <v>40</v>
      </c>
      <c r="K347" s="4">
        <v>0.67361111111111116</v>
      </c>
      <c r="L347" t="s">
        <v>10</v>
      </c>
      <c r="M347">
        <v>701.37</v>
      </c>
      <c r="N347" s="1">
        <v>4.7619047620000003</v>
      </c>
      <c r="O347" s="1">
        <v>35.0685</v>
      </c>
    </row>
    <row r="348" spans="1:15" x14ac:dyDescent="0.3">
      <c r="A348" t="s">
        <v>219</v>
      </c>
      <c r="B348" t="s">
        <v>581</v>
      </c>
      <c r="C348" t="s">
        <v>4</v>
      </c>
      <c r="D348" t="s">
        <v>7</v>
      </c>
      <c r="E348" t="s">
        <v>13</v>
      </c>
      <c r="F348" s="3">
        <v>71.95</v>
      </c>
      <c r="G348">
        <v>1</v>
      </c>
      <c r="H348" s="3">
        <v>3.5975000000000001</v>
      </c>
      <c r="I348" s="3">
        <v>75.547499999999999</v>
      </c>
      <c r="J348" s="2">
        <v>43557</v>
      </c>
      <c r="K348" s="4">
        <v>0.50972222222222219</v>
      </c>
      <c r="L348" t="s">
        <v>0</v>
      </c>
      <c r="M348">
        <v>71.95</v>
      </c>
      <c r="N348" s="1">
        <v>4.7619047620000003</v>
      </c>
      <c r="O348" s="1">
        <v>3.5975000000000001</v>
      </c>
    </row>
    <row r="349" spans="1:15" x14ac:dyDescent="0.3">
      <c r="A349" t="s">
        <v>218</v>
      </c>
      <c r="B349" t="s">
        <v>582</v>
      </c>
      <c r="C349" t="s">
        <v>4</v>
      </c>
      <c r="D349" t="s">
        <v>3</v>
      </c>
      <c r="E349" t="s">
        <v>6</v>
      </c>
      <c r="F349" s="3">
        <v>89.25</v>
      </c>
      <c r="G349">
        <v>8</v>
      </c>
      <c r="H349" s="3">
        <v>35.700000000000003</v>
      </c>
      <c r="I349" s="3">
        <v>749.7</v>
      </c>
      <c r="J349" s="2" t="s">
        <v>39</v>
      </c>
      <c r="K349" s="4">
        <v>0.42569444444444443</v>
      </c>
      <c r="L349" t="s">
        <v>0</v>
      </c>
      <c r="M349">
        <v>714</v>
      </c>
      <c r="N349" s="1">
        <v>4.7619047620000003</v>
      </c>
      <c r="O349" s="1">
        <v>35.700000000000003</v>
      </c>
    </row>
    <row r="350" spans="1:15" x14ac:dyDescent="0.3">
      <c r="A350" t="s">
        <v>217</v>
      </c>
      <c r="B350" t="s">
        <v>581</v>
      </c>
      <c r="C350" t="s">
        <v>8</v>
      </c>
      <c r="D350" t="s">
        <v>7</v>
      </c>
      <c r="E350" t="s">
        <v>13</v>
      </c>
      <c r="F350" s="3">
        <v>26.02</v>
      </c>
      <c r="G350">
        <v>7</v>
      </c>
      <c r="H350" s="3">
        <v>9.1069999999999993</v>
      </c>
      <c r="I350" s="3">
        <v>191.24700000000001</v>
      </c>
      <c r="J350" s="2" t="s">
        <v>35</v>
      </c>
      <c r="K350" s="4">
        <v>0.73472222222222217</v>
      </c>
      <c r="L350" t="s">
        <v>0</v>
      </c>
      <c r="M350">
        <v>182.14</v>
      </c>
      <c r="N350" s="1">
        <v>4.7619047620000003</v>
      </c>
      <c r="O350" s="1">
        <v>9.1069999999999993</v>
      </c>
    </row>
    <row r="351" spans="1:15" x14ac:dyDescent="0.3">
      <c r="A351" t="s">
        <v>216</v>
      </c>
      <c r="B351" t="s">
        <v>583</v>
      </c>
      <c r="C351" t="s">
        <v>8</v>
      </c>
      <c r="D351" t="s">
        <v>3</v>
      </c>
      <c r="E351" t="s">
        <v>12</v>
      </c>
      <c r="F351" s="3">
        <v>13.5</v>
      </c>
      <c r="G351">
        <v>10</v>
      </c>
      <c r="H351" s="3">
        <v>6.75</v>
      </c>
      <c r="I351" s="3">
        <v>141.75</v>
      </c>
      <c r="J351" s="2" t="s">
        <v>40</v>
      </c>
      <c r="K351" s="4">
        <v>0.46249999999999997</v>
      </c>
      <c r="L351" t="s">
        <v>16</v>
      </c>
      <c r="M351">
        <v>135</v>
      </c>
      <c r="N351" s="1">
        <v>4.7619047620000003</v>
      </c>
      <c r="O351" s="1">
        <v>6.75</v>
      </c>
    </row>
    <row r="352" spans="1:15" x14ac:dyDescent="0.3">
      <c r="A352" t="s">
        <v>215</v>
      </c>
      <c r="B352" t="s">
        <v>582</v>
      </c>
      <c r="C352" t="s">
        <v>4</v>
      </c>
      <c r="D352" t="s">
        <v>3</v>
      </c>
      <c r="E352" t="s">
        <v>2</v>
      </c>
      <c r="F352" s="3">
        <v>99.3</v>
      </c>
      <c r="G352">
        <v>10</v>
      </c>
      <c r="H352" s="3">
        <v>49.65</v>
      </c>
      <c r="I352" s="3">
        <v>1042.6500000000001</v>
      </c>
      <c r="J352" s="2" t="s">
        <v>42</v>
      </c>
      <c r="K352" s="4">
        <v>0.62013888888888891</v>
      </c>
      <c r="L352" t="s">
        <v>16</v>
      </c>
      <c r="M352">
        <v>993</v>
      </c>
      <c r="N352" s="1">
        <v>4.7619047620000003</v>
      </c>
      <c r="O352" s="1">
        <v>49.65</v>
      </c>
    </row>
    <row r="353" spans="1:15" x14ac:dyDescent="0.3">
      <c r="A353" t="s">
        <v>214</v>
      </c>
      <c r="B353" t="s">
        <v>581</v>
      </c>
      <c r="C353" t="s">
        <v>8</v>
      </c>
      <c r="D353" t="s">
        <v>7</v>
      </c>
      <c r="E353" t="s">
        <v>13</v>
      </c>
      <c r="F353" s="3">
        <v>51.69</v>
      </c>
      <c r="G353">
        <v>7</v>
      </c>
      <c r="H353" s="3">
        <v>18.0915</v>
      </c>
      <c r="I353" s="3">
        <v>379.92149999999998</v>
      </c>
      <c r="J353" s="2" t="s">
        <v>24</v>
      </c>
      <c r="K353" s="4">
        <v>0.76527777777777783</v>
      </c>
      <c r="L353" t="s">
        <v>0</v>
      </c>
      <c r="M353">
        <v>361.83</v>
      </c>
      <c r="N353" s="1">
        <v>4.7619047620000003</v>
      </c>
      <c r="O353" s="1">
        <v>18.0915</v>
      </c>
    </row>
    <row r="354" spans="1:15" x14ac:dyDescent="0.3">
      <c r="A354" t="s">
        <v>213</v>
      </c>
      <c r="B354" t="s">
        <v>583</v>
      </c>
      <c r="C354" t="s">
        <v>4</v>
      </c>
      <c r="D354" t="s">
        <v>3</v>
      </c>
      <c r="E354" t="s">
        <v>2</v>
      </c>
      <c r="F354" s="3">
        <v>54.73</v>
      </c>
      <c r="G354">
        <v>7</v>
      </c>
      <c r="H354" s="3">
        <v>19.1555</v>
      </c>
      <c r="I354" s="3">
        <v>402.26549999999997</v>
      </c>
      <c r="J354" s="2" t="s">
        <v>21</v>
      </c>
      <c r="K354" s="4">
        <v>0.79305555555555562</v>
      </c>
      <c r="L354" t="s">
        <v>16</v>
      </c>
      <c r="M354">
        <v>383.11</v>
      </c>
      <c r="N354" s="1">
        <v>4.7619047620000003</v>
      </c>
      <c r="O354" s="1">
        <v>19.1555</v>
      </c>
    </row>
    <row r="355" spans="1:15" x14ac:dyDescent="0.3">
      <c r="A355" t="s">
        <v>212</v>
      </c>
      <c r="B355" t="s">
        <v>583</v>
      </c>
      <c r="C355" t="s">
        <v>4</v>
      </c>
      <c r="D355" t="s">
        <v>7</v>
      </c>
      <c r="E355" t="s">
        <v>6</v>
      </c>
      <c r="F355" s="3">
        <v>27</v>
      </c>
      <c r="G355">
        <v>9</v>
      </c>
      <c r="H355" s="3">
        <v>12.15</v>
      </c>
      <c r="I355" s="3">
        <v>255.15</v>
      </c>
      <c r="J355" s="2">
        <v>43499</v>
      </c>
      <c r="K355" s="4">
        <v>0.59444444444444444</v>
      </c>
      <c r="L355" t="s">
        <v>0</v>
      </c>
      <c r="M355">
        <v>243</v>
      </c>
      <c r="N355" s="1">
        <v>4.7619047620000003</v>
      </c>
      <c r="O355" s="1">
        <v>12.15</v>
      </c>
    </row>
    <row r="356" spans="1:15" x14ac:dyDescent="0.3">
      <c r="A356" t="s">
        <v>211</v>
      </c>
      <c r="B356" t="s">
        <v>582</v>
      </c>
      <c r="C356" t="s">
        <v>8</v>
      </c>
      <c r="D356" t="s">
        <v>3</v>
      </c>
      <c r="E356" t="s">
        <v>13</v>
      </c>
      <c r="F356" s="3">
        <v>30.24</v>
      </c>
      <c r="G356">
        <v>1</v>
      </c>
      <c r="H356" s="3">
        <v>1.512</v>
      </c>
      <c r="I356" s="3">
        <v>31.751999999999999</v>
      </c>
      <c r="J356" s="2">
        <v>43558</v>
      </c>
      <c r="K356" s="4">
        <v>0.65555555555555556</v>
      </c>
      <c r="L356" t="s">
        <v>0</v>
      </c>
      <c r="M356">
        <v>30.24</v>
      </c>
      <c r="N356" s="1">
        <v>4.7619047620000003</v>
      </c>
      <c r="O356" s="1">
        <v>1.512</v>
      </c>
    </row>
    <row r="357" spans="1:15" x14ac:dyDescent="0.3">
      <c r="A357" t="s">
        <v>210</v>
      </c>
      <c r="B357" t="s">
        <v>583</v>
      </c>
      <c r="C357" t="s">
        <v>4</v>
      </c>
      <c r="D357" t="s">
        <v>3</v>
      </c>
      <c r="E357" t="s">
        <v>9</v>
      </c>
      <c r="F357" s="3">
        <v>89.14</v>
      </c>
      <c r="G357">
        <v>4</v>
      </c>
      <c r="H357" s="3">
        <v>17.827999999999999</v>
      </c>
      <c r="I357" s="3">
        <v>374.38799999999998</v>
      </c>
      <c r="J357" s="2">
        <v>43647</v>
      </c>
      <c r="K357" s="4">
        <v>0.51388888888888895</v>
      </c>
      <c r="L357" t="s">
        <v>16</v>
      </c>
      <c r="M357">
        <v>356.56</v>
      </c>
      <c r="N357" s="1">
        <v>4.7619047620000003</v>
      </c>
      <c r="O357" s="1">
        <v>17.827999999999999</v>
      </c>
    </row>
    <row r="358" spans="1:15" x14ac:dyDescent="0.3">
      <c r="A358" t="s">
        <v>209</v>
      </c>
      <c r="B358" t="s">
        <v>582</v>
      </c>
      <c r="C358" t="s">
        <v>8</v>
      </c>
      <c r="D358" t="s">
        <v>3</v>
      </c>
      <c r="E358" t="s">
        <v>2</v>
      </c>
      <c r="F358" s="3">
        <v>37.549999999999997</v>
      </c>
      <c r="G358">
        <v>10</v>
      </c>
      <c r="H358" s="3">
        <v>18.774999999999999</v>
      </c>
      <c r="I358" s="3">
        <v>394.27499999999998</v>
      </c>
      <c r="J358" s="2">
        <v>43680</v>
      </c>
      <c r="K358" s="4">
        <v>0.8340277777777777</v>
      </c>
      <c r="L358" t="s">
        <v>16</v>
      </c>
      <c r="M358">
        <v>375.5</v>
      </c>
      <c r="N358" s="1">
        <v>4.7619047620000003</v>
      </c>
      <c r="O358" s="1">
        <v>18.774999999999999</v>
      </c>
    </row>
    <row r="359" spans="1:15" x14ac:dyDescent="0.3">
      <c r="A359" t="s">
        <v>208</v>
      </c>
      <c r="B359" t="s">
        <v>582</v>
      </c>
      <c r="C359" t="s">
        <v>8</v>
      </c>
      <c r="D359" t="s">
        <v>3</v>
      </c>
      <c r="E359" t="s">
        <v>15</v>
      </c>
      <c r="F359" s="3">
        <v>95.44</v>
      </c>
      <c r="G359">
        <v>10</v>
      </c>
      <c r="H359" s="3">
        <v>47.72</v>
      </c>
      <c r="I359" s="3">
        <v>1002.12</v>
      </c>
      <c r="J359" s="2">
        <v>43709</v>
      </c>
      <c r="K359" s="4">
        <v>0.57291666666666663</v>
      </c>
      <c r="L359" t="s">
        <v>0</v>
      </c>
      <c r="M359">
        <v>954.4</v>
      </c>
      <c r="N359" s="1">
        <v>4.7619047620000003</v>
      </c>
      <c r="O359" s="1">
        <v>47.72</v>
      </c>
    </row>
    <row r="360" spans="1:15" x14ac:dyDescent="0.3">
      <c r="A360" t="s">
        <v>207</v>
      </c>
      <c r="B360" t="s">
        <v>583</v>
      </c>
      <c r="C360" t="s">
        <v>8</v>
      </c>
      <c r="D360" t="s">
        <v>7</v>
      </c>
      <c r="E360" t="s">
        <v>13</v>
      </c>
      <c r="F360" s="3">
        <v>27.5</v>
      </c>
      <c r="G360">
        <v>3</v>
      </c>
      <c r="H360" s="3">
        <v>4.125</v>
      </c>
      <c r="I360" s="3">
        <v>86.625</v>
      </c>
      <c r="J360" s="2">
        <v>43468</v>
      </c>
      <c r="K360" s="4">
        <v>0.65277777777777779</v>
      </c>
      <c r="L360" t="s">
        <v>10</v>
      </c>
      <c r="M360">
        <v>82.5</v>
      </c>
      <c r="N360" s="1">
        <v>4.7619047620000003</v>
      </c>
      <c r="O360" s="1">
        <v>4.125</v>
      </c>
    </row>
    <row r="361" spans="1:15" x14ac:dyDescent="0.3">
      <c r="A361" t="s">
        <v>206</v>
      </c>
      <c r="B361" t="s">
        <v>583</v>
      </c>
      <c r="C361" t="s">
        <v>8</v>
      </c>
      <c r="D361" t="s">
        <v>7</v>
      </c>
      <c r="E361" t="s">
        <v>15</v>
      </c>
      <c r="F361" s="3">
        <v>74.97</v>
      </c>
      <c r="G361">
        <v>1</v>
      </c>
      <c r="H361" s="3">
        <v>3.7484999999999999</v>
      </c>
      <c r="I361" s="3">
        <v>78.718500000000006</v>
      </c>
      <c r="J361" s="2" t="s">
        <v>64</v>
      </c>
      <c r="K361" s="4">
        <v>0.70694444444444438</v>
      </c>
      <c r="L361" t="s">
        <v>0</v>
      </c>
      <c r="M361">
        <v>74.97</v>
      </c>
      <c r="N361" s="1">
        <v>4.7619047620000003</v>
      </c>
      <c r="O361" s="1">
        <v>3.7484999999999999</v>
      </c>
    </row>
    <row r="362" spans="1:15" x14ac:dyDescent="0.3">
      <c r="A362" t="s">
        <v>205</v>
      </c>
      <c r="B362" t="s">
        <v>581</v>
      </c>
      <c r="C362" t="s">
        <v>4</v>
      </c>
      <c r="D362" t="s">
        <v>7</v>
      </c>
      <c r="E362" t="s">
        <v>9</v>
      </c>
      <c r="F362" s="3">
        <v>80.959999999999994</v>
      </c>
      <c r="G362">
        <v>8</v>
      </c>
      <c r="H362" s="3">
        <v>32.384</v>
      </c>
      <c r="I362" s="3">
        <v>680.06399999999996</v>
      </c>
      <c r="J362" s="2" t="s">
        <v>38</v>
      </c>
      <c r="K362" s="4">
        <v>0.46666666666666662</v>
      </c>
      <c r="L362" t="s">
        <v>16</v>
      </c>
      <c r="M362">
        <v>647.67999999999995</v>
      </c>
      <c r="N362" s="1">
        <v>4.7619047620000003</v>
      </c>
      <c r="O362" s="1">
        <v>32.384</v>
      </c>
    </row>
    <row r="363" spans="1:15" x14ac:dyDescent="0.3">
      <c r="A363" t="s">
        <v>204</v>
      </c>
      <c r="B363" t="s">
        <v>582</v>
      </c>
      <c r="C363" t="s">
        <v>8</v>
      </c>
      <c r="D363" t="s">
        <v>3</v>
      </c>
      <c r="E363" t="s">
        <v>9</v>
      </c>
      <c r="F363" s="3">
        <v>94.47</v>
      </c>
      <c r="G363">
        <v>8</v>
      </c>
      <c r="H363" s="3">
        <v>37.787999999999997</v>
      </c>
      <c r="I363" s="3">
        <v>793.548</v>
      </c>
      <c r="J363" s="2" t="s">
        <v>40</v>
      </c>
      <c r="K363" s="4">
        <v>0.6333333333333333</v>
      </c>
      <c r="L363" t="s">
        <v>0</v>
      </c>
      <c r="M363">
        <v>755.76</v>
      </c>
      <c r="N363" s="1">
        <v>4.7619047620000003</v>
      </c>
      <c r="O363" s="1">
        <v>37.787999999999997</v>
      </c>
    </row>
    <row r="364" spans="1:15" x14ac:dyDescent="0.3">
      <c r="A364" t="s">
        <v>203</v>
      </c>
      <c r="B364" t="s">
        <v>582</v>
      </c>
      <c r="C364" t="s">
        <v>8</v>
      </c>
      <c r="D364" t="s">
        <v>7</v>
      </c>
      <c r="E364" t="s">
        <v>9</v>
      </c>
      <c r="F364" s="3">
        <v>99.79</v>
      </c>
      <c r="G364">
        <v>2</v>
      </c>
      <c r="H364" s="3">
        <v>9.9789999999999992</v>
      </c>
      <c r="I364" s="3">
        <v>209.559</v>
      </c>
      <c r="J364" s="2">
        <v>43649</v>
      </c>
      <c r="K364" s="4">
        <v>0.85902777777777783</v>
      </c>
      <c r="L364" t="s">
        <v>10</v>
      </c>
      <c r="M364">
        <v>199.58</v>
      </c>
      <c r="N364" s="1">
        <v>4.7619047620000003</v>
      </c>
      <c r="O364" s="1">
        <v>9.9789999999999992</v>
      </c>
    </row>
    <row r="365" spans="1:15" x14ac:dyDescent="0.3">
      <c r="A365" t="s">
        <v>202</v>
      </c>
      <c r="B365" t="s">
        <v>581</v>
      </c>
      <c r="C365" t="s">
        <v>8</v>
      </c>
      <c r="D365" t="s">
        <v>7</v>
      </c>
      <c r="E365" t="s">
        <v>6</v>
      </c>
      <c r="F365" s="3">
        <v>73.22</v>
      </c>
      <c r="G365">
        <v>6</v>
      </c>
      <c r="H365" s="3">
        <v>21.966000000000001</v>
      </c>
      <c r="I365" s="3">
        <v>461.286</v>
      </c>
      <c r="J365" s="2" t="s">
        <v>65</v>
      </c>
      <c r="K365" s="4">
        <v>0.73888888888888893</v>
      </c>
      <c r="L365" t="s">
        <v>0</v>
      </c>
      <c r="M365">
        <v>439.32</v>
      </c>
      <c r="N365" s="1">
        <v>4.7619047620000003</v>
      </c>
      <c r="O365" s="1">
        <v>21.966000000000001</v>
      </c>
    </row>
    <row r="366" spans="1:15" x14ac:dyDescent="0.3">
      <c r="A366" t="s">
        <v>201</v>
      </c>
      <c r="B366" t="s">
        <v>582</v>
      </c>
      <c r="C366" t="s">
        <v>8</v>
      </c>
      <c r="D366" t="s">
        <v>3</v>
      </c>
      <c r="E366" t="s">
        <v>9</v>
      </c>
      <c r="F366" s="3">
        <v>41.24</v>
      </c>
      <c r="G366">
        <v>4</v>
      </c>
      <c r="H366" s="3">
        <v>8.2479999999999993</v>
      </c>
      <c r="I366" s="3">
        <v>173.208</v>
      </c>
      <c r="J366" s="2" t="s">
        <v>30</v>
      </c>
      <c r="K366" s="4">
        <v>0.68263888888888891</v>
      </c>
      <c r="L366" t="s">
        <v>0</v>
      </c>
      <c r="M366">
        <v>164.96</v>
      </c>
      <c r="N366" s="1">
        <v>4.7619047620000003</v>
      </c>
      <c r="O366" s="1">
        <v>8.2479999999999993</v>
      </c>
    </row>
    <row r="367" spans="1:15" x14ac:dyDescent="0.3">
      <c r="A367" t="s">
        <v>200</v>
      </c>
      <c r="B367" t="s">
        <v>582</v>
      </c>
      <c r="C367" t="s">
        <v>8</v>
      </c>
      <c r="D367" t="s">
        <v>3</v>
      </c>
      <c r="E367" t="s">
        <v>2</v>
      </c>
      <c r="F367" s="3">
        <v>81.680000000000007</v>
      </c>
      <c r="G367">
        <v>4</v>
      </c>
      <c r="H367" s="3">
        <v>16.335999999999999</v>
      </c>
      <c r="I367" s="3">
        <v>343.05599999999998</v>
      </c>
      <c r="J367" s="2">
        <v>43617</v>
      </c>
      <c r="K367" s="4">
        <v>0.5083333333333333</v>
      </c>
      <c r="L367" t="s">
        <v>0</v>
      </c>
      <c r="M367">
        <v>326.72000000000003</v>
      </c>
      <c r="N367" s="1">
        <v>4.7619047620000003</v>
      </c>
      <c r="O367" s="1">
        <v>16.335999999999999</v>
      </c>
    </row>
    <row r="368" spans="1:15" x14ac:dyDescent="0.3">
      <c r="A368" t="s">
        <v>199</v>
      </c>
      <c r="B368" t="s">
        <v>582</v>
      </c>
      <c r="C368" t="s">
        <v>8</v>
      </c>
      <c r="D368" t="s">
        <v>3</v>
      </c>
      <c r="E368" t="s">
        <v>13</v>
      </c>
      <c r="F368" s="3">
        <v>51.32</v>
      </c>
      <c r="G368">
        <v>9</v>
      </c>
      <c r="H368" s="3">
        <v>23.094000000000001</v>
      </c>
      <c r="I368" s="3">
        <v>484.97399999999999</v>
      </c>
      <c r="J368" s="2" t="s">
        <v>21</v>
      </c>
      <c r="K368" s="4">
        <v>0.81458333333333333</v>
      </c>
      <c r="L368" t="s">
        <v>0</v>
      </c>
      <c r="M368">
        <v>461.88</v>
      </c>
      <c r="N368" s="1">
        <v>4.7619047620000003</v>
      </c>
      <c r="O368" s="1">
        <v>23.094000000000001</v>
      </c>
    </row>
    <row r="369" spans="1:15" x14ac:dyDescent="0.3">
      <c r="A369" t="s">
        <v>198</v>
      </c>
      <c r="B369" t="s">
        <v>581</v>
      </c>
      <c r="C369" t="s">
        <v>4</v>
      </c>
      <c r="D369" t="s">
        <v>7</v>
      </c>
      <c r="E369" t="s">
        <v>6</v>
      </c>
      <c r="F369" s="3">
        <v>65.94</v>
      </c>
      <c r="G369">
        <v>4</v>
      </c>
      <c r="H369" s="3">
        <v>13.188000000000001</v>
      </c>
      <c r="I369" s="3">
        <v>276.94799999999998</v>
      </c>
      <c r="J369" s="2" t="s">
        <v>41</v>
      </c>
      <c r="K369" s="4">
        <v>0.4368055555555555</v>
      </c>
      <c r="L369" t="s">
        <v>0</v>
      </c>
      <c r="M369">
        <v>263.76</v>
      </c>
      <c r="N369" s="1">
        <v>4.7619047620000003</v>
      </c>
      <c r="O369" s="1">
        <v>13.188000000000001</v>
      </c>
    </row>
    <row r="370" spans="1:15" x14ac:dyDescent="0.3">
      <c r="A370" t="s">
        <v>197</v>
      </c>
      <c r="B370" t="s">
        <v>582</v>
      </c>
      <c r="C370" t="s">
        <v>8</v>
      </c>
      <c r="D370" t="s">
        <v>3</v>
      </c>
      <c r="E370" t="s">
        <v>15</v>
      </c>
      <c r="F370" s="3">
        <v>14.36</v>
      </c>
      <c r="G370">
        <v>10</v>
      </c>
      <c r="H370" s="3">
        <v>7.18</v>
      </c>
      <c r="I370" s="3">
        <v>150.78</v>
      </c>
      <c r="J370" s="2" t="s">
        <v>44</v>
      </c>
      <c r="K370" s="4">
        <v>0.60277777777777775</v>
      </c>
      <c r="L370" t="s">
        <v>0</v>
      </c>
      <c r="M370">
        <v>143.6</v>
      </c>
      <c r="N370" s="1">
        <v>4.7619047620000003</v>
      </c>
      <c r="O370" s="1">
        <v>7.18</v>
      </c>
    </row>
    <row r="371" spans="1:15" x14ac:dyDescent="0.3">
      <c r="A371" t="s">
        <v>196</v>
      </c>
      <c r="B371" t="s">
        <v>581</v>
      </c>
      <c r="C371" t="s">
        <v>4</v>
      </c>
      <c r="D371" t="s">
        <v>7</v>
      </c>
      <c r="E371" t="s">
        <v>13</v>
      </c>
      <c r="F371" s="3">
        <v>21.5</v>
      </c>
      <c r="G371">
        <v>9</v>
      </c>
      <c r="H371" s="3">
        <v>9.6750000000000007</v>
      </c>
      <c r="I371" s="3">
        <v>203.17500000000001</v>
      </c>
      <c r="J371" s="2">
        <v>43619</v>
      </c>
      <c r="K371" s="4">
        <v>0.53194444444444444</v>
      </c>
      <c r="L371" t="s">
        <v>16</v>
      </c>
      <c r="M371">
        <v>193.5</v>
      </c>
      <c r="N371" s="1">
        <v>4.7619047620000003</v>
      </c>
      <c r="O371" s="1">
        <v>9.6750000000000007</v>
      </c>
    </row>
    <row r="372" spans="1:15" x14ac:dyDescent="0.3">
      <c r="A372" t="s">
        <v>195</v>
      </c>
      <c r="B372" t="s">
        <v>583</v>
      </c>
      <c r="C372" t="s">
        <v>4</v>
      </c>
      <c r="D372" t="s">
        <v>3</v>
      </c>
      <c r="E372" t="s">
        <v>13</v>
      </c>
      <c r="F372" s="3">
        <v>26.26</v>
      </c>
      <c r="G372">
        <v>7</v>
      </c>
      <c r="H372" s="3">
        <v>9.1910000000000007</v>
      </c>
      <c r="I372" s="3">
        <v>193.011</v>
      </c>
      <c r="J372" s="2">
        <v>43498</v>
      </c>
      <c r="K372" s="4">
        <v>0.81944444444444453</v>
      </c>
      <c r="L372" t="s">
        <v>0</v>
      </c>
      <c r="M372">
        <v>183.82</v>
      </c>
      <c r="N372" s="1">
        <v>4.7619047620000003</v>
      </c>
      <c r="O372" s="1">
        <v>9.1910000000000007</v>
      </c>
    </row>
    <row r="373" spans="1:15" x14ac:dyDescent="0.3">
      <c r="A373" t="s">
        <v>194</v>
      </c>
      <c r="B373" t="s">
        <v>583</v>
      </c>
      <c r="C373" t="s">
        <v>8</v>
      </c>
      <c r="D373" t="s">
        <v>3</v>
      </c>
      <c r="E373" t="s">
        <v>2</v>
      </c>
      <c r="F373" s="3">
        <v>60.96</v>
      </c>
      <c r="G373">
        <v>2</v>
      </c>
      <c r="H373" s="3">
        <v>6.0960000000000001</v>
      </c>
      <c r="I373" s="3">
        <v>128.01599999999999</v>
      </c>
      <c r="J373" s="2" t="s">
        <v>55</v>
      </c>
      <c r="K373" s="4">
        <v>0.81874999999999998</v>
      </c>
      <c r="L373" t="s">
        <v>16</v>
      </c>
      <c r="M373">
        <v>121.92</v>
      </c>
      <c r="N373" s="1">
        <v>4.7619047620000003</v>
      </c>
      <c r="O373" s="1">
        <v>6.0960000000000001</v>
      </c>
    </row>
    <row r="374" spans="1:15" x14ac:dyDescent="0.3">
      <c r="A374" t="s">
        <v>193</v>
      </c>
      <c r="B374" t="s">
        <v>582</v>
      </c>
      <c r="C374" t="s">
        <v>8</v>
      </c>
      <c r="D374" t="s">
        <v>3</v>
      </c>
      <c r="E374" t="s">
        <v>6</v>
      </c>
      <c r="F374" s="3">
        <v>70.11</v>
      </c>
      <c r="G374">
        <v>6</v>
      </c>
      <c r="H374" s="3">
        <v>21.033000000000001</v>
      </c>
      <c r="I374" s="3">
        <v>441.69299999999998</v>
      </c>
      <c r="J374" s="2" t="s">
        <v>21</v>
      </c>
      <c r="K374" s="4">
        <v>0.74583333333333324</v>
      </c>
      <c r="L374" t="s">
        <v>10</v>
      </c>
      <c r="M374">
        <v>420.66</v>
      </c>
      <c r="N374" s="1">
        <v>4.7619047620000003</v>
      </c>
      <c r="O374" s="1">
        <v>21.033000000000001</v>
      </c>
    </row>
    <row r="375" spans="1:15" x14ac:dyDescent="0.3">
      <c r="A375" t="s">
        <v>192</v>
      </c>
      <c r="B375" t="s">
        <v>582</v>
      </c>
      <c r="C375" t="s">
        <v>8</v>
      </c>
      <c r="D375" t="s">
        <v>7</v>
      </c>
      <c r="E375" t="s">
        <v>2</v>
      </c>
      <c r="F375" s="3">
        <v>42.08</v>
      </c>
      <c r="G375">
        <v>6</v>
      </c>
      <c r="H375" s="3">
        <v>12.624000000000001</v>
      </c>
      <c r="I375" s="3">
        <v>265.10399999999998</v>
      </c>
      <c r="J375" s="2" t="s">
        <v>11</v>
      </c>
      <c r="K375" s="4">
        <v>0.51736111111111105</v>
      </c>
      <c r="L375" t="s">
        <v>0</v>
      </c>
      <c r="M375">
        <v>252.48</v>
      </c>
      <c r="N375" s="1">
        <v>4.7619047620000003</v>
      </c>
      <c r="O375" s="1">
        <v>12.624000000000001</v>
      </c>
    </row>
    <row r="376" spans="1:15" x14ac:dyDescent="0.3">
      <c r="A376" t="s">
        <v>191</v>
      </c>
      <c r="B376" t="s">
        <v>581</v>
      </c>
      <c r="C376" t="s">
        <v>8</v>
      </c>
      <c r="D376" t="s">
        <v>3</v>
      </c>
      <c r="E376" t="s">
        <v>6</v>
      </c>
      <c r="F376" s="3">
        <v>67.09</v>
      </c>
      <c r="G376">
        <v>5</v>
      </c>
      <c r="H376" s="3">
        <v>16.772500000000001</v>
      </c>
      <c r="I376" s="3">
        <v>352.22250000000003</v>
      </c>
      <c r="J376" s="2">
        <v>43525</v>
      </c>
      <c r="K376" s="4">
        <v>0.69930555555555562</v>
      </c>
      <c r="L376" t="s">
        <v>16</v>
      </c>
      <c r="M376">
        <v>335.45</v>
      </c>
      <c r="N376" s="1">
        <v>4.7619047620000003</v>
      </c>
      <c r="O376" s="1">
        <v>16.772500000000001</v>
      </c>
    </row>
    <row r="377" spans="1:15" x14ac:dyDescent="0.3">
      <c r="A377" t="s">
        <v>190</v>
      </c>
      <c r="B377" t="s">
        <v>581</v>
      </c>
      <c r="C377" t="s">
        <v>4</v>
      </c>
      <c r="D377" t="s">
        <v>3</v>
      </c>
      <c r="E377" t="s">
        <v>2</v>
      </c>
      <c r="F377" s="3">
        <v>96.7</v>
      </c>
      <c r="G377">
        <v>5</v>
      </c>
      <c r="H377" s="3">
        <v>24.175000000000001</v>
      </c>
      <c r="I377" s="3">
        <v>507.67500000000001</v>
      </c>
      <c r="J377" s="2" t="s">
        <v>46</v>
      </c>
      <c r="K377" s="4">
        <v>0.53611111111111109</v>
      </c>
      <c r="L377" t="s">
        <v>10</v>
      </c>
      <c r="M377">
        <v>483.5</v>
      </c>
      <c r="N377" s="1">
        <v>4.7619047620000003</v>
      </c>
      <c r="O377" s="1">
        <v>24.175000000000001</v>
      </c>
    </row>
    <row r="378" spans="1:15" x14ac:dyDescent="0.3">
      <c r="A378" t="s">
        <v>189</v>
      </c>
      <c r="B378" t="s">
        <v>583</v>
      </c>
      <c r="C378" t="s">
        <v>4</v>
      </c>
      <c r="D378" t="s">
        <v>3</v>
      </c>
      <c r="E378" t="s">
        <v>6</v>
      </c>
      <c r="F378" s="3">
        <v>35.380000000000003</v>
      </c>
      <c r="G378">
        <v>9</v>
      </c>
      <c r="H378" s="3">
        <v>15.920999999999999</v>
      </c>
      <c r="I378" s="3">
        <v>334.34100000000001</v>
      </c>
      <c r="J378" s="2">
        <v>43586</v>
      </c>
      <c r="K378" s="4">
        <v>0.82638888888888884</v>
      </c>
      <c r="L378" t="s">
        <v>16</v>
      </c>
      <c r="M378">
        <v>318.42</v>
      </c>
      <c r="N378" s="1">
        <v>4.7619047620000003</v>
      </c>
      <c r="O378" s="1">
        <v>15.920999999999999</v>
      </c>
    </row>
    <row r="379" spans="1:15" x14ac:dyDescent="0.3">
      <c r="A379" t="s">
        <v>188</v>
      </c>
      <c r="B379" t="s">
        <v>582</v>
      </c>
      <c r="C379" t="s">
        <v>8</v>
      </c>
      <c r="D379" t="s">
        <v>7</v>
      </c>
      <c r="E379" t="s">
        <v>15</v>
      </c>
      <c r="F379" s="3">
        <v>95.49</v>
      </c>
      <c r="G379">
        <v>7</v>
      </c>
      <c r="H379" s="3">
        <v>33.421500000000002</v>
      </c>
      <c r="I379" s="3">
        <v>701.85149999999999</v>
      </c>
      <c r="J379" s="2" t="s">
        <v>5</v>
      </c>
      <c r="K379" s="4">
        <v>0.76180555555555562</v>
      </c>
      <c r="L379" t="s">
        <v>10</v>
      </c>
      <c r="M379">
        <v>668.43</v>
      </c>
      <c r="N379" s="1">
        <v>4.7619047620000003</v>
      </c>
      <c r="O379" s="1">
        <v>33.421500000000002</v>
      </c>
    </row>
    <row r="380" spans="1:15" x14ac:dyDescent="0.3">
      <c r="A380" t="s">
        <v>187</v>
      </c>
      <c r="B380" t="s">
        <v>582</v>
      </c>
      <c r="C380" t="s">
        <v>4</v>
      </c>
      <c r="D380" t="s">
        <v>7</v>
      </c>
      <c r="E380" t="s">
        <v>2</v>
      </c>
      <c r="F380" s="3">
        <v>96.98</v>
      </c>
      <c r="G380">
        <v>4</v>
      </c>
      <c r="H380" s="3">
        <v>19.396000000000001</v>
      </c>
      <c r="I380" s="3">
        <v>407.31599999999997</v>
      </c>
      <c r="J380" s="2">
        <v>43618</v>
      </c>
      <c r="K380" s="4">
        <v>0.72222222222222221</v>
      </c>
      <c r="L380" t="s">
        <v>10</v>
      </c>
      <c r="M380">
        <v>387.92</v>
      </c>
      <c r="N380" s="1">
        <v>4.7619047620000003</v>
      </c>
      <c r="O380" s="1">
        <v>19.396000000000001</v>
      </c>
    </row>
    <row r="381" spans="1:15" x14ac:dyDescent="0.3">
      <c r="A381" t="s">
        <v>186</v>
      </c>
      <c r="B381" t="s">
        <v>583</v>
      </c>
      <c r="C381" t="s">
        <v>8</v>
      </c>
      <c r="D381" t="s">
        <v>3</v>
      </c>
      <c r="E381" t="s">
        <v>13</v>
      </c>
      <c r="F381" s="3">
        <v>23.65</v>
      </c>
      <c r="G381">
        <v>4</v>
      </c>
      <c r="H381" s="3">
        <v>4.7300000000000004</v>
      </c>
      <c r="I381" s="3">
        <v>99.33</v>
      </c>
      <c r="J381" s="2" t="s">
        <v>56</v>
      </c>
      <c r="K381" s="4">
        <v>0.56388888888888888</v>
      </c>
      <c r="L381" t="s">
        <v>16</v>
      </c>
      <c r="M381">
        <v>94.6</v>
      </c>
      <c r="N381" s="1">
        <v>4.7619047620000003</v>
      </c>
      <c r="O381" s="1">
        <v>4.7300000000000004</v>
      </c>
    </row>
    <row r="382" spans="1:15" x14ac:dyDescent="0.3">
      <c r="A382" t="s">
        <v>185</v>
      </c>
      <c r="B382" t="s">
        <v>581</v>
      </c>
      <c r="C382" t="s">
        <v>4</v>
      </c>
      <c r="D382" t="s">
        <v>7</v>
      </c>
      <c r="E382" t="s">
        <v>15</v>
      </c>
      <c r="F382" s="3">
        <v>82.33</v>
      </c>
      <c r="G382">
        <v>4</v>
      </c>
      <c r="H382" s="3">
        <v>16.466000000000001</v>
      </c>
      <c r="I382" s="3">
        <v>345.786</v>
      </c>
      <c r="J382" s="2">
        <v>43770</v>
      </c>
      <c r="K382" s="4">
        <v>0.44236111111111115</v>
      </c>
      <c r="L382" t="s">
        <v>16</v>
      </c>
      <c r="M382">
        <v>329.32</v>
      </c>
      <c r="N382" s="1">
        <v>4.7619047620000003</v>
      </c>
      <c r="O382" s="1">
        <v>16.466000000000001</v>
      </c>
    </row>
    <row r="383" spans="1:15" x14ac:dyDescent="0.3">
      <c r="A383" t="s">
        <v>184</v>
      </c>
      <c r="B383" t="s">
        <v>582</v>
      </c>
      <c r="C383" t="s">
        <v>8</v>
      </c>
      <c r="D383" t="s">
        <v>3</v>
      </c>
      <c r="E383" t="s">
        <v>13</v>
      </c>
      <c r="F383" s="3">
        <v>26.61</v>
      </c>
      <c r="G383">
        <v>2</v>
      </c>
      <c r="H383" s="3">
        <v>2.661</v>
      </c>
      <c r="I383" s="3">
        <v>55.881</v>
      </c>
      <c r="J383" s="2" t="s">
        <v>28</v>
      </c>
      <c r="K383" s="4">
        <v>0.60763888888888895</v>
      </c>
      <c r="L383" t="s">
        <v>0</v>
      </c>
      <c r="M383">
        <v>53.22</v>
      </c>
      <c r="N383" s="1">
        <v>4.7619047620000003</v>
      </c>
      <c r="O383" s="1">
        <v>2.661</v>
      </c>
    </row>
    <row r="384" spans="1:15" x14ac:dyDescent="0.3">
      <c r="A384" t="s">
        <v>183</v>
      </c>
      <c r="B384" t="s">
        <v>583</v>
      </c>
      <c r="C384" t="s">
        <v>8</v>
      </c>
      <c r="D384" t="s">
        <v>3</v>
      </c>
      <c r="E384" t="s">
        <v>9</v>
      </c>
      <c r="F384" s="3">
        <v>99.69</v>
      </c>
      <c r="G384">
        <v>5</v>
      </c>
      <c r="H384" s="3">
        <v>24.922499999999999</v>
      </c>
      <c r="I384" s="3">
        <v>523.37249999999995</v>
      </c>
      <c r="J384" s="2" t="s">
        <v>46</v>
      </c>
      <c r="K384" s="4">
        <v>0.50624999999999998</v>
      </c>
      <c r="L384" t="s">
        <v>0</v>
      </c>
      <c r="M384">
        <v>498.45</v>
      </c>
      <c r="N384" s="1">
        <v>4.7619047620000003</v>
      </c>
      <c r="O384" s="1">
        <v>24.922499999999999</v>
      </c>
    </row>
    <row r="385" spans="1:15" x14ac:dyDescent="0.3">
      <c r="A385" t="s">
        <v>182</v>
      </c>
      <c r="B385" t="s">
        <v>582</v>
      </c>
      <c r="C385" t="s">
        <v>4</v>
      </c>
      <c r="D385" t="s">
        <v>3</v>
      </c>
      <c r="E385" t="s">
        <v>9</v>
      </c>
      <c r="F385" s="3">
        <v>74.89</v>
      </c>
      <c r="G385">
        <v>4</v>
      </c>
      <c r="H385" s="3">
        <v>14.978</v>
      </c>
      <c r="I385" s="3">
        <v>314.53800000000001</v>
      </c>
      <c r="J385" s="2">
        <v>43468</v>
      </c>
      <c r="K385" s="4">
        <v>0.64722222222222225</v>
      </c>
      <c r="L385" t="s">
        <v>10</v>
      </c>
      <c r="M385">
        <v>299.56</v>
      </c>
      <c r="N385" s="1">
        <v>4.7619047620000003</v>
      </c>
      <c r="O385" s="1">
        <v>14.978</v>
      </c>
    </row>
    <row r="386" spans="1:15" x14ac:dyDescent="0.3">
      <c r="A386" t="s">
        <v>181</v>
      </c>
      <c r="B386" t="s">
        <v>581</v>
      </c>
      <c r="C386" t="s">
        <v>8</v>
      </c>
      <c r="D386" t="s">
        <v>3</v>
      </c>
      <c r="E386" t="s">
        <v>9</v>
      </c>
      <c r="F386" s="3">
        <v>40.94</v>
      </c>
      <c r="G386">
        <v>5</v>
      </c>
      <c r="H386" s="3">
        <v>10.234999999999999</v>
      </c>
      <c r="I386" s="3">
        <v>214.935</v>
      </c>
      <c r="J386" s="2">
        <v>43617</v>
      </c>
      <c r="K386" s="4">
        <v>0.58194444444444449</v>
      </c>
      <c r="L386" t="s">
        <v>10</v>
      </c>
      <c r="M386">
        <v>204.7</v>
      </c>
      <c r="N386" s="1">
        <v>4.7619047620000003</v>
      </c>
      <c r="O386" s="1">
        <v>10.234999999999999</v>
      </c>
    </row>
    <row r="387" spans="1:15" x14ac:dyDescent="0.3">
      <c r="A387" t="s">
        <v>180</v>
      </c>
      <c r="B387" t="s">
        <v>583</v>
      </c>
      <c r="C387" t="s">
        <v>4</v>
      </c>
      <c r="D387" t="s">
        <v>7</v>
      </c>
      <c r="E387" t="s">
        <v>15</v>
      </c>
      <c r="F387" s="3">
        <v>75.819999999999993</v>
      </c>
      <c r="G387">
        <v>1</v>
      </c>
      <c r="H387" s="3">
        <v>3.7909999999999999</v>
      </c>
      <c r="I387" s="3">
        <v>79.611000000000004</v>
      </c>
      <c r="J387" s="2" t="s">
        <v>43</v>
      </c>
      <c r="K387" s="4">
        <v>0.55486111111111114</v>
      </c>
      <c r="L387" t="s">
        <v>0</v>
      </c>
      <c r="M387">
        <v>75.819999999999993</v>
      </c>
      <c r="N387" s="1">
        <v>4.7619047620000003</v>
      </c>
      <c r="O387" s="1">
        <v>3.7909999999999999</v>
      </c>
    </row>
    <row r="388" spans="1:15" x14ac:dyDescent="0.3">
      <c r="A388" t="s">
        <v>179</v>
      </c>
      <c r="B388" t="s">
        <v>582</v>
      </c>
      <c r="C388" t="s">
        <v>8</v>
      </c>
      <c r="D388" t="s">
        <v>7</v>
      </c>
      <c r="E388" t="s">
        <v>9</v>
      </c>
      <c r="F388" s="3">
        <v>46.77</v>
      </c>
      <c r="G388">
        <v>6</v>
      </c>
      <c r="H388" s="3">
        <v>14.031000000000001</v>
      </c>
      <c r="I388" s="3">
        <v>294.65100000000001</v>
      </c>
      <c r="J388" s="2">
        <v>43772</v>
      </c>
      <c r="K388" s="4">
        <v>0.56736111111111109</v>
      </c>
      <c r="L388" t="s">
        <v>0</v>
      </c>
      <c r="M388">
        <v>280.62</v>
      </c>
      <c r="N388" s="1">
        <v>4.7619047620000003</v>
      </c>
      <c r="O388" s="1">
        <v>14.031000000000001</v>
      </c>
    </row>
    <row r="389" spans="1:15" x14ac:dyDescent="0.3">
      <c r="A389" t="s">
        <v>178</v>
      </c>
      <c r="B389" t="s">
        <v>581</v>
      </c>
      <c r="C389" t="s">
        <v>8</v>
      </c>
      <c r="D389" t="s">
        <v>3</v>
      </c>
      <c r="E389" t="s">
        <v>12</v>
      </c>
      <c r="F389" s="3">
        <v>32.32</v>
      </c>
      <c r="G389">
        <v>10</v>
      </c>
      <c r="H389" s="3">
        <v>16.16</v>
      </c>
      <c r="I389" s="3">
        <v>339.36</v>
      </c>
      <c r="J389" s="2" t="s">
        <v>51</v>
      </c>
      <c r="K389" s="4">
        <v>0.7006944444444444</v>
      </c>
      <c r="L389" t="s">
        <v>16</v>
      </c>
      <c r="M389">
        <v>323.2</v>
      </c>
      <c r="N389" s="1">
        <v>4.7619047620000003</v>
      </c>
      <c r="O389" s="1">
        <v>16.16</v>
      </c>
    </row>
    <row r="390" spans="1:15" x14ac:dyDescent="0.3">
      <c r="A390" t="s">
        <v>177</v>
      </c>
      <c r="B390" t="s">
        <v>582</v>
      </c>
      <c r="C390" t="s">
        <v>4</v>
      </c>
      <c r="D390" t="s">
        <v>3</v>
      </c>
      <c r="E390" t="s">
        <v>2</v>
      </c>
      <c r="F390" s="3">
        <v>54.07</v>
      </c>
      <c r="G390">
        <v>9</v>
      </c>
      <c r="H390" s="3">
        <v>24.331499999999998</v>
      </c>
      <c r="I390" s="3">
        <v>510.9615</v>
      </c>
      <c r="J390" s="2" t="s">
        <v>44</v>
      </c>
      <c r="K390" s="4">
        <v>0.62152777777777779</v>
      </c>
      <c r="L390" t="s">
        <v>10</v>
      </c>
      <c r="M390">
        <v>486.63</v>
      </c>
      <c r="N390" s="1">
        <v>4.7619047620000003</v>
      </c>
      <c r="O390" s="1">
        <v>24.331499999999998</v>
      </c>
    </row>
    <row r="391" spans="1:15" x14ac:dyDescent="0.3">
      <c r="A391" t="s">
        <v>176</v>
      </c>
      <c r="B391" t="s">
        <v>583</v>
      </c>
      <c r="C391" t="s">
        <v>8</v>
      </c>
      <c r="D391" t="s">
        <v>7</v>
      </c>
      <c r="E391" t="s">
        <v>9</v>
      </c>
      <c r="F391" s="3">
        <v>18.22</v>
      </c>
      <c r="G391">
        <v>7</v>
      </c>
      <c r="H391" s="3">
        <v>6.3769999999999998</v>
      </c>
      <c r="I391" s="3">
        <v>133.917</v>
      </c>
      <c r="J391" s="2">
        <v>43741</v>
      </c>
      <c r="K391" s="4">
        <v>0.58611111111111114</v>
      </c>
      <c r="L391" t="s">
        <v>16</v>
      </c>
      <c r="M391">
        <v>127.54</v>
      </c>
      <c r="N391" s="1">
        <v>4.7619047620000003</v>
      </c>
      <c r="O391" s="1">
        <v>6.3769999999999998</v>
      </c>
    </row>
    <row r="392" spans="1:15" x14ac:dyDescent="0.3">
      <c r="A392" t="s">
        <v>175</v>
      </c>
      <c r="B392" t="s">
        <v>582</v>
      </c>
      <c r="C392" t="s">
        <v>4</v>
      </c>
      <c r="D392" t="s">
        <v>3</v>
      </c>
      <c r="E392" t="s">
        <v>2</v>
      </c>
      <c r="F392" s="3">
        <v>80.48</v>
      </c>
      <c r="G392">
        <v>3</v>
      </c>
      <c r="H392" s="3">
        <v>12.071999999999999</v>
      </c>
      <c r="I392" s="3">
        <v>253.512</v>
      </c>
      <c r="J392" s="2" t="s">
        <v>42</v>
      </c>
      <c r="K392" s="4">
        <v>0.52152777777777781</v>
      </c>
      <c r="L392" t="s">
        <v>0</v>
      </c>
      <c r="M392">
        <v>241.44</v>
      </c>
      <c r="N392" s="1">
        <v>4.7619047620000003</v>
      </c>
      <c r="O392" s="1">
        <v>12.071999999999999</v>
      </c>
    </row>
    <row r="393" spans="1:15" x14ac:dyDescent="0.3">
      <c r="A393" t="s">
        <v>174</v>
      </c>
      <c r="B393" t="s">
        <v>583</v>
      </c>
      <c r="C393" t="s">
        <v>8</v>
      </c>
      <c r="D393" t="s">
        <v>3</v>
      </c>
      <c r="E393" t="s">
        <v>2</v>
      </c>
      <c r="F393" s="3">
        <v>37.950000000000003</v>
      </c>
      <c r="G393">
        <v>10</v>
      </c>
      <c r="H393" s="3">
        <v>18.975000000000001</v>
      </c>
      <c r="I393" s="3">
        <v>398.47500000000002</v>
      </c>
      <c r="J393" s="2" t="s">
        <v>24</v>
      </c>
      <c r="K393" s="4">
        <v>0.61875000000000002</v>
      </c>
      <c r="L393" t="s">
        <v>0</v>
      </c>
      <c r="M393">
        <v>379.5</v>
      </c>
      <c r="N393" s="1">
        <v>4.7619047620000003</v>
      </c>
      <c r="O393" s="1">
        <v>18.975000000000001</v>
      </c>
    </row>
    <row r="394" spans="1:15" x14ac:dyDescent="0.3">
      <c r="A394" t="s">
        <v>173</v>
      </c>
      <c r="B394" t="s">
        <v>581</v>
      </c>
      <c r="C394" t="s">
        <v>4</v>
      </c>
      <c r="D394" t="s">
        <v>7</v>
      </c>
      <c r="E394" t="s">
        <v>13</v>
      </c>
      <c r="F394" s="3">
        <v>76.819999999999993</v>
      </c>
      <c r="G394">
        <v>1</v>
      </c>
      <c r="H394" s="3">
        <v>3.8410000000000002</v>
      </c>
      <c r="I394" s="3">
        <v>80.661000000000001</v>
      </c>
      <c r="J394" s="2" t="s">
        <v>57</v>
      </c>
      <c r="K394" s="4">
        <v>0.76874999999999993</v>
      </c>
      <c r="L394" t="s">
        <v>10</v>
      </c>
      <c r="M394">
        <v>76.819999999999993</v>
      </c>
      <c r="N394" s="1">
        <v>4.7619047620000003</v>
      </c>
      <c r="O394" s="1">
        <v>3.8410000000000002</v>
      </c>
    </row>
    <row r="395" spans="1:15" x14ac:dyDescent="0.3">
      <c r="A395" t="s">
        <v>172</v>
      </c>
      <c r="B395" t="s">
        <v>581</v>
      </c>
      <c r="C395" t="s">
        <v>4</v>
      </c>
      <c r="D395" t="s">
        <v>3</v>
      </c>
      <c r="E395" t="s">
        <v>15</v>
      </c>
      <c r="F395" s="3">
        <v>52.26</v>
      </c>
      <c r="G395">
        <v>10</v>
      </c>
      <c r="H395" s="3">
        <v>26.13</v>
      </c>
      <c r="I395" s="3">
        <v>548.73</v>
      </c>
      <c r="J395" s="2">
        <v>43711</v>
      </c>
      <c r="K395" s="4">
        <v>0.53125</v>
      </c>
      <c r="L395" t="s">
        <v>16</v>
      </c>
      <c r="M395">
        <v>522.6</v>
      </c>
      <c r="N395" s="1">
        <v>4.7619047620000003</v>
      </c>
      <c r="O395" s="1">
        <v>26.13</v>
      </c>
    </row>
    <row r="396" spans="1:15" x14ac:dyDescent="0.3">
      <c r="A396" t="s">
        <v>171</v>
      </c>
      <c r="B396" t="s">
        <v>581</v>
      </c>
      <c r="C396" t="s">
        <v>8</v>
      </c>
      <c r="D396" t="s">
        <v>3</v>
      </c>
      <c r="E396" t="s">
        <v>12</v>
      </c>
      <c r="F396" s="3">
        <v>79.739999999999995</v>
      </c>
      <c r="G396">
        <v>1</v>
      </c>
      <c r="H396" s="3">
        <v>3.9870000000000001</v>
      </c>
      <c r="I396" s="3">
        <v>83.727000000000004</v>
      </c>
      <c r="J396" s="2">
        <v>43619</v>
      </c>
      <c r="K396" s="4">
        <v>0.44166666666666665</v>
      </c>
      <c r="L396" t="s">
        <v>10</v>
      </c>
      <c r="M396">
        <v>79.739999999999995</v>
      </c>
      <c r="N396" s="1">
        <v>4.7619047620000003</v>
      </c>
      <c r="O396" s="1">
        <v>3.9870000000000001</v>
      </c>
    </row>
    <row r="397" spans="1:15" x14ac:dyDescent="0.3">
      <c r="A397" t="s">
        <v>170</v>
      </c>
      <c r="B397" t="s">
        <v>581</v>
      </c>
      <c r="C397" t="s">
        <v>8</v>
      </c>
      <c r="D397" t="s">
        <v>3</v>
      </c>
      <c r="E397" t="s">
        <v>12</v>
      </c>
      <c r="F397" s="3">
        <v>77.5</v>
      </c>
      <c r="G397">
        <v>5</v>
      </c>
      <c r="H397" s="3">
        <v>19.375</v>
      </c>
      <c r="I397" s="3">
        <v>406.875</v>
      </c>
      <c r="J397" s="2" t="s">
        <v>14</v>
      </c>
      <c r="K397" s="4">
        <v>0.85833333333333339</v>
      </c>
      <c r="L397" t="s">
        <v>10</v>
      </c>
      <c r="M397">
        <v>387.5</v>
      </c>
      <c r="N397" s="1">
        <v>4.7619047620000003</v>
      </c>
      <c r="O397" s="1">
        <v>19.375</v>
      </c>
    </row>
    <row r="398" spans="1:15" x14ac:dyDescent="0.3">
      <c r="A398" t="s">
        <v>169</v>
      </c>
      <c r="B398" t="s">
        <v>581</v>
      </c>
      <c r="C398" t="s">
        <v>8</v>
      </c>
      <c r="D398" t="s">
        <v>3</v>
      </c>
      <c r="E398" t="s">
        <v>9</v>
      </c>
      <c r="F398" s="3">
        <v>54.27</v>
      </c>
      <c r="G398">
        <v>5</v>
      </c>
      <c r="H398" s="3">
        <v>13.567500000000001</v>
      </c>
      <c r="I398" s="3">
        <v>284.91750000000002</v>
      </c>
      <c r="J398" s="2" t="s">
        <v>49</v>
      </c>
      <c r="K398" s="4">
        <v>0.59444444444444444</v>
      </c>
      <c r="L398" t="s">
        <v>10</v>
      </c>
      <c r="M398">
        <v>271.35000000000002</v>
      </c>
      <c r="N398" s="1">
        <v>4.7619047620000003</v>
      </c>
      <c r="O398" s="1">
        <v>13.567500000000001</v>
      </c>
    </row>
    <row r="399" spans="1:15" x14ac:dyDescent="0.3">
      <c r="A399" t="s">
        <v>168</v>
      </c>
      <c r="B399" t="s">
        <v>583</v>
      </c>
      <c r="C399" t="s">
        <v>8</v>
      </c>
      <c r="D399" t="s">
        <v>7</v>
      </c>
      <c r="E399" t="s">
        <v>6</v>
      </c>
      <c r="F399" s="3">
        <v>13.59</v>
      </c>
      <c r="G399">
        <v>9</v>
      </c>
      <c r="H399" s="3">
        <v>6.1154999999999999</v>
      </c>
      <c r="I399" s="3">
        <v>128.4255</v>
      </c>
      <c r="J399" s="2" t="s">
        <v>52</v>
      </c>
      <c r="K399" s="4">
        <v>0.43472222222222223</v>
      </c>
      <c r="L399" t="s">
        <v>0</v>
      </c>
      <c r="M399">
        <v>122.31</v>
      </c>
      <c r="N399" s="1">
        <v>4.7619047620000003</v>
      </c>
      <c r="O399" s="1">
        <v>6.1154999999999999</v>
      </c>
    </row>
    <row r="400" spans="1:15" x14ac:dyDescent="0.3">
      <c r="A400" t="s">
        <v>167</v>
      </c>
      <c r="B400" t="s">
        <v>583</v>
      </c>
      <c r="C400" t="s">
        <v>4</v>
      </c>
      <c r="D400" t="s">
        <v>3</v>
      </c>
      <c r="E400" t="s">
        <v>12</v>
      </c>
      <c r="F400" s="3">
        <v>41.06</v>
      </c>
      <c r="G400">
        <v>6</v>
      </c>
      <c r="H400" s="3">
        <v>12.318</v>
      </c>
      <c r="I400" s="3">
        <v>258.678</v>
      </c>
      <c r="J400" s="2">
        <v>43588</v>
      </c>
      <c r="K400" s="4">
        <v>0.5625</v>
      </c>
      <c r="L400" t="s">
        <v>16</v>
      </c>
      <c r="M400">
        <v>246.36</v>
      </c>
      <c r="N400" s="1">
        <v>4.7619047620000003</v>
      </c>
      <c r="O400" s="1">
        <v>12.318</v>
      </c>
    </row>
    <row r="401" spans="1:15" x14ac:dyDescent="0.3">
      <c r="A401" t="s">
        <v>166</v>
      </c>
      <c r="B401" t="s">
        <v>583</v>
      </c>
      <c r="C401" t="s">
        <v>4</v>
      </c>
      <c r="D401" t="s">
        <v>7</v>
      </c>
      <c r="E401" t="s">
        <v>13</v>
      </c>
      <c r="F401" s="3">
        <v>19.239999999999998</v>
      </c>
      <c r="G401">
        <v>9</v>
      </c>
      <c r="H401" s="3">
        <v>8.6579999999999995</v>
      </c>
      <c r="I401" s="3">
        <v>181.81800000000001</v>
      </c>
      <c r="J401" s="2">
        <v>43558</v>
      </c>
      <c r="K401" s="4">
        <v>0.68611111111111101</v>
      </c>
      <c r="L401" t="s">
        <v>0</v>
      </c>
      <c r="M401">
        <v>173.16</v>
      </c>
      <c r="N401" s="1">
        <v>4.7619047620000003</v>
      </c>
      <c r="O401" s="1">
        <v>8.6579999999999995</v>
      </c>
    </row>
    <row r="402" spans="1:15" x14ac:dyDescent="0.3">
      <c r="A402" t="s">
        <v>165</v>
      </c>
      <c r="B402" t="s">
        <v>582</v>
      </c>
      <c r="C402" t="s">
        <v>8</v>
      </c>
      <c r="D402" t="s">
        <v>3</v>
      </c>
      <c r="E402" t="s">
        <v>9</v>
      </c>
      <c r="F402" s="3">
        <v>39.43</v>
      </c>
      <c r="G402">
        <v>6</v>
      </c>
      <c r="H402" s="3">
        <v>11.829000000000001</v>
      </c>
      <c r="I402" s="3">
        <v>248.40899999999999</v>
      </c>
      <c r="J402" s="2" t="s">
        <v>25</v>
      </c>
      <c r="K402" s="4">
        <v>0.84583333333333333</v>
      </c>
      <c r="L402" t="s">
        <v>16</v>
      </c>
      <c r="M402">
        <v>236.58</v>
      </c>
      <c r="N402" s="1">
        <v>4.7619047620000003</v>
      </c>
      <c r="O402" s="1">
        <v>11.829000000000001</v>
      </c>
    </row>
    <row r="403" spans="1:15" x14ac:dyDescent="0.3">
      <c r="A403" t="s">
        <v>164</v>
      </c>
      <c r="B403" t="s">
        <v>582</v>
      </c>
      <c r="C403" t="s">
        <v>8</v>
      </c>
      <c r="D403" t="s">
        <v>7</v>
      </c>
      <c r="E403" t="s">
        <v>6</v>
      </c>
      <c r="F403" s="3">
        <v>46.22</v>
      </c>
      <c r="G403">
        <v>4</v>
      </c>
      <c r="H403" s="3">
        <v>9.2439999999999998</v>
      </c>
      <c r="I403" s="3">
        <v>194.124</v>
      </c>
      <c r="J403" s="2">
        <v>43802</v>
      </c>
      <c r="K403" s="4">
        <v>0.83611111111111114</v>
      </c>
      <c r="L403" t="s">
        <v>16</v>
      </c>
      <c r="M403">
        <v>184.88</v>
      </c>
      <c r="N403" s="1">
        <v>4.7619047620000003</v>
      </c>
      <c r="O403" s="1">
        <v>9.2439999999999998</v>
      </c>
    </row>
    <row r="404" spans="1:15" x14ac:dyDescent="0.3">
      <c r="A404" t="s">
        <v>163</v>
      </c>
      <c r="B404" t="s">
        <v>582</v>
      </c>
      <c r="C404" t="s">
        <v>4</v>
      </c>
      <c r="D404" t="s">
        <v>7</v>
      </c>
      <c r="E404" t="s">
        <v>6</v>
      </c>
      <c r="F404" s="3">
        <v>13.98</v>
      </c>
      <c r="G404">
        <v>1</v>
      </c>
      <c r="H404" s="3">
        <v>0.69899999999999995</v>
      </c>
      <c r="I404" s="3">
        <v>14.679</v>
      </c>
      <c r="J404" s="2">
        <v>43557</v>
      </c>
      <c r="K404" s="4">
        <v>0.56805555555555554</v>
      </c>
      <c r="L404" t="s">
        <v>10</v>
      </c>
      <c r="M404">
        <v>13.98</v>
      </c>
      <c r="N404" s="1">
        <v>4.7619047620000003</v>
      </c>
      <c r="O404" s="1">
        <v>0.69899999999999995</v>
      </c>
    </row>
    <row r="405" spans="1:15" x14ac:dyDescent="0.3">
      <c r="A405" t="s">
        <v>162</v>
      </c>
      <c r="B405" t="s">
        <v>583</v>
      </c>
      <c r="C405" t="s">
        <v>8</v>
      </c>
      <c r="D405" t="s">
        <v>3</v>
      </c>
      <c r="E405" t="s">
        <v>2</v>
      </c>
      <c r="F405" s="3">
        <v>39.75</v>
      </c>
      <c r="G405">
        <v>5</v>
      </c>
      <c r="H405" s="3">
        <v>9.9375</v>
      </c>
      <c r="I405" s="3">
        <v>208.6875</v>
      </c>
      <c r="J405" s="2" t="s">
        <v>5</v>
      </c>
      <c r="K405" s="4">
        <v>0.4465277777777778</v>
      </c>
      <c r="L405" t="s">
        <v>10</v>
      </c>
      <c r="M405">
        <v>198.75</v>
      </c>
      <c r="N405" s="1">
        <v>4.7619047620000003</v>
      </c>
      <c r="O405" s="1">
        <v>9.9375</v>
      </c>
    </row>
    <row r="406" spans="1:15" x14ac:dyDescent="0.3">
      <c r="A406" t="s">
        <v>161</v>
      </c>
      <c r="B406" t="s">
        <v>582</v>
      </c>
      <c r="C406" t="s">
        <v>4</v>
      </c>
      <c r="D406" t="s">
        <v>3</v>
      </c>
      <c r="E406" t="s">
        <v>2</v>
      </c>
      <c r="F406" s="3">
        <v>97.79</v>
      </c>
      <c r="G406">
        <v>7</v>
      </c>
      <c r="H406" s="3">
        <v>34.226500000000001</v>
      </c>
      <c r="I406" s="3">
        <v>718.75649999999996</v>
      </c>
      <c r="J406" s="2" t="s">
        <v>53</v>
      </c>
      <c r="K406" s="4">
        <v>0.72916666666666663</v>
      </c>
      <c r="L406" t="s">
        <v>10</v>
      </c>
      <c r="M406">
        <v>684.53</v>
      </c>
      <c r="N406" s="1">
        <v>4.7619047620000003</v>
      </c>
      <c r="O406" s="1">
        <v>34.226500000000001</v>
      </c>
    </row>
    <row r="407" spans="1:15" x14ac:dyDescent="0.3">
      <c r="A407" t="s">
        <v>160</v>
      </c>
      <c r="B407" t="s">
        <v>581</v>
      </c>
      <c r="C407" t="s">
        <v>4</v>
      </c>
      <c r="D407" t="s">
        <v>7</v>
      </c>
      <c r="E407" t="s">
        <v>15</v>
      </c>
      <c r="F407" s="3">
        <v>67.260000000000005</v>
      </c>
      <c r="G407">
        <v>4</v>
      </c>
      <c r="H407" s="3">
        <v>13.452</v>
      </c>
      <c r="I407" s="3">
        <v>282.49200000000002</v>
      </c>
      <c r="J407" s="2" t="s">
        <v>22</v>
      </c>
      <c r="K407" s="4">
        <v>0.64444444444444449</v>
      </c>
      <c r="L407" t="s">
        <v>16</v>
      </c>
      <c r="M407">
        <v>269.04000000000002</v>
      </c>
      <c r="N407" s="1">
        <v>4.7619047620000003</v>
      </c>
      <c r="O407" s="1">
        <v>13.452</v>
      </c>
    </row>
    <row r="408" spans="1:15" x14ac:dyDescent="0.3">
      <c r="A408" t="s">
        <v>159</v>
      </c>
      <c r="B408" t="s">
        <v>581</v>
      </c>
      <c r="C408" t="s">
        <v>8</v>
      </c>
      <c r="D408" t="s">
        <v>7</v>
      </c>
      <c r="E408" t="s">
        <v>9</v>
      </c>
      <c r="F408" s="3">
        <v>13.79</v>
      </c>
      <c r="G408">
        <v>5</v>
      </c>
      <c r="H408" s="3">
        <v>3.4474999999999998</v>
      </c>
      <c r="I408" s="3">
        <v>72.397499999999994</v>
      </c>
      <c r="J408" s="2">
        <v>43770</v>
      </c>
      <c r="K408" s="4">
        <v>0.79652777777777783</v>
      </c>
      <c r="L408" t="s">
        <v>16</v>
      </c>
      <c r="M408">
        <v>68.95</v>
      </c>
      <c r="N408" s="1">
        <v>4.7619047620000003</v>
      </c>
      <c r="O408" s="1">
        <v>3.4474999999999998</v>
      </c>
    </row>
    <row r="409" spans="1:15" x14ac:dyDescent="0.3">
      <c r="A409" t="s">
        <v>158</v>
      </c>
      <c r="B409" t="s">
        <v>583</v>
      </c>
      <c r="C409" t="s">
        <v>4</v>
      </c>
      <c r="D409" t="s">
        <v>3</v>
      </c>
      <c r="E409" t="s">
        <v>2</v>
      </c>
      <c r="F409" s="3">
        <v>68.709999999999994</v>
      </c>
      <c r="G409">
        <v>4</v>
      </c>
      <c r="H409" s="3">
        <v>13.742000000000001</v>
      </c>
      <c r="I409" s="3">
        <v>288.58199999999999</v>
      </c>
      <c r="J409" s="2">
        <v>43556</v>
      </c>
      <c r="K409" s="4">
        <v>0.79236111111111107</v>
      </c>
      <c r="L409" t="s">
        <v>0</v>
      </c>
      <c r="M409">
        <v>274.83999999999997</v>
      </c>
      <c r="N409" s="1">
        <v>4.7619047620000003</v>
      </c>
      <c r="O409" s="1">
        <v>13.742000000000001</v>
      </c>
    </row>
    <row r="410" spans="1:15" x14ac:dyDescent="0.3">
      <c r="A410" t="s">
        <v>157</v>
      </c>
      <c r="B410" t="s">
        <v>581</v>
      </c>
      <c r="C410" t="s">
        <v>8</v>
      </c>
      <c r="D410" t="s">
        <v>3</v>
      </c>
      <c r="E410" t="s">
        <v>6</v>
      </c>
      <c r="F410" s="3">
        <v>56.53</v>
      </c>
      <c r="G410">
        <v>4</v>
      </c>
      <c r="H410" s="3">
        <v>11.305999999999999</v>
      </c>
      <c r="I410" s="3">
        <v>237.42599999999999</v>
      </c>
      <c r="J410" s="2">
        <v>43558</v>
      </c>
      <c r="K410" s="4">
        <v>0.82500000000000007</v>
      </c>
      <c r="L410" t="s">
        <v>10</v>
      </c>
      <c r="M410">
        <v>226.12</v>
      </c>
      <c r="N410" s="1">
        <v>4.7619047620000003</v>
      </c>
      <c r="O410" s="1">
        <v>11.305999999999999</v>
      </c>
    </row>
    <row r="411" spans="1:15" x14ac:dyDescent="0.3">
      <c r="A411" t="s">
        <v>156</v>
      </c>
      <c r="B411" t="s">
        <v>582</v>
      </c>
      <c r="C411" t="s">
        <v>8</v>
      </c>
      <c r="D411" t="s">
        <v>3</v>
      </c>
      <c r="E411" t="s">
        <v>2</v>
      </c>
      <c r="F411" s="3">
        <v>23.82</v>
      </c>
      <c r="G411">
        <v>5</v>
      </c>
      <c r="H411" s="3">
        <v>5.9550000000000001</v>
      </c>
      <c r="I411" s="3">
        <v>125.05500000000001</v>
      </c>
      <c r="J411" s="2" t="s">
        <v>18</v>
      </c>
      <c r="K411" s="4">
        <v>0.80833333333333324</v>
      </c>
      <c r="L411" t="s">
        <v>10</v>
      </c>
      <c r="M411">
        <v>119.1</v>
      </c>
      <c r="N411" s="1">
        <v>4.7619047620000003</v>
      </c>
      <c r="O411" s="1">
        <v>5.9550000000000001</v>
      </c>
    </row>
    <row r="412" spans="1:15" x14ac:dyDescent="0.3">
      <c r="A412" t="s">
        <v>155</v>
      </c>
      <c r="B412" t="s">
        <v>583</v>
      </c>
      <c r="C412" t="s">
        <v>8</v>
      </c>
      <c r="D412" t="s">
        <v>3</v>
      </c>
      <c r="E412" t="s">
        <v>12</v>
      </c>
      <c r="F412" s="3">
        <v>34.21</v>
      </c>
      <c r="G412">
        <v>10</v>
      </c>
      <c r="H412" s="3">
        <v>17.105</v>
      </c>
      <c r="I412" s="3">
        <v>359.20499999999998</v>
      </c>
      <c r="J412" s="2">
        <v>43497</v>
      </c>
      <c r="K412" s="4">
        <v>0.54166666666666663</v>
      </c>
      <c r="L412" t="s">
        <v>0</v>
      </c>
      <c r="M412">
        <v>342.1</v>
      </c>
      <c r="N412" s="1">
        <v>4.7619047620000003</v>
      </c>
      <c r="O412" s="1">
        <v>17.105</v>
      </c>
    </row>
    <row r="413" spans="1:15" x14ac:dyDescent="0.3">
      <c r="A413" t="s">
        <v>154</v>
      </c>
      <c r="B413" t="s">
        <v>583</v>
      </c>
      <c r="C413" t="s">
        <v>8</v>
      </c>
      <c r="D413" t="s">
        <v>7</v>
      </c>
      <c r="E413" t="s">
        <v>15</v>
      </c>
      <c r="F413" s="3">
        <v>21.87</v>
      </c>
      <c r="G413">
        <v>2</v>
      </c>
      <c r="H413" s="3">
        <v>2.1869999999999998</v>
      </c>
      <c r="I413" s="3">
        <v>45.927</v>
      </c>
      <c r="J413" s="2" t="s">
        <v>55</v>
      </c>
      <c r="K413" s="4">
        <v>0.60347222222222219</v>
      </c>
      <c r="L413" t="s">
        <v>10</v>
      </c>
      <c r="M413">
        <v>43.74</v>
      </c>
      <c r="N413" s="1">
        <v>4.7619047620000003</v>
      </c>
      <c r="O413" s="1">
        <v>2.1869999999999998</v>
      </c>
    </row>
    <row r="414" spans="1:15" x14ac:dyDescent="0.3">
      <c r="A414" t="s">
        <v>153</v>
      </c>
      <c r="B414" t="s">
        <v>581</v>
      </c>
      <c r="C414" t="s">
        <v>4</v>
      </c>
      <c r="D414" t="s">
        <v>7</v>
      </c>
      <c r="E414" t="s">
        <v>12</v>
      </c>
      <c r="F414" s="3">
        <v>20.97</v>
      </c>
      <c r="G414">
        <v>5</v>
      </c>
      <c r="H414" s="3">
        <v>5.2424999999999997</v>
      </c>
      <c r="I414" s="3">
        <v>110.0925</v>
      </c>
      <c r="J414" s="2">
        <v>43556</v>
      </c>
      <c r="K414" s="4">
        <v>0.55625000000000002</v>
      </c>
      <c r="L414" t="s">
        <v>0</v>
      </c>
      <c r="M414">
        <v>104.85</v>
      </c>
      <c r="N414" s="1">
        <v>4.7619047620000003</v>
      </c>
      <c r="O414" s="1">
        <v>5.2424999999999997</v>
      </c>
    </row>
    <row r="415" spans="1:15" x14ac:dyDescent="0.3">
      <c r="A415" t="s">
        <v>152</v>
      </c>
      <c r="B415" t="s">
        <v>581</v>
      </c>
      <c r="C415" t="s">
        <v>8</v>
      </c>
      <c r="D415" t="s">
        <v>7</v>
      </c>
      <c r="E415" t="s">
        <v>15</v>
      </c>
      <c r="F415" s="3">
        <v>25.84</v>
      </c>
      <c r="G415">
        <v>3</v>
      </c>
      <c r="H415" s="3">
        <v>3.8759999999999999</v>
      </c>
      <c r="I415" s="3">
        <v>81.396000000000001</v>
      </c>
      <c r="J415" s="2">
        <v>43741</v>
      </c>
      <c r="K415" s="4">
        <v>0.78819444444444453</v>
      </c>
      <c r="L415" t="s">
        <v>10</v>
      </c>
      <c r="M415">
        <v>77.52</v>
      </c>
      <c r="N415" s="1">
        <v>4.7619047620000003</v>
      </c>
      <c r="O415" s="1">
        <v>3.8759999999999999</v>
      </c>
    </row>
    <row r="416" spans="1:15" x14ac:dyDescent="0.3">
      <c r="A416" t="s">
        <v>151</v>
      </c>
      <c r="B416" t="s">
        <v>581</v>
      </c>
      <c r="C416" t="s">
        <v>8</v>
      </c>
      <c r="D416" t="s">
        <v>7</v>
      </c>
      <c r="E416" t="s">
        <v>6</v>
      </c>
      <c r="F416" s="3">
        <v>50.93</v>
      </c>
      <c r="G416">
        <v>8</v>
      </c>
      <c r="H416" s="3">
        <v>20.372</v>
      </c>
      <c r="I416" s="3">
        <v>427.81200000000001</v>
      </c>
      <c r="J416" s="2" t="s">
        <v>17</v>
      </c>
      <c r="K416" s="4">
        <v>0.81666666666666676</v>
      </c>
      <c r="L416" t="s">
        <v>10</v>
      </c>
      <c r="M416">
        <v>407.44</v>
      </c>
      <c r="N416" s="1">
        <v>4.7619047620000003</v>
      </c>
      <c r="O416" s="1">
        <v>20.372</v>
      </c>
    </row>
    <row r="417" spans="1:15" x14ac:dyDescent="0.3">
      <c r="A417" t="s">
        <v>150</v>
      </c>
      <c r="B417" t="s">
        <v>583</v>
      </c>
      <c r="C417" t="s">
        <v>8</v>
      </c>
      <c r="D417" t="s">
        <v>7</v>
      </c>
      <c r="E417" t="s">
        <v>12</v>
      </c>
      <c r="F417" s="3">
        <v>96.11</v>
      </c>
      <c r="G417">
        <v>1</v>
      </c>
      <c r="H417" s="3">
        <v>4.8055000000000003</v>
      </c>
      <c r="I417" s="3">
        <v>100.91549999999999</v>
      </c>
      <c r="J417" s="2" t="s">
        <v>55</v>
      </c>
      <c r="K417" s="4">
        <v>0.68611111111111101</v>
      </c>
      <c r="L417" t="s">
        <v>10</v>
      </c>
      <c r="M417">
        <v>96.11</v>
      </c>
      <c r="N417" s="1">
        <v>4.7619047620000003</v>
      </c>
      <c r="O417" s="1">
        <v>4.8055000000000003</v>
      </c>
    </row>
    <row r="418" spans="1:15" x14ac:dyDescent="0.3">
      <c r="A418" t="s">
        <v>149</v>
      </c>
      <c r="B418" t="s">
        <v>582</v>
      </c>
      <c r="C418" t="s">
        <v>8</v>
      </c>
      <c r="D418" t="s">
        <v>3</v>
      </c>
      <c r="E418" t="s">
        <v>6</v>
      </c>
      <c r="F418" s="3">
        <v>45.38</v>
      </c>
      <c r="G418">
        <v>4</v>
      </c>
      <c r="H418" s="3">
        <v>9.0760000000000005</v>
      </c>
      <c r="I418" s="3">
        <v>190.596</v>
      </c>
      <c r="J418" s="2">
        <v>43678</v>
      </c>
      <c r="K418" s="4">
        <v>0.57500000000000007</v>
      </c>
      <c r="L418" t="s">
        <v>16</v>
      </c>
      <c r="M418">
        <v>181.52</v>
      </c>
      <c r="N418" s="1">
        <v>4.7619047620000003</v>
      </c>
      <c r="O418" s="1">
        <v>9.0760000000000005</v>
      </c>
    </row>
    <row r="419" spans="1:15" x14ac:dyDescent="0.3">
      <c r="A419" t="s">
        <v>148</v>
      </c>
      <c r="B419" t="s">
        <v>582</v>
      </c>
      <c r="C419" t="s">
        <v>4</v>
      </c>
      <c r="D419" t="s">
        <v>3</v>
      </c>
      <c r="E419" t="s">
        <v>12</v>
      </c>
      <c r="F419" s="3">
        <v>81.510000000000005</v>
      </c>
      <c r="G419">
        <v>1</v>
      </c>
      <c r="H419" s="3">
        <v>4.0754999999999999</v>
      </c>
      <c r="I419" s="3">
        <v>85.585499999999996</v>
      </c>
      <c r="J419" s="2" t="s">
        <v>63</v>
      </c>
      <c r="K419" s="4">
        <v>0.45624999999999999</v>
      </c>
      <c r="L419" t="s">
        <v>10</v>
      </c>
      <c r="M419">
        <v>81.510000000000005</v>
      </c>
      <c r="N419" s="1">
        <v>4.7619047620000003</v>
      </c>
      <c r="O419" s="1">
        <v>4.0754999999999999</v>
      </c>
    </row>
    <row r="420" spans="1:15" x14ac:dyDescent="0.3">
      <c r="A420" t="s">
        <v>147</v>
      </c>
      <c r="B420" t="s">
        <v>583</v>
      </c>
      <c r="C420" t="s">
        <v>8</v>
      </c>
      <c r="D420" t="s">
        <v>3</v>
      </c>
      <c r="E420" t="s">
        <v>12</v>
      </c>
      <c r="F420" s="3">
        <v>57.22</v>
      </c>
      <c r="G420">
        <v>2</v>
      </c>
      <c r="H420" s="3">
        <v>5.7220000000000004</v>
      </c>
      <c r="I420" s="3">
        <v>120.16200000000001</v>
      </c>
      <c r="J420" s="2">
        <v>43800</v>
      </c>
      <c r="K420" s="4">
        <v>0.71736111111111101</v>
      </c>
      <c r="L420" t="s">
        <v>10</v>
      </c>
      <c r="M420">
        <v>114.44</v>
      </c>
      <c r="N420" s="1">
        <v>4.7619047620000003</v>
      </c>
      <c r="O420" s="1">
        <v>5.7220000000000004</v>
      </c>
    </row>
    <row r="421" spans="1:15" x14ac:dyDescent="0.3">
      <c r="A421" t="s">
        <v>146</v>
      </c>
      <c r="B421" t="s">
        <v>581</v>
      </c>
      <c r="C421" t="s">
        <v>4</v>
      </c>
      <c r="D421" t="s">
        <v>3</v>
      </c>
      <c r="E421" t="s">
        <v>13</v>
      </c>
      <c r="F421" s="3">
        <v>25.22</v>
      </c>
      <c r="G421">
        <v>7</v>
      </c>
      <c r="H421" s="3">
        <v>8.827</v>
      </c>
      <c r="I421" s="3">
        <v>185.36699999999999</v>
      </c>
      <c r="J421" s="2">
        <v>43557</v>
      </c>
      <c r="K421" s="4">
        <v>0.43263888888888885</v>
      </c>
      <c r="L421" t="s">
        <v>0</v>
      </c>
      <c r="M421">
        <v>176.54</v>
      </c>
      <c r="N421" s="1">
        <v>4.7619047620000003</v>
      </c>
      <c r="O421" s="1">
        <v>8.827</v>
      </c>
    </row>
    <row r="422" spans="1:15" x14ac:dyDescent="0.3">
      <c r="A422" t="s">
        <v>145</v>
      </c>
      <c r="B422" t="s">
        <v>582</v>
      </c>
      <c r="C422" t="s">
        <v>4</v>
      </c>
      <c r="D422" t="s">
        <v>3</v>
      </c>
      <c r="E422" t="s">
        <v>9</v>
      </c>
      <c r="F422" s="3">
        <v>38.6</v>
      </c>
      <c r="G422">
        <v>3</v>
      </c>
      <c r="H422" s="3">
        <v>5.79</v>
      </c>
      <c r="I422" s="3">
        <v>121.59</v>
      </c>
      <c r="J422" s="2" t="s">
        <v>35</v>
      </c>
      <c r="K422" s="4">
        <v>0.58124999999999993</v>
      </c>
      <c r="L422" t="s">
        <v>10</v>
      </c>
      <c r="M422">
        <v>115.8</v>
      </c>
      <c r="N422" s="1">
        <v>4.7619047620000003</v>
      </c>
      <c r="O422" s="1">
        <v>5.79</v>
      </c>
    </row>
    <row r="423" spans="1:15" x14ac:dyDescent="0.3">
      <c r="A423" t="s">
        <v>144</v>
      </c>
      <c r="B423" t="s">
        <v>582</v>
      </c>
      <c r="C423" t="s">
        <v>8</v>
      </c>
      <c r="D423" t="s">
        <v>3</v>
      </c>
      <c r="E423" t="s">
        <v>13</v>
      </c>
      <c r="F423" s="3">
        <v>84.05</v>
      </c>
      <c r="G423">
        <v>3</v>
      </c>
      <c r="H423" s="3">
        <v>12.6075</v>
      </c>
      <c r="I423" s="3">
        <v>264.75749999999999</v>
      </c>
      <c r="J423" s="2" t="s">
        <v>20</v>
      </c>
      <c r="K423" s="4">
        <v>0.56180555555555556</v>
      </c>
      <c r="L423" t="s">
        <v>0</v>
      </c>
      <c r="M423">
        <v>252.15</v>
      </c>
      <c r="N423" s="1">
        <v>4.7619047620000003</v>
      </c>
      <c r="O423" s="1">
        <v>12.6075</v>
      </c>
    </row>
    <row r="424" spans="1:15" x14ac:dyDescent="0.3">
      <c r="A424" t="s">
        <v>143</v>
      </c>
      <c r="B424" t="s">
        <v>582</v>
      </c>
      <c r="C424" t="s">
        <v>4</v>
      </c>
      <c r="D424" t="s">
        <v>3</v>
      </c>
      <c r="E424" t="s">
        <v>2</v>
      </c>
      <c r="F424" s="3">
        <v>97.21</v>
      </c>
      <c r="G424">
        <v>10</v>
      </c>
      <c r="H424" s="3">
        <v>48.604999999999997</v>
      </c>
      <c r="I424" s="3">
        <v>1020.705</v>
      </c>
      <c r="J424" s="2">
        <v>43679</v>
      </c>
      <c r="K424" s="4">
        <v>0.54166666666666663</v>
      </c>
      <c r="L424" t="s">
        <v>16</v>
      </c>
      <c r="M424">
        <v>972.1</v>
      </c>
      <c r="N424" s="1">
        <v>4.7619047620000003</v>
      </c>
      <c r="O424" s="1">
        <v>48.604999999999997</v>
      </c>
    </row>
    <row r="425" spans="1:15" x14ac:dyDescent="0.3">
      <c r="A425" t="s">
        <v>142</v>
      </c>
      <c r="B425" t="s">
        <v>583</v>
      </c>
      <c r="C425" t="s">
        <v>4</v>
      </c>
      <c r="D425" t="s">
        <v>7</v>
      </c>
      <c r="E425" t="s">
        <v>2</v>
      </c>
      <c r="F425" s="3">
        <v>25.42</v>
      </c>
      <c r="G425">
        <v>8</v>
      </c>
      <c r="H425" s="3">
        <v>10.167999999999999</v>
      </c>
      <c r="I425" s="3">
        <v>213.52799999999999</v>
      </c>
      <c r="J425" s="2" t="s">
        <v>28</v>
      </c>
      <c r="K425" s="4">
        <v>0.8208333333333333</v>
      </c>
      <c r="L425" t="s">
        <v>16</v>
      </c>
      <c r="M425">
        <v>203.36</v>
      </c>
      <c r="N425" s="1">
        <v>4.7619047620000003</v>
      </c>
      <c r="O425" s="1">
        <v>10.167999999999999</v>
      </c>
    </row>
    <row r="426" spans="1:15" x14ac:dyDescent="0.3">
      <c r="A426" t="s">
        <v>141</v>
      </c>
      <c r="B426" t="s">
        <v>582</v>
      </c>
      <c r="C426" t="s">
        <v>8</v>
      </c>
      <c r="D426" t="s">
        <v>7</v>
      </c>
      <c r="E426" t="s">
        <v>2</v>
      </c>
      <c r="F426" s="3">
        <v>16.28</v>
      </c>
      <c r="G426">
        <v>1</v>
      </c>
      <c r="H426" s="3">
        <v>0.81399999999999995</v>
      </c>
      <c r="I426" s="3">
        <v>17.094000000000001</v>
      </c>
      <c r="J426" s="2">
        <v>43711</v>
      </c>
      <c r="K426" s="4">
        <v>0.65</v>
      </c>
      <c r="L426" t="s">
        <v>0</v>
      </c>
      <c r="M426">
        <v>16.28</v>
      </c>
      <c r="N426" s="1">
        <v>4.7619047620000003</v>
      </c>
      <c r="O426" s="1">
        <v>0.81399999999999995</v>
      </c>
    </row>
    <row r="427" spans="1:15" x14ac:dyDescent="0.3">
      <c r="A427" t="s">
        <v>140</v>
      </c>
      <c r="B427" t="s">
        <v>583</v>
      </c>
      <c r="C427" t="s">
        <v>4</v>
      </c>
      <c r="D427" t="s">
        <v>7</v>
      </c>
      <c r="E427" t="s">
        <v>2</v>
      </c>
      <c r="F427" s="3">
        <v>40.61</v>
      </c>
      <c r="G427">
        <v>9</v>
      </c>
      <c r="H427" s="3">
        <v>18.2745</v>
      </c>
      <c r="I427" s="3">
        <v>383.7645</v>
      </c>
      <c r="J427" s="2">
        <v>43497</v>
      </c>
      <c r="K427" s="4">
        <v>0.56944444444444442</v>
      </c>
      <c r="L427" t="s">
        <v>0</v>
      </c>
      <c r="M427">
        <v>365.49</v>
      </c>
      <c r="N427" s="1">
        <v>4.7619047620000003</v>
      </c>
      <c r="O427" s="1">
        <v>18.2745</v>
      </c>
    </row>
    <row r="428" spans="1:15" x14ac:dyDescent="0.3">
      <c r="A428" t="s">
        <v>139</v>
      </c>
      <c r="B428" t="s">
        <v>581</v>
      </c>
      <c r="C428" t="s">
        <v>4</v>
      </c>
      <c r="D428" t="s">
        <v>7</v>
      </c>
      <c r="E428" t="s">
        <v>12</v>
      </c>
      <c r="F428" s="3">
        <v>53.17</v>
      </c>
      <c r="G428">
        <v>7</v>
      </c>
      <c r="H428" s="3">
        <v>18.609500000000001</v>
      </c>
      <c r="I428" s="3">
        <v>390.79950000000002</v>
      </c>
      <c r="J428" s="2" t="s">
        <v>65</v>
      </c>
      <c r="K428" s="4">
        <v>0.75069444444444444</v>
      </c>
      <c r="L428" t="s">
        <v>0</v>
      </c>
      <c r="M428">
        <v>372.19</v>
      </c>
      <c r="N428" s="1">
        <v>4.7619047620000003</v>
      </c>
      <c r="O428" s="1">
        <v>18.609500000000001</v>
      </c>
    </row>
    <row r="429" spans="1:15" x14ac:dyDescent="0.3">
      <c r="A429" t="s">
        <v>138</v>
      </c>
      <c r="B429" t="s">
        <v>583</v>
      </c>
      <c r="C429" t="s">
        <v>4</v>
      </c>
      <c r="D429" t="s">
        <v>3</v>
      </c>
      <c r="E429" t="s">
        <v>9</v>
      </c>
      <c r="F429" s="3">
        <v>20.87</v>
      </c>
      <c r="G429">
        <v>3</v>
      </c>
      <c r="H429" s="3">
        <v>3.1305000000000001</v>
      </c>
      <c r="I429" s="3">
        <v>65.740499999999997</v>
      </c>
      <c r="J429" s="2" t="s">
        <v>62</v>
      </c>
      <c r="K429" s="4">
        <v>0.57847222222222217</v>
      </c>
      <c r="L429" t="s">
        <v>16</v>
      </c>
      <c r="M429">
        <v>62.61</v>
      </c>
      <c r="N429" s="1">
        <v>4.7619047620000003</v>
      </c>
      <c r="O429" s="1">
        <v>3.1305000000000001</v>
      </c>
    </row>
    <row r="430" spans="1:15" x14ac:dyDescent="0.3">
      <c r="A430" t="s">
        <v>137</v>
      </c>
      <c r="B430" t="s">
        <v>583</v>
      </c>
      <c r="C430" t="s">
        <v>8</v>
      </c>
      <c r="D430" t="s">
        <v>7</v>
      </c>
      <c r="E430" t="s">
        <v>15</v>
      </c>
      <c r="F430" s="3">
        <v>67.27</v>
      </c>
      <c r="G430">
        <v>5</v>
      </c>
      <c r="H430" s="3">
        <v>16.817499999999999</v>
      </c>
      <c r="I430" s="3">
        <v>353.16750000000002</v>
      </c>
      <c r="J430" s="2" t="s">
        <v>40</v>
      </c>
      <c r="K430" s="4">
        <v>0.7270833333333333</v>
      </c>
      <c r="L430" t="s">
        <v>0</v>
      </c>
      <c r="M430">
        <v>336.35</v>
      </c>
      <c r="N430" s="1">
        <v>4.7619047620000003</v>
      </c>
      <c r="O430" s="1">
        <v>16.817499999999999</v>
      </c>
    </row>
    <row r="431" spans="1:15" x14ac:dyDescent="0.3">
      <c r="A431" t="s">
        <v>136</v>
      </c>
      <c r="B431" t="s">
        <v>581</v>
      </c>
      <c r="C431" t="s">
        <v>4</v>
      </c>
      <c r="D431" t="s">
        <v>3</v>
      </c>
      <c r="E431" t="s">
        <v>6</v>
      </c>
      <c r="F431" s="3">
        <v>90.65</v>
      </c>
      <c r="G431">
        <v>10</v>
      </c>
      <c r="H431" s="3">
        <v>45.325000000000003</v>
      </c>
      <c r="I431" s="3">
        <v>951.82500000000005</v>
      </c>
      <c r="J431" s="2">
        <v>43680</v>
      </c>
      <c r="K431" s="4">
        <v>0.45347222222222222</v>
      </c>
      <c r="L431" t="s">
        <v>10</v>
      </c>
      <c r="M431">
        <v>906.5</v>
      </c>
      <c r="N431" s="1">
        <v>4.7619047620000003</v>
      </c>
      <c r="O431" s="1">
        <v>45.325000000000003</v>
      </c>
    </row>
    <row r="432" spans="1:15" x14ac:dyDescent="0.3">
      <c r="A432" t="s">
        <v>135</v>
      </c>
      <c r="B432" t="s">
        <v>583</v>
      </c>
      <c r="C432" t="s">
        <v>8</v>
      </c>
      <c r="D432" t="s">
        <v>7</v>
      </c>
      <c r="E432" t="s">
        <v>2</v>
      </c>
      <c r="F432" s="3">
        <v>69.08</v>
      </c>
      <c r="G432">
        <v>2</v>
      </c>
      <c r="H432" s="3">
        <v>6.9080000000000004</v>
      </c>
      <c r="I432" s="3">
        <v>145.06800000000001</v>
      </c>
      <c r="J432" s="2" t="s">
        <v>43</v>
      </c>
      <c r="K432" s="4">
        <v>0.82500000000000007</v>
      </c>
      <c r="L432" t="s">
        <v>16</v>
      </c>
      <c r="M432">
        <v>138.16</v>
      </c>
      <c r="N432" s="1">
        <v>4.7619047620000003</v>
      </c>
      <c r="O432" s="1">
        <v>6.9080000000000004</v>
      </c>
    </row>
    <row r="433" spans="1:15" x14ac:dyDescent="0.3">
      <c r="A433" t="s">
        <v>134</v>
      </c>
      <c r="B433" t="s">
        <v>582</v>
      </c>
      <c r="C433" t="s">
        <v>8</v>
      </c>
      <c r="D433" t="s">
        <v>7</v>
      </c>
      <c r="E433" t="s">
        <v>9</v>
      </c>
      <c r="F433" s="3">
        <v>43.27</v>
      </c>
      <c r="G433">
        <v>2</v>
      </c>
      <c r="H433" s="3">
        <v>4.327</v>
      </c>
      <c r="I433" s="3">
        <v>90.867000000000004</v>
      </c>
      <c r="J433" s="2">
        <v>43680</v>
      </c>
      <c r="K433" s="4">
        <v>0.70347222222222217</v>
      </c>
      <c r="L433" t="s">
        <v>10</v>
      </c>
      <c r="M433">
        <v>86.54</v>
      </c>
      <c r="N433" s="1">
        <v>4.7619047620000003</v>
      </c>
      <c r="O433" s="1">
        <v>4.327</v>
      </c>
    </row>
    <row r="434" spans="1:15" x14ac:dyDescent="0.3">
      <c r="A434" t="s">
        <v>133</v>
      </c>
      <c r="B434" t="s">
        <v>581</v>
      </c>
      <c r="C434" t="s">
        <v>8</v>
      </c>
      <c r="D434" t="s">
        <v>3</v>
      </c>
      <c r="E434" t="s">
        <v>13</v>
      </c>
      <c r="F434" s="3">
        <v>23.46</v>
      </c>
      <c r="G434">
        <v>6</v>
      </c>
      <c r="H434" s="3">
        <v>7.0380000000000003</v>
      </c>
      <c r="I434" s="3">
        <v>147.798</v>
      </c>
      <c r="J434" s="2" t="s">
        <v>26</v>
      </c>
      <c r="K434" s="4">
        <v>0.80138888888888893</v>
      </c>
      <c r="L434" t="s">
        <v>10</v>
      </c>
      <c r="M434">
        <v>140.76</v>
      </c>
      <c r="N434" s="1">
        <v>4.7619047620000003</v>
      </c>
      <c r="O434" s="1">
        <v>7.0380000000000003</v>
      </c>
    </row>
    <row r="435" spans="1:15" x14ac:dyDescent="0.3">
      <c r="A435" t="s">
        <v>132</v>
      </c>
      <c r="B435" t="s">
        <v>583</v>
      </c>
      <c r="C435" t="s">
        <v>8</v>
      </c>
      <c r="D435" t="s">
        <v>7</v>
      </c>
      <c r="E435" t="s">
        <v>2</v>
      </c>
      <c r="F435" s="3">
        <v>95.54</v>
      </c>
      <c r="G435">
        <v>7</v>
      </c>
      <c r="H435" s="3">
        <v>33.439</v>
      </c>
      <c r="I435" s="3">
        <v>702.21900000000005</v>
      </c>
      <c r="J435" s="2">
        <v>43711</v>
      </c>
      <c r="K435" s="4">
        <v>0.60833333333333328</v>
      </c>
      <c r="L435" t="s">
        <v>16</v>
      </c>
      <c r="M435">
        <v>668.78</v>
      </c>
      <c r="N435" s="1">
        <v>4.7619047620000003</v>
      </c>
      <c r="O435" s="1">
        <v>33.439</v>
      </c>
    </row>
    <row r="436" spans="1:15" x14ac:dyDescent="0.3">
      <c r="A436" t="s">
        <v>131</v>
      </c>
      <c r="B436" t="s">
        <v>583</v>
      </c>
      <c r="C436" t="s">
        <v>8</v>
      </c>
      <c r="D436" t="s">
        <v>3</v>
      </c>
      <c r="E436" t="s">
        <v>2</v>
      </c>
      <c r="F436" s="3">
        <v>47.44</v>
      </c>
      <c r="G436">
        <v>1</v>
      </c>
      <c r="H436" s="3">
        <v>2.3719999999999999</v>
      </c>
      <c r="I436" s="3">
        <v>49.811999999999998</v>
      </c>
      <c r="J436" s="2" t="s">
        <v>5</v>
      </c>
      <c r="K436" s="4">
        <v>0.7631944444444444</v>
      </c>
      <c r="L436" t="s">
        <v>16</v>
      </c>
      <c r="M436">
        <v>47.44</v>
      </c>
      <c r="N436" s="1">
        <v>4.7619047620000003</v>
      </c>
      <c r="O436" s="1">
        <v>2.3719999999999999</v>
      </c>
    </row>
    <row r="437" spans="1:15" x14ac:dyDescent="0.3">
      <c r="A437" t="s">
        <v>130</v>
      </c>
      <c r="B437" t="s">
        <v>582</v>
      </c>
      <c r="C437" t="s">
        <v>8</v>
      </c>
      <c r="D437" t="s">
        <v>7</v>
      </c>
      <c r="E437" t="s">
        <v>15</v>
      </c>
      <c r="F437" s="3">
        <v>99.24</v>
      </c>
      <c r="G437">
        <v>9</v>
      </c>
      <c r="H437" s="3">
        <v>44.658000000000001</v>
      </c>
      <c r="I437" s="3">
        <v>937.81799999999998</v>
      </c>
      <c r="J437" s="2" t="s">
        <v>28</v>
      </c>
      <c r="K437" s="4">
        <v>0.79791666666666661</v>
      </c>
      <c r="L437" t="s">
        <v>10</v>
      </c>
      <c r="M437">
        <v>893.16</v>
      </c>
      <c r="N437" s="1">
        <v>4.7619047620000003</v>
      </c>
      <c r="O437" s="1">
        <v>44.658000000000001</v>
      </c>
    </row>
    <row r="438" spans="1:15" x14ac:dyDescent="0.3">
      <c r="A438" t="s">
        <v>129</v>
      </c>
      <c r="B438" t="s">
        <v>582</v>
      </c>
      <c r="C438" t="s">
        <v>4</v>
      </c>
      <c r="D438" t="s">
        <v>7</v>
      </c>
      <c r="E438" t="s">
        <v>15</v>
      </c>
      <c r="F438" s="3">
        <v>82.93</v>
      </c>
      <c r="G438">
        <v>4</v>
      </c>
      <c r="H438" s="3">
        <v>16.585999999999999</v>
      </c>
      <c r="I438" s="3">
        <v>348.30599999999998</v>
      </c>
      <c r="J438" s="2" t="s">
        <v>39</v>
      </c>
      <c r="K438" s="4">
        <v>0.70208333333333339</v>
      </c>
      <c r="L438" t="s">
        <v>10</v>
      </c>
      <c r="M438">
        <v>331.72</v>
      </c>
      <c r="N438" s="1">
        <v>4.7619047620000003</v>
      </c>
      <c r="O438" s="1">
        <v>16.585999999999999</v>
      </c>
    </row>
    <row r="439" spans="1:15" x14ac:dyDescent="0.3">
      <c r="A439" t="s">
        <v>128</v>
      </c>
      <c r="B439" t="s">
        <v>581</v>
      </c>
      <c r="C439" t="s">
        <v>8</v>
      </c>
      <c r="D439" t="s">
        <v>7</v>
      </c>
      <c r="E439" t="s">
        <v>6</v>
      </c>
      <c r="F439" s="3">
        <v>33.99</v>
      </c>
      <c r="G439">
        <v>6</v>
      </c>
      <c r="H439" s="3">
        <v>10.196999999999999</v>
      </c>
      <c r="I439" s="3">
        <v>214.137</v>
      </c>
      <c r="J439" s="2">
        <v>43680</v>
      </c>
      <c r="K439" s="4">
        <v>0.65069444444444446</v>
      </c>
      <c r="L439" t="s">
        <v>16</v>
      </c>
      <c r="M439">
        <v>203.94</v>
      </c>
      <c r="N439" s="1">
        <v>4.7619047620000003</v>
      </c>
      <c r="O439" s="1">
        <v>10.196999999999999</v>
      </c>
    </row>
    <row r="440" spans="1:15" x14ac:dyDescent="0.3">
      <c r="A440" t="s">
        <v>127</v>
      </c>
      <c r="B440" t="s">
        <v>582</v>
      </c>
      <c r="C440" t="s">
        <v>4</v>
      </c>
      <c r="D440" t="s">
        <v>7</v>
      </c>
      <c r="E440" t="s">
        <v>9</v>
      </c>
      <c r="F440" s="3">
        <v>17.04</v>
      </c>
      <c r="G440">
        <v>4</v>
      </c>
      <c r="H440" s="3">
        <v>3.4079999999999999</v>
      </c>
      <c r="I440" s="3">
        <v>71.567999999999998</v>
      </c>
      <c r="J440" s="2">
        <v>43680</v>
      </c>
      <c r="K440" s="4">
        <v>0.84375</v>
      </c>
      <c r="L440" t="s">
        <v>10</v>
      </c>
      <c r="M440">
        <v>68.16</v>
      </c>
      <c r="N440" s="1">
        <v>4.7619047620000003</v>
      </c>
      <c r="O440" s="1">
        <v>3.4079999999999999</v>
      </c>
    </row>
    <row r="441" spans="1:15" x14ac:dyDescent="0.3">
      <c r="A441" t="s">
        <v>126</v>
      </c>
      <c r="B441" t="s">
        <v>582</v>
      </c>
      <c r="C441" t="s">
        <v>8</v>
      </c>
      <c r="D441" t="s">
        <v>3</v>
      </c>
      <c r="E441" t="s">
        <v>13</v>
      </c>
      <c r="F441" s="3">
        <v>40.86</v>
      </c>
      <c r="G441">
        <v>8</v>
      </c>
      <c r="H441" s="3">
        <v>16.344000000000001</v>
      </c>
      <c r="I441" s="3">
        <v>343.22399999999999</v>
      </c>
      <c r="J441" s="2">
        <v>43648</v>
      </c>
      <c r="K441" s="4">
        <v>0.60972222222222217</v>
      </c>
      <c r="L441" t="s">
        <v>16</v>
      </c>
      <c r="M441">
        <v>326.88</v>
      </c>
      <c r="N441" s="1">
        <v>4.7619047620000003</v>
      </c>
      <c r="O441" s="1">
        <v>16.344000000000001</v>
      </c>
    </row>
    <row r="442" spans="1:15" x14ac:dyDescent="0.3">
      <c r="A442" t="s">
        <v>125</v>
      </c>
      <c r="B442" t="s">
        <v>582</v>
      </c>
      <c r="C442" t="s">
        <v>4</v>
      </c>
      <c r="D442" t="s">
        <v>7</v>
      </c>
      <c r="E442" t="s">
        <v>9</v>
      </c>
      <c r="F442" s="3">
        <v>17.440000000000001</v>
      </c>
      <c r="G442">
        <v>5</v>
      </c>
      <c r="H442" s="3">
        <v>4.3600000000000003</v>
      </c>
      <c r="I442" s="3">
        <v>91.56</v>
      </c>
      <c r="J442" s="2" t="s">
        <v>59</v>
      </c>
      <c r="K442" s="4">
        <v>0.80902777777777779</v>
      </c>
      <c r="L442" t="s">
        <v>0</v>
      </c>
      <c r="M442">
        <v>87.2</v>
      </c>
      <c r="N442" s="1">
        <v>4.7619047620000003</v>
      </c>
      <c r="O442" s="1">
        <v>4.3600000000000003</v>
      </c>
    </row>
    <row r="443" spans="1:15" x14ac:dyDescent="0.3">
      <c r="A443" t="s">
        <v>124</v>
      </c>
      <c r="B443" t="s">
        <v>583</v>
      </c>
      <c r="C443" t="s">
        <v>4</v>
      </c>
      <c r="D443" t="s">
        <v>3</v>
      </c>
      <c r="E443" t="s">
        <v>15</v>
      </c>
      <c r="F443" s="3">
        <v>88.43</v>
      </c>
      <c r="G443">
        <v>8</v>
      </c>
      <c r="H443" s="3">
        <v>35.372</v>
      </c>
      <c r="I443" s="3">
        <v>742.81200000000001</v>
      </c>
      <c r="J443" s="2" t="s">
        <v>17</v>
      </c>
      <c r="K443" s="4">
        <v>0.81597222222222221</v>
      </c>
      <c r="L443" t="s">
        <v>16</v>
      </c>
      <c r="M443">
        <v>707.44</v>
      </c>
      <c r="N443" s="1">
        <v>4.7619047620000003</v>
      </c>
      <c r="O443" s="1">
        <v>35.372</v>
      </c>
    </row>
    <row r="444" spans="1:15" x14ac:dyDescent="0.3">
      <c r="A444" t="s">
        <v>123</v>
      </c>
      <c r="B444" t="s">
        <v>581</v>
      </c>
      <c r="C444" t="s">
        <v>4</v>
      </c>
      <c r="D444" t="s">
        <v>3</v>
      </c>
      <c r="E444" t="s">
        <v>6</v>
      </c>
      <c r="F444" s="3">
        <v>89.21</v>
      </c>
      <c r="G444">
        <v>9</v>
      </c>
      <c r="H444" s="3">
        <v>40.144500000000001</v>
      </c>
      <c r="I444" s="3">
        <v>843.03449999999998</v>
      </c>
      <c r="J444" s="2" t="s">
        <v>59</v>
      </c>
      <c r="K444" s="4">
        <v>0.65416666666666667</v>
      </c>
      <c r="L444" t="s">
        <v>16</v>
      </c>
      <c r="M444">
        <v>802.89</v>
      </c>
      <c r="N444" s="1">
        <v>4.7619047620000003</v>
      </c>
      <c r="O444" s="1">
        <v>40.144500000000001</v>
      </c>
    </row>
    <row r="445" spans="1:15" x14ac:dyDescent="0.3">
      <c r="A445" t="s">
        <v>122</v>
      </c>
      <c r="B445" t="s">
        <v>582</v>
      </c>
      <c r="C445" t="s">
        <v>8</v>
      </c>
      <c r="D445" t="s">
        <v>7</v>
      </c>
      <c r="E445" t="s">
        <v>2</v>
      </c>
      <c r="F445" s="3">
        <v>12.78</v>
      </c>
      <c r="G445">
        <v>1</v>
      </c>
      <c r="H445" s="3">
        <v>0.63900000000000001</v>
      </c>
      <c r="I445" s="3">
        <v>13.419</v>
      </c>
      <c r="J445" s="2">
        <v>43678</v>
      </c>
      <c r="K445" s="4">
        <v>0.59097222222222223</v>
      </c>
      <c r="L445" t="s">
        <v>10</v>
      </c>
      <c r="M445">
        <v>12.78</v>
      </c>
      <c r="N445" s="1">
        <v>4.7619047620000003</v>
      </c>
      <c r="O445" s="1">
        <v>0.63900000000000001</v>
      </c>
    </row>
    <row r="446" spans="1:15" x14ac:dyDescent="0.3">
      <c r="A446" t="s">
        <v>121</v>
      </c>
      <c r="B446" t="s">
        <v>581</v>
      </c>
      <c r="C446" t="s">
        <v>8</v>
      </c>
      <c r="D446" t="s">
        <v>3</v>
      </c>
      <c r="E446" t="s">
        <v>15</v>
      </c>
      <c r="F446" s="3">
        <v>19.100000000000001</v>
      </c>
      <c r="G446">
        <v>7</v>
      </c>
      <c r="H446" s="3">
        <v>6.6849999999999996</v>
      </c>
      <c r="I446" s="3">
        <v>140.38499999999999</v>
      </c>
      <c r="J446" s="2" t="s">
        <v>59</v>
      </c>
      <c r="K446" s="4">
        <v>0.4465277777777778</v>
      </c>
      <c r="L446" t="s">
        <v>0</v>
      </c>
      <c r="M446">
        <v>133.69999999999999</v>
      </c>
      <c r="N446" s="1">
        <v>4.7619047620000003</v>
      </c>
      <c r="O446" s="1">
        <v>6.6849999999999996</v>
      </c>
    </row>
    <row r="447" spans="1:15" x14ac:dyDescent="0.3">
      <c r="A447" t="s">
        <v>120</v>
      </c>
      <c r="B447" t="s">
        <v>583</v>
      </c>
      <c r="C447" t="s">
        <v>4</v>
      </c>
      <c r="D447" t="s">
        <v>3</v>
      </c>
      <c r="E447" t="s">
        <v>12</v>
      </c>
      <c r="F447" s="3">
        <v>19.149999999999999</v>
      </c>
      <c r="G447">
        <v>1</v>
      </c>
      <c r="H447" s="3">
        <v>0.95750000000000002</v>
      </c>
      <c r="I447" s="3">
        <v>20.107500000000002</v>
      </c>
      <c r="J447" s="2" t="s">
        <v>18</v>
      </c>
      <c r="K447" s="4">
        <v>0.74861111111111101</v>
      </c>
      <c r="L447" t="s">
        <v>16</v>
      </c>
      <c r="M447">
        <v>19.149999999999999</v>
      </c>
      <c r="N447" s="1">
        <v>4.7619047620000003</v>
      </c>
      <c r="O447" s="1">
        <v>0.95750000000000002</v>
      </c>
    </row>
    <row r="448" spans="1:15" x14ac:dyDescent="0.3">
      <c r="A448" t="s">
        <v>119</v>
      </c>
      <c r="B448" t="s">
        <v>582</v>
      </c>
      <c r="C448" t="s">
        <v>4</v>
      </c>
      <c r="D448" t="s">
        <v>7</v>
      </c>
      <c r="E448" t="s">
        <v>9</v>
      </c>
      <c r="F448" s="3">
        <v>27.66</v>
      </c>
      <c r="G448">
        <v>10</v>
      </c>
      <c r="H448" s="3">
        <v>13.83</v>
      </c>
      <c r="I448" s="3">
        <v>290.43</v>
      </c>
      <c r="J448" s="2" t="s">
        <v>45</v>
      </c>
      <c r="K448" s="4">
        <v>0.47638888888888892</v>
      </c>
      <c r="L448" t="s">
        <v>16</v>
      </c>
      <c r="M448">
        <v>276.60000000000002</v>
      </c>
      <c r="N448" s="1">
        <v>4.7619047620000003</v>
      </c>
      <c r="O448" s="1">
        <v>13.83</v>
      </c>
    </row>
    <row r="449" spans="1:15" x14ac:dyDescent="0.3">
      <c r="A449" t="s">
        <v>118</v>
      </c>
      <c r="B449" t="s">
        <v>582</v>
      </c>
      <c r="C449" t="s">
        <v>8</v>
      </c>
      <c r="D449" t="s">
        <v>7</v>
      </c>
      <c r="E449" t="s">
        <v>2</v>
      </c>
      <c r="F449" s="3">
        <v>45.74</v>
      </c>
      <c r="G449">
        <v>3</v>
      </c>
      <c r="H449" s="3">
        <v>6.8609999999999998</v>
      </c>
      <c r="I449" s="3">
        <v>144.08099999999999</v>
      </c>
      <c r="J449" s="2">
        <v>43741</v>
      </c>
      <c r="K449" s="4">
        <v>0.73472222222222217</v>
      </c>
      <c r="L449" t="s">
        <v>16</v>
      </c>
      <c r="M449">
        <v>137.22</v>
      </c>
      <c r="N449" s="1">
        <v>4.7619047620000003</v>
      </c>
      <c r="O449" s="1">
        <v>6.8609999999999998</v>
      </c>
    </row>
    <row r="450" spans="1:15" x14ac:dyDescent="0.3">
      <c r="A450" t="s">
        <v>117</v>
      </c>
      <c r="B450" t="s">
        <v>583</v>
      </c>
      <c r="C450" t="s">
        <v>4</v>
      </c>
      <c r="D450" t="s">
        <v>3</v>
      </c>
      <c r="E450" t="s">
        <v>12</v>
      </c>
      <c r="F450" s="3">
        <v>27.07</v>
      </c>
      <c r="G450">
        <v>1</v>
      </c>
      <c r="H450" s="3">
        <v>1.3534999999999999</v>
      </c>
      <c r="I450" s="3">
        <v>28.423500000000001</v>
      </c>
      <c r="J450" s="2">
        <v>43800</v>
      </c>
      <c r="K450" s="4">
        <v>0.83819444444444446</v>
      </c>
      <c r="L450" t="s">
        <v>16</v>
      </c>
      <c r="M450">
        <v>27.07</v>
      </c>
      <c r="N450" s="1">
        <v>4.7619047620000003</v>
      </c>
      <c r="O450" s="1">
        <v>1.3534999999999999</v>
      </c>
    </row>
    <row r="451" spans="1:15" x14ac:dyDescent="0.3">
      <c r="A451" t="s">
        <v>116</v>
      </c>
      <c r="B451" t="s">
        <v>583</v>
      </c>
      <c r="C451" t="s">
        <v>4</v>
      </c>
      <c r="D451" t="s">
        <v>3</v>
      </c>
      <c r="E451" t="s">
        <v>15</v>
      </c>
      <c r="F451" s="3">
        <v>39.119999999999997</v>
      </c>
      <c r="G451">
        <v>1</v>
      </c>
      <c r="H451" s="3">
        <v>1.956</v>
      </c>
      <c r="I451" s="3">
        <v>41.076000000000001</v>
      </c>
      <c r="J451" s="2" t="s">
        <v>34</v>
      </c>
      <c r="K451" s="4">
        <v>0.4597222222222222</v>
      </c>
      <c r="L451" t="s">
        <v>16</v>
      </c>
      <c r="M451">
        <v>39.119999999999997</v>
      </c>
      <c r="N451" s="1">
        <v>4.7619047620000003</v>
      </c>
      <c r="O451" s="1">
        <v>1.956</v>
      </c>
    </row>
    <row r="452" spans="1:15" x14ac:dyDescent="0.3">
      <c r="A452" t="s">
        <v>115</v>
      </c>
      <c r="B452" t="s">
        <v>583</v>
      </c>
      <c r="C452" t="s">
        <v>8</v>
      </c>
      <c r="D452" t="s">
        <v>3</v>
      </c>
      <c r="E452" t="s">
        <v>13</v>
      </c>
      <c r="F452" s="3">
        <v>74.709999999999994</v>
      </c>
      <c r="G452">
        <v>6</v>
      </c>
      <c r="H452" s="3">
        <v>22.413</v>
      </c>
      <c r="I452" s="3">
        <v>470.673</v>
      </c>
      <c r="J452" s="2">
        <v>43466</v>
      </c>
      <c r="K452" s="4">
        <v>0.79652777777777783</v>
      </c>
      <c r="L452" t="s">
        <v>0</v>
      </c>
      <c r="M452">
        <v>448.26</v>
      </c>
      <c r="N452" s="1">
        <v>4.7619047620000003</v>
      </c>
      <c r="O452" s="1">
        <v>22.413</v>
      </c>
    </row>
    <row r="453" spans="1:15" x14ac:dyDescent="0.3">
      <c r="A453" t="s">
        <v>114</v>
      </c>
      <c r="B453" t="s">
        <v>583</v>
      </c>
      <c r="C453" t="s">
        <v>8</v>
      </c>
      <c r="D453" t="s">
        <v>7</v>
      </c>
      <c r="E453" t="s">
        <v>13</v>
      </c>
      <c r="F453" s="3">
        <v>22.01</v>
      </c>
      <c r="G453">
        <v>6</v>
      </c>
      <c r="H453" s="3">
        <v>6.6029999999999998</v>
      </c>
      <c r="I453" s="3">
        <v>138.66300000000001</v>
      </c>
      <c r="J453" s="2">
        <v>43497</v>
      </c>
      <c r="K453" s="4">
        <v>0.78472222222222221</v>
      </c>
      <c r="L453" t="s">
        <v>0</v>
      </c>
      <c r="M453">
        <v>132.06</v>
      </c>
      <c r="N453" s="1">
        <v>4.7619047620000003</v>
      </c>
      <c r="O453" s="1">
        <v>6.6029999999999998</v>
      </c>
    </row>
    <row r="454" spans="1:15" x14ac:dyDescent="0.3">
      <c r="A454" t="s">
        <v>113</v>
      </c>
      <c r="B454" t="s">
        <v>581</v>
      </c>
      <c r="C454" t="s">
        <v>8</v>
      </c>
      <c r="D454" t="s">
        <v>3</v>
      </c>
      <c r="E454" t="s">
        <v>9</v>
      </c>
      <c r="F454" s="3">
        <v>63.61</v>
      </c>
      <c r="G454">
        <v>5</v>
      </c>
      <c r="H454" s="3">
        <v>15.9025</v>
      </c>
      <c r="I454" s="3">
        <v>333.95249999999999</v>
      </c>
      <c r="J454" s="2" t="s">
        <v>64</v>
      </c>
      <c r="K454" s="4">
        <v>0.52986111111111112</v>
      </c>
      <c r="L454" t="s">
        <v>10</v>
      </c>
      <c r="M454">
        <v>318.05</v>
      </c>
      <c r="N454" s="1">
        <v>4.7619047620000003</v>
      </c>
      <c r="O454" s="1">
        <v>15.9025</v>
      </c>
    </row>
    <row r="455" spans="1:15" x14ac:dyDescent="0.3">
      <c r="A455" t="s">
        <v>112</v>
      </c>
      <c r="B455" t="s">
        <v>581</v>
      </c>
      <c r="C455" t="s">
        <v>8</v>
      </c>
      <c r="D455" t="s">
        <v>7</v>
      </c>
      <c r="E455" t="s">
        <v>12</v>
      </c>
      <c r="F455" s="3">
        <v>25</v>
      </c>
      <c r="G455">
        <v>1</v>
      </c>
      <c r="H455" s="3">
        <v>1.25</v>
      </c>
      <c r="I455" s="3">
        <v>26.25</v>
      </c>
      <c r="J455" s="2">
        <v>43527</v>
      </c>
      <c r="K455" s="4">
        <v>0.63124999999999998</v>
      </c>
      <c r="L455" t="s">
        <v>10</v>
      </c>
      <c r="M455">
        <v>25</v>
      </c>
      <c r="N455" s="1">
        <v>4.7619047620000003</v>
      </c>
      <c r="O455" s="1">
        <v>1.25</v>
      </c>
    </row>
    <row r="456" spans="1:15" x14ac:dyDescent="0.3">
      <c r="A456" t="s">
        <v>111</v>
      </c>
      <c r="B456" t="s">
        <v>581</v>
      </c>
      <c r="C456" t="s">
        <v>4</v>
      </c>
      <c r="D456" t="s">
        <v>7</v>
      </c>
      <c r="E456" t="s">
        <v>13</v>
      </c>
      <c r="F456" s="3">
        <v>20.77</v>
      </c>
      <c r="G456">
        <v>4</v>
      </c>
      <c r="H456" s="3">
        <v>4.1539999999999999</v>
      </c>
      <c r="I456" s="3">
        <v>87.233999999999995</v>
      </c>
      <c r="J456" s="2" t="s">
        <v>43</v>
      </c>
      <c r="K456" s="4">
        <v>0.57430555555555551</v>
      </c>
      <c r="L456" t="s">
        <v>0</v>
      </c>
      <c r="M456">
        <v>83.08</v>
      </c>
      <c r="N456" s="1">
        <v>4.7619047620000003</v>
      </c>
      <c r="O456" s="1">
        <v>4.1539999999999999</v>
      </c>
    </row>
    <row r="457" spans="1:15" x14ac:dyDescent="0.3">
      <c r="A457" t="s">
        <v>110</v>
      </c>
      <c r="B457" t="s">
        <v>583</v>
      </c>
      <c r="C457" t="s">
        <v>4</v>
      </c>
      <c r="D457" t="s">
        <v>3</v>
      </c>
      <c r="E457" t="s">
        <v>2</v>
      </c>
      <c r="F457" s="3">
        <v>29.56</v>
      </c>
      <c r="G457">
        <v>5</v>
      </c>
      <c r="H457" s="3">
        <v>7.39</v>
      </c>
      <c r="I457" s="3">
        <v>155.19</v>
      </c>
      <c r="J457" s="2" t="s">
        <v>57</v>
      </c>
      <c r="K457" s="4">
        <v>0.70763888888888893</v>
      </c>
      <c r="L457" t="s">
        <v>0</v>
      </c>
      <c r="M457">
        <v>147.80000000000001</v>
      </c>
      <c r="N457" s="1">
        <v>4.7619047620000003</v>
      </c>
      <c r="O457" s="1">
        <v>7.39</v>
      </c>
    </row>
    <row r="458" spans="1:15" x14ac:dyDescent="0.3">
      <c r="A458" t="s">
        <v>109</v>
      </c>
      <c r="B458" t="s">
        <v>583</v>
      </c>
      <c r="C458" t="s">
        <v>4</v>
      </c>
      <c r="D458" t="s">
        <v>3</v>
      </c>
      <c r="E458" t="s">
        <v>9</v>
      </c>
      <c r="F458" s="3">
        <v>77.400000000000006</v>
      </c>
      <c r="G458">
        <v>9</v>
      </c>
      <c r="H458" s="3">
        <v>34.83</v>
      </c>
      <c r="I458" s="3">
        <v>731.43</v>
      </c>
      <c r="J458" s="2" t="s">
        <v>42</v>
      </c>
      <c r="K458" s="4">
        <v>0.59375</v>
      </c>
      <c r="L458" t="s">
        <v>16</v>
      </c>
      <c r="M458">
        <v>696.6</v>
      </c>
      <c r="N458" s="1">
        <v>4.7619047620000003</v>
      </c>
      <c r="O458" s="1">
        <v>34.83</v>
      </c>
    </row>
    <row r="459" spans="1:15" x14ac:dyDescent="0.3">
      <c r="A459" t="s">
        <v>108</v>
      </c>
      <c r="B459" t="s">
        <v>583</v>
      </c>
      <c r="C459" t="s">
        <v>8</v>
      </c>
      <c r="D459" t="s">
        <v>7</v>
      </c>
      <c r="E459" t="s">
        <v>13</v>
      </c>
      <c r="F459" s="3">
        <v>79.39</v>
      </c>
      <c r="G459">
        <v>10</v>
      </c>
      <c r="H459" s="3">
        <v>39.695</v>
      </c>
      <c r="I459" s="3">
        <v>833.59500000000003</v>
      </c>
      <c r="J459" s="2">
        <v>43648</v>
      </c>
      <c r="K459" s="4">
        <v>0.85</v>
      </c>
      <c r="L459" t="s">
        <v>0</v>
      </c>
      <c r="M459">
        <v>793.9</v>
      </c>
      <c r="N459" s="1">
        <v>4.7619047620000003</v>
      </c>
      <c r="O459" s="1">
        <v>39.695</v>
      </c>
    </row>
    <row r="460" spans="1:15" x14ac:dyDescent="0.3">
      <c r="A460" t="s">
        <v>107</v>
      </c>
      <c r="B460" t="s">
        <v>582</v>
      </c>
      <c r="C460" t="s">
        <v>4</v>
      </c>
      <c r="D460" t="s">
        <v>3</v>
      </c>
      <c r="E460" t="s">
        <v>13</v>
      </c>
      <c r="F460" s="3">
        <v>46.57</v>
      </c>
      <c r="G460">
        <v>10</v>
      </c>
      <c r="H460" s="3">
        <v>23.285</v>
      </c>
      <c r="I460" s="3">
        <v>488.98500000000001</v>
      </c>
      <c r="J460" s="2" t="s">
        <v>44</v>
      </c>
      <c r="K460" s="4">
        <v>0.58194444444444449</v>
      </c>
      <c r="L460" t="s">
        <v>0</v>
      </c>
      <c r="M460">
        <v>465.7</v>
      </c>
      <c r="N460" s="1">
        <v>4.7619047620000003</v>
      </c>
      <c r="O460" s="1">
        <v>23.285</v>
      </c>
    </row>
    <row r="461" spans="1:15" x14ac:dyDescent="0.3">
      <c r="A461" t="s">
        <v>106</v>
      </c>
      <c r="B461" t="s">
        <v>582</v>
      </c>
      <c r="C461" t="s">
        <v>8</v>
      </c>
      <c r="D461" t="s">
        <v>7</v>
      </c>
      <c r="E461" t="s">
        <v>9</v>
      </c>
      <c r="F461" s="3">
        <v>35.89</v>
      </c>
      <c r="G461">
        <v>1</v>
      </c>
      <c r="H461" s="3">
        <v>1.7945</v>
      </c>
      <c r="I461" s="3">
        <v>37.6845</v>
      </c>
      <c r="J461" s="2" t="s">
        <v>61</v>
      </c>
      <c r="K461" s="4">
        <v>0.70277777777777783</v>
      </c>
      <c r="L461" t="s">
        <v>16</v>
      </c>
      <c r="M461">
        <v>35.89</v>
      </c>
      <c r="N461" s="1">
        <v>4.7619047620000003</v>
      </c>
      <c r="O461" s="1">
        <v>1.7945</v>
      </c>
    </row>
    <row r="462" spans="1:15" x14ac:dyDescent="0.3">
      <c r="A462" t="s">
        <v>105</v>
      </c>
      <c r="B462" t="s">
        <v>582</v>
      </c>
      <c r="C462" t="s">
        <v>8</v>
      </c>
      <c r="D462" t="s">
        <v>7</v>
      </c>
      <c r="E462" t="s">
        <v>9</v>
      </c>
      <c r="F462" s="3">
        <v>40.520000000000003</v>
      </c>
      <c r="G462">
        <v>5</v>
      </c>
      <c r="H462" s="3">
        <v>10.130000000000001</v>
      </c>
      <c r="I462" s="3">
        <v>212.73</v>
      </c>
      <c r="J462" s="2">
        <v>43526</v>
      </c>
      <c r="K462" s="4">
        <v>0.6381944444444444</v>
      </c>
      <c r="L462" t="s">
        <v>0</v>
      </c>
      <c r="M462">
        <v>202.6</v>
      </c>
      <c r="N462" s="1">
        <v>4.7619047620000003</v>
      </c>
      <c r="O462" s="1">
        <v>10.130000000000001</v>
      </c>
    </row>
    <row r="463" spans="1:15" x14ac:dyDescent="0.3">
      <c r="A463" t="s">
        <v>104</v>
      </c>
      <c r="B463" t="s">
        <v>583</v>
      </c>
      <c r="C463" t="s">
        <v>4</v>
      </c>
      <c r="D463" t="s">
        <v>3</v>
      </c>
      <c r="E463" t="s">
        <v>9</v>
      </c>
      <c r="F463" s="3">
        <v>73.05</v>
      </c>
      <c r="G463">
        <v>10</v>
      </c>
      <c r="H463" s="3">
        <v>36.524999999999999</v>
      </c>
      <c r="I463" s="3">
        <v>767.02499999999998</v>
      </c>
      <c r="J463" s="2">
        <v>43527</v>
      </c>
      <c r="K463" s="4">
        <v>0.51736111111111105</v>
      </c>
      <c r="L463" t="s">
        <v>16</v>
      </c>
      <c r="M463">
        <v>730.5</v>
      </c>
      <c r="N463" s="1">
        <v>4.7619047620000003</v>
      </c>
      <c r="O463" s="1">
        <v>36.524999999999999</v>
      </c>
    </row>
    <row r="464" spans="1:15" x14ac:dyDescent="0.3">
      <c r="A464" t="s">
        <v>103</v>
      </c>
      <c r="B464" t="s">
        <v>582</v>
      </c>
      <c r="C464" t="s">
        <v>8</v>
      </c>
      <c r="D464" t="s">
        <v>3</v>
      </c>
      <c r="E464" t="s">
        <v>15</v>
      </c>
      <c r="F464" s="3">
        <v>73.95</v>
      </c>
      <c r="G464">
        <v>4</v>
      </c>
      <c r="H464" s="3">
        <v>14.79</v>
      </c>
      <c r="I464" s="3">
        <v>310.58999999999997</v>
      </c>
      <c r="J464" s="2">
        <v>43526</v>
      </c>
      <c r="K464" s="4">
        <v>0.41805555555555557</v>
      </c>
      <c r="L464" t="s">
        <v>0</v>
      </c>
      <c r="M464">
        <v>295.8</v>
      </c>
      <c r="N464" s="1">
        <v>4.7619047620000003</v>
      </c>
      <c r="O464" s="1">
        <v>14.79</v>
      </c>
    </row>
    <row r="465" spans="1:15" x14ac:dyDescent="0.3">
      <c r="A465" t="s">
        <v>102</v>
      </c>
      <c r="B465" t="s">
        <v>582</v>
      </c>
      <c r="C465" t="s">
        <v>4</v>
      </c>
      <c r="D465" t="s">
        <v>3</v>
      </c>
      <c r="E465" t="s">
        <v>9</v>
      </c>
      <c r="F465" s="3">
        <v>22.62</v>
      </c>
      <c r="G465">
        <v>1</v>
      </c>
      <c r="H465" s="3">
        <v>1.131</v>
      </c>
      <c r="I465" s="3">
        <v>23.751000000000001</v>
      </c>
      <c r="J465" s="2" t="s">
        <v>48</v>
      </c>
      <c r="K465" s="4">
        <v>0.79027777777777775</v>
      </c>
      <c r="L465" t="s">
        <v>0</v>
      </c>
      <c r="M465">
        <v>22.62</v>
      </c>
      <c r="N465" s="1">
        <v>4.7619047620000003</v>
      </c>
      <c r="O465" s="1">
        <v>1.131</v>
      </c>
    </row>
    <row r="466" spans="1:15" x14ac:dyDescent="0.3">
      <c r="A466" t="s">
        <v>101</v>
      </c>
      <c r="B466" t="s">
        <v>581</v>
      </c>
      <c r="C466" t="s">
        <v>4</v>
      </c>
      <c r="D466" t="s">
        <v>7</v>
      </c>
      <c r="E466" t="s">
        <v>9</v>
      </c>
      <c r="F466" s="3">
        <v>51.34</v>
      </c>
      <c r="G466">
        <v>5</v>
      </c>
      <c r="H466" s="3">
        <v>12.835000000000001</v>
      </c>
      <c r="I466" s="3">
        <v>269.53500000000003</v>
      </c>
      <c r="J466" s="2" t="s">
        <v>35</v>
      </c>
      <c r="K466" s="4">
        <v>0.64652777777777781</v>
      </c>
      <c r="L466" t="s">
        <v>16</v>
      </c>
      <c r="M466">
        <v>256.7</v>
      </c>
      <c r="N466" s="1">
        <v>4.7619047620000003</v>
      </c>
      <c r="O466" s="1">
        <v>12.835000000000001</v>
      </c>
    </row>
    <row r="467" spans="1:15" x14ac:dyDescent="0.3">
      <c r="A467" t="s">
        <v>100</v>
      </c>
      <c r="B467" t="s">
        <v>582</v>
      </c>
      <c r="C467" t="s">
        <v>4</v>
      </c>
      <c r="D467" t="s">
        <v>3</v>
      </c>
      <c r="E467" t="s">
        <v>15</v>
      </c>
      <c r="F467" s="3">
        <v>54.55</v>
      </c>
      <c r="G467">
        <v>10</v>
      </c>
      <c r="H467" s="3">
        <v>27.274999999999999</v>
      </c>
      <c r="I467" s="3">
        <v>572.77499999999998</v>
      </c>
      <c r="J467" s="2">
        <v>43499</v>
      </c>
      <c r="K467" s="4">
        <v>0.47361111111111115</v>
      </c>
      <c r="L467" t="s">
        <v>16</v>
      </c>
      <c r="M467">
        <v>545.5</v>
      </c>
      <c r="N467" s="1">
        <v>4.7619047620000003</v>
      </c>
      <c r="O467" s="1">
        <v>27.274999999999999</v>
      </c>
    </row>
    <row r="468" spans="1:15" x14ac:dyDescent="0.3">
      <c r="A468" t="s">
        <v>99</v>
      </c>
      <c r="B468" t="s">
        <v>582</v>
      </c>
      <c r="C468" t="s">
        <v>4</v>
      </c>
      <c r="D468" t="s">
        <v>3</v>
      </c>
      <c r="E468" t="s">
        <v>12</v>
      </c>
      <c r="F468" s="3">
        <v>37.15</v>
      </c>
      <c r="G468">
        <v>7</v>
      </c>
      <c r="H468" s="3">
        <v>13.0025</v>
      </c>
      <c r="I468" s="3">
        <v>273.05250000000001</v>
      </c>
      <c r="J468" s="2">
        <v>43679</v>
      </c>
      <c r="K468" s="4">
        <v>0.54999999999999993</v>
      </c>
      <c r="L468" t="s">
        <v>16</v>
      </c>
      <c r="M468">
        <v>260.05</v>
      </c>
      <c r="N468" s="1">
        <v>4.7619047620000003</v>
      </c>
      <c r="O468" s="1">
        <v>13.0025</v>
      </c>
    </row>
    <row r="469" spans="1:15" x14ac:dyDescent="0.3">
      <c r="A469" t="s">
        <v>98</v>
      </c>
      <c r="B469" t="s">
        <v>583</v>
      </c>
      <c r="C469" t="s">
        <v>8</v>
      </c>
      <c r="D469" t="s">
        <v>7</v>
      </c>
      <c r="E469" t="s">
        <v>15</v>
      </c>
      <c r="F469" s="3">
        <v>37.020000000000003</v>
      </c>
      <c r="G469">
        <v>6</v>
      </c>
      <c r="H469" s="3">
        <v>11.106</v>
      </c>
      <c r="I469" s="3">
        <v>233.226</v>
      </c>
      <c r="J469" s="2" t="s">
        <v>17</v>
      </c>
      <c r="K469" s="4">
        <v>0.7729166666666667</v>
      </c>
      <c r="L469" t="s">
        <v>0</v>
      </c>
      <c r="M469">
        <v>222.12</v>
      </c>
      <c r="N469" s="1">
        <v>4.7619047620000003</v>
      </c>
      <c r="O469" s="1">
        <v>11.106</v>
      </c>
    </row>
    <row r="470" spans="1:15" x14ac:dyDescent="0.3">
      <c r="A470" t="s">
        <v>97</v>
      </c>
      <c r="B470" t="s">
        <v>582</v>
      </c>
      <c r="C470" t="s">
        <v>8</v>
      </c>
      <c r="D470" t="s">
        <v>7</v>
      </c>
      <c r="E470" t="s">
        <v>9</v>
      </c>
      <c r="F470" s="3">
        <v>21.58</v>
      </c>
      <c r="G470">
        <v>1</v>
      </c>
      <c r="H470" s="3">
        <v>1.079</v>
      </c>
      <c r="I470" s="3">
        <v>22.658999999999999</v>
      </c>
      <c r="J470" s="2">
        <v>43710</v>
      </c>
      <c r="K470" s="4">
        <v>0.41805555555555557</v>
      </c>
      <c r="L470" t="s">
        <v>10</v>
      </c>
      <c r="M470">
        <v>21.58</v>
      </c>
      <c r="N470" s="1">
        <v>4.7619047620000003</v>
      </c>
      <c r="O470" s="1">
        <v>1.079</v>
      </c>
    </row>
    <row r="471" spans="1:15" x14ac:dyDescent="0.3">
      <c r="A471" t="s">
        <v>96</v>
      </c>
      <c r="B471" t="s">
        <v>582</v>
      </c>
      <c r="C471" t="s">
        <v>4</v>
      </c>
      <c r="D471" t="s">
        <v>3</v>
      </c>
      <c r="E471" t="s">
        <v>13</v>
      </c>
      <c r="F471" s="3">
        <v>98.84</v>
      </c>
      <c r="G471">
        <v>1</v>
      </c>
      <c r="H471" s="3">
        <v>4.9420000000000002</v>
      </c>
      <c r="I471" s="3">
        <v>103.782</v>
      </c>
      <c r="J471" s="2" t="s">
        <v>42</v>
      </c>
      <c r="K471" s="4">
        <v>0.47291666666666665</v>
      </c>
      <c r="L471" t="s">
        <v>0</v>
      </c>
      <c r="M471">
        <v>98.84</v>
      </c>
      <c r="N471" s="1">
        <v>4.7619047620000003</v>
      </c>
      <c r="O471" s="1">
        <v>4.9420000000000002</v>
      </c>
    </row>
    <row r="472" spans="1:15" x14ac:dyDescent="0.3">
      <c r="A472" t="s">
        <v>95</v>
      </c>
      <c r="B472" t="s">
        <v>582</v>
      </c>
      <c r="C472" t="s">
        <v>4</v>
      </c>
      <c r="D472" t="s">
        <v>3</v>
      </c>
      <c r="E472" t="s">
        <v>6</v>
      </c>
      <c r="F472" s="3">
        <v>83.77</v>
      </c>
      <c r="G472">
        <v>6</v>
      </c>
      <c r="H472" s="3">
        <v>25.131</v>
      </c>
      <c r="I472" s="3">
        <v>527.75099999999998</v>
      </c>
      <c r="J472" s="2" t="s">
        <v>20</v>
      </c>
      <c r="K472" s="4">
        <v>0.50694444444444442</v>
      </c>
      <c r="L472" t="s">
        <v>10</v>
      </c>
      <c r="M472">
        <v>502.62</v>
      </c>
      <c r="N472" s="1">
        <v>4.7619047620000003</v>
      </c>
      <c r="O472" s="1">
        <v>25.131</v>
      </c>
    </row>
    <row r="473" spans="1:15" x14ac:dyDescent="0.3">
      <c r="A473" t="s">
        <v>94</v>
      </c>
      <c r="B473" t="s">
        <v>581</v>
      </c>
      <c r="C473" t="s">
        <v>4</v>
      </c>
      <c r="D473" t="s">
        <v>3</v>
      </c>
      <c r="E473" t="s">
        <v>15</v>
      </c>
      <c r="F473" s="3">
        <v>40.049999999999997</v>
      </c>
      <c r="G473">
        <v>4</v>
      </c>
      <c r="H473" s="3">
        <v>8.01</v>
      </c>
      <c r="I473" s="3">
        <v>168.21</v>
      </c>
      <c r="J473" s="2" t="s">
        <v>55</v>
      </c>
      <c r="K473" s="4">
        <v>0.4861111111111111</v>
      </c>
      <c r="L473" t="s">
        <v>0</v>
      </c>
      <c r="M473">
        <v>160.19999999999999</v>
      </c>
      <c r="N473" s="1">
        <v>4.7619047620000003</v>
      </c>
      <c r="O473" s="1">
        <v>8.01</v>
      </c>
    </row>
    <row r="474" spans="1:15" x14ac:dyDescent="0.3">
      <c r="A474" t="s">
        <v>93</v>
      </c>
      <c r="B474" t="s">
        <v>581</v>
      </c>
      <c r="C474" t="s">
        <v>4</v>
      </c>
      <c r="D474" t="s">
        <v>7</v>
      </c>
      <c r="E474" t="s">
        <v>2</v>
      </c>
      <c r="F474" s="3">
        <v>43.13</v>
      </c>
      <c r="G474">
        <v>10</v>
      </c>
      <c r="H474" s="3">
        <v>21.565000000000001</v>
      </c>
      <c r="I474" s="3">
        <v>452.86500000000001</v>
      </c>
      <c r="J474" s="2">
        <v>43498</v>
      </c>
      <c r="K474" s="4">
        <v>0.7715277777777777</v>
      </c>
      <c r="L474" t="s">
        <v>16</v>
      </c>
      <c r="M474">
        <v>431.3</v>
      </c>
      <c r="N474" s="1">
        <v>4.7619047620000003</v>
      </c>
      <c r="O474" s="1">
        <v>21.565000000000001</v>
      </c>
    </row>
    <row r="475" spans="1:15" x14ac:dyDescent="0.3">
      <c r="A475" t="s">
        <v>92</v>
      </c>
      <c r="B475" t="s">
        <v>583</v>
      </c>
      <c r="C475" t="s">
        <v>4</v>
      </c>
      <c r="D475" t="s">
        <v>7</v>
      </c>
      <c r="E475" t="s">
        <v>12</v>
      </c>
      <c r="F475" s="3">
        <v>72.569999999999993</v>
      </c>
      <c r="G475">
        <v>8</v>
      </c>
      <c r="H475" s="3">
        <v>29.027999999999999</v>
      </c>
      <c r="I475" s="3">
        <v>609.58799999999997</v>
      </c>
      <c r="J475" s="2" t="s">
        <v>27</v>
      </c>
      <c r="K475" s="4">
        <v>0.74861111111111101</v>
      </c>
      <c r="L475" t="s">
        <v>0</v>
      </c>
      <c r="M475">
        <v>580.55999999999995</v>
      </c>
      <c r="N475" s="1">
        <v>4.7619047620000003</v>
      </c>
      <c r="O475" s="1">
        <v>29.027999999999999</v>
      </c>
    </row>
    <row r="476" spans="1:15" x14ac:dyDescent="0.3">
      <c r="A476" t="s">
        <v>91</v>
      </c>
      <c r="B476" t="s">
        <v>581</v>
      </c>
      <c r="C476" t="s">
        <v>4</v>
      </c>
      <c r="D476" t="s">
        <v>3</v>
      </c>
      <c r="E476" t="s">
        <v>13</v>
      </c>
      <c r="F476" s="3">
        <v>64.44</v>
      </c>
      <c r="G476">
        <v>5</v>
      </c>
      <c r="H476" s="3">
        <v>16.11</v>
      </c>
      <c r="I476" s="3">
        <v>338.31</v>
      </c>
      <c r="J476" s="2" t="s">
        <v>27</v>
      </c>
      <c r="K476" s="4">
        <v>0.71111111111111114</v>
      </c>
      <c r="L476" t="s">
        <v>0</v>
      </c>
      <c r="M476">
        <v>322.2</v>
      </c>
      <c r="N476" s="1">
        <v>4.7619047620000003</v>
      </c>
      <c r="O476" s="1">
        <v>16.11</v>
      </c>
    </row>
    <row r="477" spans="1:15" x14ac:dyDescent="0.3">
      <c r="A477" t="s">
        <v>90</v>
      </c>
      <c r="B477" t="s">
        <v>581</v>
      </c>
      <c r="C477" t="s">
        <v>8</v>
      </c>
      <c r="D477" t="s">
        <v>7</v>
      </c>
      <c r="E477" t="s">
        <v>12</v>
      </c>
      <c r="F477" s="3">
        <v>65.180000000000007</v>
      </c>
      <c r="G477">
        <v>3</v>
      </c>
      <c r="H477" s="3">
        <v>9.7769999999999992</v>
      </c>
      <c r="I477" s="3">
        <v>205.31700000000001</v>
      </c>
      <c r="J477" s="2" t="s">
        <v>31</v>
      </c>
      <c r="K477" s="4">
        <v>0.85763888888888884</v>
      </c>
      <c r="L477" t="s">
        <v>16</v>
      </c>
      <c r="M477">
        <v>195.54</v>
      </c>
      <c r="N477" s="1">
        <v>4.7619047620000003</v>
      </c>
      <c r="O477" s="1">
        <v>9.7769999999999992</v>
      </c>
    </row>
    <row r="478" spans="1:15" x14ac:dyDescent="0.3">
      <c r="A478" t="s">
        <v>89</v>
      </c>
      <c r="B478" t="s">
        <v>581</v>
      </c>
      <c r="C478" t="s">
        <v>8</v>
      </c>
      <c r="D478" t="s">
        <v>3</v>
      </c>
      <c r="E478" t="s">
        <v>15</v>
      </c>
      <c r="F478" s="3">
        <v>33.26</v>
      </c>
      <c r="G478">
        <v>5</v>
      </c>
      <c r="H478" s="3">
        <v>8.3149999999999995</v>
      </c>
      <c r="I478" s="3">
        <v>174.61500000000001</v>
      </c>
      <c r="J478" s="2" t="s">
        <v>29</v>
      </c>
      <c r="K478" s="4">
        <v>0.67361111111111116</v>
      </c>
      <c r="L478" t="s">
        <v>16</v>
      </c>
      <c r="M478">
        <v>166.3</v>
      </c>
      <c r="N478" s="1">
        <v>4.7619047620000003</v>
      </c>
      <c r="O478" s="1">
        <v>8.3149999999999995</v>
      </c>
    </row>
    <row r="479" spans="1:15" x14ac:dyDescent="0.3">
      <c r="A479" t="s">
        <v>88</v>
      </c>
      <c r="B479" t="s">
        <v>582</v>
      </c>
      <c r="C479" t="s">
        <v>8</v>
      </c>
      <c r="D479" t="s">
        <v>7</v>
      </c>
      <c r="E479" t="s">
        <v>13</v>
      </c>
      <c r="F479" s="3">
        <v>84.07</v>
      </c>
      <c r="G479">
        <v>4</v>
      </c>
      <c r="H479" s="3">
        <v>16.814</v>
      </c>
      <c r="I479" s="3">
        <v>353.09399999999999</v>
      </c>
      <c r="J479" s="2">
        <v>43649</v>
      </c>
      <c r="K479" s="4">
        <v>0.70416666666666661</v>
      </c>
      <c r="L479" t="s">
        <v>10</v>
      </c>
      <c r="M479">
        <v>336.28</v>
      </c>
      <c r="N479" s="1">
        <v>4.7619047620000003</v>
      </c>
      <c r="O479" s="1">
        <v>16.814</v>
      </c>
    </row>
    <row r="480" spans="1:15" x14ac:dyDescent="0.3">
      <c r="A480" t="s">
        <v>87</v>
      </c>
      <c r="B480" t="s">
        <v>583</v>
      </c>
      <c r="C480" t="s">
        <v>8</v>
      </c>
      <c r="D480" t="s">
        <v>7</v>
      </c>
      <c r="E480" t="s">
        <v>15</v>
      </c>
      <c r="F480" s="3">
        <v>34.369999999999997</v>
      </c>
      <c r="G480">
        <v>10</v>
      </c>
      <c r="H480" s="3">
        <v>17.184999999999999</v>
      </c>
      <c r="I480" s="3">
        <v>360.88499999999999</v>
      </c>
      <c r="J480" s="2" t="s">
        <v>64</v>
      </c>
      <c r="K480" s="4">
        <v>0.42430555555555555</v>
      </c>
      <c r="L480" t="s">
        <v>10</v>
      </c>
      <c r="M480">
        <v>343.7</v>
      </c>
      <c r="N480" s="1">
        <v>4.7619047620000003</v>
      </c>
      <c r="O480" s="1">
        <v>17.184999999999999</v>
      </c>
    </row>
    <row r="481" spans="1:15" x14ac:dyDescent="0.3">
      <c r="A481" t="s">
        <v>86</v>
      </c>
      <c r="B481" t="s">
        <v>581</v>
      </c>
      <c r="C481" t="s">
        <v>8</v>
      </c>
      <c r="D481" t="s">
        <v>7</v>
      </c>
      <c r="E481" t="s">
        <v>13</v>
      </c>
      <c r="F481" s="3">
        <v>38.6</v>
      </c>
      <c r="G481">
        <v>1</v>
      </c>
      <c r="H481" s="3">
        <v>1.93</v>
      </c>
      <c r="I481" s="3">
        <v>40.53</v>
      </c>
      <c r="J481" s="2" t="s">
        <v>11</v>
      </c>
      <c r="K481" s="4">
        <v>0.47638888888888892</v>
      </c>
      <c r="L481" t="s">
        <v>10</v>
      </c>
      <c r="M481">
        <v>38.6</v>
      </c>
      <c r="N481" s="1">
        <v>4.7619047620000003</v>
      </c>
      <c r="O481" s="1">
        <v>1.93</v>
      </c>
    </row>
    <row r="482" spans="1:15" x14ac:dyDescent="0.3">
      <c r="A482" t="s">
        <v>85</v>
      </c>
      <c r="B482" t="s">
        <v>582</v>
      </c>
      <c r="C482" t="s">
        <v>8</v>
      </c>
      <c r="D482" t="s">
        <v>7</v>
      </c>
      <c r="E482" t="s">
        <v>9</v>
      </c>
      <c r="F482" s="3">
        <v>65.97</v>
      </c>
      <c r="G482">
        <v>8</v>
      </c>
      <c r="H482" s="3">
        <v>26.388000000000002</v>
      </c>
      <c r="I482" s="3">
        <v>554.14800000000002</v>
      </c>
      <c r="J482" s="2">
        <v>43498</v>
      </c>
      <c r="K482" s="4">
        <v>0.8534722222222223</v>
      </c>
      <c r="L482" t="s">
        <v>0</v>
      </c>
      <c r="M482">
        <v>527.76</v>
      </c>
      <c r="N482" s="1">
        <v>4.7619047620000003</v>
      </c>
      <c r="O482" s="1">
        <v>26.388000000000002</v>
      </c>
    </row>
    <row r="483" spans="1:15" x14ac:dyDescent="0.3">
      <c r="A483" t="s">
        <v>84</v>
      </c>
      <c r="B483" t="s">
        <v>582</v>
      </c>
      <c r="C483" t="s">
        <v>8</v>
      </c>
      <c r="D483" t="s">
        <v>3</v>
      </c>
      <c r="E483" t="s">
        <v>13</v>
      </c>
      <c r="F483" s="3">
        <v>32.799999999999997</v>
      </c>
      <c r="G483">
        <v>10</v>
      </c>
      <c r="H483" s="3">
        <v>16.399999999999999</v>
      </c>
      <c r="I483" s="3">
        <v>344.4</v>
      </c>
      <c r="J483" s="2" t="s">
        <v>42</v>
      </c>
      <c r="K483" s="4">
        <v>0.5083333333333333</v>
      </c>
      <c r="L483" t="s">
        <v>0</v>
      </c>
      <c r="M483">
        <v>328</v>
      </c>
      <c r="N483" s="1">
        <v>4.7619047620000003</v>
      </c>
      <c r="O483" s="1">
        <v>16.399999999999999</v>
      </c>
    </row>
    <row r="484" spans="1:15" x14ac:dyDescent="0.3">
      <c r="A484" t="s">
        <v>83</v>
      </c>
      <c r="B484" t="s">
        <v>581</v>
      </c>
      <c r="C484" t="s">
        <v>8</v>
      </c>
      <c r="D484" t="s">
        <v>7</v>
      </c>
      <c r="E484" t="s">
        <v>15</v>
      </c>
      <c r="F484" s="3">
        <v>37.14</v>
      </c>
      <c r="G484">
        <v>5</v>
      </c>
      <c r="H484" s="3">
        <v>9.2850000000000001</v>
      </c>
      <c r="I484" s="3">
        <v>194.98500000000001</v>
      </c>
      <c r="J484" s="2">
        <v>43678</v>
      </c>
      <c r="K484" s="4">
        <v>0.54513888888888895</v>
      </c>
      <c r="L484" t="s">
        <v>10</v>
      </c>
      <c r="M484">
        <v>185.7</v>
      </c>
      <c r="N484" s="1">
        <v>4.7619047620000003</v>
      </c>
      <c r="O484" s="1">
        <v>9.2850000000000001</v>
      </c>
    </row>
    <row r="485" spans="1:15" x14ac:dyDescent="0.3">
      <c r="A485" t="s">
        <v>82</v>
      </c>
      <c r="B485" t="s">
        <v>583</v>
      </c>
      <c r="C485" t="s">
        <v>4</v>
      </c>
      <c r="D485" t="s">
        <v>7</v>
      </c>
      <c r="E485" t="s">
        <v>6</v>
      </c>
      <c r="F485" s="3">
        <v>60.38</v>
      </c>
      <c r="G485">
        <v>10</v>
      </c>
      <c r="H485" s="3">
        <v>30.19</v>
      </c>
      <c r="I485" s="3">
        <v>633.99</v>
      </c>
      <c r="J485" s="2">
        <v>43801</v>
      </c>
      <c r="K485" s="4">
        <v>0.67986111111111114</v>
      </c>
      <c r="L485" t="s">
        <v>0</v>
      </c>
      <c r="M485">
        <v>603.79999999999995</v>
      </c>
      <c r="N485" s="1">
        <v>4.7619047620000003</v>
      </c>
      <c r="O485" s="1">
        <v>30.19</v>
      </c>
    </row>
    <row r="486" spans="1:15" x14ac:dyDescent="0.3">
      <c r="A486" t="s">
        <v>81</v>
      </c>
      <c r="B486" t="s">
        <v>582</v>
      </c>
      <c r="C486" t="s">
        <v>4</v>
      </c>
      <c r="D486" t="s">
        <v>3</v>
      </c>
      <c r="E486" t="s">
        <v>15</v>
      </c>
      <c r="F486" s="3">
        <v>36.979999999999997</v>
      </c>
      <c r="G486">
        <v>10</v>
      </c>
      <c r="H486" s="3">
        <v>18.489999999999998</v>
      </c>
      <c r="I486" s="3">
        <v>388.29</v>
      </c>
      <c r="J486" s="2">
        <v>43466</v>
      </c>
      <c r="K486" s="4">
        <v>0.82500000000000007</v>
      </c>
      <c r="L486" t="s">
        <v>16</v>
      </c>
      <c r="M486">
        <v>369.8</v>
      </c>
      <c r="N486" s="1">
        <v>4.7619047620000003</v>
      </c>
      <c r="O486" s="1">
        <v>18.489999999999998</v>
      </c>
    </row>
    <row r="487" spans="1:15" x14ac:dyDescent="0.3">
      <c r="A487" t="s">
        <v>80</v>
      </c>
      <c r="B487" t="s">
        <v>583</v>
      </c>
      <c r="C487" t="s">
        <v>4</v>
      </c>
      <c r="D487" t="s">
        <v>3</v>
      </c>
      <c r="E487" t="s">
        <v>15</v>
      </c>
      <c r="F487" s="3">
        <v>49.49</v>
      </c>
      <c r="G487">
        <v>4</v>
      </c>
      <c r="H487" s="3">
        <v>9.8979999999999997</v>
      </c>
      <c r="I487" s="3">
        <v>207.858</v>
      </c>
      <c r="J487" s="2" t="s">
        <v>37</v>
      </c>
      <c r="K487" s="4">
        <v>0.64236111111111105</v>
      </c>
      <c r="L487" t="s">
        <v>10</v>
      </c>
      <c r="M487">
        <v>197.96</v>
      </c>
      <c r="N487" s="1">
        <v>4.7619047620000003</v>
      </c>
      <c r="O487" s="1">
        <v>9.8979999999999997</v>
      </c>
    </row>
    <row r="488" spans="1:15" x14ac:dyDescent="0.3">
      <c r="A488" t="s">
        <v>79</v>
      </c>
      <c r="B488" t="s">
        <v>583</v>
      </c>
      <c r="C488" t="s">
        <v>8</v>
      </c>
      <c r="D488" t="s">
        <v>3</v>
      </c>
      <c r="E488" t="s">
        <v>2</v>
      </c>
      <c r="F488" s="3">
        <v>41.09</v>
      </c>
      <c r="G488">
        <v>10</v>
      </c>
      <c r="H488" s="3">
        <v>20.545000000000002</v>
      </c>
      <c r="I488" s="3">
        <v>431.44499999999999</v>
      </c>
      <c r="J488" s="2" t="s">
        <v>58</v>
      </c>
      <c r="K488" s="4">
        <v>0.61249999999999993</v>
      </c>
      <c r="L488" t="s">
        <v>0</v>
      </c>
      <c r="M488">
        <v>410.9</v>
      </c>
      <c r="N488" s="1">
        <v>4.7619047620000003</v>
      </c>
      <c r="O488" s="1">
        <v>20.545000000000002</v>
      </c>
    </row>
    <row r="489" spans="1:15" x14ac:dyDescent="0.3">
      <c r="A489" t="s">
        <v>78</v>
      </c>
      <c r="B489" t="s">
        <v>581</v>
      </c>
      <c r="C489" t="s">
        <v>8</v>
      </c>
      <c r="D489" t="s">
        <v>7</v>
      </c>
      <c r="E489" t="s">
        <v>2</v>
      </c>
      <c r="F489" s="3">
        <v>37.15</v>
      </c>
      <c r="G489">
        <v>4</v>
      </c>
      <c r="H489" s="3">
        <v>7.43</v>
      </c>
      <c r="I489" s="3">
        <v>156.03</v>
      </c>
      <c r="J489" s="2" t="s">
        <v>50</v>
      </c>
      <c r="K489" s="4">
        <v>0.7909722222222223</v>
      </c>
      <c r="L489" t="s">
        <v>10</v>
      </c>
      <c r="M489">
        <v>148.6</v>
      </c>
      <c r="N489" s="1">
        <v>4.7619047620000003</v>
      </c>
      <c r="O489" s="1">
        <v>7.43</v>
      </c>
    </row>
    <row r="490" spans="1:15" x14ac:dyDescent="0.3">
      <c r="A490" t="s">
        <v>77</v>
      </c>
      <c r="B490" t="s">
        <v>582</v>
      </c>
      <c r="C490" t="s">
        <v>8</v>
      </c>
      <c r="D490" t="s">
        <v>7</v>
      </c>
      <c r="E490" t="s">
        <v>6</v>
      </c>
      <c r="F490" s="3">
        <v>22.96</v>
      </c>
      <c r="G490">
        <v>1</v>
      </c>
      <c r="H490" s="3">
        <v>1.1479999999999999</v>
      </c>
      <c r="I490" s="3">
        <v>24.108000000000001</v>
      </c>
      <c r="J490" s="2" t="s">
        <v>56</v>
      </c>
      <c r="K490" s="4">
        <v>0.86597222222222225</v>
      </c>
      <c r="L490" t="s">
        <v>0</v>
      </c>
      <c r="M490">
        <v>22.96</v>
      </c>
      <c r="N490" s="1">
        <v>4.7619047620000003</v>
      </c>
      <c r="O490" s="1">
        <v>1.1479999999999999</v>
      </c>
    </row>
    <row r="491" spans="1:15" x14ac:dyDescent="0.3">
      <c r="A491" t="s">
        <v>76</v>
      </c>
      <c r="B491" t="s">
        <v>583</v>
      </c>
      <c r="C491" t="s">
        <v>4</v>
      </c>
      <c r="D491" t="s">
        <v>3</v>
      </c>
      <c r="E491" t="s">
        <v>6</v>
      </c>
      <c r="F491" s="3">
        <v>77.680000000000007</v>
      </c>
      <c r="G491">
        <v>9</v>
      </c>
      <c r="H491" s="3">
        <v>34.956000000000003</v>
      </c>
      <c r="I491" s="3">
        <v>734.07600000000002</v>
      </c>
      <c r="J491" s="2">
        <v>43557</v>
      </c>
      <c r="K491" s="4">
        <v>0.55625000000000002</v>
      </c>
      <c r="L491" t="s">
        <v>10</v>
      </c>
      <c r="M491">
        <v>699.12</v>
      </c>
      <c r="N491" s="1">
        <v>4.7619047620000003</v>
      </c>
      <c r="O491" s="1">
        <v>34.956000000000003</v>
      </c>
    </row>
    <row r="492" spans="1:15" x14ac:dyDescent="0.3">
      <c r="A492" t="s">
        <v>75</v>
      </c>
      <c r="B492" t="s">
        <v>583</v>
      </c>
      <c r="C492" t="s">
        <v>8</v>
      </c>
      <c r="D492" t="s">
        <v>3</v>
      </c>
      <c r="E492" t="s">
        <v>2</v>
      </c>
      <c r="F492" s="3">
        <v>34.700000000000003</v>
      </c>
      <c r="G492">
        <v>2</v>
      </c>
      <c r="H492" s="3">
        <v>3.47</v>
      </c>
      <c r="I492" s="3">
        <v>72.87</v>
      </c>
      <c r="J492" s="2" t="s">
        <v>49</v>
      </c>
      <c r="K492" s="4">
        <v>0.82500000000000007</v>
      </c>
      <c r="L492" t="s">
        <v>10</v>
      </c>
      <c r="M492">
        <v>69.400000000000006</v>
      </c>
      <c r="N492" s="1">
        <v>4.7619047620000003</v>
      </c>
      <c r="O492" s="1">
        <v>3.47</v>
      </c>
    </row>
    <row r="493" spans="1:15" x14ac:dyDescent="0.3">
      <c r="A493" t="s">
        <v>74</v>
      </c>
      <c r="B493" t="s">
        <v>581</v>
      </c>
      <c r="C493" t="s">
        <v>4</v>
      </c>
      <c r="D493" t="s">
        <v>3</v>
      </c>
      <c r="E493" t="s">
        <v>2</v>
      </c>
      <c r="F493" s="3">
        <v>19.66</v>
      </c>
      <c r="G493">
        <v>10</v>
      </c>
      <c r="H493" s="3">
        <v>9.83</v>
      </c>
      <c r="I493" s="3">
        <v>206.43</v>
      </c>
      <c r="J493" s="2" t="s">
        <v>52</v>
      </c>
      <c r="K493" s="4">
        <v>0.76388888888888884</v>
      </c>
      <c r="L493" t="s">
        <v>16</v>
      </c>
      <c r="M493">
        <v>196.6</v>
      </c>
      <c r="N493" s="1">
        <v>4.7619047620000003</v>
      </c>
      <c r="O493" s="1">
        <v>9.83</v>
      </c>
    </row>
    <row r="494" spans="1:15" x14ac:dyDescent="0.3">
      <c r="A494" t="s">
        <v>73</v>
      </c>
      <c r="B494" t="s">
        <v>583</v>
      </c>
      <c r="C494" t="s">
        <v>4</v>
      </c>
      <c r="D494" t="s">
        <v>3</v>
      </c>
      <c r="E494" t="s">
        <v>12</v>
      </c>
      <c r="F494" s="3">
        <v>25.32</v>
      </c>
      <c r="G494">
        <v>8</v>
      </c>
      <c r="H494" s="3">
        <v>10.128</v>
      </c>
      <c r="I494" s="3">
        <v>212.68799999999999</v>
      </c>
      <c r="J494" s="2">
        <v>43588</v>
      </c>
      <c r="K494" s="4">
        <v>0.85</v>
      </c>
      <c r="L494" t="s">
        <v>10</v>
      </c>
      <c r="M494">
        <v>202.56</v>
      </c>
      <c r="N494" s="1">
        <v>4.7619047620000003</v>
      </c>
      <c r="O494" s="1">
        <v>10.128</v>
      </c>
    </row>
    <row r="495" spans="1:15" x14ac:dyDescent="0.3">
      <c r="A495" t="s">
        <v>72</v>
      </c>
      <c r="B495" t="s">
        <v>582</v>
      </c>
      <c r="C495" t="s">
        <v>4</v>
      </c>
      <c r="D495" t="s">
        <v>3</v>
      </c>
      <c r="E495" t="s">
        <v>6</v>
      </c>
      <c r="F495" s="3">
        <v>12.12</v>
      </c>
      <c r="G495">
        <v>10</v>
      </c>
      <c r="H495" s="3">
        <v>6.06</v>
      </c>
      <c r="I495" s="3">
        <v>127.26</v>
      </c>
      <c r="J495" s="2">
        <v>43588</v>
      </c>
      <c r="K495" s="4">
        <v>0.57222222222222219</v>
      </c>
      <c r="L495" t="s">
        <v>16</v>
      </c>
      <c r="M495">
        <v>121.2</v>
      </c>
      <c r="N495" s="1">
        <v>4.7619047620000003</v>
      </c>
      <c r="O495" s="1">
        <v>6.06</v>
      </c>
    </row>
    <row r="496" spans="1:15" x14ac:dyDescent="0.3">
      <c r="A496" t="s">
        <v>71</v>
      </c>
      <c r="B496" t="s">
        <v>583</v>
      </c>
      <c r="C496" t="s">
        <v>8</v>
      </c>
      <c r="D496" t="s">
        <v>7</v>
      </c>
      <c r="E496" t="s">
        <v>2</v>
      </c>
      <c r="F496" s="3">
        <v>99.89</v>
      </c>
      <c r="G496">
        <v>2</v>
      </c>
      <c r="H496" s="3">
        <v>9.9890000000000008</v>
      </c>
      <c r="I496" s="3">
        <v>209.76900000000001</v>
      </c>
      <c r="J496" s="2" t="s">
        <v>23</v>
      </c>
      <c r="K496" s="4">
        <v>0.4916666666666667</v>
      </c>
      <c r="L496" t="s">
        <v>10</v>
      </c>
      <c r="M496">
        <v>199.78</v>
      </c>
      <c r="N496" s="1">
        <v>4.7619047620000003</v>
      </c>
      <c r="O496" s="1">
        <v>9.9890000000000008</v>
      </c>
    </row>
    <row r="497" spans="1:15" x14ac:dyDescent="0.3">
      <c r="A497" t="s">
        <v>70</v>
      </c>
      <c r="B497" t="s">
        <v>583</v>
      </c>
      <c r="C497" t="s">
        <v>8</v>
      </c>
      <c r="D497" t="s">
        <v>7</v>
      </c>
      <c r="E497" t="s">
        <v>15</v>
      </c>
      <c r="F497" s="3">
        <v>75.92</v>
      </c>
      <c r="G497">
        <v>8</v>
      </c>
      <c r="H497" s="3">
        <v>30.367999999999999</v>
      </c>
      <c r="I497" s="3">
        <v>637.72799999999995</v>
      </c>
      <c r="J497" s="2" t="s">
        <v>62</v>
      </c>
      <c r="K497" s="4">
        <v>0.59305555555555556</v>
      </c>
      <c r="L497" t="s">
        <v>0</v>
      </c>
      <c r="M497">
        <v>607.36</v>
      </c>
      <c r="N497" s="1">
        <v>4.7619047620000003</v>
      </c>
      <c r="O497" s="1">
        <v>30.367999999999999</v>
      </c>
    </row>
    <row r="498" spans="1:15" x14ac:dyDescent="0.3">
      <c r="A498" t="s">
        <v>69</v>
      </c>
      <c r="B498" t="s">
        <v>582</v>
      </c>
      <c r="C498" t="s">
        <v>8</v>
      </c>
      <c r="D498" t="s">
        <v>3</v>
      </c>
      <c r="E498" t="s">
        <v>13</v>
      </c>
      <c r="F498" s="3">
        <v>63.22</v>
      </c>
      <c r="G498">
        <v>2</v>
      </c>
      <c r="H498" s="3">
        <v>6.3220000000000001</v>
      </c>
      <c r="I498" s="3">
        <v>132.762</v>
      </c>
      <c r="J498" s="2">
        <v>43466</v>
      </c>
      <c r="K498" s="4">
        <v>0.66041666666666665</v>
      </c>
      <c r="L498" t="s">
        <v>0</v>
      </c>
      <c r="M498">
        <v>126.44</v>
      </c>
      <c r="N498" s="1">
        <v>4.7619047620000003</v>
      </c>
      <c r="O498" s="1">
        <v>6.3220000000000001</v>
      </c>
    </row>
    <row r="499" spans="1:15" x14ac:dyDescent="0.3">
      <c r="A499" t="s">
        <v>68</v>
      </c>
      <c r="B499" t="s">
        <v>582</v>
      </c>
      <c r="C499" t="s">
        <v>8</v>
      </c>
      <c r="D499" t="s">
        <v>3</v>
      </c>
      <c r="E499" t="s">
        <v>9</v>
      </c>
      <c r="F499" s="3">
        <v>90.24</v>
      </c>
      <c r="G499">
        <v>6</v>
      </c>
      <c r="H499" s="3">
        <v>27.071999999999999</v>
      </c>
      <c r="I499" s="3">
        <v>568.51199999999994</v>
      </c>
      <c r="J499" s="2" t="s">
        <v>44</v>
      </c>
      <c r="K499" s="4">
        <v>0.47013888888888888</v>
      </c>
      <c r="L499" t="s">
        <v>0</v>
      </c>
      <c r="M499">
        <v>541.44000000000005</v>
      </c>
      <c r="N499" s="1">
        <v>4.7619047620000003</v>
      </c>
      <c r="O499" s="1">
        <v>27.071999999999999</v>
      </c>
    </row>
    <row r="500" spans="1:15" x14ac:dyDescent="0.3">
      <c r="A500" t="s">
        <v>67</v>
      </c>
      <c r="B500" t="s">
        <v>583</v>
      </c>
      <c r="C500" t="s">
        <v>4</v>
      </c>
      <c r="D500" t="s">
        <v>3</v>
      </c>
      <c r="E500" t="s">
        <v>15</v>
      </c>
      <c r="F500" s="3">
        <v>98.13</v>
      </c>
      <c r="G500">
        <v>1</v>
      </c>
      <c r="H500" s="3">
        <v>4.9065000000000003</v>
      </c>
      <c r="I500" s="3">
        <v>103.0365</v>
      </c>
      <c r="J500" s="2" t="s">
        <v>65</v>
      </c>
      <c r="K500" s="4">
        <v>0.73333333333333339</v>
      </c>
      <c r="L500" t="s">
        <v>0</v>
      </c>
      <c r="M500">
        <v>98.13</v>
      </c>
      <c r="N500" s="1">
        <v>4.7619047620000003</v>
      </c>
      <c r="O500" s="1">
        <v>4.9065000000000003</v>
      </c>
    </row>
    <row r="501" spans="1:15" x14ac:dyDescent="0.3">
      <c r="A501" t="s">
        <v>66</v>
      </c>
      <c r="B501" t="s">
        <v>581</v>
      </c>
      <c r="C501" t="s">
        <v>4</v>
      </c>
      <c r="D501" t="s">
        <v>3</v>
      </c>
      <c r="E501" t="s">
        <v>15</v>
      </c>
      <c r="F501" s="3">
        <v>51.52</v>
      </c>
      <c r="G501">
        <v>8</v>
      </c>
      <c r="H501" s="3">
        <v>20.608000000000001</v>
      </c>
      <c r="I501" s="3">
        <v>432.76799999999997</v>
      </c>
      <c r="J501" s="2">
        <v>43498</v>
      </c>
      <c r="K501" s="4">
        <v>0.65763888888888888</v>
      </c>
      <c r="L501" t="s">
        <v>0</v>
      </c>
      <c r="M501">
        <v>412.16</v>
      </c>
      <c r="N501" s="1">
        <v>4.7619047620000003</v>
      </c>
      <c r="O501" s="1">
        <v>20.608000000000001</v>
      </c>
    </row>
    <row r="502" spans="1:15" hidden="1" x14ac:dyDescent="0.3">
      <c r="K50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0C8C-0E12-48F8-A2B2-3CAAC4767BC5}">
  <dimension ref="A1:I64"/>
  <sheetViews>
    <sheetView topLeftCell="A7" workbookViewId="0">
      <selection activeCell="U14" sqref="U14"/>
    </sheetView>
  </sheetViews>
  <sheetFormatPr baseColWidth="10" defaultRowHeight="14.4" x14ac:dyDescent="0.3"/>
  <cols>
    <col min="1" max="1" width="17.44140625" bestFit="1" customWidth="1"/>
    <col min="2" max="2" width="16.5546875" bestFit="1" customWidth="1"/>
    <col min="3" max="3" width="19.33203125" bestFit="1" customWidth="1"/>
    <col min="4" max="4" width="15.33203125" bestFit="1" customWidth="1"/>
    <col min="5" max="6" width="20.33203125" bestFit="1" customWidth="1"/>
  </cols>
  <sheetData>
    <row r="1" spans="1:9" x14ac:dyDescent="0.3">
      <c r="A1" t="s">
        <v>584</v>
      </c>
      <c r="B1" t="s">
        <v>585</v>
      </c>
      <c r="C1" t="s">
        <v>586</v>
      </c>
      <c r="D1" t="s">
        <v>587</v>
      </c>
    </row>
    <row r="2" spans="1:9" x14ac:dyDescent="0.3">
      <c r="A2" s="8">
        <v>164997.85050000006</v>
      </c>
      <c r="B2" s="8">
        <v>157140.80999999997</v>
      </c>
      <c r="C2" s="8">
        <v>7857.0405000000055</v>
      </c>
      <c r="D2" s="9">
        <f>GETPIVOTDATA("[Measures].[Suma de Utilidad]",$A$1)/GETPIVOTDATA("[Measures].[Suma de Total Ventas]",$A$1)</f>
        <v>4.7619047619047637E-2</v>
      </c>
    </row>
    <row r="4" spans="1:9" x14ac:dyDescent="0.3">
      <c r="A4" s="8">
        <f>GETPIVOTDATA("[Measures].[Suma de Total Ventas]",$A$1)</f>
        <v>164997.85050000006</v>
      </c>
      <c r="B4" s="8">
        <f>GETPIVOTDATA("[Measures].[Suma de Costo de Venta]",$A$1)</f>
        <v>157140.80999999997</v>
      </c>
      <c r="C4" s="8">
        <f>GETPIVOTDATA("[Measures].[Suma de Utilidad]",$A$1)</f>
        <v>7857.0405000000055</v>
      </c>
      <c r="D4" s="9">
        <f>D2</f>
        <v>4.7619047619047637E-2</v>
      </c>
    </row>
    <row r="7" spans="1:9" x14ac:dyDescent="0.3">
      <c r="A7" s="11" t="s">
        <v>588</v>
      </c>
      <c r="B7" t="s">
        <v>584</v>
      </c>
      <c r="C7" t="s">
        <v>585</v>
      </c>
      <c r="D7" t="s">
        <v>586</v>
      </c>
    </row>
    <row r="8" spans="1:9" x14ac:dyDescent="0.3">
      <c r="A8" s="12" t="s">
        <v>2</v>
      </c>
      <c r="B8" s="13">
        <v>27877.814999999999</v>
      </c>
      <c r="C8" s="13">
        <v>26550.299999999992</v>
      </c>
      <c r="D8" s="13">
        <v>1327.5149999999996</v>
      </c>
      <c r="F8" t="str">
        <f>A8</f>
        <v>Accesorios de Moda</v>
      </c>
      <c r="G8" s="8">
        <f>B8</f>
        <v>27877.814999999999</v>
      </c>
      <c r="H8" s="8">
        <f>C8</f>
        <v>26550.299999999992</v>
      </c>
      <c r="I8" s="8">
        <f>D8</f>
        <v>1327.5149999999996</v>
      </c>
    </row>
    <row r="9" spans="1:9" x14ac:dyDescent="0.3">
      <c r="A9" s="12" t="s">
        <v>13</v>
      </c>
      <c r="B9" s="13">
        <v>25478.092499999999</v>
      </c>
      <c r="C9" s="13">
        <v>24264.850000000006</v>
      </c>
      <c r="D9" s="13">
        <v>1213.2425000000001</v>
      </c>
      <c r="F9" t="str">
        <f t="shared" ref="F9:F13" si="0">A9</f>
        <v>Accesorios Electrónicos</v>
      </c>
      <c r="G9" s="8">
        <f t="shared" ref="G9:G13" si="1">B9</f>
        <v>25478.092499999999</v>
      </c>
      <c r="H9" s="8">
        <f t="shared" ref="H9:H13" si="2">C9</f>
        <v>24264.850000000006</v>
      </c>
      <c r="I9" s="8">
        <f t="shared" ref="I9:I13" si="3">D9</f>
        <v>1213.2425000000001</v>
      </c>
    </row>
    <row r="10" spans="1:9" x14ac:dyDescent="0.3">
      <c r="A10" s="12" t="s">
        <v>9</v>
      </c>
      <c r="B10" s="13">
        <v>28327.918500000003</v>
      </c>
      <c r="C10" s="13">
        <v>26978.970000000012</v>
      </c>
      <c r="D10" s="13">
        <v>1348.9484999999995</v>
      </c>
      <c r="F10" t="str">
        <f t="shared" si="0"/>
        <v>Comida y Bebidas</v>
      </c>
      <c r="G10" s="8">
        <f t="shared" si="1"/>
        <v>28327.918500000003</v>
      </c>
      <c r="H10" s="8">
        <f t="shared" si="2"/>
        <v>26978.970000000012</v>
      </c>
      <c r="I10" s="8">
        <f t="shared" si="3"/>
        <v>1348.9484999999995</v>
      </c>
    </row>
    <row r="11" spans="1:9" x14ac:dyDescent="0.3">
      <c r="A11" s="12" t="s">
        <v>15</v>
      </c>
      <c r="B11" s="13">
        <v>30078.184499999996</v>
      </c>
      <c r="C11" s="13">
        <v>28645.890000000007</v>
      </c>
      <c r="D11" s="13">
        <v>1432.2944999999997</v>
      </c>
      <c r="F11" t="str">
        <f t="shared" si="0"/>
        <v>Deportes y Viajes</v>
      </c>
      <c r="G11" s="8">
        <f t="shared" si="1"/>
        <v>30078.184499999996</v>
      </c>
      <c r="H11" s="8">
        <f t="shared" si="2"/>
        <v>28645.890000000007</v>
      </c>
      <c r="I11" s="8">
        <f t="shared" si="3"/>
        <v>1432.2944999999997</v>
      </c>
    </row>
    <row r="12" spans="1:9" x14ac:dyDescent="0.3">
      <c r="A12" s="12" t="s">
        <v>6</v>
      </c>
      <c r="B12" s="13">
        <v>28487.025000000001</v>
      </c>
      <c r="C12" s="13">
        <v>27130.499999999989</v>
      </c>
      <c r="D12" s="13">
        <v>1356.5250000000003</v>
      </c>
      <c r="F12" t="str">
        <f t="shared" si="0"/>
        <v>Hogar y Estilo de Vida</v>
      </c>
      <c r="G12" s="8">
        <f t="shared" si="1"/>
        <v>28487.025000000001</v>
      </c>
      <c r="H12" s="8">
        <f t="shared" si="2"/>
        <v>27130.499999999989</v>
      </c>
      <c r="I12" s="8">
        <f t="shared" si="3"/>
        <v>1356.5250000000003</v>
      </c>
    </row>
    <row r="13" spans="1:9" x14ac:dyDescent="0.3">
      <c r="A13" s="12" t="s">
        <v>12</v>
      </c>
      <c r="B13" s="13">
        <v>24748.814999999995</v>
      </c>
      <c r="C13" s="13">
        <v>23570.299999999988</v>
      </c>
      <c r="D13" s="13">
        <v>1178.5149999999999</v>
      </c>
      <c r="F13" t="str">
        <f t="shared" si="0"/>
        <v>Salud y Belleza</v>
      </c>
      <c r="G13" s="8">
        <f t="shared" si="1"/>
        <v>24748.814999999995</v>
      </c>
      <c r="H13" s="8">
        <f t="shared" si="2"/>
        <v>23570.299999999988</v>
      </c>
      <c r="I13" s="8">
        <f t="shared" si="3"/>
        <v>1178.5149999999999</v>
      </c>
    </row>
    <row r="14" spans="1:9" x14ac:dyDescent="0.3">
      <c r="A14" s="12" t="s">
        <v>589</v>
      </c>
      <c r="B14" s="13">
        <v>164997.85050000006</v>
      </c>
      <c r="C14" s="13">
        <v>157140.80999999997</v>
      </c>
      <c r="D14" s="13">
        <v>7857.0405000000055</v>
      </c>
    </row>
    <row r="16" spans="1:9" x14ac:dyDescent="0.3">
      <c r="A16" s="11" t="s">
        <v>588</v>
      </c>
      <c r="B16" t="s">
        <v>584</v>
      </c>
      <c r="D16" t="s">
        <v>591</v>
      </c>
      <c r="E16" s="8">
        <v>25000</v>
      </c>
    </row>
    <row r="17" spans="1:6" x14ac:dyDescent="0.3">
      <c r="A17" s="12" t="s">
        <v>7</v>
      </c>
      <c r="B17" s="13"/>
    </row>
    <row r="18" spans="1:6" x14ac:dyDescent="0.3">
      <c r="A18" s="14" t="s">
        <v>13</v>
      </c>
      <c r="B18" s="13">
        <v>11520.221999999998</v>
      </c>
      <c r="D18" t="str">
        <f>A18</f>
        <v>Accesorios Electrónicos</v>
      </c>
      <c r="E18" s="8">
        <f>B18</f>
        <v>11520.221999999998</v>
      </c>
      <c r="F18" s="8">
        <f>E16-E18</f>
        <v>13479.778000000002</v>
      </c>
    </row>
    <row r="19" spans="1:6" x14ac:dyDescent="0.3">
      <c r="A19" s="14" t="s">
        <v>9</v>
      </c>
      <c r="B19" s="13">
        <v>12600.094499999994</v>
      </c>
      <c r="D19" t="str">
        <f t="shared" ref="D19:D23" si="4">A19</f>
        <v>Comida y Bebidas</v>
      </c>
      <c r="E19" s="8">
        <f t="shared" ref="E19:E23" si="5">B19</f>
        <v>12600.094499999994</v>
      </c>
      <c r="F19" s="8">
        <f>E16-E19</f>
        <v>12399.905500000006</v>
      </c>
    </row>
    <row r="20" spans="1:6" x14ac:dyDescent="0.3">
      <c r="A20" s="14" t="s">
        <v>6</v>
      </c>
      <c r="B20" s="13">
        <v>13345.143</v>
      </c>
      <c r="D20" t="str">
        <f t="shared" si="4"/>
        <v>Hogar y Estilo de Vida</v>
      </c>
      <c r="E20" s="8">
        <f t="shared" si="5"/>
        <v>13345.143</v>
      </c>
      <c r="F20" s="8">
        <f>E16-E20</f>
        <v>11654.857</v>
      </c>
    </row>
    <row r="21" spans="1:6" x14ac:dyDescent="0.3">
      <c r="A21" s="14" t="s">
        <v>2</v>
      </c>
      <c r="B21" s="13">
        <v>13467.772499999999</v>
      </c>
      <c r="D21" t="str">
        <f t="shared" si="4"/>
        <v>Accesorios de Moda</v>
      </c>
      <c r="E21" s="8">
        <f t="shared" si="5"/>
        <v>13467.772499999999</v>
      </c>
      <c r="F21" s="8">
        <f>E16-E21</f>
        <v>11532.227500000001</v>
      </c>
    </row>
    <row r="22" spans="1:6" x14ac:dyDescent="0.3">
      <c r="A22" s="14" t="s">
        <v>12</v>
      </c>
      <c r="B22" s="13">
        <v>13668.8475</v>
      </c>
      <c r="D22" t="str">
        <f t="shared" si="4"/>
        <v>Salud y Belleza</v>
      </c>
      <c r="E22" s="8">
        <f t="shared" si="5"/>
        <v>13668.8475</v>
      </c>
      <c r="F22" s="8">
        <f>E16-E22</f>
        <v>11331.1525</v>
      </c>
    </row>
    <row r="23" spans="1:6" x14ac:dyDescent="0.3">
      <c r="A23" s="14" t="s">
        <v>15</v>
      </c>
      <c r="B23" s="13">
        <v>15568.4655</v>
      </c>
      <c r="D23" t="str">
        <f t="shared" si="4"/>
        <v>Deportes y Viajes</v>
      </c>
      <c r="E23" s="8">
        <f t="shared" si="5"/>
        <v>15568.4655</v>
      </c>
      <c r="F23" s="8">
        <f>E16-E23</f>
        <v>9431.5344999999998</v>
      </c>
    </row>
    <row r="24" spans="1:6" x14ac:dyDescent="0.3">
      <c r="A24" s="12" t="s">
        <v>3</v>
      </c>
      <c r="B24" s="13"/>
    </row>
    <row r="25" spans="1:6" x14ac:dyDescent="0.3">
      <c r="A25" s="14" t="s">
        <v>12</v>
      </c>
      <c r="B25" s="13">
        <v>11079.967499999999</v>
      </c>
      <c r="D25" t="str">
        <f>A25</f>
        <v>Salud y Belleza</v>
      </c>
      <c r="E25" s="8">
        <f>B25</f>
        <v>11079.967499999999</v>
      </c>
      <c r="F25" s="8">
        <f>E16-E25</f>
        <v>13920.032500000001</v>
      </c>
    </row>
    <row r="26" spans="1:6" x14ac:dyDescent="0.3">
      <c r="A26" s="14" t="s">
        <v>13</v>
      </c>
      <c r="B26" s="13">
        <v>13957.870499999999</v>
      </c>
      <c r="D26" t="str">
        <f t="shared" ref="D26:D30" si="6">A26</f>
        <v>Accesorios Electrónicos</v>
      </c>
      <c r="E26" s="8">
        <f t="shared" ref="E26:E30" si="7">B26</f>
        <v>13957.870499999999</v>
      </c>
      <c r="F26" s="8">
        <f>E16-E26</f>
        <v>11042.129500000001</v>
      </c>
    </row>
    <row r="27" spans="1:6" x14ac:dyDescent="0.3">
      <c r="A27" s="14" t="s">
        <v>2</v>
      </c>
      <c r="B27" s="13">
        <v>14410.042500000001</v>
      </c>
      <c r="D27" t="str">
        <f t="shared" si="6"/>
        <v>Accesorios de Moda</v>
      </c>
      <c r="E27" s="8">
        <f t="shared" si="7"/>
        <v>14410.042500000001</v>
      </c>
      <c r="F27" s="8">
        <f>E16-E27</f>
        <v>10589.957499999999</v>
      </c>
    </row>
    <row r="28" spans="1:6" x14ac:dyDescent="0.3">
      <c r="A28" s="14" t="s">
        <v>15</v>
      </c>
      <c r="B28" s="13">
        <v>14509.718999999999</v>
      </c>
      <c r="D28" t="str">
        <f t="shared" si="6"/>
        <v>Deportes y Viajes</v>
      </c>
      <c r="E28" s="8">
        <f t="shared" si="7"/>
        <v>14509.718999999999</v>
      </c>
      <c r="F28" s="8">
        <f>E16-E28</f>
        <v>10490.281000000001</v>
      </c>
    </row>
    <row r="29" spans="1:6" x14ac:dyDescent="0.3">
      <c r="A29" s="14" t="s">
        <v>6</v>
      </c>
      <c r="B29" s="13">
        <v>15141.882</v>
      </c>
      <c r="D29" t="str">
        <f t="shared" si="6"/>
        <v>Hogar y Estilo de Vida</v>
      </c>
      <c r="E29" s="8">
        <f t="shared" si="7"/>
        <v>15141.882</v>
      </c>
      <c r="F29" s="8">
        <f>E16-E29</f>
        <v>9858.1180000000004</v>
      </c>
    </row>
    <row r="30" spans="1:6" x14ac:dyDescent="0.3">
      <c r="A30" s="14" t="s">
        <v>9</v>
      </c>
      <c r="B30" s="13">
        <v>15727.824000000001</v>
      </c>
      <c r="D30" t="str">
        <f t="shared" si="6"/>
        <v>Comida y Bebidas</v>
      </c>
      <c r="E30" s="8">
        <f t="shared" si="7"/>
        <v>15727.824000000001</v>
      </c>
      <c r="F30" s="8">
        <f>E16-E30</f>
        <v>9272.1759999999995</v>
      </c>
    </row>
    <row r="31" spans="1:6" x14ac:dyDescent="0.3">
      <c r="A31" s="12" t="s">
        <v>589</v>
      </c>
      <c r="B31" s="13">
        <v>164997.85050000006</v>
      </c>
    </row>
    <row r="33" spans="1:6" x14ac:dyDescent="0.3">
      <c r="A33" s="11" t="s">
        <v>588</v>
      </c>
      <c r="B33" t="s">
        <v>584</v>
      </c>
    </row>
    <row r="34" spans="1:6" x14ac:dyDescent="0.3">
      <c r="A34" s="12" t="s">
        <v>0</v>
      </c>
      <c r="B34" s="13">
        <v>61209.162000000018</v>
      </c>
      <c r="D34" t="str">
        <f>A34</f>
        <v>Efectivo</v>
      </c>
      <c r="E34" s="8">
        <f>B34</f>
        <v>61209.162000000018</v>
      </c>
      <c r="F34" s="15">
        <f>E34/E37</f>
        <v>0.37096945090202854</v>
      </c>
    </row>
    <row r="35" spans="1:6" x14ac:dyDescent="0.3">
      <c r="A35" s="12" t="s">
        <v>10</v>
      </c>
      <c r="B35" s="13">
        <v>53677.984499999999</v>
      </c>
      <c r="D35" t="str">
        <f t="shared" ref="D35:D36" si="8">A35</f>
        <v>Billetera Electrónica</v>
      </c>
      <c r="E35" s="8">
        <f t="shared" ref="E35:E36" si="9">B35</f>
        <v>53677.984499999999</v>
      </c>
      <c r="F35" s="15">
        <f>E35/E37</f>
        <v>0.32532535628395948</v>
      </c>
    </row>
    <row r="36" spans="1:6" x14ac:dyDescent="0.3">
      <c r="A36" s="12" t="s">
        <v>16</v>
      </c>
      <c r="B36" s="13">
        <v>50110.704000000027</v>
      </c>
      <c r="D36" t="str">
        <f t="shared" si="8"/>
        <v>Tarjeta de Crédito</v>
      </c>
      <c r="E36" s="8">
        <f t="shared" si="9"/>
        <v>50110.704000000027</v>
      </c>
      <c r="F36" s="15">
        <f>E36/E37</f>
        <v>0.30370519281401187</v>
      </c>
    </row>
    <row r="37" spans="1:6" x14ac:dyDescent="0.3">
      <c r="A37" s="12" t="s">
        <v>589</v>
      </c>
      <c r="B37" s="13">
        <v>164997.85050000006</v>
      </c>
      <c r="E37" s="8">
        <f>E34+E35+E36</f>
        <v>164997.85050000006</v>
      </c>
    </row>
    <row r="40" spans="1:6" x14ac:dyDescent="0.3">
      <c r="B40" s="11" t="s">
        <v>588</v>
      </c>
      <c r="C40" t="s">
        <v>584</v>
      </c>
    </row>
    <row r="41" spans="1:6" x14ac:dyDescent="0.3">
      <c r="B41" s="12" t="s">
        <v>4</v>
      </c>
      <c r="C41" s="9">
        <v>0.49914252064756415</v>
      </c>
      <c r="E41" t="str">
        <f>B41</f>
        <v>Miembro</v>
      </c>
      <c r="F41" s="9">
        <f>C41</f>
        <v>0.49914252064756415</v>
      </c>
    </row>
    <row r="42" spans="1:6" x14ac:dyDescent="0.3">
      <c r="B42" s="12" t="s">
        <v>8</v>
      </c>
      <c r="C42" s="9">
        <v>0.50085747935243541</v>
      </c>
      <c r="E42" t="str">
        <f>B42</f>
        <v>Normal</v>
      </c>
      <c r="F42" s="9">
        <f>C42</f>
        <v>0.50085747935243541</v>
      </c>
    </row>
    <row r="43" spans="1:6" x14ac:dyDescent="0.3">
      <c r="B43" s="12" t="s">
        <v>589</v>
      </c>
      <c r="C43" s="9">
        <v>1</v>
      </c>
    </row>
    <row r="46" spans="1:6" x14ac:dyDescent="0.3">
      <c r="B46" s="11" t="s">
        <v>588</v>
      </c>
      <c r="C46" t="s">
        <v>592</v>
      </c>
    </row>
    <row r="47" spans="1:6" x14ac:dyDescent="0.3">
      <c r="B47" s="12" t="s">
        <v>2</v>
      </c>
      <c r="C47" s="13">
        <v>1327.5149999999996</v>
      </c>
      <c r="E47" t="str">
        <f>B47</f>
        <v>Accesorios de Moda</v>
      </c>
      <c r="F47" s="8">
        <f>C47</f>
        <v>1327.5149999999996</v>
      </c>
    </row>
    <row r="48" spans="1:6" x14ac:dyDescent="0.3">
      <c r="B48" s="12" t="s">
        <v>13</v>
      </c>
      <c r="C48" s="13">
        <v>1213.2425000000001</v>
      </c>
      <c r="E48" t="str">
        <f t="shared" ref="E48:E52" si="10">B48</f>
        <v>Accesorios Electrónicos</v>
      </c>
      <c r="F48" s="8">
        <f t="shared" ref="F48:F52" si="11">C48</f>
        <v>1213.2425000000001</v>
      </c>
    </row>
    <row r="49" spans="2:8" x14ac:dyDescent="0.3">
      <c r="B49" s="12" t="s">
        <v>9</v>
      </c>
      <c r="C49" s="13">
        <v>1348.9484999999995</v>
      </c>
      <c r="E49" t="str">
        <f t="shared" si="10"/>
        <v>Comida y Bebidas</v>
      </c>
      <c r="F49" s="8">
        <f t="shared" si="11"/>
        <v>1348.9484999999995</v>
      </c>
    </row>
    <row r="50" spans="2:8" x14ac:dyDescent="0.3">
      <c r="B50" s="12" t="s">
        <v>15</v>
      </c>
      <c r="C50" s="13">
        <v>1432.2944999999997</v>
      </c>
      <c r="E50" t="str">
        <f t="shared" si="10"/>
        <v>Deportes y Viajes</v>
      </c>
      <c r="F50" s="8">
        <f t="shared" si="11"/>
        <v>1432.2944999999997</v>
      </c>
    </row>
    <row r="51" spans="2:8" x14ac:dyDescent="0.3">
      <c r="B51" s="12" t="s">
        <v>6</v>
      </c>
      <c r="C51" s="13">
        <v>1356.5250000000003</v>
      </c>
      <c r="E51" t="str">
        <f t="shared" si="10"/>
        <v>Hogar y Estilo de Vida</v>
      </c>
      <c r="F51" s="8">
        <f t="shared" si="11"/>
        <v>1356.5250000000003</v>
      </c>
    </row>
    <row r="52" spans="2:8" x14ac:dyDescent="0.3">
      <c r="B52" s="12" t="s">
        <v>12</v>
      </c>
      <c r="C52" s="13">
        <v>1178.5149999999999</v>
      </c>
      <c r="E52" t="str">
        <f t="shared" si="10"/>
        <v>Salud y Belleza</v>
      </c>
      <c r="F52" s="8">
        <f t="shared" si="11"/>
        <v>1178.5149999999999</v>
      </c>
    </row>
    <row r="53" spans="2:8" x14ac:dyDescent="0.3">
      <c r="B53" s="12" t="s">
        <v>589</v>
      </c>
      <c r="C53" s="13">
        <v>7857.0405000000055</v>
      </c>
    </row>
    <row r="56" spans="2:8" x14ac:dyDescent="0.3">
      <c r="B56" s="11" t="s">
        <v>588</v>
      </c>
      <c r="C56" t="s">
        <v>584</v>
      </c>
      <c r="G56" t="s">
        <v>591</v>
      </c>
      <c r="H56" t="s">
        <v>600</v>
      </c>
    </row>
    <row r="57" spans="2:8" x14ac:dyDescent="0.3">
      <c r="B57" s="12" t="s">
        <v>596</v>
      </c>
      <c r="C57" s="13">
        <v>23434.298999999999</v>
      </c>
      <c r="F57" t="str">
        <f>B57</f>
        <v>domingo</v>
      </c>
      <c r="G57" s="8">
        <v>35000</v>
      </c>
      <c r="H57" s="8">
        <f>C57</f>
        <v>23434.298999999999</v>
      </c>
    </row>
    <row r="58" spans="2:8" x14ac:dyDescent="0.3">
      <c r="B58" s="12" t="s">
        <v>594</v>
      </c>
      <c r="C58" s="13">
        <v>20581.385999999995</v>
      </c>
      <c r="F58" t="str">
        <f t="shared" ref="F58:F63" si="12">B58</f>
        <v>lunes</v>
      </c>
      <c r="G58" s="8">
        <v>35000</v>
      </c>
      <c r="H58" s="8">
        <f t="shared" ref="H58:H63" si="13">C58</f>
        <v>20581.385999999995</v>
      </c>
    </row>
    <row r="59" spans="2:8" x14ac:dyDescent="0.3">
      <c r="B59" s="12" t="s">
        <v>598</v>
      </c>
      <c r="C59" s="13">
        <v>27018.001500000002</v>
      </c>
      <c r="F59" t="str">
        <f t="shared" si="12"/>
        <v>martes</v>
      </c>
      <c r="G59" s="8">
        <v>35000</v>
      </c>
      <c r="H59" s="8">
        <f t="shared" si="13"/>
        <v>27018.001500000002</v>
      </c>
    </row>
    <row r="60" spans="2:8" x14ac:dyDescent="0.3">
      <c r="B60" s="12" t="s">
        <v>597</v>
      </c>
      <c r="C60" s="13">
        <v>24341.877</v>
      </c>
      <c r="F60" t="str">
        <f t="shared" si="12"/>
        <v>miércoles</v>
      </c>
      <c r="G60" s="8">
        <v>35000</v>
      </c>
      <c r="H60" s="8">
        <f t="shared" si="13"/>
        <v>24341.877</v>
      </c>
    </row>
    <row r="61" spans="2:8" x14ac:dyDescent="0.3">
      <c r="B61" s="12" t="s">
        <v>599</v>
      </c>
      <c r="C61" s="13">
        <v>17607.680999999993</v>
      </c>
      <c r="F61" t="str">
        <f t="shared" si="12"/>
        <v>jueves</v>
      </c>
      <c r="G61" s="8">
        <v>35000</v>
      </c>
      <c r="H61" s="8">
        <f t="shared" si="13"/>
        <v>17607.680999999993</v>
      </c>
    </row>
    <row r="62" spans="2:8" x14ac:dyDescent="0.3">
      <c r="B62" s="12" t="s">
        <v>593</v>
      </c>
      <c r="C62" s="13">
        <v>26007.16650000001</v>
      </c>
      <c r="F62" t="str">
        <f t="shared" si="12"/>
        <v>viernes</v>
      </c>
      <c r="G62" s="8">
        <v>35000</v>
      </c>
      <c r="H62" s="8">
        <f t="shared" si="13"/>
        <v>26007.16650000001</v>
      </c>
    </row>
    <row r="63" spans="2:8" x14ac:dyDescent="0.3">
      <c r="B63" s="12" t="s">
        <v>595</v>
      </c>
      <c r="C63" s="13">
        <v>26007.439499999993</v>
      </c>
      <c r="F63" t="str">
        <f t="shared" si="12"/>
        <v>sábado</v>
      </c>
      <c r="G63" s="8">
        <v>35000</v>
      </c>
      <c r="H63" s="8">
        <f t="shared" si="13"/>
        <v>26007.439499999993</v>
      </c>
    </row>
    <row r="64" spans="2:8" x14ac:dyDescent="0.3">
      <c r="B64" s="12" t="s">
        <v>589</v>
      </c>
      <c r="C64" s="13">
        <v>164997.85050000006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C5E2-C03B-48BA-8A83-869E28EAE904}">
  <dimension ref="A1:R38"/>
  <sheetViews>
    <sheetView tabSelected="1" zoomScale="80" zoomScaleNormal="80" workbookViewId="0">
      <selection activeCell="T17" sqref="T17"/>
    </sheetView>
  </sheetViews>
  <sheetFormatPr baseColWidth="10" defaultRowHeight="14.4" x14ac:dyDescent="0.3"/>
  <cols>
    <col min="5" max="5" width="12.77734375" bestFit="1" customWidth="1"/>
  </cols>
  <sheetData>
    <row r="1" spans="1:18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3">
      <c r="A3" s="16"/>
      <c r="B3" s="16"/>
      <c r="C3" s="1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16"/>
      <c r="B4" s="16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16"/>
      <c r="B5" s="16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7"/>
      <c r="R5" s="7"/>
    </row>
    <row r="6" spans="1:18" x14ac:dyDescent="0.3">
      <c r="A6" s="16"/>
      <c r="B6" s="16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A7" s="16"/>
      <c r="B7" s="16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3">
      <c r="A8" s="16"/>
      <c r="B8" s="16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A9" s="16"/>
      <c r="B9" s="16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">
      <c r="A10" s="16"/>
      <c r="B10" s="16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16"/>
      <c r="B11" s="16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3">
      <c r="A12" s="16"/>
      <c r="B12" s="16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590</v>
      </c>
      <c r="P12" s="7"/>
      <c r="Q12" s="7"/>
      <c r="R12" s="7"/>
    </row>
    <row r="13" spans="1:18" x14ac:dyDescent="0.3">
      <c r="A13" s="16"/>
      <c r="B13" s="16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16"/>
      <c r="B14" s="16"/>
      <c r="C14" s="16"/>
      <c r="D14" s="7"/>
      <c r="E14" s="7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3">
      <c r="A15" s="16"/>
      <c r="B15" s="16"/>
      <c r="C15" s="16"/>
      <c r="D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3">
      <c r="A16" s="16"/>
      <c r="B16" s="16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16"/>
      <c r="B17" s="16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16"/>
      <c r="B18" s="16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16"/>
      <c r="B19" s="16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3">
      <c r="A20" s="16"/>
      <c r="B20" s="16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3">
      <c r="A21" s="16"/>
      <c r="B21" s="16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16"/>
      <c r="B22" s="16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3">
      <c r="A23" s="16"/>
      <c r="B23" s="16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3">
      <c r="A24" s="16"/>
      <c r="B24" s="16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">
      <c r="A25" s="16"/>
      <c r="B25" s="16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16"/>
      <c r="B26" s="16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3">
      <c r="A27" s="16"/>
      <c r="B27" s="16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3">
      <c r="A28" s="16"/>
      <c r="B28" s="16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3">
      <c r="A29" s="16"/>
      <c r="B29" s="16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16"/>
      <c r="B30" s="16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3">
      <c r="A31" s="16"/>
      <c r="B31" s="16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3">
      <c r="A32" s="16"/>
      <c r="B32" s="16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16"/>
      <c r="B33" s="16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16"/>
      <c r="B34" s="16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16"/>
      <c r="B35" s="16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16"/>
      <c r="B36" s="16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16"/>
      <c r="B37" s="16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16"/>
      <c r="B38" s="16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 2 0 2 4 - 0 9 - 1 8 T 1 2 : 3 1 : 3 1 . 6 3 9 5 0 8 9 - 0 6 : 0 0 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 c o n j u n t o d e d a t o s 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 c o n j u n t o d e d a t o s 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 V e n t a s < / K e y > < / D i a g r a m O b j e c t K e y > < D i a g r a m O b j e c t K e y > < K e y > M e a s u r e s \ S u m a   d e   T o t a l   V e n t a s \ T a g I n f o \ F � r m u l a < / K e y > < / D i a g r a m O b j e c t K e y > < D i a g r a m O b j e c t K e y > < K e y > M e a s u r e s \ S u m a   d e   T o t a l   V e n t a s \ T a g I n f o \ V a l o r < / K e y > < / D i a g r a m O b j e c t K e y > < D i a g r a m O b j e c t K e y > < K e y > M e a s u r e s \ S u m a   d e   C o s t o   d e   V e n t a < / K e y > < / D i a g r a m O b j e c t K e y > < D i a g r a m O b j e c t K e y > < K e y > M e a s u r e s \ S u m a   d e   C o s t o   d e   V e n t a \ T a g I n f o \ F � r m u l a < / K e y > < / D i a g r a m O b j e c t K e y > < D i a g r a m O b j e c t K e y > < K e y > M e a s u r e s \ S u m a   d e   C o s t o   d e   V e n t a \ T a g I n f o \ V a l o r < / K e y > < / D i a g r a m O b j e c t K e y > < D i a g r a m O b j e c t K e y > < K e y > M e a s u r e s \ S u m a   d e   U t i l i d a d < / K e y > < / D i a g r a m O b j e c t K e y > < D i a g r a m O b j e c t K e y > < K e y > M e a s u r e s \ S u m a   d e   U t i l i d a d \ T a g I n f o \ F � r m u l a < / K e y > < / D i a g r a m O b j e c t K e y > < D i a g r a m O b j e c t K e y > < K e y > M e a s u r e s \ S u m a   d e   U t i l i d a d \ T a g I n f o \ V a l o r < / K e y > < / D i a g r a m O b j e c t K e y > < D i a g r a m O b j e c t K e y > < K e y > M e a s u r e s \ S u m a   d e   I m p u e s t o s   5 % < / K e y > < / D i a g r a m O b j e c t K e y > < D i a g r a m O b j e c t K e y > < K e y > M e a s u r e s \ S u m a   d e   I m p u e s t o s   5 % \ T a g I n f o \ F � r m u l a < / K e y > < / D i a g r a m O b j e c t K e y > < D i a g r a m O b j e c t K e y > < K e y > M e a s u r e s \ S u m a   d e   I m p u e s t o s   5 % \ T a g I n f o \ V a l o r < / K e y > < / D i a g r a m O b j e c t K e y > < D i a g r a m O b j e c t K e y > < K e y > C o l u m n s \ I D   d e   f a c t u r a < / K e y > < / D i a g r a m O b j e c t K e y > < D i a g r a m O b j e c t K e y > < K e y > C o l u m n s \ C i u d a d < / K e y > < / D i a g r a m O b j e c t K e y > < D i a g r a m O b j e c t K e y > < K e y > C o l u m n s \ T i p o   d e   C l i e n t e < / K e y > < / D i a g r a m O b j e c t K e y > < D i a g r a m O b j e c t K e y > < K e y > C o l u m n s \ G e n e r o < / K e y > < / D i a g r a m O b j e c t K e y > < D i a g r a m O b j e c t K e y > < K e y > C o l u m n s \ L i n e a   d e   P r o d u c t o < / K e y > < / D i a g r a m O b j e c t K e y > < D i a g r a m O b j e c t K e y > < K e y > C o l u m n s \ P r e c i o   U n i t a r i o < / K e y > < / D i a g r a m O b j e c t K e y > < D i a g r a m O b j e c t K e y > < K e y > C o l u m n s \ C a n t i d a d < / K e y > < / D i a g r a m O b j e c t K e y > < D i a g r a m O b j e c t K e y > < K e y > C o l u m n s \ I m p u e s t o s   5 % < / K e y > < / D i a g r a m O b j e c t K e y > < D i a g r a m O b j e c t K e y > < K e y > C o l u m n s \ T o t a l   V e n t a s < / K e y > < / D i a g r a m O b j e c t K e y > < D i a g r a m O b j e c t K e y > < K e y > C o l u m n s \ F e c h a < / K e y > < / D i a g r a m O b j e c t K e y > < D i a g r a m O b j e c t K e y > < K e y > C o l u m n s \ H o r a < / K e y > < / D i a g r a m O b j e c t K e y > < D i a g r a m O b j e c t K e y > < K e y > C o l u m n s \ M e d i o   d e   P a g o < / K e y > < / D i a g r a m O b j e c t K e y > < D i a g r a m O b j e c t K e y > < K e y > C o l u m n s \ C o s t o   d e   V e n t a < / K e y > < / D i a g r a m O b j e c t K e y > < D i a g r a m O b j e c t K e y > < K e y > C o l u m n s \ M a r g e n   B r u t o   ( % ) < / K e y > < / D i a g r a m O b j e c t K e y > < D i a g r a m O b j e c t K e y > < K e y > C o l u m n s \ U t i l i d a d < / K e y > < / D i a g r a m O b j e c t K e y > < D i a g r a m O b j e c t K e y > < K e y > C o l u m n s \ D i a < / K e y > < / D i a g r a m O b j e c t K e y > < D i a g r a m O b j e c t K e y > < K e y > L i n k s \ & l t ; C o l u m n s \ S u m a   d e   T o t a l   V e n t a s & g t ; - & l t ; M e a s u r e s \ T o t a l   V e n t a s & g t ; < / K e y > < / D i a g r a m O b j e c t K e y > < D i a g r a m O b j e c t K e y > < K e y > L i n k s \ & l t ; C o l u m n s \ S u m a   d e   T o t a l   V e n t a s & g t ; - & l t ; M e a s u r e s \ T o t a l   V e n t a s & g t ; \ C O L U M N < / K e y > < / D i a g r a m O b j e c t K e y > < D i a g r a m O b j e c t K e y > < K e y > L i n k s \ & l t ; C o l u m n s \ S u m a   d e   T o t a l   V e n t a s & g t ; - & l t ; M e a s u r e s \ T o t a l   V e n t a s & g t ; \ M E A S U R E < / K e y > < / D i a g r a m O b j e c t K e y > < D i a g r a m O b j e c t K e y > < K e y > L i n k s \ & l t ; C o l u m n s \ S u m a   d e   C o s t o   d e   V e n t a & g t ; - & l t ; M e a s u r e s \ C o s t o   d e   V e n t a & g t ; < / K e y > < / D i a g r a m O b j e c t K e y > < D i a g r a m O b j e c t K e y > < K e y > L i n k s \ & l t ; C o l u m n s \ S u m a   d e   C o s t o   d e   V e n t a & g t ; - & l t ; M e a s u r e s \ C o s t o   d e   V e n t a & g t ; \ C O L U M N < / K e y > < / D i a g r a m O b j e c t K e y > < D i a g r a m O b j e c t K e y > < K e y > L i n k s \ & l t ; C o l u m n s \ S u m a   d e   C o s t o   d e   V e n t a & g t ; - & l t ; M e a s u r e s \ C o s t o   d e   V e n t a & g t ; \ M E A S U R E < / K e y > < / D i a g r a m O b j e c t K e y > < D i a g r a m O b j e c t K e y > < K e y > L i n k s \ & l t ; C o l u m n s \ S u m a   d e   U t i l i d a d & g t ; - & l t ; M e a s u r e s \ U t i l i d a d & g t ; < / K e y > < / D i a g r a m O b j e c t K e y > < D i a g r a m O b j e c t K e y > < K e y > L i n k s \ & l t ; C o l u m n s \ S u m a   d e   U t i l i d a d & g t ; - & l t ; M e a s u r e s \ U t i l i d a d & g t ; \ C O L U M N < / K e y > < / D i a g r a m O b j e c t K e y > < D i a g r a m O b j e c t K e y > < K e y > L i n k s \ & l t ; C o l u m n s \ S u m a   d e   U t i l i d a d & g t ; - & l t ; M e a s u r e s \ U t i l i d a d & g t ; \ M E A S U R E < / K e y > < / D i a g r a m O b j e c t K e y > < D i a g r a m O b j e c t K e y > < K e y > L i n k s \ & l t ; C o l u m n s \ S u m a   d e   I m p u e s t o s   5 % & g t ; - & l t ; M e a s u r e s \ I m p u e s t o s   5 % & g t ; < / K e y > < / D i a g r a m O b j e c t K e y > < D i a g r a m O b j e c t K e y > < K e y > L i n k s \ & l t ; C o l u m n s \ S u m a   d e   I m p u e s t o s   5 % & g t ; - & l t ; M e a s u r e s \ I m p u e s t o s   5 % & g t ; \ C O L U M N < / K e y > < / D i a g r a m O b j e c t K e y > < D i a g r a m O b j e c t K e y > < K e y > L i n k s \ & l t ; C o l u m n s \ S u m a   d e   I m p u e s t o s   5 % & g t ; - & l t ; M e a s u r e s \ I m p u e s t o s   5 % & g t ; \ M E A S U R E 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 V e n t a s 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 U t i l i d a d \ T a g I n f o \ F � r m u l a 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 1 4 3 < / i n t > < / v a l u e > < / i t e m > < i t e m > < k e y > < s t r i n g > C i u d a d < / s t r i n g > < / k e y > < v a l u e > < i n t > 9 6 < / i n t > < / v a l u e > < / i t e m > < i t e m > < k e y > < s t r i n g > T i p o   d e   C l i e n t e < / s t r i n g > < / k e y > < v a l u e > < i n t > 1 5 5 < / i n t > < / v a l u e > < / i t e m > < i t e m > < k e y > < s t r i n g > G e n e r o < / s t r i n g > < / k e y > < v a l u e > < i n t > 1 0 0 < / i n t > < / v a l u e > < / i t e m > < i t e m > < k e y > < s t r i n g > L i n e a   d e   P r o d u c t o < / s t r i n g > < / k e y > < v a l u e > < i n t > 1 8 1 < / i n t > < / v a l u e > < / i t e m > < i t e m > < k e y > < s t r i n g > P r e c i o   U n i t a r i o < / s t r i n g > < / k e y > < v a l u e > < i n t > 1 5 7 < / i n t > < / v a l u e > < / i t e m > < i t e m > < k e y > < s t r i n g > C a n t i d a d < / s t r i n g > < / k e y > < v a l u e > < i n t > 1 1 2 < / i n t > < / v a l u e > < / i t e m > < i t e m > < k e y > < s t r i n g > I m p u e s t o s   5 % < / s t r i n g > < / k e y > < v a l u e > < i n t > 1 5 3 < / i n t > < / v a l u e > < / i t e m > < i t e m > < k e y > < s t r i n g > T o t a l   V e n t a s < / s t r i n g > < / k e y > < v a l u e > < i n t > 1 3 5 < / i n t > < / v a l u e > < / i t e m > < i t e m > < k e y > < s t r i n g > F e c h a < / s t r i n g > < / k e y > < v a l u e > < i n t > 8 8 < / i n t > < / v a l u e > < / i t e m > < i t e m > < k e y > < s t r i n g > H o r a < / s t r i n g > < / k e y > < v a l u e > < i n t > 8 1 < / i n t > < / v a l u e > < / i t e m > < i t e m > < k e y > < s t r i n g > M e d i o   d e   P a g o < / s t r i n g > < / k e y > < v a l u e > < i n t > 1 5 7 < / i n t > < / v a l u e > < / i t e m > < i t e m > < k e y > < s t r i n g > C o s t o   d e   V e n t a < / s t r i n g > < / k e y > < v a l u e > < i n t > 1 5 8 < / i n t > < / v a l u e > < / i t e m > < i t e m > < k e y > < s t r i n g > M a r g e n   B r u t o   ( % ) < / s t r i n g > < / k e y > < v a l u e > < i n t > 1 8 0 < / i n t > < / v a l u e > < / i t e m > < i t e m > < k e y > < s t r i n g > U t i l i d a d < / s t r i n g > < / k e y > < v a l u e > < i n t > 1 0 3 < / i n t > < / v a l u e > < / i t e m > < i t e m > < k e y > < s t r i n g > D i a < / s t r i n g > < / k e y > < v a l u e > < i n t > 1 9 9 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 C i u d a d < / s t r i n g > < / k e y > < v a l u e > < i n t > 1 < / i n t > < / v a l u e > < / i t e m > < i t e m > < k e y > < s t r i n g > T i p o   d e   C l i e n t e < / s t r i n g > < / k e y > < v a l u e > < i n t > 2 < / i n t > < / v a l u e > < / i t e m > < i t e m > < k e y > < s t r i n g > G e n e r o < / s t r i n g > < / k e y > < v a l u e > < i n t > 3 < / i n t > < / v a l u e > < / i t e m > < i t e m > < k e y > < s t r i n g > L i n e a   d e   P r o d u c t o 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< / s t r i n g > < / k e y > < v a l u e > < i n t > 6 < / i n t > < / v a l u e > < / i t e m > < i t e m > < k e y > < s t r i n g > I m p u e s t o s   5 % < / s t r i n g > < / k e y > < v a l u e > < i n t > 7 < / i n t > < / v a l u e > < / i t e m > < i t e m > < k e y > < s t r i n g > T o t a l   V e n t a s < / s t r i n g > < / k e y > < v a l u e > < i n t > 8 < / i n t > < / v a l u e > < / i t e m > < i t e m > < k e y > < s t r i n g > F e c h a < / s t r i n g > < / k e y > < v a l u e > < i n t > 9 < / i n t > < / v a l u e > < / i t e m > < i t e m > < k e y > < s t r i n g > H o r a < / s t r i n g > < / k e y > < v a l u e > < i n t > 1 0 < / i n t > < / v a l u e > < / i t e m > < i t e m > < k e y > < s t r i n g > M e d i o   d e   P a g o < / s t r i n g > < / k e y > < v a l u e > < i n t > 1 1 < / i n t > < / v a l u e > < / i t e m > < i t e m > < k e y > < s t r i n g > C o s t o   d e   V e n t a < / s t r i n g > < / k e y > < v a l u e > < i n t > 1 2 < / i n t > < / v a l u e > < / i t e m > < i t e m > < k e y > < s t r i n g > M a r g e n   B r u t o   ( % ) < / s t r i n g > < / k e y > < v a l u e > < i n t > 1 3 < / i n t > < / v a l u e > < / i t e m > < i t e m > < k e y > < s t r i n g > U t i l i d a d < / s t r i n g > < / k e y > < v a l u e > < i n t > 1 4 < / i n t > < / v a l u e > < / i t e m > < i t e m > < k e y > < s t r i n g > D i a < / s t r i n g > < / k e y > < v a l u e > < i n t > 1 5 < / i n t > < / v a l u e > < / i t e m > < / C o l u m n D i s p l a y I n d e x > < C o l u m n F r o z e n   / > < C o l u m n C h e c k e d   / > < C o l u m n F i l t e r > < i t e m > < k e y > < s t r i n g > G e n e r o < / s t r i n g > < / k e y > < v a l u e > < F i l t e r E x p r e s s i o n   x s i : n i l = " t r u e "   / > < / v a l u e > < / i t e m > < / C o l u m n F i l t e r > < S e l e c t i o n F i l t e r > < i t e m > < k e y > < s t r i n g > G e n e r o < / s t r i n g > < / k e y > < v a l u e > < S e l e c t i o n F i l t e r > < S e l e c t i o n T y p e > D e s e l e c t < / S e l e c t i o n T y p e > < I t e m s > < a n y T y p e   x s i : n i l = " t r u e "   / > < a n y T y p e   x s i : t y p e = " x s d : s t r i n g "   / > < / I t e m s > < / S e l e c t i o n F i l t e r > < / v a l u e > < / i t e m > < / S e l e c t i o n F i l t e r > < F i l t e r P a r a m e t e r s > < i t e m > < k e y > < s t r i n g > G e n e r o 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a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 c o n j u n t o d e d a t o s 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 c o n j u n t o d e d a t o s 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08F33B1-1E59-48B5-9709-19F189BD30A0}">
  <ds:schemaRefs/>
</ds:datastoreItem>
</file>

<file path=customXml/itemProps10.xml><?xml version="1.0" encoding="utf-8"?>
<ds:datastoreItem xmlns:ds="http://schemas.openxmlformats.org/officeDocument/2006/customXml" ds:itemID="{752BCEA6-3D0B-4ED9-9CEA-690BF408C918}">
  <ds:schemaRefs/>
</ds:datastoreItem>
</file>

<file path=customXml/itemProps11.xml><?xml version="1.0" encoding="utf-8"?>
<ds:datastoreItem xmlns:ds="http://schemas.openxmlformats.org/officeDocument/2006/customXml" ds:itemID="{EF4902FC-7259-4D0B-B81B-DDDC4CD7997E}">
  <ds:schemaRefs/>
</ds:datastoreItem>
</file>

<file path=customXml/itemProps12.xml><?xml version="1.0" encoding="utf-8"?>
<ds:datastoreItem xmlns:ds="http://schemas.openxmlformats.org/officeDocument/2006/customXml" ds:itemID="{FAEE0E09-F171-492A-AA8E-358B21883B36}">
  <ds:schemaRefs/>
</ds:datastoreItem>
</file>

<file path=customXml/itemProps13.xml><?xml version="1.0" encoding="utf-8"?>
<ds:datastoreItem xmlns:ds="http://schemas.openxmlformats.org/officeDocument/2006/customXml" ds:itemID="{C79F539A-4193-4AA7-A835-167E6302A594}">
  <ds:schemaRefs/>
</ds:datastoreItem>
</file>

<file path=customXml/itemProps14.xml><?xml version="1.0" encoding="utf-8"?>
<ds:datastoreItem xmlns:ds="http://schemas.openxmlformats.org/officeDocument/2006/customXml" ds:itemID="{C6AA692F-19D3-4F61-80FD-E96A1A18E907}">
  <ds:schemaRefs/>
</ds:datastoreItem>
</file>

<file path=customXml/itemProps15.xml><?xml version="1.0" encoding="utf-8"?>
<ds:datastoreItem xmlns:ds="http://schemas.openxmlformats.org/officeDocument/2006/customXml" ds:itemID="{77B822FC-E73C-41C2-AACC-158C5A930667}">
  <ds:schemaRefs/>
</ds:datastoreItem>
</file>

<file path=customXml/itemProps16.xml><?xml version="1.0" encoding="utf-8"?>
<ds:datastoreItem xmlns:ds="http://schemas.openxmlformats.org/officeDocument/2006/customXml" ds:itemID="{4DEDCFE4-2ADE-4F6B-B520-3AD9793CC62E}">
  <ds:schemaRefs/>
</ds:datastoreItem>
</file>

<file path=customXml/itemProps2.xml><?xml version="1.0" encoding="utf-8"?>
<ds:datastoreItem xmlns:ds="http://schemas.openxmlformats.org/officeDocument/2006/customXml" ds:itemID="{DCCA22DE-7845-42DF-8324-3F3233D2ACC4}">
  <ds:schemaRefs/>
</ds:datastoreItem>
</file>

<file path=customXml/itemProps3.xml><?xml version="1.0" encoding="utf-8"?>
<ds:datastoreItem xmlns:ds="http://schemas.openxmlformats.org/officeDocument/2006/customXml" ds:itemID="{F4CF2BA6-69F5-46FE-A772-99FC1061D870}">
  <ds:schemaRefs/>
</ds:datastoreItem>
</file>

<file path=customXml/itemProps4.xml><?xml version="1.0" encoding="utf-8"?>
<ds:datastoreItem xmlns:ds="http://schemas.openxmlformats.org/officeDocument/2006/customXml" ds:itemID="{2B5AEA05-B264-4648-8C93-40310E7B7B87}">
  <ds:schemaRefs/>
</ds:datastoreItem>
</file>

<file path=customXml/itemProps5.xml><?xml version="1.0" encoding="utf-8"?>
<ds:datastoreItem xmlns:ds="http://schemas.openxmlformats.org/officeDocument/2006/customXml" ds:itemID="{E3CCFBC1-1CFF-4CA6-876A-EA8D8C66523B}">
  <ds:schemaRefs/>
</ds:datastoreItem>
</file>

<file path=customXml/itemProps6.xml><?xml version="1.0" encoding="utf-8"?>
<ds:datastoreItem xmlns:ds="http://schemas.openxmlformats.org/officeDocument/2006/customXml" ds:itemID="{C909AB19-8F70-4B0A-B849-5CCE5691058C}">
  <ds:schemaRefs/>
</ds:datastoreItem>
</file>

<file path=customXml/itemProps7.xml><?xml version="1.0" encoding="utf-8"?>
<ds:datastoreItem xmlns:ds="http://schemas.openxmlformats.org/officeDocument/2006/customXml" ds:itemID="{AEFCF68A-93D5-4E02-9D1D-7AADFDF7E08F}">
  <ds:schemaRefs/>
</ds:datastoreItem>
</file>

<file path=customXml/itemProps8.xml><?xml version="1.0" encoding="utf-8"?>
<ds:datastoreItem xmlns:ds="http://schemas.openxmlformats.org/officeDocument/2006/customXml" ds:itemID="{57763819-EADB-4FE4-BBF6-9087EEE1CA2C}">
  <ds:schemaRefs/>
</ds:datastoreItem>
</file>

<file path=customXml/itemProps9.xml><?xml version="1.0" encoding="utf-8"?>
<ds:datastoreItem xmlns:ds="http://schemas.openxmlformats.org/officeDocument/2006/customXml" ds:itemID="{19509817-2B28-4898-985A-803E7AEFC0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Ventas Tienda</vt:lpstr>
      <vt:lpstr>TD</vt:lpstr>
      <vt:lpstr>DB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Versutus</cp:lastModifiedBy>
  <dcterms:created xsi:type="dcterms:W3CDTF">2023-10-28T16:34:57Z</dcterms:created>
  <dcterms:modified xsi:type="dcterms:W3CDTF">2024-10-30T01:51:27Z</dcterms:modified>
</cp:coreProperties>
</file>