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Versutus\Documents\Code\coffee-sales-dashboard\data\"/>
    </mc:Choice>
  </mc:AlternateContent>
  <xr:revisionPtr revIDLastSave="0" documentId="13_ncr:1_{A13C0004-07F3-44A8-89F6-66B79661914C}" xr6:coauthVersionLast="47" xr6:coauthVersionMax="47" xr10:uidLastSave="{00000000-0000-0000-0000-000000000000}"/>
  <bookViews>
    <workbookView xWindow="-108" yWindow="-108" windowWidth="23256" windowHeight="12576" firstSheet="1" activeTab="6" xr2:uid="{00000000-000D-0000-FFFF-FFFF00000000}"/>
  </bookViews>
  <sheets>
    <sheet name="TotalSales" sheetId="18" r:id="rId1"/>
    <sheet name="TotalSalesByCountry" sheetId="21" r:id="rId2"/>
    <sheet name="Top5Customers" sheetId="22" r:id="rId3"/>
    <sheet name="OrdersCount" sheetId="29" r:id="rId4"/>
    <sheet name="CustomersCount" sheetId="28" r:id="rId5"/>
    <sheet name="ProductsCount" sheetId="31" r:id="rId6"/>
    <sheet name="Dashboard" sheetId="23" r:id="rId7"/>
    <sheet name="orders" sheetId="17" r:id="rId8"/>
    <sheet name="customers" sheetId="13" r:id="rId9"/>
    <sheet name="products" sheetId="2" r:id="rId10"/>
  </sheets>
  <definedNames>
    <definedName name="_xlnm._FilterDatabase" localSheetId="7" hidden="1">orders!$A$1:$M$1001</definedName>
    <definedName name="_xlnm._FilterDatabase" localSheetId="9" hidden="1">products!$A$1:$G$49</definedName>
    <definedName name="_xlcn.WorksheetConnection_coffeeOrdersData.xlsxOrders1" hidden="1">Orders[]</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1"/>
    <pivotCache cacheId="1" r:id="rId12"/>
    <pivotCache cacheId="2" r:id="rId13"/>
    <pivotCache cacheId="3"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FCE2AD5D-F65C-4FA6-A056-5C36A1767C68}">
      <x15:dataModel>
        <x15:modelTables>
          <x15:modelTable id="Orders" name="Orders" connection="WorksheetConnection_coffeeOrdersData.xlsx!Ord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001" i="17"/>
  <c r="M1001" i="17" s="1"/>
  <c r="K1001" i="17"/>
  <c r="J1001" i="17"/>
  <c r="O1001" i="17" s="1"/>
  <c r="I1001" i="17"/>
  <c r="N1001" i="17" s="1"/>
  <c r="H1001" i="17"/>
  <c r="G1001" i="17"/>
  <c r="F1001" i="17"/>
  <c r="L1000" i="17"/>
  <c r="M1000" i="17" s="1"/>
  <c r="K1000" i="17"/>
  <c r="J1000" i="17"/>
  <c r="O1000" i="17" s="1"/>
  <c r="I1000" i="17"/>
  <c r="N1000" i="17" s="1"/>
  <c r="H1000" i="17"/>
  <c r="G1000" i="17"/>
  <c r="F1000" i="17"/>
  <c r="M999" i="17"/>
  <c r="L999" i="17"/>
  <c r="K999" i="17"/>
  <c r="J999" i="17"/>
  <c r="O999" i="17" s="1"/>
  <c r="I999" i="17"/>
  <c r="N999" i="17" s="1"/>
  <c r="H999" i="17"/>
  <c r="G999" i="17"/>
  <c r="F999" i="17"/>
  <c r="O998" i="17"/>
  <c r="L998" i="17"/>
  <c r="M998" i="17" s="1"/>
  <c r="K998" i="17"/>
  <c r="J998" i="17"/>
  <c r="I998" i="17"/>
  <c r="N998" i="17" s="1"/>
  <c r="H998" i="17"/>
  <c r="G998" i="17"/>
  <c r="F998" i="17"/>
  <c r="L997" i="17"/>
  <c r="M997" i="17" s="1"/>
  <c r="K997" i="17"/>
  <c r="J997" i="17"/>
  <c r="O997" i="17" s="1"/>
  <c r="I997" i="17"/>
  <c r="N997" i="17" s="1"/>
  <c r="H997" i="17"/>
  <c r="G997" i="17"/>
  <c r="F997" i="17"/>
  <c r="N996" i="17"/>
  <c r="L996" i="17"/>
  <c r="M996" i="17" s="1"/>
  <c r="K996" i="17"/>
  <c r="J996" i="17"/>
  <c r="O996" i="17" s="1"/>
  <c r="I996" i="17"/>
  <c r="H996" i="17"/>
  <c r="G996" i="17"/>
  <c r="F996" i="17"/>
  <c r="M995" i="17"/>
  <c r="L995" i="17"/>
  <c r="K995" i="17"/>
  <c r="J995" i="17"/>
  <c r="O995" i="17" s="1"/>
  <c r="I995" i="17"/>
  <c r="N995" i="17" s="1"/>
  <c r="H995" i="17"/>
  <c r="G995" i="17"/>
  <c r="F995" i="17"/>
  <c r="O994" i="17"/>
  <c r="L994" i="17"/>
  <c r="M994" i="17" s="1"/>
  <c r="K994" i="17"/>
  <c r="J994" i="17"/>
  <c r="I994" i="17"/>
  <c r="N994" i="17" s="1"/>
  <c r="H994" i="17"/>
  <c r="G994" i="17"/>
  <c r="F994" i="17"/>
  <c r="L993" i="17"/>
  <c r="M993" i="17" s="1"/>
  <c r="K993" i="17"/>
  <c r="J993" i="17"/>
  <c r="O993" i="17" s="1"/>
  <c r="I993" i="17"/>
  <c r="N993" i="17" s="1"/>
  <c r="H993" i="17"/>
  <c r="G993" i="17"/>
  <c r="F993" i="17"/>
  <c r="N992" i="17"/>
  <c r="L992" i="17"/>
  <c r="M992" i="17" s="1"/>
  <c r="K992" i="17"/>
  <c r="J992" i="17"/>
  <c r="O992" i="17" s="1"/>
  <c r="I992" i="17"/>
  <c r="H992" i="17"/>
  <c r="G992" i="17"/>
  <c r="F992" i="17"/>
  <c r="N991" i="17"/>
  <c r="L991" i="17"/>
  <c r="M991" i="17" s="1"/>
  <c r="K991" i="17"/>
  <c r="J991" i="17"/>
  <c r="O991" i="17" s="1"/>
  <c r="I991" i="17"/>
  <c r="H991" i="17"/>
  <c r="G991" i="17"/>
  <c r="F991" i="17"/>
  <c r="L990" i="17"/>
  <c r="M990" i="17" s="1"/>
  <c r="K990" i="17"/>
  <c r="J990" i="17"/>
  <c r="O990" i="17" s="1"/>
  <c r="I990" i="17"/>
  <c r="N990" i="17" s="1"/>
  <c r="H990" i="17"/>
  <c r="G990" i="17"/>
  <c r="F990" i="17"/>
  <c r="L989" i="17"/>
  <c r="M989" i="17" s="1"/>
  <c r="K989" i="17"/>
  <c r="J989" i="17"/>
  <c r="O989" i="17" s="1"/>
  <c r="I989" i="17"/>
  <c r="N989" i="17" s="1"/>
  <c r="H989" i="17"/>
  <c r="G989" i="17"/>
  <c r="F989" i="17"/>
  <c r="L988" i="17"/>
  <c r="M988" i="17" s="1"/>
  <c r="K988" i="17"/>
  <c r="J988" i="17"/>
  <c r="O988" i="17" s="1"/>
  <c r="I988" i="17"/>
  <c r="N988" i="17" s="1"/>
  <c r="H988" i="17"/>
  <c r="G988" i="17"/>
  <c r="F988" i="17"/>
  <c r="L987" i="17"/>
  <c r="M987" i="17" s="1"/>
  <c r="K987" i="17"/>
  <c r="J987" i="17"/>
  <c r="O987" i="17" s="1"/>
  <c r="I987" i="17"/>
  <c r="N987" i="17" s="1"/>
  <c r="H987" i="17"/>
  <c r="G987" i="17"/>
  <c r="F987" i="17"/>
  <c r="L986" i="17"/>
  <c r="M986" i="17" s="1"/>
  <c r="K986" i="17"/>
  <c r="J986" i="17"/>
  <c r="O986" i="17" s="1"/>
  <c r="I986" i="17"/>
  <c r="N986" i="17" s="1"/>
  <c r="H986" i="17"/>
  <c r="G986" i="17"/>
  <c r="F986" i="17"/>
  <c r="L985" i="17"/>
  <c r="M985" i="17" s="1"/>
  <c r="K985" i="17"/>
  <c r="J985" i="17"/>
  <c r="O985" i="17" s="1"/>
  <c r="I985" i="17"/>
  <c r="N985" i="17" s="1"/>
  <c r="H985" i="17"/>
  <c r="G985" i="17"/>
  <c r="F985" i="17"/>
  <c r="L984" i="17"/>
  <c r="M984" i="17" s="1"/>
  <c r="K984" i="17"/>
  <c r="J984" i="17"/>
  <c r="O984" i="17" s="1"/>
  <c r="I984" i="17"/>
  <c r="N984" i="17" s="1"/>
  <c r="H984" i="17"/>
  <c r="G984" i="17"/>
  <c r="F984" i="17"/>
  <c r="L983" i="17"/>
  <c r="M983" i="17" s="1"/>
  <c r="K983" i="17"/>
  <c r="J983" i="17"/>
  <c r="O983" i="17" s="1"/>
  <c r="I983" i="17"/>
  <c r="N983" i="17" s="1"/>
  <c r="H983" i="17"/>
  <c r="G983" i="17"/>
  <c r="F983" i="17"/>
  <c r="L982" i="17"/>
  <c r="M982" i="17" s="1"/>
  <c r="K982" i="17"/>
  <c r="J982" i="17"/>
  <c r="O982" i="17" s="1"/>
  <c r="I982" i="17"/>
  <c r="N982" i="17" s="1"/>
  <c r="H982" i="17"/>
  <c r="G982" i="17"/>
  <c r="F982" i="17"/>
  <c r="L981" i="17"/>
  <c r="M981" i="17" s="1"/>
  <c r="K981" i="17"/>
  <c r="J981" i="17"/>
  <c r="O981" i="17" s="1"/>
  <c r="I981" i="17"/>
  <c r="N981" i="17" s="1"/>
  <c r="H981" i="17"/>
  <c r="G981" i="17"/>
  <c r="F981" i="17"/>
  <c r="L980" i="17"/>
  <c r="M980" i="17" s="1"/>
  <c r="K980" i="17"/>
  <c r="J980" i="17"/>
  <c r="O980" i="17" s="1"/>
  <c r="I980" i="17"/>
  <c r="N980" i="17" s="1"/>
  <c r="H980" i="17"/>
  <c r="G980" i="17"/>
  <c r="F980" i="17"/>
  <c r="L979" i="17"/>
  <c r="M979" i="17" s="1"/>
  <c r="K979" i="17"/>
  <c r="J979" i="17"/>
  <c r="O979" i="17" s="1"/>
  <c r="I979" i="17"/>
  <c r="N979" i="17" s="1"/>
  <c r="H979" i="17"/>
  <c r="G979" i="17"/>
  <c r="F979" i="17"/>
  <c r="N978" i="17"/>
  <c r="L978" i="17"/>
  <c r="M978" i="17" s="1"/>
  <c r="K978" i="17"/>
  <c r="J978" i="17"/>
  <c r="O978" i="17" s="1"/>
  <c r="I978" i="17"/>
  <c r="H978" i="17"/>
  <c r="G978" i="17"/>
  <c r="F978" i="17"/>
  <c r="L977" i="17"/>
  <c r="M977" i="17" s="1"/>
  <c r="K977" i="17"/>
  <c r="J977" i="17"/>
  <c r="O977" i="17" s="1"/>
  <c r="I977" i="17"/>
  <c r="N977" i="17" s="1"/>
  <c r="H977" i="17"/>
  <c r="G977" i="17"/>
  <c r="F977" i="17"/>
  <c r="L976" i="17"/>
  <c r="M976" i="17" s="1"/>
  <c r="K976" i="17"/>
  <c r="J976" i="17"/>
  <c r="O976" i="17" s="1"/>
  <c r="I976" i="17"/>
  <c r="N976" i="17" s="1"/>
  <c r="H976" i="17"/>
  <c r="G976" i="17"/>
  <c r="F976" i="17"/>
  <c r="L975" i="17"/>
  <c r="M975" i="17" s="1"/>
  <c r="K975" i="17"/>
  <c r="J975" i="17"/>
  <c r="O975" i="17" s="1"/>
  <c r="I975" i="17"/>
  <c r="N975" i="17" s="1"/>
  <c r="H975" i="17"/>
  <c r="G975" i="17"/>
  <c r="F975" i="17"/>
  <c r="N974" i="17"/>
  <c r="L974" i="17"/>
  <c r="M974" i="17" s="1"/>
  <c r="K974" i="17"/>
  <c r="J974" i="17"/>
  <c r="O974" i="17" s="1"/>
  <c r="I974" i="17"/>
  <c r="H974" i="17"/>
  <c r="G974" i="17"/>
  <c r="F974" i="17"/>
  <c r="L973" i="17"/>
  <c r="M973" i="17" s="1"/>
  <c r="K973" i="17"/>
  <c r="J973" i="17"/>
  <c r="O973" i="17" s="1"/>
  <c r="I973" i="17"/>
  <c r="N973" i="17" s="1"/>
  <c r="H973" i="17"/>
  <c r="G973" i="17"/>
  <c r="F973" i="17"/>
  <c r="L972" i="17"/>
  <c r="M972" i="17" s="1"/>
  <c r="K972" i="17"/>
  <c r="J972" i="17"/>
  <c r="O972" i="17" s="1"/>
  <c r="I972" i="17"/>
  <c r="N972" i="17" s="1"/>
  <c r="H972" i="17"/>
  <c r="G972" i="17"/>
  <c r="F972" i="17"/>
  <c r="L971" i="17"/>
  <c r="M971" i="17" s="1"/>
  <c r="K971" i="17"/>
  <c r="J971" i="17"/>
  <c r="O971" i="17" s="1"/>
  <c r="I971" i="17"/>
  <c r="N971" i="17" s="1"/>
  <c r="H971" i="17"/>
  <c r="G971" i="17"/>
  <c r="F971" i="17"/>
  <c r="O970" i="17"/>
  <c r="N970" i="17"/>
  <c r="L970" i="17"/>
  <c r="M970" i="17" s="1"/>
  <c r="K970" i="17"/>
  <c r="J970" i="17"/>
  <c r="I970" i="17"/>
  <c r="H970" i="17"/>
  <c r="G970" i="17"/>
  <c r="F970" i="17"/>
  <c r="L969" i="17"/>
  <c r="M969" i="17" s="1"/>
  <c r="K969" i="17"/>
  <c r="J969" i="17"/>
  <c r="O969" i="17" s="1"/>
  <c r="I969" i="17"/>
  <c r="N969" i="17" s="1"/>
  <c r="H969" i="17"/>
  <c r="G969" i="17"/>
  <c r="F969" i="17"/>
  <c r="N968" i="17"/>
  <c r="L968" i="17"/>
  <c r="M968" i="17" s="1"/>
  <c r="K968" i="17"/>
  <c r="J968" i="17"/>
  <c r="O968" i="17" s="1"/>
  <c r="I968" i="17"/>
  <c r="H968" i="17"/>
  <c r="G968" i="17"/>
  <c r="F968" i="17"/>
  <c r="N967" i="17"/>
  <c r="L967" i="17"/>
  <c r="M967" i="17" s="1"/>
  <c r="K967" i="17"/>
  <c r="J967" i="17"/>
  <c r="O967" i="17" s="1"/>
  <c r="I967" i="17"/>
  <c r="H967" i="17"/>
  <c r="G967" i="17"/>
  <c r="F967" i="17"/>
  <c r="O966" i="17"/>
  <c r="N966" i="17"/>
  <c r="L966" i="17"/>
  <c r="M966" i="17" s="1"/>
  <c r="K966" i="17"/>
  <c r="J966" i="17"/>
  <c r="I966" i="17"/>
  <c r="H966" i="17"/>
  <c r="G966" i="17"/>
  <c r="F966" i="17"/>
  <c r="L965" i="17"/>
  <c r="M965" i="17" s="1"/>
  <c r="K965" i="17"/>
  <c r="J965" i="17"/>
  <c r="O965" i="17" s="1"/>
  <c r="I965" i="17"/>
  <c r="N965" i="17" s="1"/>
  <c r="H965" i="17"/>
  <c r="G965" i="17"/>
  <c r="F965" i="17"/>
  <c r="N964" i="17"/>
  <c r="L964" i="17"/>
  <c r="M964" i="17" s="1"/>
  <c r="K964" i="17"/>
  <c r="J964" i="17"/>
  <c r="O964" i="17" s="1"/>
  <c r="I964" i="17"/>
  <c r="H964" i="17"/>
  <c r="G964" i="17"/>
  <c r="F964" i="17"/>
  <c r="N963" i="17"/>
  <c r="M963" i="17"/>
  <c r="L963" i="17"/>
  <c r="K963" i="17"/>
  <c r="J963" i="17"/>
  <c r="O963" i="17" s="1"/>
  <c r="I963" i="17"/>
  <c r="H963" i="17"/>
  <c r="G963" i="17"/>
  <c r="F963" i="17"/>
  <c r="O962" i="17"/>
  <c r="L962" i="17"/>
  <c r="M962" i="17" s="1"/>
  <c r="K962" i="17"/>
  <c r="J962" i="17"/>
  <c r="I962" i="17"/>
  <c r="N962" i="17" s="1"/>
  <c r="H962" i="17"/>
  <c r="G962" i="17"/>
  <c r="F962" i="17"/>
  <c r="L961" i="17"/>
  <c r="M961" i="17" s="1"/>
  <c r="K961" i="17"/>
  <c r="J961" i="17"/>
  <c r="O961" i="17" s="1"/>
  <c r="I961" i="17"/>
  <c r="N961" i="17" s="1"/>
  <c r="H961" i="17"/>
  <c r="G961" i="17"/>
  <c r="F961" i="17"/>
  <c r="N960" i="17"/>
  <c r="L960" i="17"/>
  <c r="M960" i="17" s="1"/>
  <c r="K960" i="17"/>
  <c r="J960" i="17"/>
  <c r="O960" i="17" s="1"/>
  <c r="I960" i="17"/>
  <c r="H960" i="17"/>
  <c r="G960" i="17"/>
  <c r="F960" i="17"/>
  <c r="M959" i="17"/>
  <c r="L959" i="17"/>
  <c r="K959" i="17"/>
  <c r="J959" i="17"/>
  <c r="O959" i="17" s="1"/>
  <c r="I959" i="17"/>
  <c r="N959" i="17" s="1"/>
  <c r="H959" i="17"/>
  <c r="G959" i="17"/>
  <c r="F959" i="17"/>
  <c r="M958" i="17"/>
  <c r="L958" i="17"/>
  <c r="K958" i="17"/>
  <c r="J958" i="17"/>
  <c r="O958" i="17" s="1"/>
  <c r="I958" i="17"/>
  <c r="N958" i="17" s="1"/>
  <c r="H958" i="17"/>
  <c r="G958" i="17"/>
  <c r="F958" i="17"/>
  <c r="L957" i="17"/>
  <c r="M957" i="17" s="1"/>
  <c r="K957" i="17"/>
  <c r="J957" i="17"/>
  <c r="O957" i="17" s="1"/>
  <c r="I957" i="17"/>
  <c r="N957" i="17" s="1"/>
  <c r="H957" i="17"/>
  <c r="G957" i="17"/>
  <c r="F957" i="17"/>
  <c r="L956" i="17"/>
  <c r="M956" i="17" s="1"/>
  <c r="K956" i="17"/>
  <c r="J956" i="17"/>
  <c r="O956" i="17" s="1"/>
  <c r="I956" i="17"/>
  <c r="N956" i="17" s="1"/>
  <c r="H956" i="17"/>
  <c r="G956" i="17"/>
  <c r="F956" i="17"/>
  <c r="M955" i="17"/>
  <c r="L955" i="17"/>
  <c r="K955" i="17"/>
  <c r="J955" i="17"/>
  <c r="O955" i="17" s="1"/>
  <c r="I955" i="17"/>
  <c r="N955" i="17" s="1"/>
  <c r="H955" i="17"/>
  <c r="G955" i="17"/>
  <c r="F955" i="17"/>
  <c r="M954" i="17"/>
  <c r="L954" i="17"/>
  <c r="K954" i="17"/>
  <c r="J954" i="17"/>
  <c r="O954" i="17" s="1"/>
  <c r="I954" i="17"/>
  <c r="N954" i="17" s="1"/>
  <c r="H954" i="17"/>
  <c r="G954" i="17"/>
  <c r="F954" i="17"/>
  <c r="L953" i="17"/>
  <c r="M953" i="17" s="1"/>
  <c r="K953" i="17"/>
  <c r="J953" i="17"/>
  <c r="O953" i="17" s="1"/>
  <c r="I953" i="17"/>
  <c r="N953" i="17" s="1"/>
  <c r="H953" i="17"/>
  <c r="G953" i="17"/>
  <c r="F953" i="17"/>
  <c r="L952" i="17"/>
  <c r="M952" i="17" s="1"/>
  <c r="K952" i="17"/>
  <c r="J952" i="17"/>
  <c r="O952" i="17" s="1"/>
  <c r="I952" i="17"/>
  <c r="N952" i="17" s="1"/>
  <c r="H952" i="17"/>
  <c r="G952" i="17"/>
  <c r="F952" i="17"/>
  <c r="M951" i="17"/>
  <c r="L951" i="17"/>
  <c r="K951" i="17"/>
  <c r="J951" i="17"/>
  <c r="O951" i="17" s="1"/>
  <c r="I951" i="17"/>
  <c r="N951" i="17" s="1"/>
  <c r="H951" i="17"/>
  <c r="G951" i="17"/>
  <c r="F951" i="17"/>
  <c r="O950" i="17"/>
  <c r="N950" i="17"/>
  <c r="L950" i="17"/>
  <c r="M950" i="17" s="1"/>
  <c r="K950" i="17"/>
  <c r="J950" i="17"/>
  <c r="I950" i="17"/>
  <c r="H950" i="17"/>
  <c r="G950" i="17"/>
  <c r="F950" i="17"/>
  <c r="L949" i="17"/>
  <c r="M949" i="17" s="1"/>
  <c r="K949" i="17"/>
  <c r="J949" i="17"/>
  <c r="O949" i="17" s="1"/>
  <c r="I949" i="17"/>
  <c r="N949" i="17" s="1"/>
  <c r="H949" i="17"/>
  <c r="G949" i="17"/>
  <c r="F949" i="17"/>
  <c r="N948" i="17"/>
  <c r="L948" i="17"/>
  <c r="M948" i="17" s="1"/>
  <c r="K948" i="17"/>
  <c r="J948" i="17"/>
  <c r="O948" i="17" s="1"/>
  <c r="I948" i="17"/>
  <c r="H948" i="17"/>
  <c r="G948" i="17"/>
  <c r="F948" i="17"/>
  <c r="N947" i="17"/>
  <c r="L947" i="17"/>
  <c r="M947" i="17" s="1"/>
  <c r="K947" i="17"/>
  <c r="J947" i="17"/>
  <c r="O947" i="17" s="1"/>
  <c r="I947" i="17"/>
  <c r="H947" i="17"/>
  <c r="G947" i="17"/>
  <c r="F947" i="17"/>
  <c r="O946" i="17"/>
  <c r="M946" i="17"/>
  <c r="L946" i="17"/>
  <c r="K946" i="17"/>
  <c r="J946" i="17"/>
  <c r="I946" i="17"/>
  <c r="N946" i="17" s="1"/>
  <c r="H946" i="17"/>
  <c r="G946" i="17"/>
  <c r="F946" i="17"/>
  <c r="L945" i="17"/>
  <c r="M945" i="17" s="1"/>
  <c r="K945" i="17"/>
  <c r="J945" i="17"/>
  <c r="O945" i="17" s="1"/>
  <c r="I945" i="17"/>
  <c r="N945" i="17" s="1"/>
  <c r="H945" i="17"/>
  <c r="G945" i="17"/>
  <c r="F945" i="17"/>
  <c r="N944" i="17"/>
  <c r="L944" i="17"/>
  <c r="M944" i="17" s="1"/>
  <c r="K944" i="17"/>
  <c r="J944" i="17"/>
  <c r="O944" i="17" s="1"/>
  <c r="I944" i="17"/>
  <c r="H944" i="17"/>
  <c r="G944" i="17"/>
  <c r="F944" i="17"/>
  <c r="M943" i="17"/>
  <c r="L943" i="17"/>
  <c r="K943" i="17"/>
  <c r="J943" i="17"/>
  <c r="O943" i="17" s="1"/>
  <c r="I943" i="17"/>
  <c r="N943" i="17" s="1"/>
  <c r="H943" i="17"/>
  <c r="G943" i="17"/>
  <c r="F943" i="17"/>
  <c r="M942" i="17"/>
  <c r="L942" i="17"/>
  <c r="K942" i="17"/>
  <c r="J942" i="17"/>
  <c r="O942" i="17" s="1"/>
  <c r="I942" i="17"/>
  <c r="N942" i="17" s="1"/>
  <c r="H942" i="17"/>
  <c r="G942" i="17"/>
  <c r="F942" i="17"/>
  <c r="L941" i="17"/>
  <c r="M941" i="17" s="1"/>
  <c r="K941" i="17"/>
  <c r="J941" i="17"/>
  <c r="O941" i="17" s="1"/>
  <c r="I941" i="17"/>
  <c r="N941" i="17" s="1"/>
  <c r="H941" i="17"/>
  <c r="G941" i="17"/>
  <c r="F941" i="17"/>
  <c r="L940" i="17"/>
  <c r="M940" i="17" s="1"/>
  <c r="K940" i="17"/>
  <c r="J940" i="17"/>
  <c r="O940" i="17" s="1"/>
  <c r="I940" i="17"/>
  <c r="N940" i="17" s="1"/>
  <c r="H940" i="17"/>
  <c r="G940" i="17"/>
  <c r="F940" i="17"/>
  <c r="M939" i="17"/>
  <c r="L939" i="17"/>
  <c r="K939" i="17"/>
  <c r="J939" i="17"/>
  <c r="O939" i="17" s="1"/>
  <c r="I939" i="17"/>
  <c r="N939" i="17" s="1"/>
  <c r="H939" i="17"/>
  <c r="G939" i="17"/>
  <c r="F939" i="17"/>
  <c r="M938" i="17"/>
  <c r="L938" i="17"/>
  <c r="K938" i="17"/>
  <c r="J938" i="17"/>
  <c r="O938" i="17" s="1"/>
  <c r="I938" i="17"/>
  <c r="N938" i="17" s="1"/>
  <c r="H938" i="17"/>
  <c r="G938" i="17"/>
  <c r="F938" i="17"/>
  <c r="L937" i="17"/>
  <c r="M937" i="17" s="1"/>
  <c r="K937" i="17"/>
  <c r="J937" i="17"/>
  <c r="O937" i="17" s="1"/>
  <c r="I937" i="17"/>
  <c r="N937" i="17" s="1"/>
  <c r="H937" i="17"/>
  <c r="G937" i="17"/>
  <c r="F937" i="17"/>
  <c r="L936" i="17"/>
  <c r="M936" i="17" s="1"/>
  <c r="K936" i="17"/>
  <c r="J936" i="17"/>
  <c r="O936" i="17" s="1"/>
  <c r="I936" i="17"/>
  <c r="N936" i="17" s="1"/>
  <c r="H936" i="17"/>
  <c r="G936" i="17"/>
  <c r="F936" i="17"/>
  <c r="M935" i="17"/>
  <c r="L935" i="17"/>
  <c r="K935" i="17"/>
  <c r="J935" i="17"/>
  <c r="O935" i="17" s="1"/>
  <c r="I935" i="17"/>
  <c r="N935" i="17" s="1"/>
  <c r="H935" i="17"/>
  <c r="G935" i="17"/>
  <c r="F935" i="17"/>
  <c r="O934" i="17"/>
  <c r="N934" i="17"/>
  <c r="L934" i="17"/>
  <c r="M934" i="17" s="1"/>
  <c r="K934" i="17"/>
  <c r="J934" i="17"/>
  <c r="I934" i="17"/>
  <c r="H934" i="17"/>
  <c r="G934" i="17"/>
  <c r="F934" i="17"/>
  <c r="L933" i="17"/>
  <c r="M933" i="17" s="1"/>
  <c r="K933" i="17"/>
  <c r="J933" i="17"/>
  <c r="O933" i="17" s="1"/>
  <c r="I933" i="17"/>
  <c r="N933" i="17" s="1"/>
  <c r="H933" i="17"/>
  <c r="G933" i="17"/>
  <c r="F933" i="17"/>
  <c r="N932" i="17"/>
  <c r="L932" i="17"/>
  <c r="M932" i="17" s="1"/>
  <c r="K932" i="17"/>
  <c r="J932" i="17"/>
  <c r="O932" i="17" s="1"/>
  <c r="I932" i="17"/>
  <c r="H932" i="17"/>
  <c r="G932" i="17"/>
  <c r="F932" i="17"/>
  <c r="N931" i="17"/>
  <c r="L931" i="17"/>
  <c r="M931" i="17" s="1"/>
  <c r="K931" i="17"/>
  <c r="J931" i="17"/>
  <c r="O931" i="17" s="1"/>
  <c r="I931" i="17"/>
  <c r="H931" i="17"/>
  <c r="G931" i="17"/>
  <c r="F931" i="17"/>
  <c r="O930" i="17"/>
  <c r="M930" i="17"/>
  <c r="L930" i="17"/>
  <c r="K930" i="17"/>
  <c r="J930" i="17"/>
  <c r="I930" i="17"/>
  <c r="N930" i="17" s="1"/>
  <c r="H930" i="17"/>
  <c r="G930" i="17"/>
  <c r="F930" i="17"/>
  <c r="L929" i="17"/>
  <c r="M929" i="17" s="1"/>
  <c r="K929" i="17"/>
  <c r="J929" i="17"/>
  <c r="O929" i="17" s="1"/>
  <c r="I929" i="17"/>
  <c r="N929" i="17" s="1"/>
  <c r="H929" i="17"/>
  <c r="G929" i="17"/>
  <c r="F929" i="17"/>
  <c r="N928" i="17"/>
  <c r="L928" i="17"/>
  <c r="M928" i="17" s="1"/>
  <c r="K928" i="17"/>
  <c r="J928" i="17"/>
  <c r="O928" i="17" s="1"/>
  <c r="I928" i="17"/>
  <c r="H928" i="17"/>
  <c r="G928" i="17"/>
  <c r="F928" i="17"/>
  <c r="M927" i="17"/>
  <c r="L927" i="17"/>
  <c r="K927" i="17"/>
  <c r="J927" i="17"/>
  <c r="O927" i="17" s="1"/>
  <c r="I927" i="17"/>
  <c r="N927" i="17" s="1"/>
  <c r="H927" i="17"/>
  <c r="G927" i="17"/>
  <c r="F927" i="17"/>
  <c r="M926" i="17"/>
  <c r="L926" i="17"/>
  <c r="K926" i="17"/>
  <c r="J926" i="17"/>
  <c r="O926" i="17" s="1"/>
  <c r="I926" i="17"/>
  <c r="N926" i="17" s="1"/>
  <c r="H926" i="17"/>
  <c r="G926" i="17"/>
  <c r="F926" i="17"/>
  <c r="L925" i="17"/>
  <c r="M925" i="17" s="1"/>
  <c r="K925" i="17"/>
  <c r="J925" i="17"/>
  <c r="O925" i="17" s="1"/>
  <c r="I925" i="17"/>
  <c r="N925" i="17" s="1"/>
  <c r="H925" i="17"/>
  <c r="G925" i="17"/>
  <c r="F925" i="17"/>
  <c r="L924" i="17"/>
  <c r="M924" i="17" s="1"/>
  <c r="K924" i="17"/>
  <c r="J924" i="17"/>
  <c r="O924" i="17" s="1"/>
  <c r="I924" i="17"/>
  <c r="N924" i="17" s="1"/>
  <c r="H924" i="17"/>
  <c r="G924" i="17"/>
  <c r="F924" i="17"/>
  <c r="M923" i="17"/>
  <c r="L923" i="17"/>
  <c r="K923" i="17"/>
  <c r="J923" i="17"/>
  <c r="O923" i="17" s="1"/>
  <c r="I923" i="17"/>
  <c r="N923" i="17" s="1"/>
  <c r="H923" i="17"/>
  <c r="G923" i="17"/>
  <c r="F923" i="17"/>
  <c r="M922" i="17"/>
  <c r="L922" i="17"/>
  <c r="K922" i="17"/>
  <c r="J922" i="17"/>
  <c r="O922" i="17" s="1"/>
  <c r="I922" i="17"/>
  <c r="N922" i="17" s="1"/>
  <c r="H922" i="17"/>
  <c r="G922" i="17"/>
  <c r="F922" i="17"/>
  <c r="L921" i="17"/>
  <c r="M921" i="17" s="1"/>
  <c r="K921" i="17"/>
  <c r="J921" i="17"/>
  <c r="O921" i="17" s="1"/>
  <c r="I921" i="17"/>
  <c r="N921" i="17" s="1"/>
  <c r="H921" i="17"/>
  <c r="G921" i="17"/>
  <c r="F921" i="17"/>
  <c r="L920" i="17"/>
  <c r="M920" i="17" s="1"/>
  <c r="K920" i="17"/>
  <c r="J920" i="17"/>
  <c r="O920" i="17" s="1"/>
  <c r="I920" i="17"/>
  <c r="N920" i="17" s="1"/>
  <c r="H920" i="17"/>
  <c r="G920" i="17"/>
  <c r="F920" i="17"/>
  <c r="M919" i="17"/>
  <c r="L919" i="17"/>
  <c r="K919" i="17"/>
  <c r="J919" i="17"/>
  <c r="O919" i="17" s="1"/>
  <c r="I919" i="17"/>
  <c r="N919" i="17" s="1"/>
  <c r="H919" i="17"/>
  <c r="G919" i="17"/>
  <c r="F919" i="17"/>
  <c r="O918" i="17"/>
  <c r="N918" i="17"/>
  <c r="L918" i="17"/>
  <c r="M918" i="17" s="1"/>
  <c r="K918" i="17"/>
  <c r="J918" i="17"/>
  <c r="I918" i="17"/>
  <c r="H918" i="17"/>
  <c r="G918" i="17"/>
  <c r="F918" i="17"/>
  <c r="L917" i="17"/>
  <c r="M917" i="17" s="1"/>
  <c r="K917" i="17"/>
  <c r="J917" i="17"/>
  <c r="O917" i="17" s="1"/>
  <c r="I917" i="17"/>
  <c r="N917" i="17" s="1"/>
  <c r="H917" i="17"/>
  <c r="G917" i="17"/>
  <c r="F917" i="17"/>
  <c r="N916" i="17"/>
  <c r="L916" i="17"/>
  <c r="M916" i="17" s="1"/>
  <c r="K916" i="17"/>
  <c r="J916" i="17"/>
  <c r="O916" i="17" s="1"/>
  <c r="I916" i="17"/>
  <c r="H916" i="17"/>
  <c r="G916" i="17"/>
  <c r="F916" i="17"/>
  <c r="N915" i="17"/>
  <c r="M915" i="17"/>
  <c r="L915" i="17"/>
  <c r="K915" i="17"/>
  <c r="J915" i="17"/>
  <c r="O915" i="17" s="1"/>
  <c r="I915" i="17"/>
  <c r="H915" i="17"/>
  <c r="G915" i="17"/>
  <c r="F915" i="17"/>
  <c r="O914" i="17"/>
  <c r="N914" i="17"/>
  <c r="L914" i="17"/>
  <c r="M914" i="17" s="1"/>
  <c r="K914" i="17"/>
  <c r="J914" i="17"/>
  <c r="I914" i="17"/>
  <c r="H914" i="17"/>
  <c r="G914" i="17"/>
  <c r="F914" i="17"/>
  <c r="L913" i="17"/>
  <c r="M913" i="17" s="1"/>
  <c r="K913" i="17"/>
  <c r="J913" i="17"/>
  <c r="O913" i="17" s="1"/>
  <c r="I913" i="17"/>
  <c r="N913" i="17" s="1"/>
  <c r="H913" i="17"/>
  <c r="G913" i="17"/>
  <c r="F913" i="17"/>
  <c r="N912" i="17"/>
  <c r="L912" i="17"/>
  <c r="M912" i="17" s="1"/>
  <c r="K912" i="17"/>
  <c r="J912" i="17"/>
  <c r="O912" i="17" s="1"/>
  <c r="I912" i="17"/>
  <c r="H912" i="17"/>
  <c r="G912" i="17"/>
  <c r="F912" i="17"/>
  <c r="N911" i="17"/>
  <c r="L911" i="17"/>
  <c r="M911" i="17" s="1"/>
  <c r="K911" i="17"/>
  <c r="J911" i="17"/>
  <c r="O911" i="17" s="1"/>
  <c r="I911" i="17"/>
  <c r="H911" i="17"/>
  <c r="G911" i="17"/>
  <c r="F911" i="17"/>
  <c r="O910" i="17"/>
  <c r="N910" i="17"/>
  <c r="L910" i="17"/>
  <c r="M910" i="17" s="1"/>
  <c r="K910" i="17"/>
  <c r="J910" i="17"/>
  <c r="I910" i="17"/>
  <c r="H910" i="17"/>
  <c r="G910" i="17"/>
  <c r="F910" i="17"/>
  <c r="L909" i="17"/>
  <c r="M909" i="17" s="1"/>
  <c r="K909" i="17"/>
  <c r="J909" i="17"/>
  <c r="O909" i="17" s="1"/>
  <c r="I909" i="17"/>
  <c r="N909" i="17" s="1"/>
  <c r="H909" i="17"/>
  <c r="G909" i="17"/>
  <c r="F909" i="17"/>
  <c r="N908" i="17"/>
  <c r="L908" i="17"/>
  <c r="M908" i="17" s="1"/>
  <c r="K908" i="17"/>
  <c r="J908" i="17"/>
  <c r="O908" i="17" s="1"/>
  <c r="I908" i="17"/>
  <c r="H908" i="17"/>
  <c r="G908" i="17"/>
  <c r="F908" i="17"/>
  <c r="N907" i="17"/>
  <c r="M907" i="17"/>
  <c r="L907" i="17"/>
  <c r="K907" i="17"/>
  <c r="J907" i="17"/>
  <c r="O907" i="17" s="1"/>
  <c r="I907" i="17"/>
  <c r="H907" i="17"/>
  <c r="G907" i="17"/>
  <c r="F907" i="17"/>
  <c r="O906" i="17"/>
  <c r="L906" i="17"/>
  <c r="M906" i="17" s="1"/>
  <c r="K906" i="17"/>
  <c r="J906" i="17"/>
  <c r="I906" i="17"/>
  <c r="N906" i="17" s="1"/>
  <c r="H906" i="17"/>
  <c r="G906" i="17"/>
  <c r="F906" i="17"/>
  <c r="L905" i="17"/>
  <c r="M905" i="17" s="1"/>
  <c r="K905" i="17"/>
  <c r="J905" i="17"/>
  <c r="O905" i="17" s="1"/>
  <c r="I905" i="17"/>
  <c r="N905" i="17" s="1"/>
  <c r="H905" i="17"/>
  <c r="G905" i="17"/>
  <c r="F905" i="17"/>
  <c r="N904" i="17"/>
  <c r="L904" i="17"/>
  <c r="M904" i="17" s="1"/>
  <c r="K904" i="17"/>
  <c r="J904" i="17"/>
  <c r="O904" i="17" s="1"/>
  <c r="I904" i="17"/>
  <c r="H904" i="17"/>
  <c r="G904" i="17"/>
  <c r="F904" i="17"/>
  <c r="M903" i="17"/>
  <c r="L903" i="17"/>
  <c r="K903" i="17"/>
  <c r="J903" i="17"/>
  <c r="O903" i="17" s="1"/>
  <c r="I903" i="17"/>
  <c r="N903" i="17" s="1"/>
  <c r="H903" i="17"/>
  <c r="G903" i="17"/>
  <c r="F903" i="17"/>
  <c r="L902" i="17"/>
  <c r="M902" i="17" s="1"/>
  <c r="K902" i="17"/>
  <c r="J902" i="17"/>
  <c r="O902" i="17" s="1"/>
  <c r="I902" i="17"/>
  <c r="N902" i="17" s="1"/>
  <c r="H902" i="17"/>
  <c r="G902" i="17"/>
  <c r="F902" i="17"/>
  <c r="L901" i="17"/>
  <c r="M901" i="17" s="1"/>
  <c r="K901" i="17"/>
  <c r="J901" i="17"/>
  <c r="O901" i="17" s="1"/>
  <c r="I901" i="17"/>
  <c r="N901" i="17" s="1"/>
  <c r="H901" i="17"/>
  <c r="G901" i="17"/>
  <c r="F901" i="17"/>
  <c r="L900" i="17"/>
  <c r="M900" i="17" s="1"/>
  <c r="K900" i="17"/>
  <c r="J900" i="17"/>
  <c r="O900" i="17" s="1"/>
  <c r="I900" i="17"/>
  <c r="N900" i="17" s="1"/>
  <c r="H900" i="17"/>
  <c r="G900" i="17"/>
  <c r="F900" i="17"/>
  <c r="L899" i="17"/>
  <c r="M899" i="17" s="1"/>
  <c r="K899" i="17"/>
  <c r="J899" i="17"/>
  <c r="O899" i="17" s="1"/>
  <c r="I899" i="17"/>
  <c r="N899" i="17" s="1"/>
  <c r="H899" i="17"/>
  <c r="G899" i="17"/>
  <c r="F899" i="17"/>
  <c r="L898" i="17"/>
  <c r="M898" i="17" s="1"/>
  <c r="K898" i="17"/>
  <c r="J898" i="17"/>
  <c r="O898" i="17" s="1"/>
  <c r="I898" i="17"/>
  <c r="N898" i="17" s="1"/>
  <c r="H898" i="17"/>
  <c r="G898" i="17"/>
  <c r="F898" i="17"/>
  <c r="L897" i="17"/>
  <c r="M897" i="17" s="1"/>
  <c r="K897" i="17"/>
  <c r="J897" i="17"/>
  <c r="O897" i="17" s="1"/>
  <c r="I897" i="17"/>
  <c r="N897" i="17" s="1"/>
  <c r="H897" i="17"/>
  <c r="G897" i="17"/>
  <c r="F897" i="17"/>
  <c r="L896" i="17"/>
  <c r="M896" i="17" s="1"/>
  <c r="K896" i="17"/>
  <c r="J896" i="17"/>
  <c r="O896" i="17" s="1"/>
  <c r="I896" i="17"/>
  <c r="N896" i="17" s="1"/>
  <c r="H896" i="17"/>
  <c r="G896" i="17"/>
  <c r="F896" i="17"/>
  <c r="M895" i="17"/>
  <c r="L895" i="17"/>
  <c r="K895" i="17"/>
  <c r="J895" i="17"/>
  <c r="O895" i="17" s="1"/>
  <c r="I895" i="17"/>
  <c r="N895" i="17" s="1"/>
  <c r="H895" i="17"/>
  <c r="G895" i="17"/>
  <c r="F895" i="17"/>
  <c r="L894" i="17"/>
  <c r="M894" i="17" s="1"/>
  <c r="K894" i="17"/>
  <c r="J894" i="17"/>
  <c r="O894" i="17" s="1"/>
  <c r="I894" i="17"/>
  <c r="N894" i="17" s="1"/>
  <c r="H894" i="17"/>
  <c r="G894" i="17"/>
  <c r="F894" i="17"/>
  <c r="L893" i="17"/>
  <c r="M893" i="17" s="1"/>
  <c r="K893" i="17"/>
  <c r="J893" i="17"/>
  <c r="O893" i="17" s="1"/>
  <c r="I893" i="17"/>
  <c r="N893" i="17" s="1"/>
  <c r="H893" i="17"/>
  <c r="G893" i="17"/>
  <c r="F893" i="17"/>
  <c r="L892" i="17"/>
  <c r="M892" i="17" s="1"/>
  <c r="K892" i="17"/>
  <c r="J892" i="17"/>
  <c r="O892" i="17" s="1"/>
  <c r="I892" i="17"/>
  <c r="N892" i="17" s="1"/>
  <c r="H892" i="17"/>
  <c r="G892" i="17"/>
  <c r="F892" i="17"/>
  <c r="L891" i="17"/>
  <c r="M891" i="17" s="1"/>
  <c r="K891" i="17"/>
  <c r="J891" i="17"/>
  <c r="O891" i="17" s="1"/>
  <c r="I891" i="17"/>
  <c r="N891" i="17" s="1"/>
  <c r="H891" i="17"/>
  <c r="G891" i="17"/>
  <c r="F891" i="17"/>
  <c r="N890" i="17"/>
  <c r="L890" i="17"/>
  <c r="M890" i="17" s="1"/>
  <c r="K890" i="17"/>
  <c r="J890" i="17"/>
  <c r="O890" i="17" s="1"/>
  <c r="I890" i="17"/>
  <c r="H890" i="17"/>
  <c r="G890" i="17"/>
  <c r="F890" i="17"/>
  <c r="L889" i="17"/>
  <c r="M889" i="17" s="1"/>
  <c r="K889" i="17"/>
  <c r="J889" i="17"/>
  <c r="O889" i="17" s="1"/>
  <c r="I889" i="17"/>
  <c r="N889" i="17" s="1"/>
  <c r="H889" i="17"/>
  <c r="G889" i="17"/>
  <c r="F889" i="17"/>
  <c r="L888" i="17"/>
  <c r="M888" i="17" s="1"/>
  <c r="K888" i="17"/>
  <c r="J888" i="17"/>
  <c r="O888" i="17" s="1"/>
  <c r="I888" i="17"/>
  <c r="N888" i="17" s="1"/>
  <c r="H888" i="17"/>
  <c r="G888" i="17"/>
  <c r="F888" i="17"/>
  <c r="M887" i="17"/>
  <c r="L887" i="17"/>
  <c r="K887" i="17"/>
  <c r="J887" i="17"/>
  <c r="O887" i="17" s="1"/>
  <c r="I887" i="17"/>
  <c r="N887" i="17" s="1"/>
  <c r="H887" i="17"/>
  <c r="G887" i="17"/>
  <c r="F887" i="17"/>
  <c r="O886" i="17"/>
  <c r="N886" i="17"/>
  <c r="L886" i="17"/>
  <c r="M886" i="17" s="1"/>
  <c r="K886" i="17"/>
  <c r="J886" i="17"/>
  <c r="I886" i="17"/>
  <c r="H886" i="17"/>
  <c r="G886" i="17"/>
  <c r="F886" i="17"/>
  <c r="L885" i="17"/>
  <c r="M885" i="17" s="1"/>
  <c r="K885" i="17"/>
  <c r="J885" i="17"/>
  <c r="O885" i="17" s="1"/>
  <c r="I885" i="17"/>
  <c r="N885" i="17" s="1"/>
  <c r="H885" i="17"/>
  <c r="G885" i="17"/>
  <c r="F885" i="17"/>
  <c r="N884" i="17"/>
  <c r="L884" i="17"/>
  <c r="M884" i="17" s="1"/>
  <c r="K884" i="17"/>
  <c r="J884" i="17"/>
  <c r="O884" i="17" s="1"/>
  <c r="I884" i="17"/>
  <c r="H884" i="17"/>
  <c r="G884" i="17"/>
  <c r="F884" i="17"/>
  <c r="N883" i="17"/>
  <c r="M883" i="17"/>
  <c r="L883" i="17"/>
  <c r="K883" i="17"/>
  <c r="J883" i="17"/>
  <c r="O883" i="17" s="1"/>
  <c r="I883" i="17"/>
  <c r="H883" i="17"/>
  <c r="G883" i="17"/>
  <c r="F883" i="17"/>
  <c r="O882" i="17"/>
  <c r="N882" i="17"/>
  <c r="L882" i="17"/>
  <c r="M882" i="17" s="1"/>
  <c r="K882" i="17"/>
  <c r="J882" i="17"/>
  <c r="I882" i="17"/>
  <c r="H882" i="17"/>
  <c r="G882" i="17"/>
  <c r="F882" i="17"/>
  <c r="L881" i="17"/>
  <c r="M881" i="17" s="1"/>
  <c r="K881" i="17"/>
  <c r="J881" i="17"/>
  <c r="O881" i="17" s="1"/>
  <c r="I881" i="17"/>
  <c r="N881" i="17" s="1"/>
  <c r="H881" i="17"/>
  <c r="G881" i="17"/>
  <c r="F881" i="17"/>
  <c r="N880" i="17"/>
  <c r="L880" i="17"/>
  <c r="M880" i="17" s="1"/>
  <c r="K880" i="17"/>
  <c r="J880" i="17"/>
  <c r="O880" i="17" s="1"/>
  <c r="I880" i="17"/>
  <c r="H880" i="17"/>
  <c r="G880" i="17"/>
  <c r="F880" i="17"/>
  <c r="N879" i="17"/>
  <c r="L879" i="17"/>
  <c r="M879" i="17" s="1"/>
  <c r="K879" i="17"/>
  <c r="J879" i="17"/>
  <c r="O879" i="17" s="1"/>
  <c r="I879" i="17"/>
  <c r="H879" i="17"/>
  <c r="G879" i="17"/>
  <c r="F879" i="17"/>
  <c r="N878" i="17"/>
  <c r="L878" i="17"/>
  <c r="M878" i="17" s="1"/>
  <c r="K878" i="17"/>
  <c r="J878" i="17"/>
  <c r="O878" i="17" s="1"/>
  <c r="I878" i="17"/>
  <c r="H878" i="17"/>
  <c r="G878" i="17"/>
  <c r="F878" i="17"/>
  <c r="L877" i="17"/>
  <c r="M877" i="17" s="1"/>
  <c r="K877" i="17"/>
  <c r="J877" i="17"/>
  <c r="O877" i="17" s="1"/>
  <c r="I877" i="17"/>
  <c r="N877" i="17" s="1"/>
  <c r="H877" i="17"/>
  <c r="G877" i="17"/>
  <c r="F877" i="17"/>
  <c r="N876" i="17"/>
  <c r="L876" i="17"/>
  <c r="M876" i="17" s="1"/>
  <c r="K876" i="17"/>
  <c r="J876" i="17"/>
  <c r="O876" i="17" s="1"/>
  <c r="I876" i="17"/>
  <c r="H876" i="17"/>
  <c r="G876" i="17"/>
  <c r="F876" i="17"/>
  <c r="N875" i="17"/>
  <c r="L875" i="17"/>
  <c r="M875" i="17" s="1"/>
  <c r="K875" i="17"/>
  <c r="J875" i="17"/>
  <c r="O875" i="17" s="1"/>
  <c r="I875" i="17"/>
  <c r="H875" i="17"/>
  <c r="G875" i="17"/>
  <c r="F875" i="17"/>
  <c r="O874" i="17"/>
  <c r="N874" i="17"/>
  <c r="L874" i="17"/>
  <c r="M874" i="17" s="1"/>
  <c r="K874" i="17"/>
  <c r="J874" i="17"/>
  <c r="I874" i="17"/>
  <c r="H874" i="17"/>
  <c r="G874" i="17"/>
  <c r="F874" i="17"/>
  <c r="L873" i="17"/>
  <c r="M873" i="17" s="1"/>
  <c r="K873" i="17"/>
  <c r="J873" i="17"/>
  <c r="O873" i="17" s="1"/>
  <c r="I873" i="17"/>
  <c r="N873" i="17" s="1"/>
  <c r="H873" i="17"/>
  <c r="G873" i="17"/>
  <c r="F873" i="17"/>
  <c r="N872" i="17"/>
  <c r="L872" i="17"/>
  <c r="M872" i="17" s="1"/>
  <c r="K872" i="17"/>
  <c r="J872" i="17"/>
  <c r="O872" i="17" s="1"/>
  <c r="I872" i="17"/>
  <c r="H872" i="17"/>
  <c r="G872" i="17"/>
  <c r="F872" i="17"/>
  <c r="N871" i="17"/>
  <c r="M871" i="17"/>
  <c r="L871" i="17"/>
  <c r="K871" i="17"/>
  <c r="J871" i="17"/>
  <c r="O871" i="17" s="1"/>
  <c r="I871" i="17"/>
  <c r="H871" i="17"/>
  <c r="G871" i="17"/>
  <c r="F871" i="17"/>
  <c r="O870" i="17"/>
  <c r="L870" i="17"/>
  <c r="M870" i="17" s="1"/>
  <c r="K870" i="17"/>
  <c r="J870" i="17"/>
  <c r="I870" i="17"/>
  <c r="N870" i="17" s="1"/>
  <c r="H870" i="17"/>
  <c r="G870" i="17"/>
  <c r="F870" i="17"/>
  <c r="L869" i="17"/>
  <c r="M869" i="17" s="1"/>
  <c r="K869" i="17"/>
  <c r="J869" i="17"/>
  <c r="O869" i="17" s="1"/>
  <c r="I869" i="17"/>
  <c r="N869" i="17" s="1"/>
  <c r="H869" i="17"/>
  <c r="G869" i="17"/>
  <c r="F869" i="17"/>
  <c r="N868" i="17"/>
  <c r="L868" i="17"/>
  <c r="M868" i="17" s="1"/>
  <c r="K868" i="17"/>
  <c r="J868" i="17"/>
  <c r="O868" i="17" s="1"/>
  <c r="I868" i="17"/>
  <c r="H868" i="17"/>
  <c r="G868" i="17"/>
  <c r="F868" i="17"/>
  <c r="M867" i="17"/>
  <c r="L867" i="17"/>
  <c r="K867" i="17"/>
  <c r="J867" i="17"/>
  <c r="O867" i="17" s="1"/>
  <c r="I867" i="17"/>
  <c r="N867" i="17" s="1"/>
  <c r="H867" i="17"/>
  <c r="G867" i="17"/>
  <c r="F867" i="17"/>
  <c r="L866" i="17"/>
  <c r="M866" i="17" s="1"/>
  <c r="K866" i="17"/>
  <c r="J866" i="17"/>
  <c r="O866" i="17" s="1"/>
  <c r="I866" i="17"/>
  <c r="N866" i="17" s="1"/>
  <c r="H866" i="17"/>
  <c r="G866" i="17"/>
  <c r="F866" i="17"/>
  <c r="L865" i="17"/>
  <c r="M865" i="17" s="1"/>
  <c r="K865" i="17"/>
  <c r="J865" i="17"/>
  <c r="O865" i="17" s="1"/>
  <c r="I865" i="17"/>
  <c r="N865" i="17" s="1"/>
  <c r="H865" i="17"/>
  <c r="G865" i="17"/>
  <c r="F865" i="17"/>
  <c r="N864" i="17"/>
  <c r="L864" i="17"/>
  <c r="M864" i="17" s="1"/>
  <c r="K864" i="17"/>
  <c r="J864" i="17"/>
  <c r="O864" i="17" s="1"/>
  <c r="I864" i="17"/>
  <c r="H864" i="17"/>
  <c r="G864" i="17"/>
  <c r="F864" i="17"/>
  <c r="N863" i="17"/>
  <c r="L863" i="17"/>
  <c r="M863" i="17" s="1"/>
  <c r="K863" i="17"/>
  <c r="J863" i="17"/>
  <c r="O863" i="17" s="1"/>
  <c r="I863" i="17"/>
  <c r="H863" i="17"/>
  <c r="G863" i="17"/>
  <c r="F863" i="17"/>
  <c r="O862" i="17"/>
  <c r="L862" i="17"/>
  <c r="M862" i="17" s="1"/>
  <c r="K862" i="17"/>
  <c r="J862" i="17"/>
  <c r="I862" i="17"/>
  <c r="N862" i="17" s="1"/>
  <c r="H862" i="17"/>
  <c r="G862" i="17"/>
  <c r="F862" i="17"/>
  <c r="L861" i="17"/>
  <c r="M861" i="17" s="1"/>
  <c r="K861" i="17"/>
  <c r="J861" i="17"/>
  <c r="O861" i="17" s="1"/>
  <c r="I861" i="17"/>
  <c r="N861" i="17" s="1"/>
  <c r="H861" i="17"/>
  <c r="G861" i="17"/>
  <c r="F861" i="17"/>
  <c r="N860" i="17"/>
  <c r="L860" i="17"/>
  <c r="M860" i="17" s="1"/>
  <c r="K860" i="17"/>
  <c r="J860" i="17"/>
  <c r="O860" i="17" s="1"/>
  <c r="I860" i="17"/>
  <c r="H860" i="17"/>
  <c r="G860" i="17"/>
  <c r="F860" i="17"/>
  <c r="M859" i="17"/>
  <c r="L859" i="17"/>
  <c r="K859" i="17"/>
  <c r="J859" i="17"/>
  <c r="O859" i="17" s="1"/>
  <c r="I859" i="17"/>
  <c r="N859" i="17" s="1"/>
  <c r="H859" i="17"/>
  <c r="G859" i="17"/>
  <c r="F859" i="17"/>
  <c r="L858" i="17"/>
  <c r="M858" i="17" s="1"/>
  <c r="K858" i="17"/>
  <c r="J858" i="17"/>
  <c r="O858" i="17" s="1"/>
  <c r="I858" i="17"/>
  <c r="N858" i="17" s="1"/>
  <c r="H858" i="17"/>
  <c r="G858" i="17"/>
  <c r="F858" i="17"/>
  <c r="L857" i="17"/>
  <c r="M857" i="17" s="1"/>
  <c r="K857" i="17"/>
  <c r="J857" i="17"/>
  <c r="O857" i="17" s="1"/>
  <c r="I857" i="17"/>
  <c r="N857" i="17" s="1"/>
  <c r="H857" i="17"/>
  <c r="G857" i="17"/>
  <c r="F857" i="17"/>
  <c r="N856" i="17"/>
  <c r="L856" i="17"/>
  <c r="M856" i="17" s="1"/>
  <c r="K856" i="17"/>
  <c r="J856" i="17"/>
  <c r="O856" i="17" s="1"/>
  <c r="I856" i="17"/>
  <c r="H856" i="17"/>
  <c r="G856" i="17"/>
  <c r="F856" i="17"/>
  <c r="M855" i="17"/>
  <c r="L855" i="17"/>
  <c r="K855" i="17"/>
  <c r="J855" i="17"/>
  <c r="O855" i="17" s="1"/>
  <c r="I855" i="17"/>
  <c r="N855" i="17" s="1"/>
  <c r="H855" i="17"/>
  <c r="G855" i="17"/>
  <c r="F855" i="17"/>
  <c r="L854" i="17"/>
  <c r="M854" i="17" s="1"/>
  <c r="K854" i="17"/>
  <c r="J854" i="17"/>
  <c r="O854" i="17" s="1"/>
  <c r="I854" i="17"/>
  <c r="N854" i="17" s="1"/>
  <c r="H854" i="17"/>
  <c r="G854" i="17"/>
  <c r="F854" i="17"/>
  <c r="L853" i="17"/>
  <c r="M853" i="17" s="1"/>
  <c r="K853" i="17"/>
  <c r="J853" i="17"/>
  <c r="O853" i="17" s="1"/>
  <c r="I853" i="17"/>
  <c r="N853" i="17" s="1"/>
  <c r="H853" i="17"/>
  <c r="G853" i="17"/>
  <c r="F853" i="17"/>
  <c r="N852" i="17"/>
  <c r="L852" i="17"/>
  <c r="M852" i="17" s="1"/>
  <c r="K852" i="17"/>
  <c r="J852" i="17"/>
  <c r="O852" i="17" s="1"/>
  <c r="I852" i="17"/>
  <c r="H852" i="17"/>
  <c r="G852" i="17"/>
  <c r="F852" i="17"/>
  <c r="M851" i="17"/>
  <c r="L851" i="17"/>
  <c r="K851" i="17"/>
  <c r="J851" i="17"/>
  <c r="O851" i="17" s="1"/>
  <c r="I851" i="17"/>
  <c r="N851" i="17" s="1"/>
  <c r="H851" i="17"/>
  <c r="G851" i="17"/>
  <c r="F851" i="17"/>
  <c r="L850" i="17"/>
  <c r="M850" i="17" s="1"/>
  <c r="K850" i="17"/>
  <c r="J850" i="17"/>
  <c r="O850" i="17" s="1"/>
  <c r="I850" i="17"/>
  <c r="N850" i="17" s="1"/>
  <c r="H850" i="17"/>
  <c r="G850" i="17"/>
  <c r="F850" i="17"/>
  <c r="L849" i="17"/>
  <c r="M849" i="17" s="1"/>
  <c r="K849" i="17"/>
  <c r="J849" i="17"/>
  <c r="O849" i="17" s="1"/>
  <c r="I849" i="17"/>
  <c r="N849" i="17" s="1"/>
  <c r="H849" i="17"/>
  <c r="G849" i="17"/>
  <c r="F849" i="17"/>
  <c r="L848" i="17"/>
  <c r="M848" i="17" s="1"/>
  <c r="K848" i="17"/>
  <c r="J848" i="17"/>
  <c r="O848" i="17" s="1"/>
  <c r="I848" i="17"/>
  <c r="N848" i="17" s="1"/>
  <c r="H848" i="17"/>
  <c r="G848" i="17"/>
  <c r="F848" i="17"/>
  <c r="L847" i="17"/>
  <c r="M847" i="17" s="1"/>
  <c r="K847" i="17"/>
  <c r="J847" i="17"/>
  <c r="O847" i="17" s="1"/>
  <c r="I847" i="17"/>
  <c r="N847" i="17" s="1"/>
  <c r="H847" i="17"/>
  <c r="G847" i="17"/>
  <c r="F847" i="17"/>
  <c r="L846" i="17"/>
  <c r="M846" i="17" s="1"/>
  <c r="K846" i="17"/>
  <c r="J846" i="17"/>
  <c r="O846" i="17" s="1"/>
  <c r="I846" i="17"/>
  <c r="N846" i="17" s="1"/>
  <c r="H846" i="17"/>
  <c r="G846" i="17"/>
  <c r="F846" i="17"/>
  <c r="L845" i="17"/>
  <c r="M845" i="17" s="1"/>
  <c r="K845" i="17"/>
  <c r="J845" i="17"/>
  <c r="O845" i="17" s="1"/>
  <c r="I845" i="17"/>
  <c r="N845" i="17" s="1"/>
  <c r="H845" i="17"/>
  <c r="G845" i="17"/>
  <c r="F845" i="17"/>
  <c r="L844" i="17"/>
  <c r="M844" i="17" s="1"/>
  <c r="K844" i="17"/>
  <c r="J844" i="17"/>
  <c r="O844" i="17" s="1"/>
  <c r="I844" i="17"/>
  <c r="N844" i="17" s="1"/>
  <c r="H844" i="17"/>
  <c r="G844" i="17"/>
  <c r="F844" i="17"/>
  <c r="M843" i="17"/>
  <c r="L843" i="17"/>
  <c r="K843" i="17"/>
  <c r="J843" i="17"/>
  <c r="O843" i="17" s="1"/>
  <c r="I843" i="17"/>
  <c r="N843" i="17" s="1"/>
  <c r="H843" i="17"/>
  <c r="G843" i="17"/>
  <c r="F843" i="17"/>
  <c r="L842" i="17"/>
  <c r="M842" i="17" s="1"/>
  <c r="K842" i="17"/>
  <c r="J842" i="17"/>
  <c r="O842" i="17" s="1"/>
  <c r="I842" i="17"/>
  <c r="N842" i="17" s="1"/>
  <c r="H842" i="17"/>
  <c r="G842" i="17"/>
  <c r="F842" i="17"/>
  <c r="L841" i="17"/>
  <c r="M841" i="17" s="1"/>
  <c r="K841" i="17"/>
  <c r="J841" i="17"/>
  <c r="O841" i="17" s="1"/>
  <c r="I841" i="17"/>
  <c r="N841" i="17" s="1"/>
  <c r="H841" i="17"/>
  <c r="G841" i="17"/>
  <c r="F841" i="17"/>
  <c r="L840" i="17"/>
  <c r="M840" i="17" s="1"/>
  <c r="K840" i="17"/>
  <c r="J840" i="17"/>
  <c r="O840" i="17" s="1"/>
  <c r="I840" i="17"/>
  <c r="N840" i="17" s="1"/>
  <c r="H840" i="17"/>
  <c r="G840" i="17"/>
  <c r="F840" i="17"/>
  <c r="L839" i="17"/>
  <c r="M839" i="17" s="1"/>
  <c r="K839" i="17"/>
  <c r="J839" i="17"/>
  <c r="O839" i="17" s="1"/>
  <c r="I839" i="17"/>
  <c r="N839" i="17" s="1"/>
  <c r="H839" i="17"/>
  <c r="G839" i="17"/>
  <c r="F839" i="17"/>
  <c r="L838" i="17"/>
  <c r="M838" i="17" s="1"/>
  <c r="K838" i="17"/>
  <c r="J838" i="17"/>
  <c r="O838" i="17" s="1"/>
  <c r="I838" i="17"/>
  <c r="N838" i="17" s="1"/>
  <c r="H838" i="17"/>
  <c r="G838" i="17"/>
  <c r="F838" i="17"/>
  <c r="L837" i="17"/>
  <c r="M837" i="17" s="1"/>
  <c r="K837" i="17"/>
  <c r="J837" i="17"/>
  <c r="O837" i="17" s="1"/>
  <c r="I837" i="17"/>
  <c r="N837" i="17" s="1"/>
  <c r="H837" i="17"/>
  <c r="G837" i="17"/>
  <c r="F837" i="17"/>
  <c r="L836" i="17"/>
  <c r="M836" i="17" s="1"/>
  <c r="K836" i="17"/>
  <c r="J836" i="17"/>
  <c r="O836" i="17" s="1"/>
  <c r="I836" i="17"/>
  <c r="N836" i="17" s="1"/>
  <c r="H836" i="17"/>
  <c r="G836" i="17"/>
  <c r="F836" i="17"/>
  <c r="M835" i="17"/>
  <c r="L835" i="17"/>
  <c r="K835" i="17"/>
  <c r="J835" i="17"/>
  <c r="O835" i="17" s="1"/>
  <c r="I835" i="17"/>
  <c r="N835" i="17" s="1"/>
  <c r="H835" i="17"/>
  <c r="G835" i="17"/>
  <c r="F835" i="17"/>
  <c r="L834" i="17"/>
  <c r="M834" i="17" s="1"/>
  <c r="K834" i="17"/>
  <c r="J834" i="17"/>
  <c r="O834" i="17" s="1"/>
  <c r="I834" i="17"/>
  <c r="N834" i="17" s="1"/>
  <c r="H834" i="17"/>
  <c r="G834" i="17"/>
  <c r="F834" i="17"/>
  <c r="N833" i="17"/>
  <c r="L833" i="17"/>
  <c r="M833" i="17" s="1"/>
  <c r="K833" i="17"/>
  <c r="J833" i="17"/>
  <c r="O833" i="17" s="1"/>
  <c r="I833" i="17"/>
  <c r="H833" i="17"/>
  <c r="G833" i="17"/>
  <c r="F833" i="17"/>
  <c r="O832" i="17"/>
  <c r="N832" i="17"/>
  <c r="L832" i="17"/>
  <c r="M832" i="17" s="1"/>
  <c r="K832" i="17"/>
  <c r="J832" i="17"/>
  <c r="I832" i="17"/>
  <c r="H832" i="17"/>
  <c r="G832" i="17"/>
  <c r="F832" i="17"/>
  <c r="L831" i="17"/>
  <c r="M831" i="17" s="1"/>
  <c r="K831" i="17"/>
  <c r="J831" i="17"/>
  <c r="O831" i="17" s="1"/>
  <c r="I831" i="17"/>
  <c r="N831" i="17" s="1"/>
  <c r="H831" i="17"/>
  <c r="G831" i="17"/>
  <c r="F831" i="17"/>
  <c r="L830" i="17"/>
  <c r="M830" i="17" s="1"/>
  <c r="K830" i="17"/>
  <c r="J830" i="17"/>
  <c r="O830" i="17" s="1"/>
  <c r="I830" i="17"/>
  <c r="N830" i="17" s="1"/>
  <c r="H830" i="17"/>
  <c r="G830" i="17"/>
  <c r="F830" i="17"/>
  <c r="M829" i="17"/>
  <c r="L829" i="17"/>
  <c r="K829" i="17"/>
  <c r="J829" i="17"/>
  <c r="O829" i="17" s="1"/>
  <c r="I829" i="17"/>
  <c r="N829" i="17" s="1"/>
  <c r="H829" i="17"/>
  <c r="G829" i="17"/>
  <c r="F829" i="17"/>
  <c r="O828" i="17"/>
  <c r="N828" i="17"/>
  <c r="L828" i="17"/>
  <c r="M828" i="17" s="1"/>
  <c r="K828" i="17"/>
  <c r="J828" i="17"/>
  <c r="I828" i="17"/>
  <c r="H828" i="17"/>
  <c r="G828" i="17"/>
  <c r="F828" i="17"/>
  <c r="L827" i="17"/>
  <c r="M827" i="17" s="1"/>
  <c r="K827" i="17"/>
  <c r="J827" i="17"/>
  <c r="O827" i="17" s="1"/>
  <c r="I827" i="17"/>
  <c r="N827" i="17" s="1"/>
  <c r="H827" i="17"/>
  <c r="G827" i="17"/>
  <c r="F827" i="17"/>
  <c r="L826" i="17"/>
  <c r="M826" i="17" s="1"/>
  <c r="K826" i="17"/>
  <c r="J826" i="17"/>
  <c r="O826" i="17" s="1"/>
  <c r="I826" i="17"/>
  <c r="N826" i="17" s="1"/>
  <c r="H826" i="17"/>
  <c r="G826" i="17"/>
  <c r="F826" i="17"/>
  <c r="M825" i="17"/>
  <c r="L825" i="17"/>
  <c r="K825" i="17"/>
  <c r="J825" i="17"/>
  <c r="O825" i="17" s="1"/>
  <c r="I825" i="17"/>
  <c r="N825" i="17" s="1"/>
  <c r="H825" i="17"/>
  <c r="G825" i="17"/>
  <c r="F825" i="17"/>
  <c r="O824" i="17"/>
  <c r="N824" i="17"/>
  <c r="L824" i="17"/>
  <c r="M824" i="17" s="1"/>
  <c r="K824" i="17"/>
  <c r="J824" i="17"/>
  <c r="I824" i="17"/>
  <c r="H824" i="17"/>
  <c r="G824" i="17"/>
  <c r="F824" i="17"/>
  <c r="L823" i="17"/>
  <c r="M823" i="17" s="1"/>
  <c r="K823" i="17"/>
  <c r="J823" i="17"/>
  <c r="O823" i="17" s="1"/>
  <c r="I823" i="17"/>
  <c r="N823" i="17" s="1"/>
  <c r="H823" i="17"/>
  <c r="G823" i="17"/>
  <c r="F823" i="17"/>
  <c r="L822" i="17"/>
  <c r="M822" i="17" s="1"/>
  <c r="K822" i="17"/>
  <c r="J822" i="17"/>
  <c r="O822" i="17" s="1"/>
  <c r="I822" i="17"/>
  <c r="N822" i="17" s="1"/>
  <c r="H822" i="17"/>
  <c r="G822" i="17"/>
  <c r="F822" i="17"/>
  <c r="M821" i="17"/>
  <c r="L821" i="17"/>
  <c r="K821" i="17"/>
  <c r="J821" i="17"/>
  <c r="O821" i="17" s="1"/>
  <c r="I821" i="17"/>
  <c r="N821" i="17" s="1"/>
  <c r="H821" i="17"/>
  <c r="G821" i="17"/>
  <c r="F821" i="17"/>
  <c r="O820" i="17"/>
  <c r="N820" i="17"/>
  <c r="L820" i="17"/>
  <c r="M820" i="17" s="1"/>
  <c r="K820" i="17"/>
  <c r="J820" i="17"/>
  <c r="I820" i="17"/>
  <c r="H820" i="17"/>
  <c r="G820" i="17"/>
  <c r="F820" i="17"/>
  <c r="L819" i="17"/>
  <c r="M819" i="17" s="1"/>
  <c r="K819" i="17"/>
  <c r="J819" i="17"/>
  <c r="O819" i="17" s="1"/>
  <c r="I819" i="17"/>
  <c r="N819" i="17" s="1"/>
  <c r="H819" i="17"/>
  <c r="G819" i="17"/>
  <c r="F819" i="17"/>
  <c r="N818" i="17"/>
  <c r="L818" i="17"/>
  <c r="M818" i="17" s="1"/>
  <c r="K818" i="17"/>
  <c r="J818" i="17"/>
  <c r="O818" i="17" s="1"/>
  <c r="I818" i="17"/>
  <c r="H818" i="17"/>
  <c r="G818" i="17"/>
  <c r="F818" i="17"/>
  <c r="N817" i="17"/>
  <c r="M817" i="17"/>
  <c r="L817" i="17"/>
  <c r="K817" i="17"/>
  <c r="J817" i="17"/>
  <c r="O817" i="17" s="1"/>
  <c r="I817" i="17"/>
  <c r="H817" i="17"/>
  <c r="G817" i="17"/>
  <c r="F817" i="17"/>
  <c r="O816" i="17"/>
  <c r="N816" i="17"/>
  <c r="L816" i="17"/>
  <c r="M816" i="17" s="1"/>
  <c r="K816" i="17"/>
  <c r="J816" i="17"/>
  <c r="I816" i="17"/>
  <c r="H816" i="17"/>
  <c r="G816" i="17"/>
  <c r="F816" i="17"/>
  <c r="L815" i="17"/>
  <c r="M815" i="17" s="1"/>
  <c r="K815" i="17"/>
  <c r="J815" i="17"/>
  <c r="O815" i="17" s="1"/>
  <c r="I815" i="17"/>
  <c r="N815" i="17" s="1"/>
  <c r="H815" i="17"/>
  <c r="G815" i="17"/>
  <c r="F815" i="17"/>
  <c r="N814" i="17"/>
  <c r="L814" i="17"/>
  <c r="M814" i="17" s="1"/>
  <c r="K814" i="17"/>
  <c r="J814" i="17"/>
  <c r="O814" i="17" s="1"/>
  <c r="I814" i="17"/>
  <c r="H814" i="17"/>
  <c r="G814" i="17"/>
  <c r="F814" i="17"/>
  <c r="N813" i="17"/>
  <c r="L813" i="17"/>
  <c r="M813" i="17" s="1"/>
  <c r="K813" i="17"/>
  <c r="J813" i="17"/>
  <c r="O813" i="17" s="1"/>
  <c r="I813" i="17"/>
  <c r="H813" i="17"/>
  <c r="G813" i="17"/>
  <c r="F813" i="17"/>
  <c r="O812" i="17"/>
  <c r="N812" i="17"/>
  <c r="L812" i="17"/>
  <c r="M812" i="17" s="1"/>
  <c r="K812" i="17"/>
  <c r="J812" i="17"/>
  <c r="I812" i="17"/>
  <c r="H812" i="17"/>
  <c r="G812" i="17"/>
  <c r="F812" i="17"/>
  <c r="L811" i="17"/>
  <c r="M811" i="17" s="1"/>
  <c r="K811" i="17"/>
  <c r="J811" i="17"/>
  <c r="O811" i="17" s="1"/>
  <c r="I811" i="17"/>
  <c r="N811" i="17" s="1"/>
  <c r="H811" i="17"/>
  <c r="G811" i="17"/>
  <c r="F811" i="17"/>
  <c r="N810" i="17"/>
  <c r="L810" i="17"/>
  <c r="M810" i="17" s="1"/>
  <c r="K810" i="17"/>
  <c r="J810" i="17"/>
  <c r="O810" i="17" s="1"/>
  <c r="I810" i="17"/>
  <c r="H810" i="17"/>
  <c r="G810" i="17"/>
  <c r="F810" i="17"/>
  <c r="N809" i="17"/>
  <c r="M809" i="17"/>
  <c r="L809" i="17"/>
  <c r="K809" i="17"/>
  <c r="J809" i="17"/>
  <c r="O809" i="17" s="1"/>
  <c r="I809" i="17"/>
  <c r="H809" i="17"/>
  <c r="G809" i="17"/>
  <c r="F809" i="17"/>
  <c r="O808" i="17"/>
  <c r="L808" i="17"/>
  <c r="M808" i="17" s="1"/>
  <c r="K808" i="17"/>
  <c r="J808" i="17"/>
  <c r="I808" i="17"/>
  <c r="N808" i="17" s="1"/>
  <c r="H808" i="17"/>
  <c r="G808" i="17"/>
  <c r="F808" i="17"/>
  <c r="L807" i="17"/>
  <c r="M807" i="17" s="1"/>
  <c r="K807" i="17"/>
  <c r="J807" i="17"/>
  <c r="O807" i="17" s="1"/>
  <c r="I807" i="17"/>
  <c r="N807" i="17" s="1"/>
  <c r="H807" i="17"/>
  <c r="G807" i="17"/>
  <c r="F807" i="17"/>
  <c r="N806" i="17"/>
  <c r="L806" i="17"/>
  <c r="M806" i="17" s="1"/>
  <c r="K806" i="17"/>
  <c r="J806" i="17"/>
  <c r="O806" i="17" s="1"/>
  <c r="I806" i="17"/>
  <c r="H806" i="17"/>
  <c r="G806" i="17"/>
  <c r="F806" i="17"/>
  <c r="M805" i="17"/>
  <c r="L805" i="17"/>
  <c r="K805" i="17"/>
  <c r="J805" i="17"/>
  <c r="O805" i="17" s="1"/>
  <c r="I805" i="17"/>
  <c r="N805" i="17" s="1"/>
  <c r="H805" i="17"/>
  <c r="G805" i="17"/>
  <c r="F805" i="17"/>
  <c r="L804" i="17"/>
  <c r="M804" i="17" s="1"/>
  <c r="K804" i="17"/>
  <c r="J804" i="17"/>
  <c r="O804" i="17" s="1"/>
  <c r="I804" i="17"/>
  <c r="N804" i="17" s="1"/>
  <c r="H804" i="17"/>
  <c r="G804" i="17"/>
  <c r="F804" i="17"/>
  <c r="L803" i="17"/>
  <c r="M803" i="17" s="1"/>
  <c r="K803" i="17"/>
  <c r="J803" i="17"/>
  <c r="O803" i="17" s="1"/>
  <c r="I803" i="17"/>
  <c r="N803" i="17" s="1"/>
  <c r="H803" i="17"/>
  <c r="G803" i="17"/>
  <c r="F803" i="17"/>
  <c r="L802" i="17"/>
  <c r="M802" i="17" s="1"/>
  <c r="K802" i="17"/>
  <c r="J802" i="17"/>
  <c r="O802" i="17" s="1"/>
  <c r="I802" i="17"/>
  <c r="N802" i="17" s="1"/>
  <c r="H802" i="17"/>
  <c r="G802" i="17"/>
  <c r="F802" i="17"/>
  <c r="L801" i="17"/>
  <c r="M801" i="17" s="1"/>
  <c r="K801" i="17"/>
  <c r="J801" i="17"/>
  <c r="O801" i="17" s="1"/>
  <c r="I801" i="17"/>
  <c r="N801" i="17" s="1"/>
  <c r="H801" i="17"/>
  <c r="G801" i="17"/>
  <c r="F801" i="17"/>
  <c r="L800" i="17"/>
  <c r="M800" i="17" s="1"/>
  <c r="K800" i="17"/>
  <c r="J800" i="17"/>
  <c r="O800" i="17" s="1"/>
  <c r="I800" i="17"/>
  <c r="N800" i="17" s="1"/>
  <c r="H800" i="17"/>
  <c r="G800" i="17"/>
  <c r="F800" i="17"/>
  <c r="L799" i="17"/>
  <c r="M799" i="17" s="1"/>
  <c r="K799" i="17"/>
  <c r="J799" i="17"/>
  <c r="O799" i="17" s="1"/>
  <c r="I799" i="17"/>
  <c r="N799" i="17" s="1"/>
  <c r="H799" i="17"/>
  <c r="G799" i="17"/>
  <c r="F799" i="17"/>
  <c r="L798" i="17"/>
  <c r="M798" i="17" s="1"/>
  <c r="K798" i="17"/>
  <c r="J798" i="17"/>
  <c r="O798" i="17" s="1"/>
  <c r="I798" i="17"/>
  <c r="N798" i="17" s="1"/>
  <c r="H798" i="17"/>
  <c r="G798" i="17"/>
  <c r="F798" i="17"/>
  <c r="M797" i="17"/>
  <c r="L797" i="17"/>
  <c r="K797" i="17"/>
  <c r="J797" i="17"/>
  <c r="O797" i="17" s="1"/>
  <c r="I797" i="17"/>
  <c r="N797" i="17" s="1"/>
  <c r="H797" i="17"/>
  <c r="G797" i="17"/>
  <c r="F797" i="17"/>
  <c r="L796" i="17"/>
  <c r="M796" i="17" s="1"/>
  <c r="K796" i="17"/>
  <c r="J796" i="17"/>
  <c r="O796" i="17" s="1"/>
  <c r="I796" i="17"/>
  <c r="N796" i="17" s="1"/>
  <c r="H796" i="17"/>
  <c r="G796" i="17"/>
  <c r="F796" i="17"/>
  <c r="L795" i="17"/>
  <c r="M795" i="17" s="1"/>
  <c r="K795" i="17"/>
  <c r="J795" i="17"/>
  <c r="O795" i="17" s="1"/>
  <c r="I795" i="17"/>
  <c r="N795" i="17" s="1"/>
  <c r="H795" i="17"/>
  <c r="G795" i="17"/>
  <c r="F795" i="17"/>
  <c r="L794" i="17"/>
  <c r="M794" i="17" s="1"/>
  <c r="K794" i="17"/>
  <c r="J794" i="17"/>
  <c r="O794" i="17" s="1"/>
  <c r="I794" i="17"/>
  <c r="N794" i="17" s="1"/>
  <c r="H794" i="17"/>
  <c r="G794" i="17"/>
  <c r="F794" i="17"/>
  <c r="L793" i="17"/>
  <c r="M793" i="17" s="1"/>
  <c r="K793" i="17"/>
  <c r="J793" i="17"/>
  <c r="O793" i="17" s="1"/>
  <c r="I793" i="17"/>
  <c r="N793" i="17" s="1"/>
  <c r="H793" i="17"/>
  <c r="G793" i="17"/>
  <c r="F793" i="17"/>
  <c r="N792" i="17"/>
  <c r="L792" i="17"/>
  <c r="M792" i="17" s="1"/>
  <c r="K792" i="17"/>
  <c r="J792" i="17"/>
  <c r="O792" i="17" s="1"/>
  <c r="I792" i="17"/>
  <c r="H792" i="17"/>
  <c r="G792" i="17"/>
  <c r="F792" i="17"/>
  <c r="L791" i="17"/>
  <c r="M791" i="17" s="1"/>
  <c r="K791" i="17"/>
  <c r="J791" i="17"/>
  <c r="O791" i="17" s="1"/>
  <c r="I791" i="17"/>
  <c r="N791" i="17" s="1"/>
  <c r="H791" i="17"/>
  <c r="G791" i="17"/>
  <c r="F791" i="17"/>
  <c r="L790" i="17"/>
  <c r="M790" i="17" s="1"/>
  <c r="K790" i="17"/>
  <c r="J790" i="17"/>
  <c r="O790" i="17" s="1"/>
  <c r="I790" i="17"/>
  <c r="N790" i="17" s="1"/>
  <c r="H790" i="17"/>
  <c r="G790" i="17"/>
  <c r="F790" i="17"/>
  <c r="M789" i="17"/>
  <c r="L789" i="17"/>
  <c r="K789" i="17"/>
  <c r="J789" i="17"/>
  <c r="O789" i="17" s="1"/>
  <c r="I789" i="17"/>
  <c r="N789" i="17" s="1"/>
  <c r="H789" i="17"/>
  <c r="G789" i="17"/>
  <c r="F789" i="17"/>
  <c r="O788" i="17"/>
  <c r="N788" i="17"/>
  <c r="L788" i="17"/>
  <c r="M788" i="17" s="1"/>
  <c r="K788" i="17"/>
  <c r="J788" i="17"/>
  <c r="I788" i="17"/>
  <c r="H788" i="17"/>
  <c r="G788" i="17"/>
  <c r="F788" i="17"/>
  <c r="L787" i="17"/>
  <c r="M787" i="17" s="1"/>
  <c r="K787" i="17"/>
  <c r="J787" i="17"/>
  <c r="O787" i="17" s="1"/>
  <c r="I787" i="17"/>
  <c r="N787" i="17" s="1"/>
  <c r="H787" i="17"/>
  <c r="G787" i="17"/>
  <c r="F787" i="17"/>
  <c r="N786" i="17"/>
  <c r="L786" i="17"/>
  <c r="M786" i="17" s="1"/>
  <c r="K786" i="17"/>
  <c r="J786" i="17"/>
  <c r="O786" i="17" s="1"/>
  <c r="I786" i="17"/>
  <c r="H786" i="17"/>
  <c r="G786" i="17"/>
  <c r="F786" i="17"/>
  <c r="N785" i="17"/>
  <c r="M785" i="17"/>
  <c r="L785" i="17"/>
  <c r="K785" i="17"/>
  <c r="J785" i="17"/>
  <c r="O785" i="17" s="1"/>
  <c r="I785" i="17"/>
  <c r="H785" i="17"/>
  <c r="G785" i="17"/>
  <c r="F785" i="17"/>
  <c r="O784" i="17"/>
  <c r="N784" i="17"/>
  <c r="L784" i="17"/>
  <c r="M784" i="17" s="1"/>
  <c r="K784" i="17"/>
  <c r="J784" i="17"/>
  <c r="I784" i="17"/>
  <c r="H784" i="17"/>
  <c r="G784" i="17"/>
  <c r="F784" i="17"/>
  <c r="L783" i="17"/>
  <c r="M783" i="17" s="1"/>
  <c r="K783" i="17"/>
  <c r="J783" i="17"/>
  <c r="O783" i="17" s="1"/>
  <c r="I783" i="17"/>
  <c r="N783" i="17" s="1"/>
  <c r="H783" i="17"/>
  <c r="G783" i="17"/>
  <c r="F783" i="17"/>
  <c r="N782" i="17"/>
  <c r="L782" i="17"/>
  <c r="M782" i="17" s="1"/>
  <c r="K782" i="17"/>
  <c r="J782" i="17"/>
  <c r="O782" i="17" s="1"/>
  <c r="I782" i="17"/>
  <c r="H782" i="17"/>
  <c r="G782" i="17"/>
  <c r="F782" i="17"/>
  <c r="N781" i="17"/>
  <c r="L781" i="17"/>
  <c r="M781" i="17" s="1"/>
  <c r="K781" i="17"/>
  <c r="J781" i="17"/>
  <c r="O781" i="17" s="1"/>
  <c r="I781" i="17"/>
  <c r="H781" i="17"/>
  <c r="G781" i="17"/>
  <c r="F781" i="17"/>
  <c r="O780" i="17"/>
  <c r="N780" i="17"/>
  <c r="L780" i="17"/>
  <c r="M780" i="17" s="1"/>
  <c r="K780" i="17"/>
  <c r="J780" i="17"/>
  <c r="I780" i="17"/>
  <c r="H780" i="17"/>
  <c r="G780" i="17"/>
  <c r="F780" i="17"/>
  <c r="L779" i="17"/>
  <c r="M779" i="17" s="1"/>
  <c r="K779" i="17"/>
  <c r="J779" i="17"/>
  <c r="O779" i="17" s="1"/>
  <c r="I779" i="17"/>
  <c r="N779" i="17" s="1"/>
  <c r="H779" i="17"/>
  <c r="G779" i="17"/>
  <c r="F779" i="17"/>
  <c r="N778" i="17"/>
  <c r="L778" i="17"/>
  <c r="M778" i="17" s="1"/>
  <c r="K778" i="17"/>
  <c r="J778" i="17"/>
  <c r="O778" i="17" s="1"/>
  <c r="I778" i="17"/>
  <c r="H778" i="17"/>
  <c r="G778" i="17"/>
  <c r="F778" i="17"/>
  <c r="N777" i="17"/>
  <c r="M777" i="17"/>
  <c r="L777" i="17"/>
  <c r="K777" i="17"/>
  <c r="J777" i="17"/>
  <c r="O777" i="17" s="1"/>
  <c r="I777" i="17"/>
  <c r="H777" i="17"/>
  <c r="G777" i="17"/>
  <c r="F777" i="17"/>
  <c r="O776" i="17"/>
  <c r="L776" i="17"/>
  <c r="M776" i="17" s="1"/>
  <c r="K776" i="17"/>
  <c r="J776" i="17"/>
  <c r="I776" i="17"/>
  <c r="N776" i="17" s="1"/>
  <c r="H776" i="17"/>
  <c r="G776" i="17"/>
  <c r="F776" i="17"/>
  <c r="L775" i="17"/>
  <c r="M775" i="17" s="1"/>
  <c r="K775" i="17"/>
  <c r="J775" i="17"/>
  <c r="O775" i="17" s="1"/>
  <c r="I775" i="17"/>
  <c r="N775" i="17" s="1"/>
  <c r="H775" i="17"/>
  <c r="G775" i="17"/>
  <c r="F775" i="17"/>
  <c r="N774" i="17"/>
  <c r="L774" i="17"/>
  <c r="M774" i="17" s="1"/>
  <c r="K774" i="17"/>
  <c r="J774" i="17"/>
  <c r="O774" i="17" s="1"/>
  <c r="I774" i="17"/>
  <c r="H774" i="17"/>
  <c r="G774" i="17"/>
  <c r="F774" i="17"/>
  <c r="M773" i="17"/>
  <c r="L773" i="17"/>
  <c r="K773" i="17"/>
  <c r="J773" i="17"/>
  <c r="O773" i="17" s="1"/>
  <c r="I773" i="17"/>
  <c r="N773" i="17" s="1"/>
  <c r="H773" i="17"/>
  <c r="G773" i="17"/>
  <c r="F773" i="17"/>
  <c r="L772" i="17"/>
  <c r="M772" i="17" s="1"/>
  <c r="K772" i="17"/>
  <c r="J772" i="17"/>
  <c r="O772" i="17" s="1"/>
  <c r="I772" i="17"/>
  <c r="N772" i="17" s="1"/>
  <c r="H772" i="17"/>
  <c r="G772" i="17"/>
  <c r="F772" i="17"/>
  <c r="L771" i="17"/>
  <c r="M771" i="17" s="1"/>
  <c r="K771" i="17"/>
  <c r="J771" i="17"/>
  <c r="O771" i="17" s="1"/>
  <c r="I771" i="17"/>
  <c r="N771" i="17" s="1"/>
  <c r="H771" i="17"/>
  <c r="G771" i="17"/>
  <c r="F771" i="17"/>
  <c r="L770" i="17"/>
  <c r="M770" i="17" s="1"/>
  <c r="K770" i="17"/>
  <c r="J770" i="17"/>
  <c r="O770" i="17" s="1"/>
  <c r="I770" i="17"/>
  <c r="N770" i="17" s="1"/>
  <c r="H770" i="17"/>
  <c r="G770" i="17"/>
  <c r="F770" i="17"/>
  <c r="L769" i="17"/>
  <c r="M769" i="17" s="1"/>
  <c r="K769" i="17"/>
  <c r="J769" i="17"/>
  <c r="O769" i="17" s="1"/>
  <c r="I769" i="17"/>
  <c r="N769" i="17" s="1"/>
  <c r="H769" i="17"/>
  <c r="G769" i="17"/>
  <c r="F769" i="17"/>
  <c r="L768" i="17"/>
  <c r="M768" i="17" s="1"/>
  <c r="K768" i="17"/>
  <c r="J768" i="17"/>
  <c r="O768" i="17" s="1"/>
  <c r="I768" i="17"/>
  <c r="N768" i="17" s="1"/>
  <c r="H768" i="17"/>
  <c r="G768" i="17"/>
  <c r="F768" i="17"/>
  <c r="L767" i="17"/>
  <c r="M767" i="17" s="1"/>
  <c r="K767" i="17"/>
  <c r="J767" i="17"/>
  <c r="O767" i="17" s="1"/>
  <c r="I767" i="17"/>
  <c r="N767" i="17" s="1"/>
  <c r="H767" i="17"/>
  <c r="G767" i="17"/>
  <c r="F767" i="17"/>
  <c r="L766" i="17"/>
  <c r="M766" i="17" s="1"/>
  <c r="K766" i="17"/>
  <c r="J766" i="17"/>
  <c r="O766" i="17" s="1"/>
  <c r="I766" i="17"/>
  <c r="N766" i="17" s="1"/>
  <c r="H766" i="17"/>
  <c r="G766" i="17"/>
  <c r="F766" i="17"/>
  <c r="M765" i="17"/>
  <c r="L765" i="17"/>
  <c r="K765" i="17"/>
  <c r="J765" i="17"/>
  <c r="O765" i="17" s="1"/>
  <c r="I765" i="17"/>
  <c r="N765" i="17" s="1"/>
  <c r="H765" i="17"/>
  <c r="G765" i="17"/>
  <c r="F765" i="17"/>
  <c r="L764" i="17"/>
  <c r="M764" i="17" s="1"/>
  <c r="K764" i="17"/>
  <c r="J764" i="17"/>
  <c r="O764" i="17" s="1"/>
  <c r="I764" i="17"/>
  <c r="N764" i="17" s="1"/>
  <c r="H764" i="17"/>
  <c r="G764" i="17"/>
  <c r="F764" i="17"/>
  <c r="L763" i="17"/>
  <c r="M763" i="17" s="1"/>
  <c r="K763" i="17"/>
  <c r="J763" i="17"/>
  <c r="O763" i="17" s="1"/>
  <c r="I763" i="17"/>
  <c r="N763" i="17" s="1"/>
  <c r="H763" i="17"/>
  <c r="G763" i="17"/>
  <c r="F763" i="17"/>
  <c r="L762" i="17"/>
  <c r="M762" i="17" s="1"/>
  <c r="K762" i="17"/>
  <c r="J762" i="17"/>
  <c r="O762" i="17" s="1"/>
  <c r="I762" i="17"/>
  <c r="N762" i="17" s="1"/>
  <c r="H762" i="17"/>
  <c r="G762" i="17"/>
  <c r="F762" i="17"/>
  <c r="L761" i="17"/>
  <c r="M761" i="17" s="1"/>
  <c r="K761" i="17"/>
  <c r="J761" i="17"/>
  <c r="O761" i="17" s="1"/>
  <c r="I761" i="17"/>
  <c r="N761" i="17" s="1"/>
  <c r="H761" i="17"/>
  <c r="G761" i="17"/>
  <c r="F761" i="17"/>
  <c r="N760" i="17"/>
  <c r="L760" i="17"/>
  <c r="M760" i="17" s="1"/>
  <c r="K760" i="17"/>
  <c r="J760" i="17"/>
  <c r="O760" i="17" s="1"/>
  <c r="I760" i="17"/>
  <c r="H760" i="17"/>
  <c r="G760" i="17"/>
  <c r="F760" i="17"/>
  <c r="L759" i="17"/>
  <c r="M759" i="17" s="1"/>
  <c r="K759" i="17"/>
  <c r="J759" i="17"/>
  <c r="O759" i="17" s="1"/>
  <c r="I759" i="17"/>
  <c r="N759" i="17" s="1"/>
  <c r="H759" i="17"/>
  <c r="G759" i="17"/>
  <c r="F759" i="17"/>
  <c r="L758" i="17"/>
  <c r="M758" i="17" s="1"/>
  <c r="K758" i="17"/>
  <c r="J758" i="17"/>
  <c r="O758" i="17" s="1"/>
  <c r="I758" i="17"/>
  <c r="N758" i="17" s="1"/>
  <c r="H758" i="17"/>
  <c r="G758" i="17"/>
  <c r="F758" i="17"/>
  <c r="M757" i="17"/>
  <c r="L757" i="17"/>
  <c r="K757" i="17"/>
  <c r="J757" i="17"/>
  <c r="O757" i="17" s="1"/>
  <c r="I757" i="17"/>
  <c r="N757" i="17" s="1"/>
  <c r="H757" i="17"/>
  <c r="G757" i="17"/>
  <c r="F757" i="17"/>
  <c r="O756" i="17"/>
  <c r="N756" i="17"/>
  <c r="L756" i="17"/>
  <c r="M756" i="17" s="1"/>
  <c r="K756" i="17"/>
  <c r="J756" i="17"/>
  <c r="I756" i="17"/>
  <c r="H756" i="17"/>
  <c r="G756" i="17"/>
  <c r="F756" i="17"/>
  <c r="L755" i="17"/>
  <c r="M755" i="17" s="1"/>
  <c r="K755" i="17"/>
  <c r="J755" i="17"/>
  <c r="O755" i="17" s="1"/>
  <c r="I755" i="17"/>
  <c r="N755" i="17" s="1"/>
  <c r="H755" i="17"/>
  <c r="G755" i="17"/>
  <c r="F755" i="17"/>
  <c r="N754" i="17"/>
  <c r="L754" i="17"/>
  <c r="M754" i="17" s="1"/>
  <c r="K754" i="17"/>
  <c r="J754" i="17"/>
  <c r="O754" i="17" s="1"/>
  <c r="I754" i="17"/>
  <c r="H754" i="17"/>
  <c r="G754" i="17"/>
  <c r="F754" i="17"/>
  <c r="N753" i="17"/>
  <c r="M753" i="17"/>
  <c r="L753" i="17"/>
  <c r="K753" i="17"/>
  <c r="J753" i="17"/>
  <c r="O753" i="17" s="1"/>
  <c r="I753" i="17"/>
  <c r="H753" i="17"/>
  <c r="G753" i="17"/>
  <c r="F753" i="17"/>
  <c r="O752" i="17"/>
  <c r="N752" i="17"/>
  <c r="L752" i="17"/>
  <c r="M752" i="17" s="1"/>
  <c r="K752" i="17"/>
  <c r="J752" i="17"/>
  <c r="I752" i="17"/>
  <c r="H752" i="17"/>
  <c r="G752" i="17"/>
  <c r="F752" i="17"/>
  <c r="L751" i="17"/>
  <c r="M751" i="17" s="1"/>
  <c r="K751" i="17"/>
  <c r="J751" i="17"/>
  <c r="O751" i="17" s="1"/>
  <c r="I751" i="17"/>
  <c r="N751" i="17" s="1"/>
  <c r="H751" i="17"/>
  <c r="G751" i="17"/>
  <c r="F751" i="17"/>
  <c r="N750" i="17"/>
  <c r="L750" i="17"/>
  <c r="M750" i="17" s="1"/>
  <c r="K750" i="17"/>
  <c r="J750" i="17"/>
  <c r="O750" i="17" s="1"/>
  <c r="I750" i="17"/>
  <c r="H750" i="17"/>
  <c r="G750" i="17"/>
  <c r="F750" i="17"/>
  <c r="N749" i="17"/>
  <c r="L749" i="17"/>
  <c r="M749" i="17" s="1"/>
  <c r="K749" i="17"/>
  <c r="J749" i="17"/>
  <c r="O749" i="17" s="1"/>
  <c r="I749" i="17"/>
  <c r="H749" i="17"/>
  <c r="G749" i="17"/>
  <c r="F749" i="17"/>
  <c r="O748" i="17"/>
  <c r="N748" i="17"/>
  <c r="L748" i="17"/>
  <c r="M748" i="17" s="1"/>
  <c r="K748" i="17"/>
  <c r="J748" i="17"/>
  <c r="I748" i="17"/>
  <c r="H748" i="17"/>
  <c r="G748" i="17"/>
  <c r="F748" i="17"/>
  <c r="L747" i="17"/>
  <c r="M747" i="17" s="1"/>
  <c r="K747" i="17"/>
  <c r="J747" i="17"/>
  <c r="O747" i="17" s="1"/>
  <c r="I747" i="17"/>
  <c r="N747" i="17" s="1"/>
  <c r="H747" i="17"/>
  <c r="G747" i="17"/>
  <c r="F747" i="17"/>
  <c r="N746" i="17"/>
  <c r="L746" i="17"/>
  <c r="M746" i="17" s="1"/>
  <c r="K746" i="17"/>
  <c r="J746" i="17"/>
  <c r="O746" i="17" s="1"/>
  <c r="I746" i="17"/>
  <c r="H746" i="17"/>
  <c r="G746" i="17"/>
  <c r="F746" i="17"/>
  <c r="N745" i="17"/>
  <c r="M745" i="17"/>
  <c r="L745" i="17"/>
  <c r="K745" i="17"/>
  <c r="J745" i="17"/>
  <c r="O745" i="17" s="1"/>
  <c r="I745" i="17"/>
  <c r="H745" i="17"/>
  <c r="G745" i="17"/>
  <c r="F745" i="17"/>
  <c r="O744" i="17"/>
  <c r="L744" i="17"/>
  <c r="M744" i="17" s="1"/>
  <c r="K744" i="17"/>
  <c r="J744" i="17"/>
  <c r="I744" i="17"/>
  <c r="N744" i="17" s="1"/>
  <c r="H744" i="17"/>
  <c r="G744" i="17"/>
  <c r="F744" i="17"/>
  <c r="L743" i="17"/>
  <c r="M743" i="17" s="1"/>
  <c r="K743" i="17"/>
  <c r="J743" i="17"/>
  <c r="O743" i="17" s="1"/>
  <c r="I743" i="17"/>
  <c r="N743" i="17" s="1"/>
  <c r="H743" i="17"/>
  <c r="G743" i="17"/>
  <c r="F743" i="17"/>
  <c r="N742" i="17"/>
  <c r="L742" i="17"/>
  <c r="M742" i="17" s="1"/>
  <c r="K742" i="17"/>
  <c r="J742" i="17"/>
  <c r="O742" i="17" s="1"/>
  <c r="I742" i="17"/>
  <c r="H742" i="17"/>
  <c r="G742" i="17"/>
  <c r="F742" i="17"/>
  <c r="M741" i="17"/>
  <c r="L741" i="17"/>
  <c r="K741" i="17"/>
  <c r="J741" i="17"/>
  <c r="O741" i="17" s="1"/>
  <c r="I741" i="17"/>
  <c r="N741" i="17" s="1"/>
  <c r="H741" i="17"/>
  <c r="G741" i="17"/>
  <c r="F741" i="17"/>
  <c r="L740" i="17"/>
  <c r="M740" i="17" s="1"/>
  <c r="K740" i="17"/>
  <c r="J740" i="17"/>
  <c r="O740" i="17" s="1"/>
  <c r="I740" i="17"/>
  <c r="N740" i="17" s="1"/>
  <c r="H740" i="17"/>
  <c r="G740" i="17"/>
  <c r="F740" i="17"/>
  <c r="L739" i="17"/>
  <c r="M739" i="17" s="1"/>
  <c r="K739" i="17"/>
  <c r="J739" i="17"/>
  <c r="O739" i="17" s="1"/>
  <c r="I739" i="17"/>
  <c r="N739" i="17" s="1"/>
  <c r="H739" i="17"/>
  <c r="G739" i="17"/>
  <c r="F739" i="17"/>
  <c r="L738" i="17"/>
  <c r="M738" i="17" s="1"/>
  <c r="K738" i="17"/>
  <c r="J738" i="17"/>
  <c r="O738" i="17" s="1"/>
  <c r="I738" i="17"/>
  <c r="N738" i="17" s="1"/>
  <c r="H738" i="17"/>
  <c r="G738" i="17"/>
  <c r="F738" i="17"/>
  <c r="L737" i="17"/>
  <c r="M737" i="17" s="1"/>
  <c r="K737" i="17"/>
  <c r="J737" i="17"/>
  <c r="O737" i="17" s="1"/>
  <c r="I737" i="17"/>
  <c r="N737" i="17" s="1"/>
  <c r="H737" i="17"/>
  <c r="G737" i="17"/>
  <c r="F737" i="17"/>
  <c r="L736" i="17"/>
  <c r="M736" i="17" s="1"/>
  <c r="K736" i="17"/>
  <c r="J736" i="17"/>
  <c r="O736" i="17" s="1"/>
  <c r="I736" i="17"/>
  <c r="N736" i="17" s="1"/>
  <c r="H736" i="17"/>
  <c r="G736" i="17"/>
  <c r="F736" i="17"/>
  <c r="L735" i="17"/>
  <c r="M735" i="17" s="1"/>
  <c r="K735" i="17"/>
  <c r="J735" i="17"/>
  <c r="O735" i="17" s="1"/>
  <c r="I735" i="17"/>
  <c r="N735" i="17" s="1"/>
  <c r="H735" i="17"/>
  <c r="G735" i="17"/>
  <c r="F735" i="17"/>
  <c r="L734" i="17"/>
  <c r="M734" i="17" s="1"/>
  <c r="K734" i="17"/>
  <c r="J734" i="17"/>
  <c r="O734" i="17" s="1"/>
  <c r="I734" i="17"/>
  <c r="N734" i="17" s="1"/>
  <c r="H734" i="17"/>
  <c r="G734" i="17"/>
  <c r="F734" i="17"/>
  <c r="M733" i="17"/>
  <c r="L733" i="17"/>
  <c r="K733" i="17"/>
  <c r="J733" i="17"/>
  <c r="O733" i="17" s="1"/>
  <c r="I733" i="17"/>
  <c r="N733" i="17" s="1"/>
  <c r="H733" i="17"/>
  <c r="G733" i="17"/>
  <c r="F733" i="17"/>
  <c r="L732" i="17"/>
  <c r="M732" i="17" s="1"/>
  <c r="K732" i="17"/>
  <c r="J732" i="17"/>
  <c r="O732" i="17" s="1"/>
  <c r="I732" i="17"/>
  <c r="N732" i="17" s="1"/>
  <c r="H732" i="17"/>
  <c r="G732" i="17"/>
  <c r="F732" i="17"/>
  <c r="L731" i="17"/>
  <c r="M731" i="17" s="1"/>
  <c r="K731" i="17"/>
  <c r="J731" i="17"/>
  <c r="O731" i="17" s="1"/>
  <c r="I731" i="17"/>
  <c r="N731" i="17" s="1"/>
  <c r="H731" i="17"/>
  <c r="G731" i="17"/>
  <c r="F731" i="17"/>
  <c r="L730" i="17"/>
  <c r="M730" i="17" s="1"/>
  <c r="K730" i="17"/>
  <c r="J730" i="17"/>
  <c r="O730" i="17" s="1"/>
  <c r="I730" i="17"/>
  <c r="N730" i="17" s="1"/>
  <c r="H730" i="17"/>
  <c r="G730" i="17"/>
  <c r="F730" i="17"/>
  <c r="L729" i="17"/>
  <c r="M729" i="17" s="1"/>
  <c r="K729" i="17"/>
  <c r="J729" i="17"/>
  <c r="O729" i="17" s="1"/>
  <c r="I729" i="17"/>
  <c r="N729" i="17" s="1"/>
  <c r="H729" i="17"/>
  <c r="G729" i="17"/>
  <c r="F729" i="17"/>
  <c r="N728" i="17"/>
  <c r="L728" i="17"/>
  <c r="M728" i="17" s="1"/>
  <c r="K728" i="17"/>
  <c r="J728" i="17"/>
  <c r="O728" i="17" s="1"/>
  <c r="I728" i="17"/>
  <c r="H728" i="17"/>
  <c r="G728" i="17"/>
  <c r="F728" i="17"/>
  <c r="L727" i="17"/>
  <c r="M727" i="17" s="1"/>
  <c r="K727" i="17"/>
  <c r="J727" i="17"/>
  <c r="O727" i="17" s="1"/>
  <c r="I727" i="17"/>
  <c r="N727" i="17" s="1"/>
  <c r="H727" i="17"/>
  <c r="G727" i="17"/>
  <c r="F727" i="17"/>
  <c r="L726" i="17"/>
  <c r="M726" i="17" s="1"/>
  <c r="K726" i="17"/>
  <c r="J726" i="17"/>
  <c r="O726" i="17" s="1"/>
  <c r="I726" i="17"/>
  <c r="N726" i="17" s="1"/>
  <c r="H726" i="17"/>
  <c r="G726" i="17"/>
  <c r="F726" i="17"/>
  <c r="M725" i="17"/>
  <c r="L725" i="17"/>
  <c r="K725" i="17"/>
  <c r="J725" i="17"/>
  <c r="O725" i="17" s="1"/>
  <c r="I725" i="17"/>
  <c r="N725" i="17" s="1"/>
  <c r="H725" i="17"/>
  <c r="G725" i="17"/>
  <c r="F725" i="17"/>
  <c r="O724" i="17"/>
  <c r="N724" i="17"/>
  <c r="L724" i="17"/>
  <c r="M724" i="17" s="1"/>
  <c r="K724" i="17"/>
  <c r="J724" i="17"/>
  <c r="I724" i="17"/>
  <c r="H724" i="17"/>
  <c r="G724" i="17"/>
  <c r="F724" i="17"/>
  <c r="L723" i="17"/>
  <c r="M723" i="17" s="1"/>
  <c r="K723" i="17"/>
  <c r="J723" i="17"/>
  <c r="O723" i="17" s="1"/>
  <c r="I723" i="17"/>
  <c r="N723" i="17" s="1"/>
  <c r="H723" i="17"/>
  <c r="G723" i="17"/>
  <c r="F723" i="17"/>
  <c r="N722" i="17"/>
  <c r="L722" i="17"/>
  <c r="M722" i="17" s="1"/>
  <c r="K722" i="17"/>
  <c r="J722" i="17"/>
  <c r="O722" i="17" s="1"/>
  <c r="I722" i="17"/>
  <c r="H722" i="17"/>
  <c r="G722" i="17"/>
  <c r="F722" i="17"/>
  <c r="N721" i="17"/>
  <c r="L721" i="17"/>
  <c r="M721" i="17" s="1"/>
  <c r="K721" i="17"/>
  <c r="J721" i="17"/>
  <c r="O721" i="17" s="1"/>
  <c r="I721" i="17"/>
  <c r="H721" i="17"/>
  <c r="G721" i="17"/>
  <c r="F721" i="17"/>
  <c r="O720" i="17"/>
  <c r="N720" i="17"/>
  <c r="L720" i="17"/>
  <c r="M720" i="17" s="1"/>
  <c r="K720" i="17"/>
  <c r="J720" i="17"/>
  <c r="I720" i="17"/>
  <c r="H720" i="17"/>
  <c r="G720" i="17"/>
  <c r="F720" i="17"/>
  <c r="N719" i="17"/>
  <c r="L719" i="17"/>
  <c r="M719" i="17" s="1"/>
  <c r="K719" i="17"/>
  <c r="J719" i="17"/>
  <c r="O719" i="17" s="1"/>
  <c r="I719" i="17"/>
  <c r="H719" i="17"/>
  <c r="G719" i="17"/>
  <c r="F719" i="17"/>
  <c r="N718" i="17"/>
  <c r="L718" i="17"/>
  <c r="M718" i="17" s="1"/>
  <c r="K718" i="17"/>
  <c r="J718" i="17"/>
  <c r="O718" i="17" s="1"/>
  <c r="I718" i="17"/>
  <c r="H718" i="17"/>
  <c r="G718" i="17"/>
  <c r="F718" i="17"/>
  <c r="N717" i="17"/>
  <c r="M717" i="17"/>
  <c r="L717" i="17"/>
  <c r="K717" i="17"/>
  <c r="J717" i="17"/>
  <c r="O717" i="17" s="1"/>
  <c r="I717" i="17"/>
  <c r="H717" i="17"/>
  <c r="G717" i="17"/>
  <c r="F717" i="17"/>
  <c r="O716" i="17"/>
  <c r="L716" i="17"/>
  <c r="M716" i="17" s="1"/>
  <c r="K716" i="17"/>
  <c r="J716" i="17"/>
  <c r="I716" i="17"/>
  <c r="N716" i="17" s="1"/>
  <c r="H716" i="17"/>
  <c r="G716" i="17"/>
  <c r="F716" i="17"/>
  <c r="L715" i="17"/>
  <c r="M715" i="17" s="1"/>
  <c r="K715" i="17"/>
  <c r="J715" i="17"/>
  <c r="O715" i="17" s="1"/>
  <c r="I715" i="17"/>
  <c r="N715" i="17" s="1"/>
  <c r="H715" i="17"/>
  <c r="G715" i="17"/>
  <c r="F715" i="17"/>
  <c r="L714" i="17"/>
  <c r="M714" i="17" s="1"/>
  <c r="K714" i="17"/>
  <c r="J714" i="17"/>
  <c r="O714" i="17" s="1"/>
  <c r="I714" i="17"/>
  <c r="N714" i="17" s="1"/>
  <c r="H714" i="17"/>
  <c r="G714" i="17"/>
  <c r="F714" i="17"/>
  <c r="L713" i="17"/>
  <c r="M713" i="17" s="1"/>
  <c r="K713" i="17"/>
  <c r="J713" i="17"/>
  <c r="O713" i="17" s="1"/>
  <c r="I713" i="17"/>
  <c r="N713" i="17" s="1"/>
  <c r="H713" i="17"/>
  <c r="G713" i="17"/>
  <c r="F713" i="17"/>
  <c r="L712" i="17"/>
  <c r="M712" i="17" s="1"/>
  <c r="K712" i="17"/>
  <c r="J712" i="17"/>
  <c r="O712" i="17" s="1"/>
  <c r="I712" i="17"/>
  <c r="N712" i="17" s="1"/>
  <c r="H712" i="17"/>
  <c r="G712" i="17"/>
  <c r="F712" i="17"/>
  <c r="L711" i="17"/>
  <c r="M711" i="17" s="1"/>
  <c r="K711" i="17"/>
  <c r="J711" i="17"/>
  <c r="O711" i="17" s="1"/>
  <c r="I711" i="17"/>
  <c r="N711" i="17" s="1"/>
  <c r="H711" i="17"/>
  <c r="G711" i="17"/>
  <c r="F711" i="17"/>
  <c r="N710" i="17"/>
  <c r="L710" i="17"/>
  <c r="M710" i="17" s="1"/>
  <c r="K710" i="17"/>
  <c r="J710" i="17"/>
  <c r="O710" i="17" s="1"/>
  <c r="I710" i="17"/>
  <c r="H710" i="17"/>
  <c r="G710" i="17"/>
  <c r="F710" i="17"/>
  <c r="N709" i="17"/>
  <c r="L709" i="17"/>
  <c r="M709" i="17" s="1"/>
  <c r="K709" i="17"/>
  <c r="J709" i="17"/>
  <c r="O709" i="17" s="1"/>
  <c r="I709" i="17"/>
  <c r="H709" i="17"/>
  <c r="G709" i="17"/>
  <c r="F709" i="17"/>
  <c r="N708" i="17"/>
  <c r="L708" i="17"/>
  <c r="M708" i="17" s="1"/>
  <c r="K708" i="17"/>
  <c r="J708" i="17"/>
  <c r="O708" i="17" s="1"/>
  <c r="I708" i="17"/>
  <c r="H708" i="17"/>
  <c r="G708" i="17"/>
  <c r="F708" i="17"/>
  <c r="L707" i="17"/>
  <c r="M707" i="17" s="1"/>
  <c r="K707" i="17"/>
  <c r="J707" i="17"/>
  <c r="O707" i="17" s="1"/>
  <c r="I707" i="17"/>
  <c r="N707" i="17" s="1"/>
  <c r="H707" i="17"/>
  <c r="G707" i="17"/>
  <c r="F707" i="17"/>
  <c r="N706" i="17"/>
  <c r="L706" i="17"/>
  <c r="M706" i="17" s="1"/>
  <c r="K706" i="17"/>
  <c r="J706" i="17"/>
  <c r="O706" i="17" s="1"/>
  <c r="I706" i="17"/>
  <c r="H706" i="17"/>
  <c r="G706" i="17"/>
  <c r="F706" i="17"/>
  <c r="N705" i="17"/>
  <c r="L705" i="17"/>
  <c r="M705" i="17" s="1"/>
  <c r="K705" i="17"/>
  <c r="J705" i="17"/>
  <c r="O705" i="17" s="1"/>
  <c r="I705" i="17"/>
  <c r="H705" i="17"/>
  <c r="G705" i="17"/>
  <c r="F705" i="17"/>
  <c r="O704" i="17"/>
  <c r="N704" i="17"/>
  <c r="L704" i="17"/>
  <c r="M704" i="17" s="1"/>
  <c r="K704" i="17"/>
  <c r="J704" i="17"/>
  <c r="I704" i="17"/>
  <c r="H704" i="17"/>
  <c r="G704" i="17"/>
  <c r="F704" i="17"/>
  <c r="N703" i="17"/>
  <c r="L703" i="17"/>
  <c r="M703" i="17" s="1"/>
  <c r="K703" i="17"/>
  <c r="J703" i="17"/>
  <c r="O703" i="17" s="1"/>
  <c r="I703" i="17"/>
  <c r="H703" i="17"/>
  <c r="G703" i="17"/>
  <c r="F703" i="17"/>
  <c r="N702" i="17"/>
  <c r="L702" i="17"/>
  <c r="M702" i="17" s="1"/>
  <c r="K702" i="17"/>
  <c r="J702" i="17"/>
  <c r="O702" i="17" s="1"/>
  <c r="I702" i="17"/>
  <c r="H702" i="17"/>
  <c r="G702" i="17"/>
  <c r="F702" i="17"/>
  <c r="M701" i="17"/>
  <c r="L701" i="17"/>
  <c r="K701" i="17"/>
  <c r="J701" i="17"/>
  <c r="O701" i="17" s="1"/>
  <c r="I701" i="17"/>
  <c r="N701" i="17" s="1"/>
  <c r="H701" i="17"/>
  <c r="G701" i="17"/>
  <c r="F701" i="17"/>
  <c r="L700" i="17"/>
  <c r="M700" i="17" s="1"/>
  <c r="K700" i="17"/>
  <c r="J700" i="17"/>
  <c r="O700" i="17" s="1"/>
  <c r="I700" i="17"/>
  <c r="N700" i="17" s="1"/>
  <c r="H700" i="17"/>
  <c r="G700" i="17"/>
  <c r="F700" i="17"/>
  <c r="L699" i="17"/>
  <c r="M699" i="17" s="1"/>
  <c r="K699" i="17"/>
  <c r="J699" i="17"/>
  <c r="O699" i="17" s="1"/>
  <c r="I699" i="17"/>
  <c r="N699" i="17" s="1"/>
  <c r="H699" i="17"/>
  <c r="G699" i="17"/>
  <c r="F699" i="17"/>
  <c r="L698" i="17"/>
  <c r="M698" i="17" s="1"/>
  <c r="K698" i="17"/>
  <c r="J698" i="17"/>
  <c r="O698" i="17" s="1"/>
  <c r="I698" i="17"/>
  <c r="N698" i="17" s="1"/>
  <c r="H698" i="17"/>
  <c r="G698" i="17"/>
  <c r="F698" i="17"/>
  <c r="L697" i="17"/>
  <c r="M697" i="17" s="1"/>
  <c r="K697" i="17"/>
  <c r="J697" i="17"/>
  <c r="O697" i="17" s="1"/>
  <c r="I697" i="17"/>
  <c r="N697" i="17" s="1"/>
  <c r="H697" i="17"/>
  <c r="G697" i="17"/>
  <c r="F697" i="17"/>
  <c r="L696" i="17"/>
  <c r="M696" i="17" s="1"/>
  <c r="K696" i="17"/>
  <c r="J696" i="17"/>
  <c r="O696" i="17" s="1"/>
  <c r="I696" i="17"/>
  <c r="N696" i="17" s="1"/>
  <c r="H696" i="17"/>
  <c r="G696" i="17"/>
  <c r="F696" i="17"/>
  <c r="L695" i="17"/>
  <c r="M695" i="17" s="1"/>
  <c r="K695" i="17"/>
  <c r="J695" i="17"/>
  <c r="O695" i="17" s="1"/>
  <c r="I695" i="17"/>
  <c r="N695" i="17" s="1"/>
  <c r="H695" i="17"/>
  <c r="G695" i="17"/>
  <c r="F695" i="17"/>
  <c r="L694" i="17"/>
  <c r="M694" i="17" s="1"/>
  <c r="K694" i="17"/>
  <c r="J694" i="17"/>
  <c r="O694" i="17" s="1"/>
  <c r="I694" i="17"/>
  <c r="N694" i="17" s="1"/>
  <c r="H694" i="17"/>
  <c r="G694" i="17"/>
  <c r="F694" i="17"/>
  <c r="L693" i="17"/>
  <c r="M693" i="17" s="1"/>
  <c r="K693" i="17"/>
  <c r="J693" i="17"/>
  <c r="O693" i="17" s="1"/>
  <c r="I693" i="17"/>
  <c r="N693" i="17" s="1"/>
  <c r="H693" i="17"/>
  <c r="G693" i="17"/>
  <c r="F693" i="17"/>
  <c r="L692" i="17"/>
  <c r="M692" i="17" s="1"/>
  <c r="K692" i="17"/>
  <c r="J692" i="17"/>
  <c r="O692" i="17" s="1"/>
  <c r="I692" i="17"/>
  <c r="N692" i="17" s="1"/>
  <c r="H692" i="17"/>
  <c r="G692" i="17"/>
  <c r="F692" i="17"/>
  <c r="L691" i="17"/>
  <c r="M691" i="17" s="1"/>
  <c r="K691" i="17"/>
  <c r="J691" i="17"/>
  <c r="O691" i="17" s="1"/>
  <c r="I691" i="17"/>
  <c r="N691" i="17" s="1"/>
  <c r="H691" i="17"/>
  <c r="G691" i="17"/>
  <c r="F691" i="17"/>
  <c r="N690" i="17"/>
  <c r="L690" i="17"/>
  <c r="M690" i="17" s="1"/>
  <c r="K690" i="17"/>
  <c r="J690" i="17"/>
  <c r="O690" i="17" s="1"/>
  <c r="I690" i="17"/>
  <c r="H690" i="17"/>
  <c r="G690" i="17"/>
  <c r="F690" i="17"/>
  <c r="N689" i="17"/>
  <c r="L689" i="17"/>
  <c r="M689" i="17" s="1"/>
  <c r="K689" i="17"/>
  <c r="J689" i="17"/>
  <c r="O689" i="17" s="1"/>
  <c r="I689" i="17"/>
  <c r="H689" i="17"/>
  <c r="G689" i="17"/>
  <c r="F689" i="17"/>
  <c r="O688" i="17"/>
  <c r="L688" i="17"/>
  <c r="M688" i="17" s="1"/>
  <c r="K688" i="17"/>
  <c r="J688" i="17"/>
  <c r="I688" i="17"/>
  <c r="N688" i="17" s="1"/>
  <c r="H688" i="17"/>
  <c r="G688" i="17"/>
  <c r="F688" i="17"/>
  <c r="L687" i="17"/>
  <c r="M687" i="17" s="1"/>
  <c r="K687" i="17"/>
  <c r="J687" i="17"/>
  <c r="O687" i="17" s="1"/>
  <c r="I687" i="17"/>
  <c r="N687" i="17" s="1"/>
  <c r="H687" i="17"/>
  <c r="G687" i="17"/>
  <c r="F687" i="17"/>
  <c r="L686" i="17"/>
  <c r="M686" i="17" s="1"/>
  <c r="K686" i="17"/>
  <c r="J686" i="17"/>
  <c r="O686" i="17" s="1"/>
  <c r="I686" i="17"/>
  <c r="N686" i="17" s="1"/>
  <c r="H686" i="17"/>
  <c r="G686" i="17"/>
  <c r="F686" i="17"/>
  <c r="L685" i="17"/>
  <c r="M685" i="17" s="1"/>
  <c r="K685" i="17"/>
  <c r="J685" i="17"/>
  <c r="O685" i="17" s="1"/>
  <c r="I685" i="17"/>
  <c r="N685" i="17" s="1"/>
  <c r="H685" i="17"/>
  <c r="G685" i="17"/>
  <c r="F685" i="17"/>
  <c r="L684" i="17"/>
  <c r="M684" i="17" s="1"/>
  <c r="K684" i="17"/>
  <c r="J684" i="17"/>
  <c r="O684" i="17" s="1"/>
  <c r="I684" i="17"/>
  <c r="N684" i="17" s="1"/>
  <c r="H684" i="17"/>
  <c r="G684" i="17"/>
  <c r="F684" i="17"/>
  <c r="L683" i="17"/>
  <c r="M683" i="17" s="1"/>
  <c r="K683" i="17"/>
  <c r="J683" i="17"/>
  <c r="O683" i="17" s="1"/>
  <c r="I683" i="17"/>
  <c r="N683" i="17" s="1"/>
  <c r="H683" i="17"/>
  <c r="G683" i="17"/>
  <c r="F683" i="17"/>
  <c r="L682" i="17"/>
  <c r="M682" i="17" s="1"/>
  <c r="K682" i="17"/>
  <c r="J682" i="17"/>
  <c r="O682" i="17" s="1"/>
  <c r="I682" i="17"/>
  <c r="N682" i="17" s="1"/>
  <c r="H682" i="17"/>
  <c r="G682" i="17"/>
  <c r="F682" i="17"/>
  <c r="L681" i="17"/>
  <c r="M681" i="17" s="1"/>
  <c r="K681" i="17"/>
  <c r="J681" i="17"/>
  <c r="O681" i="17" s="1"/>
  <c r="I681" i="17"/>
  <c r="N681" i="17" s="1"/>
  <c r="H681" i="17"/>
  <c r="G681" i="17"/>
  <c r="F681" i="17"/>
  <c r="L680" i="17"/>
  <c r="M680" i="17" s="1"/>
  <c r="K680" i="17"/>
  <c r="J680" i="17"/>
  <c r="O680" i="17" s="1"/>
  <c r="I680" i="17"/>
  <c r="N680" i="17" s="1"/>
  <c r="H680" i="17"/>
  <c r="G680" i="17"/>
  <c r="F680" i="17"/>
  <c r="L679" i="17"/>
  <c r="M679" i="17" s="1"/>
  <c r="K679" i="17"/>
  <c r="J679" i="17"/>
  <c r="O679" i="17" s="1"/>
  <c r="I679" i="17"/>
  <c r="N679" i="17" s="1"/>
  <c r="H679" i="17"/>
  <c r="G679" i="17"/>
  <c r="F679" i="17"/>
  <c r="L678" i="17"/>
  <c r="M678" i="17" s="1"/>
  <c r="K678" i="17"/>
  <c r="J678" i="17"/>
  <c r="O678" i="17" s="1"/>
  <c r="I678" i="17"/>
  <c r="N678" i="17" s="1"/>
  <c r="H678" i="17"/>
  <c r="G678" i="17"/>
  <c r="F678" i="17"/>
  <c r="L677" i="17"/>
  <c r="M677" i="17" s="1"/>
  <c r="K677" i="17"/>
  <c r="J677" i="17"/>
  <c r="O677" i="17" s="1"/>
  <c r="I677" i="17"/>
  <c r="N677" i="17" s="1"/>
  <c r="H677" i="17"/>
  <c r="G677" i="17"/>
  <c r="F677" i="17"/>
  <c r="L676" i="17"/>
  <c r="M676" i="17" s="1"/>
  <c r="K676" i="17"/>
  <c r="J676" i="17"/>
  <c r="O676" i="17" s="1"/>
  <c r="I676" i="17"/>
  <c r="N676" i="17" s="1"/>
  <c r="H676" i="17"/>
  <c r="G676" i="17"/>
  <c r="F676" i="17"/>
  <c r="L675" i="17"/>
  <c r="M675" i="17" s="1"/>
  <c r="K675" i="17"/>
  <c r="J675" i="17"/>
  <c r="O675" i="17" s="1"/>
  <c r="I675" i="17"/>
  <c r="N675" i="17" s="1"/>
  <c r="H675" i="17"/>
  <c r="G675" i="17"/>
  <c r="F675" i="17"/>
  <c r="L674" i="17"/>
  <c r="M674" i="17" s="1"/>
  <c r="K674" i="17"/>
  <c r="J674" i="17"/>
  <c r="O674" i="17" s="1"/>
  <c r="I674" i="17"/>
  <c r="N674" i="17" s="1"/>
  <c r="H674" i="17"/>
  <c r="G674" i="17"/>
  <c r="F674" i="17"/>
  <c r="L673" i="17"/>
  <c r="M673" i="17" s="1"/>
  <c r="K673" i="17"/>
  <c r="J673" i="17"/>
  <c r="O673" i="17" s="1"/>
  <c r="I673" i="17"/>
  <c r="N673" i="17" s="1"/>
  <c r="H673" i="17"/>
  <c r="G673" i="17"/>
  <c r="F673" i="17"/>
  <c r="L672" i="17"/>
  <c r="M672" i="17" s="1"/>
  <c r="K672" i="17"/>
  <c r="J672" i="17"/>
  <c r="O672" i="17" s="1"/>
  <c r="I672" i="17"/>
  <c r="N672" i="17" s="1"/>
  <c r="H672" i="17"/>
  <c r="G672" i="17"/>
  <c r="F672" i="17"/>
  <c r="N671" i="17"/>
  <c r="L671" i="17"/>
  <c r="M671" i="17" s="1"/>
  <c r="K671" i="17"/>
  <c r="J671" i="17"/>
  <c r="O671" i="17" s="1"/>
  <c r="I671" i="17"/>
  <c r="H671" i="17"/>
  <c r="G671" i="17"/>
  <c r="F671" i="17"/>
  <c r="L670" i="17"/>
  <c r="M670" i="17" s="1"/>
  <c r="K670" i="17"/>
  <c r="J670" i="17"/>
  <c r="O670" i="17" s="1"/>
  <c r="I670" i="17"/>
  <c r="N670" i="17" s="1"/>
  <c r="H670" i="17"/>
  <c r="G670" i="17"/>
  <c r="F670" i="17"/>
  <c r="L669" i="17"/>
  <c r="M669" i="17" s="1"/>
  <c r="K669" i="17"/>
  <c r="J669" i="17"/>
  <c r="O669" i="17" s="1"/>
  <c r="I669" i="17"/>
  <c r="N669" i="17" s="1"/>
  <c r="H669" i="17"/>
  <c r="G669" i="17"/>
  <c r="F669" i="17"/>
  <c r="M668" i="17"/>
  <c r="L668" i="17"/>
  <c r="K668" i="17"/>
  <c r="J668" i="17"/>
  <c r="O668" i="17" s="1"/>
  <c r="I668" i="17"/>
  <c r="N668" i="17" s="1"/>
  <c r="H668" i="17"/>
  <c r="G668" i="17"/>
  <c r="F668" i="17"/>
  <c r="O667" i="17"/>
  <c r="N667" i="17"/>
  <c r="L667" i="17"/>
  <c r="M667" i="17" s="1"/>
  <c r="K667" i="17"/>
  <c r="J667" i="17"/>
  <c r="I667" i="17"/>
  <c r="H667" i="17"/>
  <c r="G667" i="17"/>
  <c r="F667" i="17"/>
  <c r="N666" i="17"/>
  <c r="L666" i="17"/>
  <c r="M666" i="17" s="1"/>
  <c r="K666" i="17"/>
  <c r="J666" i="17"/>
  <c r="O666" i="17" s="1"/>
  <c r="I666" i="17"/>
  <c r="H666" i="17"/>
  <c r="G666" i="17"/>
  <c r="F666" i="17"/>
  <c r="O665" i="17"/>
  <c r="L665" i="17"/>
  <c r="M665" i="17" s="1"/>
  <c r="K665" i="17"/>
  <c r="J665" i="17"/>
  <c r="I665" i="17"/>
  <c r="N665" i="17" s="1"/>
  <c r="H665" i="17"/>
  <c r="G665" i="17"/>
  <c r="F665" i="17"/>
  <c r="L664" i="17"/>
  <c r="M664" i="17" s="1"/>
  <c r="K664" i="17"/>
  <c r="J664" i="17"/>
  <c r="O664" i="17" s="1"/>
  <c r="I664" i="17"/>
  <c r="N664" i="17" s="1"/>
  <c r="H664" i="17"/>
  <c r="G664" i="17"/>
  <c r="F664" i="17"/>
  <c r="N663" i="17"/>
  <c r="L663" i="17"/>
  <c r="M663" i="17" s="1"/>
  <c r="K663" i="17"/>
  <c r="J663" i="17"/>
  <c r="O663" i="17" s="1"/>
  <c r="I663" i="17"/>
  <c r="H663" i="17"/>
  <c r="G663" i="17"/>
  <c r="F663" i="17"/>
  <c r="O662" i="17"/>
  <c r="N662" i="17"/>
  <c r="L662" i="17"/>
  <c r="M662" i="17" s="1"/>
  <c r="K662" i="17"/>
  <c r="J662" i="17"/>
  <c r="I662" i="17"/>
  <c r="H662" i="17"/>
  <c r="G662" i="17"/>
  <c r="F662" i="17"/>
  <c r="O661" i="17"/>
  <c r="L661" i="17"/>
  <c r="M661" i="17" s="1"/>
  <c r="K661" i="17"/>
  <c r="J661" i="17"/>
  <c r="I661" i="17"/>
  <c r="N661" i="17" s="1"/>
  <c r="H661" i="17"/>
  <c r="G661" i="17"/>
  <c r="F661" i="17"/>
  <c r="L660" i="17"/>
  <c r="M660" i="17" s="1"/>
  <c r="K660" i="17"/>
  <c r="J660" i="17"/>
  <c r="O660" i="17" s="1"/>
  <c r="I660" i="17"/>
  <c r="N660" i="17" s="1"/>
  <c r="H660" i="17"/>
  <c r="G660" i="17"/>
  <c r="F660" i="17"/>
  <c r="N659" i="17"/>
  <c r="L659" i="17"/>
  <c r="M659" i="17" s="1"/>
  <c r="K659" i="17"/>
  <c r="J659" i="17"/>
  <c r="O659" i="17" s="1"/>
  <c r="I659" i="17"/>
  <c r="H659" i="17"/>
  <c r="G659" i="17"/>
  <c r="F659" i="17"/>
  <c r="O658" i="17"/>
  <c r="N658" i="17"/>
  <c r="L658" i="17"/>
  <c r="M658" i="17" s="1"/>
  <c r="K658" i="17"/>
  <c r="J658" i="17"/>
  <c r="I658" i="17"/>
  <c r="H658" i="17"/>
  <c r="G658" i="17"/>
  <c r="F658" i="17"/>
  <c r="L657" i="17"/>
  <c r="M657" i="17" s="1"/>
  <c r="K657" i="17"/>
  <c r="J657" i="17"/>
  <c r="O657" i="17" s="1"/>
  <c r="I657" i="17"/>
  <c r="N657" i="17" s="1"/>
  <c r="H657" i="17"/>
  <c r="G657" i="17"/>
  <c r="F657" i="17"/>
  <c r="L656" i="17"/>
  <c r="M656" i="17" s="1"/>
  <c r="K656" i="17"/>
  <c r="J656" i="17"/>
  <c r="O656" i="17" s="1"/>
  <c r="I656" i="17"/>
  <c r="N656" i="17" s="1"/>
  <c r="H656" i="17"/>
  <c r="G656" i="17"/>
  <c r="F656" i="17"/>
  <c r="N655" i="17"/>
  <c r="L655" i="17"/>
  <c r="M655" i="17" s="1"/>
  <c r="K655" i="17"/>
  <c r="J655" i="17"/>
  <c r="O655" i="17" s="1"/>
  <c r="I655" i="17"/>
  <c r="H655" i="17"/>
  <c r="G655" i="17"/>
  <c r="F655" i="17"/>
  <c r="O654" i="17"/>
  <c r="N654" i="17"/>
  <c r="L654" i="17"/>
  <c r="M654" i="17" s="1"/>
  <c r="K654" i="17"/>
  <c r="J654" i="17"/>
  <c r="I654" i="17"/>
  <c r="H654" i="17"/>
  <c r="G654" i="17"/>
  <c r="F654" i="17"/>
  <c r="L653" i="17"/>
  <c r="M653" i="17" s="1"/>
  <c r="K653" i="17"/>
  <c r="J653" i="17"/>
  <c r="O653" i="17" s="1"/>
  <c r="I653" i="17"/>
  <c r="N653" i="17" s="1"/>
  <c r="H653" i="17"/>
  <c r="G653" i="17"/>
  <c r="F653" i="17"/>
  <c r="L652" i="17"/>
  <c r="M652" i="17" s="1"/>
  <c r="K652" i="17"/>
  <c r="J652" i="17"/>
  <c r="O652" i="17" s="1"/>
  <c r="I652" i="17"/>
  <c r="N652" i="17" s="1"/>
  <c r="H652" i="17"/>
  <c r="G652" i="17"/>
  <c r="F652" i="17"/>
  <c r="N651" i="17"/>
  <c r="L651" i="17"/>
  <c r="M651" i="17" s="1"/>
  <c r="K651" i="17"/>
  <c r="J651" i="17"/>
  <c r="O651" i="17" s="1"/>
  <c r="I651" i="17"/>
  <c r="H651" i="17"/>
  <c r="G651" i="17"/>
  <c r="F651" i="17"/>
  <c r="O650" i="17"/>
  <c r="N650" i="17"/>
  <c r="L650" i="17"/>
  <c r="M650" i="17" s="1"/>
  <c r="K650" i="17"/>
  <c r="J650" i="17"/>
  <c r="I650" i="17"/>
  <c r="H650" i="17"/>
  <c r="G650" i="17"/>
  <c r="F650" i="17"/>
  <c r="L649" i="17"/>
  <c r="M649" i="17" s="1"/>
  <c r="K649" i="17"/>
  <c r="J649" i="17"/>
  <c r="O649" i="17" s="1"/>
  <c r="I649" i="17"/>
  <c r="N649" i="17" s="1"/>
  <c r="H649" i="17"/>
  <c r="G649" i="17"/>
  <c r="F649" i="17"/>
  <c r="N648" i="17"/>
  <c r="L648" i="17"/>
  <c r="M648" i="17" s="1"/>
  <c r="K648" i="17"/>
  <c r="J648" i="17"/>
  <c r="O648" i="17" s="1"/>
  <c r="I648" i="17"/>
  <c r="H648" i="17"/>
  <c r="G648" i="17"/>
  <c r="F648" i="17"/>
  <c r="N647" i="17"/>
  <c r="L647" i="17"/>
  <c r="M647" i="17" s="1"/>
  <c r="K647" i="17"/>
  <c r="J647" i="17"/>
  <c r="O647" i="17" s="1"/>
  <c r="I647" i="17"/>
  <c r="H647" i="17"/>
  <c r="G647" i="17"/>
  <c r="F647" i="17"/>
  <c r="O646" i="17"/>
  <c r="N646" i="17"/>
  <c r="L646" i="17"/>
  <c r="M646" i="17" s="1"/>
  <c r="K646" i="17"/>
  <c r="J646" i="17"/>
  <c r="I646" i="17"/>
  <c r="H646" i="17"/>
  <c r="G646" i="17"/>
  <c r="F646" i="17"/>
  <c r="L645" i="17"/>
  <c r="M645" i="17" s="1"/>
  <c r="K645" i="17"/>
  <c r="J645" i="17"/>
  <c r="O645" i="17" s="1"/>
  <c r="I645" i="17"/>
  <c r="N645" i="17" s="1"/>
  <c r="H645" i="17"/>
  <c r="G645" i="17"/>
  <c r="F645" i="17"/>
  <c r="N644" i="17"/>
  <c r="L644" i="17"/>
  <c r="M644" i="17" s="1"/>
  <c r="K644" i="17"/>
  <c r="J644" i="17"/>
  <c r="O644" i="17" s="1"/>
  <c r="I644" i="17"/>
  <c r="H644" i="17"/>
  <c r="G644" i="17"/>
  <c r="F644" i="17"/>
  <c r="N643" i="17"/>
  <c r="L643" i="17"/>
  <c r="M643" i="17" s="1"/>
  <c r="K643" i="17"/>
  <c r="J643" i="17"/>
  <c r="O643" i="17" s="1"/>
  <c r="I643" i="17"/>
  <c r="H643" i="17"/>
  <c r="G643" i="17"/>
  <c r="F643" i="17"/>
  <c r="O642" i="17"/>
  <c r="N642" i="17"/>
  <c r="L642" i="17"/>
  <c r="M642" i="17" s="1"/>
  <c r="K642" i="17"/>
  <c r="J642" i="17"/>
  <c r="I642" i="17"/>
  <c r="H642" i="17"/>
  <c r="G642" i="17"/>
  <c r="F642" i="17"/>
  <c r="L641" i="17"/>
  <c r="M641" i="17" s="1"/>
  <c r="K641" i="17"/>
  <c r="J641" i="17"/>
  <c r="O641" i="17" s="1"/>
  <c r="I641" i="17"/>
  <c r="N641" i="17" s="1"/>
  <c r="H641" i="17"/>
  <c r="G641" i="17"/>
  <c r="F641" i="17"/>
  <c r="N640" i="17"/>
  <c r="L640" i="17"/>
  <c r="M640" i="17" s="1"/>
  <c r="K640" i="17"/>
  <c r="J640" i="17"/>
  <c r="O640" i="17" s="1"/>
  <c r="I640" i="17"/>
  <c r="H640" i="17"/>
  <c r="G640" i="17"/>
  <c r="F640" i="17"/>
  <c r="N639" i="17"/>
  <c r="M639" i="17"/>
  <c r="L639" i="17"/>
  <c r="K639" i="17"/>
  <c r="J639" i="17"/>
  <c r="O639" i="17" s="1"/>
  <c r="I639" i="17"/>
  <c r="H639" i="17"/>
  <c r="G639" i="17"/>
  <c r="F639" i="17"/>
  <c r="O638" i="17"/>
  <c r="N638" i="17"/>
  <c r="L638" i="17"/>
  <c r="M638" i="17" s="1"/>
  <c r="K638" i="17"/>
  <c r="J638" i="17"/>
  <c r="I638" i="17"/>
  <c r="H638" i="17"/>
  <c r="G638" i="17"/>
  <c r="F638" i="17"/>
  <c r="L637" i="17"/>
  <c r="M637" i="17" s="1"/>
  <c r="K637" i="17"/>
  <c r="J637" i="17"/>
  <c r="O637" i="17" s="1"/>
  <c r="I637" i="17"/>
  <c r="N637" i="17" s="1"/>
  <c r="H637" i="17"/>
  <c r="G637" i="17"/>
  <c r="F637" i="17"/>
  <c r="N636" i="17"/>
  <c r="L636" i="17"/>
  <c r="M636" i="17" s="1"/>
  <c r="K636" i="17"/>
  <c r="J636" i="17"/>
  <c r="O636" i="17" s="1"/>
  <c r="I636" i="17"/>
  <c r="H636" i="17"/>
  <c r="G636" i="17"/>
  <c r="F636" i="17"/>
  <c r="N635" i="17"/>
  <c r="L635" i="17"/>
  <c r="M635" i="17" s="1"/>
  <c r="K635" i="17"/>
  <c r="J635" i="17"/>
  <c r="O635" i="17" s="1"/>
  <c r="I635" i="17"/>
  <c r="H635" i="17"/>
  <c r="G635" i="17"/>
  <c r="F635" i="17"/>
  <c r="O634" i="17"/>
  <c r="N634" i="17"/>
  <c r="L634" i="17"/>
  <c r="M634" i="17" s="1"/>
  <c r="K634" i="17"/>
  <c r="J634" i="17"/>
  <c r="I634" i="17"/>
  <c r="H634" i="17"/>
  <c r="G634" i="17"/>
  <c r="F634" i="17"/>
  <c r="L633" i="17"/>
  <c r="M633" i="17" s="1"/>
  <c r="K633" i="17"/>
  <c r="J633" i="17"/>
  <c r="O633" i="17" s="1"/>
  <c r="I633" i="17"/>
  <c r="N633" i="17" s="1"/>
  <c r="H633" i="17"/>
  <c r="G633" i="17"/>
  <c r="F633" i="17"/>
  <c r="N632" i="17"/>
  <c r="L632" i="17"/>
  <c r="M632" i="17" s="1"/>
  <c r="K632" i="17"/>
  <c r="J632" i="17"/>
  <c r="O632" i="17" s="1"/>
  <c r="I632" i="17"/>
  <c r="H632" i="17"/>
  <c r="G632" i="17"/>
  <c r="F632" i="17"/>
  <c r="N631" i="17"/>
  <c r="L631" i="17"/>
  <c r="M631" i="17" s="1"/>
  <c r="K631" i="17"/>
  <c r="J631" i="17"/>
  <c r="O631" i="17" s="1"/>
  <c r="I631" i="17"/>
  <c r="H631" i="17"/>
  <c r="G631" i="17"/>
  <c r="F631" i="17"/>
  <c r="O630" i="17"/>
  <c r="N630" i="17"/>
  <c r="L630" i="17"/>
  <c r="M630" i="17" s="1"/>
  <c r="K630" i="17"/>
  <c r="J630" i="17"/>
  <c r="I630" i="17"/>
  <c r="H630" i="17"/>
  <c r="G630" i="17"/>
  <c r="F630" i="17"/>
  <c r="L629" i="17"/>
  <c r="M629" i="17" s="1"/>
  <c r="K629" i="17"/>
  <c r="J629" i="17"/>
  <c r="O629" i="17" s="1"/>
  <c r="I629" i="17"/>
  <c r="N629" i="17" s="1"/>
  <c r="H629" i="17"/>
  <c r="G629" i="17"/>
  <c r="F629" i="17"/>
  <c r="N628" i="17"/>
  <c r="L628" i="17"/>
  <c r="M628" i="17" s="1"/>
  <c r="K628" i="17"/>
  <c r="J628" i="17"/>
  <c r="O628" i="17" s="1"/>
  <c r="I628" i="17"/>
  <c r="H628" i="17"/>
  <c r="G628" i="17"/>
  <c r="F628" i="17"/>
  <c r="N627" i="17"/>
  <c r="L627" i="17"/>
  <c r="M627" i="17" s="1"/>
  <c r="K627" i="17"/>
  <c r="J627" i="17"/>
  <c r="O627" i="17" s="1"/>
  <c r="I627" i="17"/>
  <c r="H627" i="17"/>
  <c r="G627" i="17"/>
  <c r="F627" i="17"/>
  <c r="O626" i="17"/>
  <c r="N626" i="17"/>
  <c r="L626" i="17"/>
  <c r="M626" i="17" s="1"/>
  <c r="K626" i="17"/>
  <c r="J626" i="17"/>
  <c r="I626" i="17"/>
  <c r="H626" i="17"/>
  <c r="G626" i="17"/>
  <c r="F626" i="17"/>
  <c r="L625" i="17"/>
  <c r="M625" i="17" s="1"/>
  <c r="K625" i="17"/>
  <c r="J625" i="17"/>
  <c r="O625" i="17" s="1"/>
  <c r="I625" i="17"/>
  <c r="N625" i="17" s="1"/>
  <c r="H625" i="17"/>
  <c r="G625" i="17"/>
  <c r="F625" i="17"/>
  <c r="N624" i="17"/>
  <c r="L624" i="17"/>
  <c r="M624" i="17" s="1"/>
  <c r="K624" i="17"/>
  <c r="J624" i="17"/>
  <c r="O624" i="17" s="1"/>
  <c r="I624" i="17"/>
  <c r="H624" i="17"/>
  <c r="G624" i="17"/>
  <c r="F624" i="17"/>
  <c r="N623" i="17"/>
  <c r="M623" i="17"/>
  <c r="L623" i="17"/>
  <c r="K623" i="17"/>
  <c r="J623" i="17"/>
  <c r="O623" i="17" s="1"/>
  <c r="I623" i="17"/>
  <c r="H623" i="17"/>
  <c r="G623" i="17"/>
  <c r="F623" i="17"/>
  <c r="O622" i="17"/>
  <c r="L622" i="17"/>
  <c r="M622" i="17" s="1"/>
  <c r="K622" i="17"/>
  <c r="J622" i="17"/>
  <c r="I622" i="17"/>
  <c r="N622" i="17" s="1"/>
  <c r="H622" i="17"/>
  <c r="G622" i="17"/>
  <c r="F622" i="17"/>
  <c r="L621" i="17"/>
  <c r="M621" i="17" s="1"/>
  <c r="K621" i="17"/>
  <c r="J621" i="17"/>
  <c r="O621" i="17" s="1"/>
  <c r="I621" i="17"/>
  <c r="N621" i="17" s="1"/>
  <c r="H621" i="17"/>
  <c r="G621" i="17"/>
  <c r="F621" i="17"/>
  <c r="N620" i="17"/>
  <c r="L620" i="17"/>
  <c r="M620" i="17" s="1"/>
  <c r="K620" i="17"/>
  <c r="J620" i="17"/>
  <c r="O620" i="17" s="1"/>
  <c r="I620" i="17"/>
  <c r="H620" i="17"/>
  <c r="G620" i="17"/>
  <c r="F620" i="17"/>
  <c r="N619" i="17"/>
  <c r="L619" i="17"/>
  <c r="M619" i="17" s="1"/>
  <c r="K619" i="17"/>
  <c r="J619" i="17"/>
  <c r="O619" i="17" s="1"/>
  <c r="I619" i="17"/>
  <c r="H619" i="17"/>
  <c r="G619" i="17"/>
  <c r="F619" i="17"/>
  <c r="O618" i="17"/>
  <c r="L618" i="17"/>
  <c r="M618" i="17" s="1"/>
  <c r="K618" i="17"/>
  <c r="J618" i="17"/>
  <c r="I618" i="17"/>
  <c r="N618" i="17" s="1"/>
  <c r="H618" i="17"/>
  <c r="G618" i="17"/>
  <c r="F618" i="17"/>
  <c r="L617" i="17"/>
  <c r="M617" i="17" s="1"/>
  <c r="K617" i="17"/>
  <c r="J617" i="17"/>
  <c r="O617" i="17" s="1"/>
  <c r="I617" i="17"/>
  <c r="N617" i="17" s="1"/>
  <c r="H617" i="17"/>
  <c r="G617" i="17"/>
  <c r="F617" i="17"/>
  <c r="N616" i="17"/>
  <c r="L616" i="17"/>
  <c r="M616" i="17" s="1"/>
  <c r="K616" i="17"/>
  <c r="J616" i="17"/>
  <c r="O616" i="17" s="1"/>
  <c r="I616" i="17"/>
  <c r="H616" i="17"/>
  <c r="G616" i="17"/>
  <c r="F616" i="17"/>
  <c r="N615" i="17"/>
  <c r="L615" i="17"/>
  <c r="M615" i="17" s="1"/>
  <c r="K615" i="17"/>
  <c r="J615" i="17"/>
  <c r="O615" i="17" s="1"/>
  <c r="I615" i="17"/>
  <c r="H615" i="17"/>
  <c r="G615" i="17"/>
  <c r="F615" i="17"/>
  <c r="O614" i="17"/>
  <c r="L614" i="17"/>
  <c r="M614" i="17" s="1"/>
  <c r="K614" i="17"/>
  <c r="J614" i="17"/>
  <c r="I614" i="17"/>
  <c r="N614" i="17" s="1"/>
  <c r="H614" i="17"/>
  <c r="G614" i="17"/>
  <c r="F614" i="17"/>
  <c r="L613" i="17"/>
  <c r="M613" i="17" s="1"/>
  <c r="K613" i="17"/>
  <c r="J613" i="17"/>
  <c r="O613" i="17" s="1"/>
  <c r="I613" i="17"/>
  <c r="N613" i="17" s="1"/>
  <c r="H613" i="17"/>
  <c r="G613" i="17"/>
  <c r="F613" i="17"/>
  <c r="N612" i="17"/>
  <c r="L612" i="17"/>
  <c r="M612" i="17" s="1"/>
  <c r="K612" i="17"/>
  <c r="J612" i="17"/>
  <c r="O612" i="17" s="1"/>
  <c r="I612" i="17"/>
  <c r="H612" i="17"/>
  <c r="G612" i="17"/>
  <c r="F612" i="17"/>
  <c r="N611" i="17"/>
  <c r="L611" i="17"/>
  <c r="M611" i="17" s="1"/>
  <c r="K611" i="17"/>
  <c r="J611" i="17"/>
  <c r="O611" i="17" s="1"/>
  <c r="I611" i="17"/>
  <c r="H611" i="17"/>
  <c r="G611" i="17"/>
  <c r="F611" i="17"/>
  <c r="O610" i="17"/>
  <c r="L610" i="17"/>
  <c r="M610" i="17" s="1"/>
  <c r="K610" i="17"/>
  <c r="J610" i="17"/>
  <c r="I610" i="17"/>
  <c r="N610" i="17" s="1"/>
  <c r="H610" i="17"/>
  <c r="G610" i="17"/>
  <c r="F610" i="17"/>
  <c r="L609" i="17"/>
  <c r="M609" i="17" s="1"/>
  <c r="K609" i="17"/>
  <c r="J609" i="17"/>
  <c r="O609" i="17" s="1"/>
  <c r="I609" i="17"/>
  <c r="N609" i="17" s="1"/>
  <c r="H609" i="17"/>
  <c r="G609" i="17"/>
  <c r="F609" i="17"/>
  <c r="N608" i="17"/>
  <c r="L608" i="17"/>
  <c r="M608" i="17" s="1"/>
  <c r="K608" i="17"/>
  <c r="J608" i="17"/>
  <c r="O608" i="17" s="1"/>
  <c r="I608" i="17"/>
  <c r="H608" i="17"/>
  <c r="G608" i="17"/>
  <c r="F608" i="17"/>
  <c r="N607" i="17"/>
  <c r="L607" i="17"/>
  <c r="M607" i="17" s="1"/>
  <c r="K607" i="17"/>
  <c r="J607" i="17"/>
  <c r="O607" i="17" s="1"/>
  <c r="I607" i="17"/>
  <c r="H607" i="17"/>
  <c r="G607" i="17"/>
  <c r="F607" i="17"/>
  <c r="L606" i="17"/>
  <c r="M606" i="17" s="1"/>
  <c r="K606" i="17"/>
  <c r="J606" i="17"/>
  <c r="O606" i="17" s="1"/>
  <c r="I606" i="17"/>
  <c r="N606" i="17" s="1"/>
  <c r="H606" i="17"/>
  <c r="G606" i="17"/>
  <c r="F606" i="17"/>
  <c r="L605" i="17"/>
  <c r="M605" i="17" s="1"/>
  <c r="K605" i="17"/>
  <c r="J605" i="17"/>
  <c r="O605" i="17" s="1"/>
  <c r="I605" i="17"/>
  <c r="N605" i="17" s="1"/>
  <c r="H605" i="17"/>
  <c r="G605" i="17"/>
  <c r="F605" i="17"/>
  <c r="L604" i="17"/>
  <c r="M604" i="17" s="1"/>
  <c r="K604" i="17"/>
  <c r="J604" i="17"/>
  <c r="O604" i="17" s="1"/>
  <c r="I604" i="17"/>
  <c r="N604" i="17" s="1"/>
  <c r="H604" i="17"/>
  <c r="G604" i="17"/>
  <c r="F604" i="17"/>
  <c r="L603" i="17"/>
  <c r="M603" i="17" s="1"/>
  <c r="K603" i="17"/>
  <c r="J603" i="17"/>
  <c r="O603" i="17" s="1"/>
  <c r="I603" i="17"/>
  <c r="N603" i="17" s="1"/>
  <c r="H603" i="17"/>
  <c r="G603" i="17"/>
  <c r="F603" i="17"/>
  <c r="L602" i="17"/>
  <c r="M602" i="17" s="1"/>
  <c r="K602" i="17"/>
  <c r="J602" i="17"/>
  <c r="O602" i="17" s="1"/>
  <c r="I602" i="17"/>
  <c r="N602" i="17" s="1"/>
  <c r="H602" i="17"/>
  <c r="G602" i="17"/>
  <c r="F602" i="17"/>
  <c r="L601" i="17"/>
  <c r="M601" i="17" s="1"/>
  <c r="K601" i="17"/>
  <c r="J601" i="17"/>
  <c r="O601" i="17" s="1"/>
  <c r="I601" i="17"/>
  <c r="N601" i="17" s="1"/>
  <c r="H601" i="17"/>
  <c r="G601" i="17"/>
  <c r="F601" i="17"/>
  <c r="L600" i="17"/>
  <c r="M600" i="17" s="1"/>
  <c r="K600" i="17"/>
  <c r="J600" i="17"/>
  <c r="O600" i="17" s="1"/>
  <c r="I600" i="17"/>
  <c r="N600" i="17" s="1"/>
  <c r="H600" i="17"/>
  <c r="G600" i="17"/>
  <c r="F600" i="17"/>
  <c r="L599" i="17"/>
  <c r="M599" i="17" s="1"/>
  <c r="K599" i="17"/>
  <c r="J599" i="17"/>
  <c r="O599" i="17" s="1"/>
  <c r="I599" i="17"/>
  <c r="N599" i="17" s="1"/>
  <c r="H599" i="17"/>
  <c r="G599" i="17"/>
  <c r="F599" i="17"/>
  <c r="L598" i="17"/>
  <c r="M598" i="17" s="1"/>
  <c r="K598" i="17"/>
  <c r="J598" i="17"/>
  <c r="O598" i="17" s="1"/>
  <c r="I598" i="17"/>
  <c r="N598" i="17" s="1"/>
  <c r="H598" i="17"/>
  <c r="G598" i="17"/>
  <c r="F598" i="17"/>
  <c r="L597" i="17"/>
  <c r="M597" i="17" s="1"/>
  <c r="K597" i="17"/>
  <c r="J597" i="17"/>
  <c r="O597" i="17" s="1"/>
  <c r="I597" i="17"/>
  <c r="N597" i="17" s="1"/>
  <c r="H597" i="17"/>
  <c r="G597" i="17"/>
  <c r="F597" i="17"/>
  <c r="L596" i="17"/>
  <c r="M596" i="17" s="1"/>
  <c r="K596" i="17"/>
  <c r="J596" i="17"/>
  <c r="O596" i="17" s="1"/>
  <c r="I596" i="17"/>
  <c r="N596" i="17" s="1"/>
  <c r="H596" i="17"/>
  <c r="G596" i="17"/>
  <c r="F596" i="17"/>
  <c r="L595" i="17"/>
  <c r="M595" i="17" s="1"/>
  <c r="K595" i="17"/>
  <c r="J595" i="17"/>
  <c r="O595" i="17" s="1"/>
  <c r="I595" i="17"/>
  <c r="N595" i="17" s="1"/>
  <c r="H595" i="17"/>
  <c r="G595" i="17"/>
  <c r="F595" i="17"/>
  <c r="L594" i="17"/>
  <c r="M594" i="17" s="1"/>
  <c r="K594" i="17"/>
  <c r="J594" i="17"/>
  <c r="O594" i="17" s="1"/>
  <c r="I594" i="17"/>
  <c r="N594" i="17" s="1"/>
  <c r="H594" i="17"/>
  <c r="G594" i="17"/>
  <c r="F594" i="17"/>
  <c r="L593" i="17"/>
  <c r="M593" i="17" s="1"/>
  <c r="K593" i="17"/>
  <c r="J593" i="17"/>
  <c r="O593" i="17" s="1"/>
  <c r="I593" i="17"/>
  <c r="N593" i="17" s="1"/>
  <c r="H593" i="17"/>
  <c r="G593" i="17"/>
  <c r="F593" i="17"/>
  <c r="L592" i="17"/>
  <c r="M592" i="17" s="1"/>
  <c r="K592" i="17"/>
  <c r="J592" i="17"/>
  <c r="O592" i="17" s="1"/>
  <c r="I592" i="17"/>
  <c r="N592" i="17" s="1"/>
  <c r="H592" i="17"/>
  <c r="G592" i="17"/>
  <c r="F592" i="17"/>
  <c r="M591" i="17"/>
  <c r="L591" i="17"/>
  <c r="K591" i="17"/>
  <c r="J591" i="17"/>
  <c r="O591" i="17" s="1"/>
  <c r="I591" i="17"/>
  <c r="N591" i="17" s="1"/>
  <c r="H591" i="17"/>
  <c r="G591" i="17"/>
  <c r="F591" i="17"/>
  <c r="L590" i="17"/>
  <c r="M590" i="17" s="1"/>
  <c r="K590" i="17"/>
  <c r="J590" i="17"/>
  <c r="O590" i="17" s="1"/>
  <c r="I590" i="17"/>
  <c r="N590" i="17" s="1"/>
  <c r="H590" i="17"/>
  <c r="G590" i="17"/>
  <c r="F590" i="17"/>
  <c r="L589" i="17"/>
  <c r="M589" i="17" s="1"/>
  <c r="K589" i="17"/>
  <c r="J589" i="17"/>
  <c r="O589" i="17" s="1"/>
  <c r="I589" i="17"/>
  <c r="N589" i="17" s="1"/>
  <c r="H589" i="17"/>
  <c r="G589" i="17"/>
  <c r="F589" i="17"/>
  <c r="L588" i="17"/>
  <c r="M588" i="17" s="1"/>
  <c r="K588" i="17"/>
  <c r="J588" i="17"/>
  <c r="O588" i="17" s="1"/>
  <c r="I588" i="17"/>
  <c r="N588" i="17" s="1"/>
  <c r="H588" i="17"/>
  <c r="G588" i="17"/>
  <c r="F588" i="17"/>
  <c r="L587" i="17"/>
  <c r="M587" i="17" s="1"/>
  <c r="K587" i="17"/>
  <c r="J587" i="17"/>
  <c r="O587" i="17" s="1"/>
  <c r="I587" i="17"/>
  <c r="N587" i="17" s="1"/>
  <c r="H587" i="17"/>
  <c r="G587" i="17"/>
  <c r="F587" i="17"/>
  <c r="L586" i="17"/>
  <c r="M586" i="17" s="1"/>
  <c r="K586" i="17"/>
  <c r="J586" i="17"/>
  <c r="O586" i="17" s="1"/>
  <c r="I586" i="17"/>
  <c r="N586" i="17" s="1"/>
  <c r="H586" i="17"/>
  <c r="G586" i="17"/>
  <c r="F586" i="17"/>
  <c r="L585" i="17"/>
  <c r="M585" i="17" s="1"/>
  <c r="K585" i="17"/>
  <c r="J585" i="17"/>
  <c r="O585" i="17" s="1"/>
  <c r="I585" i="17"/>
  <c r="N585" i="17" s="1"/>
  <c r="H585" i="17"/>
  <c r="G585" i="17"/>
  <c r="F585" i="17"/>
  <c r="L584" i="17"/>
  <c r="M584" i="17" s="1"/>
  <c r="K584" i="17"/>
  <c r="J584" i="17"/>
  <c r="O584" i="17" s="1"/>
  <c r="I584" i="17"/>
  <c r="N584" i="17" s="1"/>
  <c r="H584" i="17"/>
  <c r="G584" i="17"/>
  <c r="F584" i="17"/>
  <c r="L583" i="17"/>
  <c r="M583" i="17" s="1"/>
  <c r="K583" i="17"/>
  <c r="J583" i="17"/>
  <c r="O583" i="17" s="1"/>
  <c r="I583" i="17"/>
  <c r="N583" i="17" s="1"/>
  <c r="H583" i="17"/>
  <c r="G583" i="17"/>
  <c r="F583" i="17"/>
  <c r="L582" i="17"/>
  <c r="M582" i="17" s="1"/>
  <c r="K582" i="17"/>
  <c r="J582" i="17"/>
  <c r="O582" i="17" s="1"/>
  <c r="I582" i="17"/>
  <c r="N582" i="17" s="1"/>
  <c r="H582" i="17"/>
  <c r="G582" i="17"/>
  <c r="F582" i="17"/>
  <c r="L581" i="17"/>
  <c r="M581" i="17" s="1"/>
  <c r="K581" i="17"/>
  <c r="J581" i="17"/>
  <c r="O581" i="17" s="1"/>
  <c r="I581" i="17"/>
  <c r="N581" i="17" s="1"/>
  <c r="H581" i="17"/>
  <c r="G581" i="17"/>
  <c r="F581" i="17"/>
  <c r="L580" i="17"/>
  <c r="M580" i="17" s="1"/>
  <c r="K580" i="17"/>
  <c r="J580" i="17"/>
  <c r="O580" i="17" s="1"/>
  <c r="I580" i="17"/>
  <c r="N580" i="17" s="1"/>
  <c r="H580" i="17"/>
  <c r="G580" i="17"/>
  <c r="F580" i="17"/>
  <c r="L579" i="17"/>
  <c r="M579" i="17" s="1"/>
  <c r="K579" i="17"/>
  <c r="J579" i="17"/>
  <c r="O579" i="17" s="1"/>
  <c r="I579" i="17"/>
  <c r="N579" i="17" s="1"/>
  <c r="H579" i="17"/>
  <c r="G579" i="17"/>
  <c r="F579" i="17"/>
  <c r="L578" i="17"/>
  <c r="M578" i="17" s="1"/>
  <c r="K578" i="17"/>
  <c r="J578" i="17"/>
  <c r="O578" i="17" s="1"/>
  <c r="I578" i="17"/>
  <c r="N578" i="17" s="1"/>
  <c r="H578" i="17"/>
  <c r="G578" i="17"/>
  <c r="F578" i="17"/>
  <c r="L577" i="17"/>
  <c r="M577" i="17" s="1"/>
  <c r="K577" i="17"/>
  <c r="J577" i="17"/>
  <c r="O577" i="17" s="1"/>
  <c r="I577" i="17"/>
  <c r="N577" i="17" s="1"/>
  <c r="H577" i="17"/>
  <c r="G577" i="17"/>
  <c r="F577" i="17"/>
  <c r="L576" i="17"/>
  <c r="M576" i="17" s="1"/>
  <c r="K576" i="17"/>
  <c r="J576" i="17"/>
  <c r="O576" i="17" s="1"/>
  <c r="I576" i="17"/>
  <c r="N576" i="17" s="1"/>
  <c r="H576" i="17"/>
  <c r="G576" i="17"/>
  <c r="F576" i="17"/>
  <c r="L575" i="17"/>
  <c r="M575" i="17" s="1"/>
  <c r="K575" i="17"/>
  <c r="J575" i="17"/>
  <c r="O575" i="17" s="1"/>
  <c r="I575" i="17"/>
  <c r="N575" i="17" s="1"/>
  <c r="H575" i="17"/>
  <c r="G575" i="17"/>
  <c r="F575" i="17"/>
  <c r="N574" i="17"/>
  <c r="L574" i="17"/>
  <c r="M574" i="17" s="1"/>
  <c r="K574" i="17"/>
  <c r="J574" i="17"/>
  <c r="O574" i="17" s="1"/>
  <c r="I574" i="17"/>
  <c r="H574" i="17"/>
  <c r="G574" i="17"/>
  <c r="F574" i="17"/>
  <c r="L573" i="17"/>
  <c r="M573" i="17" s="1"/>
  <c r="K573" i="17"/>
  <c r="J573" i="17"/>
  <c r="O573" i="17" s="1"/>
  <c r="I573" i="17"/>
  <c r="N573" i="17" s="1"/>
  <c r="H573" i="17"/>
  <c r="G573" i="17"/>
  <c r="F573" i="17"/>
  <c r="L572" i="17"/>
  <c r="M572" i="17" s="1"/>
  <c r="K572" i="17"/>
  <c r="J572" i="17"/>
  <c r="O572" i="17" s="1"/>
  <c r="I572" i="17"/>
  <c r="N572" i="17" s="1"/>
  <c r="H572" i="17"/>
  <c r="G572" i="17"/>
  <c r="F572" i="17"/>
  <c r="L571" i="17"/>
  <c r="M571" i="17" s="1"/>
  <c r="K571" i="17"/>
  <c r="J571" i="17"/>
  <c r="O571" i="17" s="1"/>
  <c r="I571" i="17"/>
  <c r="N571" i="17" s="1"/>
  <c r="H571" i="17"/>
  <c r="G571" i="17"/>
  <c r="F571" i="17"/>
  <c r="N570" i="17"/>
  <c r="L570" i="17"/>
  <c r="M570" i="17" s="1"/>
  <c r="K570" i="17"/>
  <c r="J570" i="17"/>
  <c r="O570" i="17" s="1"/>
  <c r="I570" i="17"/>
  <c r="H570" i="17"/>
  <c r="G570" i="17"/>
  <c r="F570" i="17"/>
  <c r="L569" i="17"/>
  <c r="M569" i="17" s="1"/>
  <c r="K569" i="17"/>
  <c r="J569" i="17"/>
  <c r="O569" i="17" s="1"/>
  <c r="I569" i="17"/>
  <c r="N569" i="17" s="1"/>
  <c r="H569" i="17"/>
  <c r="G569" i="17"/>
  <c r="F569" i="17"/>
  <c r="L568" i="17"/>
  <c r="M568" i="17" s="1"/>
  <c r="K568" i="17"/>
  <c r="J568" i="17"/>
  <c r="O568" i="17" s="1"/>
  <c r="I568" i="17"/>
  <c r="N568" i="17" s="1"/>
  <c r="H568" i="17"/>
  <c r="G568" i="17"/>
  <c r="F568" i="17"/>
  <c r="M567" i="17"/>
  <c r="L567" i="17"/>
  <c r="K567" i="17"/>
  <c r="J567" i="17"/>
  <c r="O567" i="17" s="1"/>
  <c r="I567" i="17"/>
  <c r="N567" i="17" s="1"/>
  <c r="H567" i="17"/>
  <c r="G567" i="17"/>
  <c r="F567" i="17"/>
  <c r="O566" i="17"/>
  <c r="N566" i="17"/>
  <c r="L566" i="17"/>
  <c r="M566" i="17" s="1"/>
  <c r="K566" i="17"/>
  <c r="J566" i="17"/>
  <c r="I566" i="17"/>
  <c r="H566" i="17"/>
  <c r="G566" i="17"/>
  <c r="F566" i="17"/>
  <c r="L565" i="17"/>
  <c r="M565" i="17" s="1"/>
  <c r="K565" i="17"/>
  <c r="J565" i="17"/>
  <c r="O565" i="17" s="1"/>
  <c r="I565" i="17"/>
  <c r="N565" i="17" s="1"/>
  <c r="H565" i="17"/>
  <c r="G565" i="17"/>
  <c r="F565" i="17"/>
  <c r="N564" i="17"/>
  <c r="L564" i="17"/>
  <c r="M564" i="17" s="1"/>
  <c r="K564" i="17"/>
  <c r="J564" i="17"/>
  <c r="O564" i="17" s="1"/>
  <c r="I564" i="17"/>
  <c r="H564" i="17"/>
  <c r="G564" i="17"/>
  <c r="F564" i="17"/>
  <c r="N563" i="17"/>
  <c r="L563" i="17"/>
  <c r="M563" i="17" s="1"/>
  <c r="K563" i="17"/>
  <c r="J563" i="17"/>
  <c r="O563" i="17" s="1"/>
  <c r="I563" i="17"/>
  <c r="H563" i="17"/>
  <c r="G563" i="17"/>
  <c r="F563" i="17"/>
  <c r="O562" i="17"/>
  <c r="N562" i="17"/>
  <c r="L562" i="17"/>
  <c r="M562" i="17" s="1"/>
  <c r="K562" i="17"/>
  <c r="J562" i="17"/>
  <c r="I562" i="17"/>
  <c r="H562" i="17"/>
  <c r="G562" i="17"/>
  <c r="F562" i="17"/>
  <c r="L561" i="17"/>
  <c r="M561" i="17" s="1"/>
  <c r="K561" i="17"/>
  <c r="J561" i="17"/>
  <c r="O561" i="17" s="1"/>
  <c r="I561" i="17"/>
  <c r="N561" i="17" s="1"/>
  <c r="H561" i="17"/>
  <c r="G561" i="17"/>
  <c r="F561" i="17"/>
  <c r="N560" i="17"/>
  <c r="L560" i="17"/>
  <c r="M560" i="17" s="1"/>
  <c r="K560" i="17"/>
  <c r="J560" i="17"/>
  <c r="O560" i="17" s="1"/>
  <c r="I560" i="17"/>
  <c r="H560" i="17"/>
  <c r="G560" i="17"/>
  <c r="F560" i="17"/>
  <c r="N559" i="17"/>
  <c r="M559" i="17"/>
  <c r="L559" i="17"/>
  <c r="K559" i="17"/>
  <c r="J559" i="17"/>
  <c r="O559" i="17" s="1"/>
  <c r="I559" i="17"/>
  <c r="H559" i="17"/>
  <c r="G559" i="17"/>
  <c r="F559" i="17"/>
  <c r="O558" i="17"/>
  <c r="N558" i="17"/>
  <c r="L558" i="17"/>
  <c r="M558" i="17" s="1"/>
  <c r="K558" i="17"/>
  <c r="J558" i="17"/>
  <c r="I558" i="17"/>
  <c r="H558" i="17"/>
  <c r="G558" i="17"/>
  <c r="F558" i="17"/>
  <c r="L557" i="17"/>
  <c r="M557" i="17" s="1"/>
  <c r="K557" i="17"/>
  <c r="J557" i="17"/>
  <c r="O557" i="17" s="1"/>
  <c r="I557" i="17"/>
  <c r="N557" i="17" s="1"/>
  <c r="H557" i="17"/>
  <c r="G557" i="17"/>
  <c r="F557" i="17"/>
  <c r="N556" i="17"/>
  <c r="L556" i="17"/>
  <c r="M556" i="17" s="1"/>
  <c r="K556" i="17"/>
  <c r="J556" i="17"/>
  <c r="O556" i="17" s="1"/>
  <c r="I556" i="17"/>
  <c r="H556" i="17"/>
  <c r="G556" i="17"/>
  <c r="F556" i="17"/>
  <c r="N555" i="17"/>
  <c r="L555" i="17"/>
  <c r="M555" i="17" s="1"/>
  <c r="K555" i="17"/>
  <c r="J555" i="17"/>
  <c r="O555" i="17" s="1"/>
  <c r="I555" i="17"/>
  <c r="H555" i="17"/>
  <c r="G555" i="17"/>
  <c r="F555" i="17"/>
  <c r="N554" i="17"/>
  <c r="L554" i="17"/>
  <c r="M554" i="17" s="1"/>
  <c r="K554" i="17"/>
  <c r="J554" i="17"/>
  <c r="O554" i="17" s="1"/>
  <c r="I554" i="17"/>
  <c r="H554" i="17"/>
  <c r="G554" i="17"/>
  <c r="F554" i="17"/>
  <c r="L553" i="17"/>
  <c r="M553" i="17" s="1"/>
  <c r="K553" i="17"/>
  <c r="J553" i="17"/>
  <c r="O553" i="17" s="1"/>
  <c r="I553" i="17"/>
  <c r="N553" i="17" s="1"/>
  <c r="H553" i="17"/>
  <c r="G553" i="17"/>
  <c r="F553" i="17"/>
  <c r="N552" i="17"/>
  <c r="L552" i="17"/>
  <c r="M552" i="17" s="1"/>
  <c r="K552" i="17"/>
  <c r="J552" i="17"/>
  <c r="O552" i="17" s="1"/>
  <c r="I552" i="17"/>
  <c r="H552" i="17"/>
  <c r="G552" i="17"/>
  <c r="F552" i="17"/>
  <c r="N551" i="17"/>
  <c r="L551" i="17"/>
  <c r="M551" i="17" s="1"/>
  <c r="K551" i="17"/>
  <c r="J551" i="17"/>
  <c r="O551" i="17" s="1"/>
  <c r="I551" i="17"/>
  <c r="H551" i="17"/>
  <c r="G551" i="17"/>
  <c r="F551" i="17"/>
  <c r="N550" i="17"/>
  <c r="L550" i="17"/>
  <c r="M550" i="17" s="1"/>
  <c r="K550" i="17"/>
  <c r="J550" i="17"/>
  <c r="O550" i="17" s="1"/>
  <c r="I550" i="17"/>
  <c r="H550" i="17"/>
  <c r="G550" i="17"/>
  <c r="F550" i="17"/>
  <c r="N549" i="17"/>
  <c r="L549" i="17"/>
  <c r="M549" i="17" s="1"/>
  <c r="K549" i="17"/>
  <c r="J549" i="17"/>
  <c r="O549" i="17" s="1"/>
  <c r="I549" i="17"/>
  <c r="H549" i="17"/>
  <c r="G549" i="17"/>
  <c r="F549" i="17"/>
  <c r="N548" i="17"/>
  <c r="L548" i="17"/>
  <c r="M548" i="17" s="1"/>
  <c r="K548" i="17"/>
  <c r="J548" i="17"/>
  <c r="O548" i="17" s="1"/>
  <c r="I548" i="17"/>
  <c r="H548" i="17"/>
  <c r="G548" i="17"/>
  <c r="F548" i="17"/>
  <c r="N547" i="17"/>
  <c r="M547" i="17"/>
  <c r="L547" i="17"/>
  <c r="K547" i="17"/>
  <c r="J547" i="17"/>
  <c r="O547" i="17" s="1"/>
  <c r="I547" i="17"/>
  <c r="H547" i="17"/>
  <c r="G547" i="17"/>
  <c r="F547" i="17"/>
  <c r="O546" i="17"/>
  <c r="N546" i="17"/>
  <c r="L546" i="17"/>
  <c r="M546" i="17" s="1"/>
  <c r="K546" i="17"/>
  <c r="J546" i="17"/>
  <c r="I546" i="17"/>
  <c r="H546" i="17"/>
  <c r="G546" i="17"/>
  <c r="F546" i="17"/>
  <c r="N545" i="17"/>
  <c r="L545" i="17"/>
  <c r="M545" i="17" s="1"/>
  <c r="K545" i="17"/>
  <c r="J545" i="17"/>
  <c r="O545" i="17" s="1"/>
  <c r="I545" i="17"/>
  <c r="H545" i="17"/>
  <c r="G545" i="17"/>
  <c r="F545" i="17"/>
  <c r="N544" i="17"/>
  <c r="L544" i="17"/>
  <c r="M544" i="17" s="1"/>
  <c r="K544" i="17"/>
  <c r="J544" i="17"/>
  <c r="O544" i="17" s="1"/>
  <c r="I544" i="17"/>
  <c r="H544" i="17"/>
  <c r="G544" i="17"/>
  <c r="F544" i="17"/>
  <c r="N543" i="17"/>
  <c r="M543" i="17"/>
  <c r="L543" i="17"/>
  <c r="K543" i="17"/>
  <c r="J543" i="17"/>
  <c r="O543" i="17" s="1"/>
  <c r="I543" i="17"/>
  <c r="H543" i="17"/>
  <c r="G543" i="17"/>
  <c r="F543" i="17"/>
  <c r="O542" i="17"/>
  <c r="L542" i="17"/>
  <c r="M542" i="17" s="1"/>
  <c r="K542" i="17"/>
  <c r="J542" i="17"/>
  <c r="I542" i="17"/>
  <c r="N542" i="17" s="1"/>
  <c r="H542" i="17"/>
  <c r="G542" i="17"/>
  <c r="F542" i="17"/>
  <c r="L541" i="17"/>
  <c r="M541" i="17" s="1"/>
  <c r="K541" i="17"/>
  <c r="J541" i="17"/>
  <c r="O541" i="17" s="1"/>
  <c r="I541" i="17"/>
  <c r="N541" i="17" s="1"/>
  <c r="H541" i="17"/>
  <c r="G541" i="17"/>
  <c r="F541" i="17"/>
  <c r="N540" i="17"/>
  <c r="L540" i="17"/>
  <c r="M540" i="17" s="1"/>
  <c r="K540" i="17"/>
  <c r="J540" i="17"/>
  <c r="O540" i="17" s="1"/>
  <c r="I540" i="17"/>
  <c r="H540" i="17"/>
  <c r="G540" i="17"/>
  <c r="F540" i="17"/>
  <c r="N539" i="17"/>
  <c r="M539" i="17"/>
  <c r="L539" i="17"/>
  <c r="K539" i="17"/>
  <c r="J539" i="17"/>
  <c r="O539" i="17" s="1"/>
  <c r="I539" i="17"/>
  <c r="H539" i="17"/>
  <c r="G539" i="17"/>
  <c r="F539" i="17"/>
  <c r="L538" i="17"/>
  <c r="M538" i="17" s="1"/>
  <c r="K538" i="17"/>
  <c r="J538" i="17"/>
  <c r="O538" i="17" s="1"/>
  <c r="I538" i="17"/>
  <c r="N538" i="17" s="1"/>
  <c r="H538" i="17"/>
  <c r="G538" i="17"/>
  <c r="F538" i="17"/>
  <c r="L537" i="17"/>
  <c r="M537" i="17" s="1"/>
  <c r="K537" i="17"/>
  <c r="J537" i="17"/>
  <c r="O537" i="17" s="1"/>
  <c r="I537" i="17"/>
  <c r="N537" i="17" s="1"/>
  <c r="H537" i="17"/>
  <c r="G537" i="17"/>
  <c r="F537" i="17"/>
  <c r="N536" i="17"/>
  <c r="L536" i="17"/>
  <c r="M536" i="17" s="1"/>
  <c r="K536" i="17"/>
  <c r="J536" i="17"/>
  <c r="O536" i="17" s="1"/>
  <c r="I536" i="17"/>
  <c r="H536" i="17"/>
  <c r="G536" i="17"/>
  <c r="F536" i="17"/>
  <c r="N535" i="17"/>
  <c r="L535" i="17"/>
  <c r="M535" i="17" s="1"/>
  <c r="K535" i="17"/>
  <c r="J535" i="17"/>
  <c r="O535" i="17" s="1"/>
  <c r="I535" i="17"/>
  <c r="H535" i="17"/>
  <c r="G535" i="17"/>
  <c r="F535" i="17"/>
  <c r="N534" i="17"/>
  <c r="L534" i="17"/>
  <c r="M534" i="17" s="1"/>
  <c r="K534" i="17"/>
  <c r="J534" i="17"/>
  <c r="O534" i="17" s="1"/>
  <c r="I534" i="17"/>
  <c r="H534" i="17"/>
  <c r="G534" i="17"/>
  <c r="F534" i="17"/>
  <c r="N533" i="17"/>
  <c r="L533" i="17"/>
  <c r="M533" i="17" s="1"/>
  <c r="K533" i="17"/>
  <c r="J533" i="17"/>
  <c r="O533" i="17" s="1"/>
  <c r="I533" i="17"/>
  <c r="H533" i="17"/>
  <c r="G533" i="17"/>
  <c r="F533" i="17"/>
  <c r="N532" i="17"/>
  <c r="L532" i="17"/>
  <c r="M532" i="17" s="1"/>
  <c r="K532" i="17"/>
  <c r="J532" i="17"/>
  <c r="O532" i="17" s="1"/>
  <c r="I532" i="17"/>
  <c r="H532" i="17"/>
  <c r="G532" i="17"/>
  <c r="F532" i="17"/>
  <c r="N531" i="17"/>
  <c r="L531" i="17"/>
  <c r="M531" i="17" s="1"/>
  <c r="K531" i="17"/>
  <c r="J531" i="17"/>
  <c r="O531" i="17" s="1"/>
  <c r="I531" i="17"/>
  <c r="H531" i="17"/>
  <c r="G531" i="17"/>
  <c r="F531" i="17"/>
  <c r="L530" i="17"/>
  <c r="M530" i="17" s="1"/>
  <c r="K530" i="17"/>
  <c r="J530" i="17"/>
  <c r="O530" i="17" s="1"/>
  <c r="I530" i="17"/>
  <c r="N530" i="17" s="1"/>
  <c r="H530" i="17"/>
  <c r="G530" i="17"/>
  <c r="F530" i="17"/>
  <c r="L529" i="17"/>
  <c r="M529" i="17" s="1"/>
  <c r="K529" i="17"/>
  <c r="J529" i="17"/>
  <c r="O529" i="17" s="1"/>
  <c r="I529" i="17"/>
  <c r="N529" i="17" s="1"/>
  <c r="H529" i="17"/>
  <c r="G529" i="17"/>
  <c r="F529" i="17"/>
  <c r="L528" i="17"/>
  <c r="M528" i="17" s="1"/>
  <c r="K528" i="17"/>
  <c r="J528" i="17"/>
  <c r="O528" i="17" s="1"/>
  <c r="I528" i="17"/>
  <c r="N528" i="17" s="1"/>
  <c r="H528" i="17"/>
  <c r="G528" i="17"/>
  <c r="F528" i="17"/>
  <c r="M527" i="17"/>
  <c r="L527" i="17"/>
  <c r="K527" i="17"/>
  <c r="J527" i="17"/>
  <c r="O527" i="17" s="1"/>
  <c r="I527" i="17"/>
  <c r="N527" i="17" s="1"/>
  <c r="H527" i="17"/>
  <c r="G527" i="17"/>
  <c r="F527" i="17"/>
  <c r="L526" i="17"/>
  <c r="M526" i="17" s="1"/>
  <c r="K526" i="17"/>
  <c r="J526" i="17"/>
  <c r="O526" i="17" s="1"/>
  <c r="I526" i="17"/>
  <c r="N526" i="17" s="1"/>
  <c r="H526" i="17"/>
  <c r="G526" i="17"/>
  <c r="F526" i="17"/>
  <c r="L525" i="17"/>
  <c r="M525" i="17" s="1"/>
  <c r="K525" i="17"/>
  <c r="J525" i="17"/>
  <c r="O525" i="17" s="1"/>
  <c r="I525" i="17"/>
  <c r="N525" i="17" s="1"/>
  <c r="H525" i="17"/>
  <c r="G525" i="17"/>
  <c r="F525" i="17"/>
  <c r="L524" i="17"/>
  <c r="M524" i="17" s="1"/>
  <c r="K524" i="17"/>
  <c r="J524" i="17"/>
  <c r="O524" i="17" s="1"/>
  <c r="I524" i="17"/>
  <c r="N524" i="17" s="1"/>
  <c r="H524" i="17"/>
  <c r="G524" i="17"/>
  <c r="F524" i="17"/>
  <c r="M523" i="17"/>
  <c r="L523" i="17"/>
  <c r="K523" i="17"/>
  <c r="J523" i="17"/>
  <c r="O523" i="17" s="1"/>
  <c r="I523" i="17"/>
  <c r="N523" i="17" s="1"/>
  <c r="H523" i="17"/>
  <c r="G523" i="17"/>
  <c r="F523" i="17"/>
  <c r="L522" i="17"/>
  <c r="M522" i="17" s="1"/>
  <c r="K522" i="17"/>
  <c r="J522" i="17"/>
  <c r="O522" i="17" s="1"/>
  <c r="I522" i="17"/>
  <c r="N522" i="17" s="1"/>
  <c r="H522" i="17"/>
  <c r="G522" i="17"/>
  <c r="F522" i="17"/>
  <c r="M521" i="17"/>
  <c r="L521" i="17"/>
  <c r="K521" i="17"/>
  <c r="J521" i="17"/>
  <c r="O521" i="17" s="1"/>
  <c r="I521" i="17"/>
  <c r="N521" i="17" s="1"/>
  <c r="H521" i="17"/>
  <c r="G521" i="17"/>
  <c r="F521" i="17"/>
  <c r="O520" i="17"/>
  <c r="N520" i="17"/>
  <c r="L520" i="17"/>
  <c r="M520" i="17" s="1"/>
  <c r="K520" i="17"/>
  <c r="J520" i="17"/>
  <c r="I520" i="17"/>
  <c r="H520" i="17"/>
  <c r="G520" i="17"/>
  <c r="F520" i="17"/>
  <c r="M519" i="17"/>
  <c r="L519" i="17"/>
  <c r="K519" i="17"/>
  <c r="J519" i="17"/>
  <c r="O519" i="17" s="1"/>
  <c r="I519" i="17"/>
  <c r="N519" i="17" s="1"/>
  <c r="H519" i="17"/>
  <c r="G519" i="17"/>
  <c r="F519" i="17"/>
  <c r="M518" i="17"/>
  <c r="L518" i="17"/>
  <c r="K518" i="17"/>
  <c r="J518" i="17"/>
  <c r="O518" i="17" s="1"/>
  <c r="I518" i="17"/>
  <c r="N518" i="17" s="1"/>
  <c r="H518" i="17"/>
  <c r="G518" i="17"/>
  <c r="F518" i="17"/>
  <c r="O517" i="17"/>
  <c r="L517" i="17"/>
  <c r="M517" i="17" s="1"/>
  <c r="K517" i="17"/>
  <c r="J517" i="17"/>
  <c r="I517" i="17"/>
  <c r="N517" i="17" s="1"/>
  <c r="H517" i="17"/>
  <c r="G517" i="17"/>
  <c r="F517" i="17"/>
  <c r="N516" i="17"/>
  <c r="L516" i="17"/>
  <c r="M516" i="17" s="1"/>
  <c r="K516" i="17"/>
  <c r="J516" i="17"/>
  <c r="O516" i="17" s="1"/>
  <c r="I516" i="17"/>
  <c r="H516" i="17"/>
  <c r="G516" i="17"/>
  <c r="F516" i="17"/>
  <c r="O515" i="17"/>
  <c r="M515" i="17"/>
  <c r="L515" i="17"/>
  <c r="K515" i="17"/>
  <c r="J515" i="17"/>
  <c r="I515" i="17"/>
  <c r="N515" i="17" s="1"/>
  <c r="H515" i="17"/>
  <c r="G515" i="17"/>
  <c r="F515" i="17"/>
  <c r="M514" i="17"/>
  <c r="L514" i="17"/>
  <c r="K514" i="17"/>
  <c r="J514" i="17"/>
  <c r="O514" i="17" s="1"/>
  <c r="I514" i="17"/>
  <c r="N514" i="17" s="1"/>
  <c r="H514" i="17"/>
  <c r="G514" i="17"/>
  <c r="F514" i="17"/>
  <c r="O513" i="17"/>
  <c r="L513" i="17"/>
  <c r="M513" i="17" s="1"/>
  <c r="K513" i="17"/>
  <c r="J513" i="17"/>
  <c r="I513" i="17"/>
  <c r="N513" i="17" s="1"/>
  <c r="H513" i="17"/>
  <c r="G513" i="17"/>
  <c r="F513" i="17"/>
  <c r="M512" i="17"/>
  <c r="L512" i="17"/>
  <c r="K512" i="17"/>
  <c r="J512" i="17"/>
  <c r="O512" i="17" s="1"/>
  <c r="I512" i="17"/>
  <c r="N512" i="17" s="1"/>
  <c r="H512" i="17"/>
  <c r="G512" i="17"/>
  <c r="F512" i="17"/>
  <c r="L511" i="17"/>
  <c r="M511" i="17" s="1"/>
  <c r="K511" i="17"/>
  <c r="J511" i="17"/>
  <c r="O511" i="17" s="1"/>
  <c r="I511" i="17"/>
  <c r="N511" i="17" s="1"/>
  <c r="H511" i="17"/>
  <c r="G511" i="17"/>
  <c r="F511" i="17"/>
  <c r="L510" i="17"/>
  <c r="M510" i="17" s="1"/>
  <c r="K510" i="17"/>
  <c r="J510" i="17"/>
  <c r="O510" i="17" s="1"/>
  <c r="I510" i="17"/>
  <c r="N510" i="17" s="1"/>
  <c r="H510" i="17"/>
  <c r="G510" i="17"/>
  <c r="F510" i="17"/>
  <c r="L509" i="17"/>
  <c r="M509" i="17" s="1"/>
  <c r="K509" i="17"/>
  <c r="J509" i="17"/>
  <c r="O509" i="17" s="1"/>
  <c r="I509" i="17"/>
  <c r="N509" i="17" s="1"/>
  <c r="H509" i="17"/>
  <c r="G509" i="17"/>
  <c r="F509" i="17"/>
  <c r="L508" i="17"/>
  <c r="M508" i="17" s="1"/>
  <c r="K508" i="17"/>
  <c r="J508" i="17"/>
  <c r="O508" i="17" s="1"/>
  <c r="I508" i="17"/>
  <c r="N508" i="17" s="1"/>
  <c r="H508" i="17"/>
  <c r="G508" i="17"/>
  <c r="F508" i="17"/>
  <c r="M507" i="17"/>
  <c r="L507" i="17"/>
  <c r="K507" i="17"/>
  <c r="J507" i="17"/>
  <c r="O507" i="17" s="1"/>
  <c r="I507" i="17"/>
  <c r="N507" i="17" s="1"/>
  <c r="H507" i="17"/>
  <c r="G507" i="17"/>
  <c r="F507" i="17"/>
  <c r="M506" i="17"/>
  <c r="L506" i="17"/>
  <c r="K506" i="17"/>
  <c r="J506" i="17"/>
  <c r="O506" i="17" s="1"/>
  <c r="I506" i="17"/>
  <c r="N506" i="17" s="1"/>
  <c r="H506" i="17"/>
  <c r="G506" i="17"/>
  <c r="F506" i="17"/>
  <c r="O505" i="17"/>
  <c r="L505" i="17"/>
  <c r="M505" i="17" s="1"/>
  <c r="K505" i="17"/>
  <c r="J505" i="17"/>
  <c r="I505" i="17"/>
  <c r="N505" i="17" s="1"/>
  <c r="H505" i="17"/>
  <c r="G505" i="17"/>
  <c r="F505" i="17"/>
  <c r="O504" i="17"/>
  <c r="N504" i="17"/>
  <c r="L504" i="17"/>
  <c r="M504" i="17" s="1"/>
  <c r="K504" i="17"/>
  <c r="J504" i="17"/>
  <c r="I504" i="17"/>
  <c r="H504" i="17"/>
  <c r="G504" i="17"/>
  <c r="F504" i="17"/>
  <c r="O503" i="17"/>
  <c r="M503" i="17"/>
  <c r="L503" i="17"/>
  <c r="K503" i="17"/>
  <c r="J503" i="17"/>
  <c r="I503" i="17"/>
  <c r="N503" i="17" s="1"/>
  <c r="H503" i="17"/>
  <c r="G503" i="17"/>
  <c r="F503" i="17"/>
  <c r="M502" i="17"/>
  <c r="L502" i="17"/>
  <c r="K502" i="17"/>
  <c r="J502" i="17"/>
  <c r="O502" i="17" s="1"/>
  <c r="I502" i="17"/>
  <c r="N502" i="17" s="1"/>
  <c r="H502" i="17"/>
  <c r="G502" i="17"/>
  <c r="F502" i="17"/>
  <c r="O501" i="17"/>
  <c r="L501" i="17"/>
  <c r="M501" i="17" s="1"/>
  <c r="K501" i="17"/>
  <c r="J501" i="17"/>
  <c r="I501" i="17"/>
  <c r="N501" i="17" s="1"/>
  <c r="H501" i="17"/>
  <c r="G501" i="17"/>
  <c r="F501" i="17"/>
  <c r="N500" i="17"/>
  <c r="M500" i="17"/>
  <c r="L500" i="17"/>
  <c r="K500" i="17"/>
  <c r="J500" i="17"/>
  <c r="O500" i="17" s="1"/>
  <c r="I500" i="17"/>
  <c r="H500" i="17"/>
  <c r="G500" i="17"/>
  <c r="F500" i="17"/>
  <c r="L499" i="17"/>
  <c r="M499" i="17" s="1"/>
  <c r="K499" i="17"/>
  <c r="J499" i="17"/>
  <c r="O499" i="17" s="1"/>
  <c r="I499" i="17"/>
  <c r="N499" i="17" s="1"/>
  <c r="H499" i="17"/>
  <c r="G499" i="17"/>
  <c r="F499" i="17"/>
  <c r="L498" i="17"/>
  <c r="M498" i="17" s="1"/>
  <c r="K498" i="17"/>
  <c r="J498" i="17"/>
  <c r="O498" i="17" s="1"/>
  <c r="I498" i="17"/>
  <c r="N498" i="17" s="1"/>
  <c r="H498" i="17"/>
  <c r="G498" i="17"/>
  <c r="F498" i="17"/>
  <c r="L497" i="17"/>
  <c r="M497" i="17" s="1"/>
  <c r="K497" i="17"/>
  <c r="J497" i="17"/>
  <c r="O497" i="17" s="1"/>
  <c r="I497" i="17"/>
  <c r="N497" i="17" s="1"/>
  <c r="H497" i="17"/>
  <c r="G497" i="17"/>
  <c r="F497" i="17"/>
  <c r="M496" i="17"/>
  <c r="L496" i="17"/>
  <c r="K496" i="17"/>
  <c r="J496" i="17"/>
  <c r="O496" i="17" s="1"/>
  <c r="I496" i="17"/>
  <c r="N496" i="17" s="1"/>
  <c r="H496" i="17"/>
  <c r="G496" i="17"/>
  <c r="F496" i="17"/>
  <c r="L495" i="17"/>
  <c r="M495" i="17" s="1"/>
  <c r="K495" i="17"/>
  <c r="J495" i="17"/>
  <c r="O495" i="17" s="1"/>
  <c r="I495" i="17"/>
  <c r="N495" i="17" s="1"/>
  <c r="H495" i="17"/>
  <c r="G495" i="17"/>
  <c r="F495" i="17"/>
  <c r="L494" i="17"/>
  <c r="M494" i="17" s="1"/>
  <c r="K494" i="17"/>
  <c r="J494" i="17"/>
  <c r="O494" i="17" s="1"/>
  <c r="I494" i="17"/>
  <c r="N494" i="17" s="1"/>
  <c r="H494" i="17"/>
  <c r="G494" i="17"/>
  <c r="F494" i="17"/>
  <c r="L493" i="17"/>
  <c r="M493" i="17" s="1"/>
  <c r="K493" i="17"/>
  <c r="J493" i="17"/>
  <c r="O493" i="17" s="1"/>
  <c r="I493" i="17"/>
  <c r="N493" i="17" s="1"/>
  <c r="H493" i="17"/>
  <c r="G493" i="17"/>
  <c r="F493" i="17"/>
  <c r="M492" i="17"/>
  <c r="L492" i="17"/>
  <c r="K492" i="17"/>
  <c r="J492" i="17"/>
  <c r="O492" i="17" s="1"/>
  <c r="I492" i="17"/>
  <c r="N492" i="17" s="1"/>
  <c r="H492" i="17"/>
  <c r="G492" i="17"/>
  <c r="F492" i="17"/>
  <c r="O491" i="17"/>
  <c r="M491" i="17"/>
  <c r="L491" i="17"/>
  <c r="K491" i="17"/>
  <c r="J491" i="17"/>
  <c r="I491" i="17"/>
  <c r="N491" i="17" s="1"/>
  <c r="H491" i="17"/>
  <c r="G491" i="17"/>
  <c r="F491" i="17"/>
  <c r="M490" i="17"/>
  <c r="L490" i="17"/>
  <c r="K490" i="17"/>
  <c r="J490" i="17"/>
  <c r="O490" i="17" s="1"/>
  <c r="I490" i="17"/>
  <c r="N490" i="17" s="1"/>
  <c r="H490" i="17"/>
  <c r="G490" i="17"/>
  <c r="F490" i="17"/>
  <c r="O489" i="17"/>
  <c r="L489" i="17"/>
  <c r="M489" i="17" s="1"/>
  <c r="K489" i="17"/>
  <c r="J489" i="17"/>
  <c r="I489" i="17"/>
  <c r="N489" i="17" s="1"/>
  <c r="H489" i="17"/>
  <c r="G489" i="17"/>
  <c r="F489" i="17"/>
  <c r="N488" i="17"/>
  <c r="L488" i="17"/>
  <c r="M488" i="17" s="1"/>
  <c r="K488" i="17"/>
  <c r="J488" i="17"/>
  <c r="O488" i="17" s="1"/>
  <c r="I488" i="17"/>
  <c r="H488" i="17"/>
  <c r="G488" i="17"/>
  <c r="F488" i="17"/>
  <c r="O487" i="17"/>
  <c r="M487" i="17"/>
  <c r="L487" i="17"/>
  <c r="K487" i="17"/>
  <c r="J487" i="17"/>
  <c r="I487" i="17"/>
  <c r="N487" i="17" s="1"/>
  <c r="H487" i="17"/>
  <c r="G487" i="17"/>
  <c r="F487" i="17"/>
  <c r="M486" i="17"/>
  <c r="L486" i="17"/>
  <c r="K486" i="17"/>
  <c r="J486" i="17"/>
  <c r="O486" i="17" s="1"/>
  <c r="I486" i="17"/>
  <c r="N486" i="17" s="1"/>
  <c r="H486" i="17"/>
  <c r="G486" i="17"/>
  <c r="F486" i="17"/>
  <c r="O485" i="17"/>
  <c r="L485" i="17"/>
  <c r="M485" i="17" s="1"/>
  <c r="K485" i="17"/>
  <c r="J485" i="17"/>
  <c r="I485" i="17"/>
  <c r="N485" i="17" s="1"/>
  <c r="H485" i="17"/>
  <c r="G485" i="17"/>
  <c r="F485" i="17"/>
  <c r="N484" i="17"/>
  <c r="M484" i="17"/>
  <c r="L484" i="17"/>
  <c r="K484" i="17"/>
  <c r="J484" i="17"/>
  <c r="O484" i="17" s="1"/>
  <c r="I484" i="17"/>
  <c r="H484" i="17"/>
  <c r="G484" i="17"/>
  <c r="F484" i="17"/>
  <c r="M483" i="17"/>
  <c r="L483" i="17"/>
  <c r="K483" i="17"/>
  <c r="J483" i="17"/>
  <c r="O483" i="17" s="1"/>
  <c r="I483" i="17"/>
  <c r="N483" i="17" s="1"/>
  <c r="H483" i="17"/>
  <c r="G483" i="17"/>
  <c r="F483" i="17"/>
  <c r="M482" i="17"/>
  <c r="L482" i="17"/>
  <c r="K482" i="17"/>
  <c r="J482" i="17"/>
  <c r="O482" i="17" s="1"/>
  <c r="I482" i="17"/>
  <c r="N482" i="17" s="1"/>
  <c r="H482" i="17"/>
  <c r="G482" i="17"/>
  <c r="F482" i="17"/>
  <c r="L481" i="17"/>
  <c r="M481" i="17" s="1"/>
  <c r="K481" i="17"/>
  <c r="J481" i="17"/>
  <c r="O481" i="17" s="1"/>
  <c r="I481" i="17"/>
  <c r="N481" i="17" s="1"/>
  <c r="H481" i="17"/>
  <c r="G481" i="17"/>
  <c r="F481" i="17"/>
  <c r="L480" i="17"/>
  <c r="M480" i="17" s="1"/>
  <c r="K480" i="17"/>
  <c r="J480" i="17"/>
  <c r="O480" i="17" s="1"/>
  <c r="I480" i="17"/>
  <c r="N480" i="17" s="1"/>
  <c r="H480" i="17"/>
  <c r="G480" i="17"/>
  <c r="F480" i="17"/>
  <c r="N479" i="17"/>
  <c r="M479" i="17"/>
  <c r="L479" i="17"/>
  <c r="K479" i="17"/>
  <c r="J479" i="17"/>
  <c r="O479" i="17" s="1"/>
  <c r="I479" i="17"/>
  <c r="H479" i="17"/>
  <c r="G479" i="17"/>
  <c r="F479" i="17"/>
  <c r="M478" i="17"/>
  <c r="L478" i="17"/>
  <c r="K478" i="17"/>
  <c r="J478" i="17"/>
  <c r="O478" i="17" s="1"/>
  <c r="I478" i="17"/>
  <c r="N478" i="17" s="1"/>
  <c r="H478" i="17"/>
  <c r="G478" i="17"/>
  <c r="F478" i="17"/>
  <c r="O477" i="17"/>
  <c r="L477" i="17"/>
  <c r="M477" i="17" s="1"/>
  <c r="K477" i="17"/>
  <c r="J477" i="17"/>
  <c r="I477" i="17"/>
  <c r="N477" i="17" s="1"/>
  <c r="H477" i="17"/>
  <c r="G477" i="17"/>
  <c r="F477" i="17"/>
  <c r="N476" i="17"/>
  <c r="L476" i="17"/>
  <c r="M476" i="17" s="1"/>
  <c r="K476" i="17"/>
  <c r="J476" i="17"/>
  <c r="O476" i="17" s="1"/>
  <c r="I476" i="17"/>
  <c r="H476" i="17"/>
  <c r="G476" i="17"/>
  <c r="F476" i="17"/>
  <c r="O475" i="17"/>
  <c r="N475" i="17"/>
  <c r="M475" i="17"/>
  <c r="L475" i="17"/>
  <c r="K475" i="17"/>
  <c r="J475" i="17"/>
  <c r="I475" i="17"/>
  <c r="H475" i="17"/>
  <c r="G475" i="17"/>
  <c r="F475" i="17"/>
  <c r="M474" i="17"/>
  <c r="L474" i="17"/>
  <c r="K474" i="17"/>
  <c r="J474" i="17"/>
  <c r="O474" i="17" s="1"/>
  <c r="I474" i="17"/>
  <c r="N474" i="17" s="1"/>
  <c r="H474" i="17"/>
  <c r="G474" i="17"/>
  <c r="F474" i="17"/>
  <c r="L473" i="17"/>
  <c r="M473" i="17" s="1"/>
  <c r="K473" i="17"/>
  <c r="J473" i="17"/>
  <c r="O473" i="17" s="1"/>
  <c r="I473" i="17"/>
  <c r="N473" i="17" s="1"/>
  <c r="H473" i="17"/>
  <c r="G473" i="17"/>
  <c r="F473" i="17"/>
  <c r="L472" i="17"/>
  <c r="M472" i="17" s="1"/>
  <c r="K472" i="17"/>
  <c r="J472" i="17"/>
  <c r="O472" i="17" s="1"/>
  <c r="I472" i="17"/>
  <c r="N472" i="17" s="1"/>
  <c r="H472" i="17"/>
  <c r="G472" i="17"/>
  <c r="F472" i="17"/>
  <c r="L471" i="17"/>
  <c r="M471" i="17" s="1"/>
  <c r="K471" i="17"/>
  <c r="J471" i="17"/>
  <c r="O471" i="17" s="1"/>
  <c r="I471" i="17"/>
  <c r="N471" i="17" s="1"/>
  <c r="H471" i="17"/>
  <c r="G471" i="17"/>
  <c r="F471" i="17"/>
  <c r="L470" i="17"/>
  <c r="M470" i="17" s="1"/>
  <c r="K470" i="17"/>
  <c r="J470" i="17"/>
  <c r="O470" i="17" s="1"/>
  <c r="I470" i="17"/>
  <c r="N470" i="17" s="1"/>
  <c r="H470" i="17"/>
  <c r="G470" i="17"/>
  <c r="F470" i="17"/>
  <c r="L469" i="17"/>
  <c r="M469" i="17" s="1"/>
  <c r="K469" i="17"/>
  <c r="J469" i="17"/>
  <c r="O469" i="17" s="1"/>
  <c r="I469" i="17"/>
  <c r="N469" i="17" s="1"/>
  <c r="H469" i="17"/>
  <c r="G469" i="17"/>
  <c r="F469" i="17"/>
  <c r="L468" i="17"/>
  <c r="M468" i="17" s="1"/>
  <c r="K468" i="17"/>
  <c r="J468" i="17"/>
  <c r="O468" i="17" s="1"/>
  <c r="I468" i="17"/>
  <c r="N468" i="17" s="1"/>
  <c r="H468" i="17"/>
  <c r="G468" i="17"/>
  <c r="F468" i="17"/>
  <c r="O467" i="17"/>
  <c r="N467" i="17"/>
  <c r="M467" i="17"/>
  <c r="L467" i="17"/>
  <c r="K467" i="17"/>
  <c r="J467" i="17"/>
  <c r="I467" i="17"/>
  <c r="H467" i="17"/>
  <c r="G467" i="17"/>
  <c r="F467" i="17"/>
  <c r="M466" i="17"/>
  <c r="L466" i="17"/>
  <c r="K466" i="17"/>
  <c r="J466" i="17"/>
  <c r="O466" i="17" s="1"/>
  <c r="I466" i="17"/>
  <c r="N466" i="17" s="1"/>
  <c r="H466" i="17"/>
  <c r="G466" i="17"/>
  <c r="F466" i="17"/>
  <c r="O465" i="17"/>
  <c r="L465" i="17"/>
  <c r="M465" i="17" s="1"/>
  <c r="K465" i="17"/>
  <c r="J465" i="17"/>
  <c r="I465" i="17"/>
  <c r="N465" i="17" s="1"/>
  <c r="H465" i="17"/>
  <c r="G465" i="17"/>
  <c r="F465" i="17"/>
  <c r="N464" i="17"/>
  <c r="M464" i="17"/>
  <c r="L464" i="17"/>
  <c r="K464" i="17"/>
  <c r="J464" i="17"/>
  <c r="O464" i="17" s="1"/>
  <c r="I464" i="17"/>
  <c r="H464" i="17"/>
  <c r="G464" i="17"/>
  <c r="F464" i="17"/>
  <c r="L463" i="17"/>
  <c r="M463" i="17" s="1"/>
  <c r="K463" i="17"/>
  <c r="J463" i="17"/>
  <c r="O463" i="17" s="1"/>
  <c r="I463" i="17"/>
  <c r="N463" i="17" s="1"/>
  <c r="H463" i="17"/>
  <c r="G463" i="17"/>
  <c r="F463" i="17"/>
  <c r="L462" i="17"/>
  <c r="M462" i="17" s="1"/>
  <c r="K462" i="17"/>
  <c r="J462" i="17"/>
  <c r="O462" i="17" s="1"/>
  <c r="I462" i="17"/>
  <c r="N462" i="17" s="1"/>
  <c r="H462" i="17"/>
  <c r="G462" i="17"/>
  <c r="F462" i="17"/>
  <c r="L461" i="17"/>
  <c r="M461" i="17" s="1"/>
  <c r="K461" i="17"/>
  <c r="J461" i="17"/>
  <c r="O461" i="17" s="1"/>
  <c r="I461" i="17"/>
  <c r="N461" i="17" s="1"/>
  <c r="H461" i="17"/>
  <c r="G461" i="17"/>
  <c r="F461" i="17"/>
  <c r="M460" i="17"/>
  <c r="L460" i="17"/>
  <c r="K460" i="17"/>
  <c r="J460" i="17"/>
  <c r="O460" i="17" s="1"/>
  <c r="I460" i="17"/>
  <c r="N460" i="17" s="1"/>
  <c r="H460" i="17"/>
  <c r="G460" i="17"/>
  <c r="F460" i="17"/>
  <c r="L459" i="17"/>
  <c r="M459" i="17" s="1"/>
  <c r="K459" i="17"/>
  <c r="J459" i="17"/>
  <c r="O459" i="17" s="1"/>
  <c r="I459" i="17"/>
  <c r="N459" i="17" s="1"/>
  <c r="H459" i="17"/>
  <c r="G459" i="17"/>
  <c r="F459" i="17"/>
  <c r="L458" i="17"/>
  <c r="M458" i="17" s="1"/>
  <c r="K458" i="17"/>
  <c r="J458" i="17"/>
  <c r="O458" i="17" s="1"/>
  <c r="I458" i="17"/>
  <c r="N458" i="17" s="1"/>
  <c r="H458" i="17"/>
  <c r="G458" i="17"/>
  <c r="F458" i="17"/>
  <c r="L457" i="17"/>
  <c r="M457" i="17" s="1"/>
  <c r="K457" i="17"/>
  <c r="J457" i="17"/>
  <c r="O457" i="17" s="1"/>
  <c r="I457" i="17"/>
  <c r="N457" i="17" s="1"/>
  <c r="H457" i="17"/>
  <c r="G457" i="17"/>
  <c r="F457" i="17"/>
  <c r="N456" i="17"/>
  <c r="M456" i="17"/>
  <c r="L456" i="17"/>
  <c r="K456" i="17"/>
  <c r="J456" i="17"/>
  <c r="O456" i="17" s="1"/>
  <c r="I456" i="17"/>
  <c r="H456" i="17"/>
  <c r="G456" i="17"/>
  <c r="F456" i="17"/>
  <c r="O455" i="17"/>
  <c r="N455" i="17"/>
  <c r="M455" i="17"/>
  <c r="L455" i="17"/>
  <c r="K455" i="17"/>
  <c r="J455" i="17"/>
  <c r="I455" i="17"/>
  <c r="H455" i="17"/>
  <c r="G455" i="17"/>
  <c r="F455" i="17"/>
  <c r="M454" i="17"/>
  <c r="L454" i="17"/>
  <c r="K454" i="17"/>
  <c r="J454" i="17"/>
  <c r="O454" i="17" s="1"/>
  <c r="I454" i="17"/>
  <c r="N454" i="17" s="1"/>
  <c r="H454" i="17"/>
  <c r="G454" i="17"/>
  <c r="F454" i="17"/>
  <c r="O453" i="17"/>
  <c r="L453" i="17"/>
  <c r="M453" i="17" s="1"/>
  <c r="K453" i="17"/>
  <c r="J453" i="17"/>
  <c r="I453" i="17"/>
  <c r="N453" i="17" s="1"/>
  <c r="H453" i="17"/>
  <c r="G453" i="17"/>
  <c r="F453" i="17"/>
  <c r="N452" i="17"/>
  <c r="M452" i="17"/>
  <c r="L452" i="17"/>
  <c r="K452" i="17"/>
  <c r="J452" i="17"/>
  <c r="O452" i="17" s="1"/>
  <c r="I452" i="17"/>
  <c r="H452" i="17"/>
  <c r="G452" i="17"/>
  <c r="F452" i="17"/>
  <c r="M451" i="17"/>
  <c r="L451" i="17"/>
  <c r="K451" i="17"/>
  <c r="J451" i="17"/>
  <c r="O451" i="17" s="1"/>
  <c r="I451" i="17"/>
  <c r="N451" i="17" s="1"/>
  <c r="H451" i="17"/>
  <c r="G451" i="17"/>
  <c r="F451" i="17"/>
  <c r="M450" i="17"/>
  <c r="L450" i="17"/>
  <c r="K450" i="17"/>
  <c r="J450" i="17"/>
  <c r="O450" i="17" s="1"/>
  <c r="I450" i="17"/>
  <c r="N450" i="17" s="1"/>
  <c r="H450" i="17"/>
  <c r="G450" i="17"/>
  <c r="F450" i="17"/>
  <c r="L449" i="17"/>
  <c r="M449" i="17" s="1"/>
  <c r="K449" i="17"/>
  <c r="J449" i="17"/>
  <c r="O449" i="17" s="1"/>
  <c r="I449" i="17"/>
  <c r="N449" i="17" s="1"/>
  <c r="H449" i="17"/>
  <c r="G449" i="17"/>
  <c r="F449" i="17"/>
  <c r="L448" i="17"/>
  <c r="M448" i="17" s="1"/>
  <c r="K448" i="17"/>
  <c r="J448" i="17"/>
  <c r="O448" i="17" s="1"/>
  <c r="I448" i="17"/>
  <c r="N448" i="17" s="1"/>
  <c r="H448" i="17"/>
  <c r="G448" i="17"/>
  <c r="F448" i="17"/>
  <c r="N447" i="17"/>
  <c r="M447" i="17"/>
  <c r="L447" i="17"/>
  <c r="K447" i="17"/>
  <c r="J447" i="17"/>
  <c r="O447" i="17" s="1"/>
  <c r="I447" i="17"/>
  <c r="H447" i="17"/>
  <c r="G447" i="17"/>
  <c r="F447" i="17"/>
  <c r="M446" i="17"/>
  <c r="L446" i="17"/>
  <c r="K446" i="17"/>
  <c r="J446" i="17"/>
  <c r="O446" i="17" s="1"/>
  <c r="I446" i="17"/>
  <c r="N446" i="17" s="1"/>
  <c r="H446" i="17"/>
  <c r="G446" i="17"/>
  <c r="F446" i="17"/>
  <c r="O445" i="17"/>
  <c r="L445" i="17"/>
  <c r="M445" i="17" s="1"/>
  <c r="K445" i="17"/>
  <c r="J445" i="17"/>
  <c r="I445" i="17"/>
  <c r="N445" i="17" s="1"/>
  <c r="H445" i="17"/>
  <c r="G445" i="17"/>
  <c r="F445" i="17"/>
  <c r="N444" i="17"/>
  <c r="M444" i="17"/>
  <c r="L444" i="17"/>
  <c r="K444" i="17"/>
  <c r="J444" i="17"/>
  <c r="O444" i="17" s="1"/>
  <c r="I444" i="17"/>
  <c r="H444" i="17"/>
  <c r="G444" i="17"/>
  <c r="F444" i="17"/>
  <c r="O443" i="17"/>
  <c r="M443" i="17"/>
  <c r="L443" i="17"/>
  <c r="K443" i="17"/>
  <c r="J443" i="17"/>
  <c r="I443" i="17"/>
  <c r="N443" i="17" s="1"/>
  <c r="H443" i="17"/>
  <c r="G443" i="17"/>
  <c r="F443" i="17"/>
  <c r="L442" i="17"/>
  <c r="M442" i="17" s="1"/>
  <c r="K442" i="17"/>
  <c r="J442" i="17"/>
  <c r="O442" i="17" s="1"/>
  <c r="I442" i="17"/>
  <c r="N442" i="17" s="1"/>
  <c r="H442" i="17"/>
  <c r="G442" i="17"/>
  <c r="F442" i="17"/>
  <c r="L441" i="17"/>
  <c r="M441" i="17" s="1"/>
  <c r="K441" i="17"/>
  <c r="J441" i="17"/>
  <c r="O441" i="17" s="1"/>
  <c r="I441" i="17"/>
  <c r="N441" i="17" s="1"/>
  <c r="H441" i="17"/>
  <c r="G441" i="17"/>
  <c r="F441" i="17"/>
  <c r="L440" i="17"/>
  <c r="M440" i="17" s="1"/>
  <c r="K440" i="17"/>
  <c r="J440" i="17"/>
  <c r="O440" i="17" s="1"/>
  <c r="I440" i="17"/>
  <c r="N440" i="17" s="1"/>
  <c r="H440" i="17"/>
  <c r="G440" i="17"/>
  <c r="F440" i="17"/>
  <c r="N439" i="17"/>
  <c r="M439" i="17"/>
  <c r="L439" i="17"/>
  <c r="K439" i="17"/>
  <c r="J439" i="17"/>
  <c r="O439" i="17" s="1"/>
  <c r="I439" i="17"/>
  <c r="H439" i="17"/>
  <c r="G439" i="17"/>
  <c r="F439" i="17"/>
  <c r="M438" i="17"/>
  <c r="L438" i="17"/>
  <c r="K438" i="17"/>
  <c r="J438" i="17"/>
  <c r="O438" i="17" s="1"/>
  <c r="I438" i="17"/>
  <c r="N438" i="17" s="1"/>
  <c r="H438" i="17"/>
  <c r="G438" i="17"/>
  <c r="F438" i="17"/>
  <c r="O437" i="17"/>
  <c r="L437" i="17"/>
  <c r="M437" i="17" s="1"/>
  <c r="K437" i="17"/>
  <c r="J437" i="17"/>
  <c r="I437" i="17"/>
  <c r="N437" i="17" s="1"/>
  <c r="H437" i="17"/>
  <c r="G437" i="17"/>
  <c r="F437" i="17"/>
  <c r="N436" i="17"/>
  <c r="M436" i="17"/>
  <c r="L436" i="17"/>
  <c r="K436" i="17"/>
  <c r="J436" i="17"/>
  <c r="O436" i="17" s="1"/>
  <c r="I436" i="17"/>
  <c r="H436" i="17"/>
  <c r="G436" i="17"/>
  <c r="F436" i="17"/>
  <c r="L435" i="17"/>
  <c r="M435" i="17" s="1"/>
  <c r="K435" i="17"/>
  <c r="J435" i="17"/>
  <c r="O435" i="17" s="1"/>
  <c r="I435" i="17"/>
  <c r="N435" i="17" s="1"/>
  <c r="H435" i="17"/>
  <c r="G435" i="17"/>
  <c r="F435" i="17"/>
  <c r="L434" i="17"/>
  <c r="M434" i="17" s="1"/>
  <c r="K434" i="17"/>
  <c r="J434" i="17"/>
  <c r="O434" i="17" s="1"/>
  <c r="I434" i="17"/>
  <c r="N434" i="17" s="1"/>
  <c r="H434" i="17"/>
  <c r="G434" i="17"/>
  <c r="F434" i="17"/>
  <c r="L433" i="17"/>
  <c r="M433" i="17" s="1"/>
  <c r="K433" i="17"/>
  <c r="J433" i="17"/>
  <c r="O433" i="17" s="1"/>
  <c r="I433" i="17"/>
  <c r="N433" i="17" s="1"/>
  <c r="H433" i="17"/>
  <c r="G433" i="17"/>
  <c r="F433" i="17"/>
  <c r="L432" i="17"/>
  <c r="M432" i="17" s="1"/>
  <c r="K432" i="17"/>
  <c r="J432" i="17"/>
  <c r="O432" i="17" s="1"/>
  <c r="I432" i="17"/>
  <c r="N432" i="17" s="1"/>
  <c r="H432" i="17"/>
  <c r="G432" i="17"/>
  <c r="F432" i="17"/>
  <c r="O431" i="17"/>
  <c r="N431" i="17"/>
  <c r="L431" i="17"/>
  <c r="M431" i="17" s="1"/>
  <c r="K431" i="17"/>
  <c r="J431" i="17"/>
  <c r="I431" i="17"/>
  <c r="H431" i="17"/>
  <c r="G431" i="17"/>
  <c r="F431" i="17"/>
  <c r="L430" i="17"/>
  <c r="M430" i="17" s="1"/>
  <c r="K430" i="17"/>
  <c r="J430" i="17"/>
  <c r="O430" i="17" s="1"/>
  <c r="I430" i="17"/>
  <c r="N430" i="17" s="1"/>
  <c r="H430" i="17"/>
  <c r="G430" i="17"/>
  <c r="F430" i="17"/>
  <c r="O429" i="17"/>
  <c r="L429" i="17"/>
  <c r="M429" i="17" s="1"/>
  <c r="K429" i="17"/>
  <c r="J429" i="17"/>
  <c r="I429" i="17"/>
  <c r="N429" i="17" s="1"/>
  <c r="H429" i="17"/>
  <c r="G429" i="17"/>
  <c r="F429" i="17"/>
  <c r="N428" i="17"/>
  <c r="M428" i="17"/>
  <c r="L428" i="17"/>
  <c r="K428" i="17"/>
  <c r="J428" i="17"/>
  <c r="O428" i="17" s="1"/>
  <c r="I428" i="17"/>
  <c r="H428" i="17"/>
  <c r="G428" i="17"/>
  <c r="F428" i="17"/>
  <c r="O427" i="17"/>
  <c r="N427" i="17"/>
  <c r="M427" i="17"/>
  <c r="L427" i="17"/>
  <c r="K427" i="17"/>
  <c r="J427" i="17"/>
  <c r="I427" i="17"/>
  <c r="H427" i="17"/>
  <c r="G427" i="17"/>
  <c r="F427" i="17"/>
  <c r="M426" i="17"/>
  <c r="L426" i="17"/>
  <c r="K426" i="17"/>
  <c r="J426" i="17"/>
  <c r="O426" i="17" s="1"/>
  <c r="I426" i="17"/>
  <c r="N426" i="17" s="1"/>
  <c r="H426" i="17"/>
  <c r="G426" i="17"/>
  <c r="F426" i="17"/>
  <c r="L425" i="17"/>
  <c r="M425" i="17" s="1"/>
  <c r="K425" i="17"/>
  <c r="J425" i="17"/>
  <c r="O425" i="17" s="1"/>
  <c r="I425" i="17"/>
  <c r="N425" i="17" s="1"/>
  <c r="H425" i="17"/>
  <c r="G425" i="17"/>
  <c r="F425" i="17"/>
  <c r="L424" i="17"/>
  <c r="M424" i="17" s="1"/>
  <c r="K424" i="17"/>
  <c r="J424" i="17"/>
  <c r="O424" i="17" s="1"/>
  <c r="I424" i="17"/>
  <c r="N424" i="17" s="1"/>
  <c r="H424" i="17"/>
  <c r="G424" i="17"/>
  <c r="F424" i="17"/>
  <c r="L423" i="17"/>
  <c r="M423" i="17" s="1"/>
  <c r="K423" i="17"/>
  <c r="J423" i="17"/>
  <c r="O423" i="17" s="1"/>
  <c r="I423" i="17"/>
  <c r="N423" i="17" s="1"/>
  <c r="H423" i="17"/>
  <c r="G423" i="17"/>
  <c r="F423" i="17"/>
  <c r="L422" i="17"/>
  <c r="M422" i="17" s="1"/>
  <c r="K422" i="17"/>
  <c r="J422" i="17"/>
  <c r="O422" i="17" s="1"/>
  <c r="I422" i="17"/>
  <c r="N422" i="17" s="1"/>
  <c r="H422" i="17"/>
  <c r="G422" i="17"/>
  <c r="F422" i="17"/>
  <c r="L421" i="17"/>
  <c r="M421" i="17" s="1"/>
  <c r="K421" i="17"/>
  <c r="J421" i="17"/>
  <c r="O421" i="17" s="1"/>
  <c r="I421" i="17"/>
  <c r="N421" i="17" s="1"/>
  <c r="H421" i="17"/>
  <c r="G421" i="17"/>
  <c r="F421" i="17"/>
  <c r="N420" i="17"/>
  <c r="M420" i="17"/>
  <c r="L420" i="17"/>
  <c r="K420" i="17"/>
  <c r="J420" i="17"/>
  <c r="O420" i="17" s="1"/>
  <c r="I420" i="17"/>
  <c r="H420" i="17"/>
  <c r="G420" i="17"/>
  <c r="F420" i="17"/>
  <c r="O419" i="17"/>
  <c r="N419" i="17"/>
  <c r="M419" i="17"/>
  <c r="L419" i="17"/>
  <c r="K419" i="17"/>
  <c r="J419" i="17"/>
  <c r="I419" i="17"/>
  <c r="H419" i="17"/>
  <c r="G419" i="17"/>
  <c r="F419" i="17"/>
  <c r="M418" i="17"/>
  <c r="L418" i="17"/>
  <c r="K418" i="17"/>
  <c r="J418" i="17"/>
  <c r="O418" i="17" s="1"/>
  <c r="I418" i="17"/>
  <c r="N418" i="17" s="1"/>
  <c r="H418" i="17"/>
  <c r="G418" i="17"/>
  <c r="F418" i="17"/>
  <c r="O417" i="17"/>
  <c r="L417" i="17"/>
  <c r="M417" i="17" s="1"/>
  <c r="K417" i="17"/>
  <c r="J417" i="17"/>
  <c r="I417" i="17"/>
  <c r="N417" i="17" s="1"/>
  <c r="H417" i="17"/>
  <c r="G417" i="17"/>
  <c r="F417" i="17"/>
  <c r="N416" i="17"/>
  <c r="M416" i="17"/>
  <c r="L416" i="17"/>
  <c r="K416" i="17"/>
  <c r="J416" i="17"/>
  <c r="O416" i="17" s="1"/>
  <c r="I416" i="17"/>
  <c r="H416" i="17"/>
  <c r="G416" i="17"/>
  <c r="F416" i="17"/>
  <c r="O415" i="17"/>
  <c r="L415" i="17"/>
  <c r="M415" i="17" s="1"/>
  <c r="K415" i="17"/>
  <c r="J415" i="17"/>
  <c r="I415" i="17"/>
  <c r="N415" i="17" s="1"/>
  <c r="H415" i="17"/>
  <c r="G415" i="17"/>
  <c r="F415" i="17"/>
  <c r="L414" i="17"/>
  <c r="M414" i="17" s="1"/>
  <c r="K414" i="17"/>
  <c r="J414" i="17"/>
  <c r="O414" i="17" s="1"/>
  <c r="I414" i="17"/>
  <c r="N414" i="17" s="1"/>
  <c r="H414" i="17"/>
  <c r="G414" i="17"/>
  <c r="F414" i="17"/>
  <c r="L413" i="17"/>
  <c r="M413" i="17" s="1"/>
  <c r="K413" i="17"/>
  <c r="J413" i="17"/>
  <c r="O413" i="17" s="1"/>
  <c r="I413" i="17"/>
  <c r="N413" i="17" s="1"/>
  <c r="H413" i="17"/>
  <c r="G413" i="17"/>
  <c r="F413" i="17"/>
  <c r="L412" i="17"/>
  <c r="M412" i="17" s="1"/>
  <c r="K412" i="17"/>
  <c r="J412" i="17"/>
  <c r="O412" i="17" s="1"/>
  <c r="I412" i="17"/>
  <c r="N412" i="17" s="1"/>
  <c r="H412" i="17"/>
  <c r="G412" i="17"/>
  <c r="F412" i="17"/>
  <c r="L411" i="17"/>
  <c r="M411" i="17" s="1"/>
  <c r="K411" i="17"/>
  <c r="J411" i="17"/>
  <c r="O411" i="17" s="1"/>
  <c r="I411" i="17"/>
  <c r="N411" i="17" s="1"/>
  <c r="H411" i="17"/>
  <c r="G411" i="17"/>
  <c r="F411" i="17"/>
  <c r="L410" i="17"/>
  <c r="M410" i="17" s="1"/>
  <c r="K410" i="17"/>
  <c r="J410" i="17"/>
  <c r="O410" i="17" s="1"/>
  <c r="I410" i="17"/>
  <c r="N410" i="17" s="1"/>
  <c r="H410" i="17"/>
  <c r="G410" i="17"/>
  <c r="F410" i="17"/>
  <c r="L409" i="17"/>
  <c r="M409" i="17" s="1"/>
  <c r="K409" i="17"/>
  <c r="J409" i="17"/>
  <c r="O409" i="17" s="1"/>
  <c r="I409" i="17"/>
  <c r="N409" i="17" s="1"/>
  <c r="H409" i="17"/>
  <c r="G409" i="17"/>
  <c r="F409" i="17"/>
  <c r="L408" i="17"/>
  <c r="M408" i="17" s="1"/>
  <c r="K408" i="17"/>
  <c r="J408" i="17"/>
  <c r="O408" i="17" s="1"/>
  <c r="I408" i="17"/>
  <c r="N408" i="17" s="1"/>
  <c r="H408" i="17"/>
  <c r="G408" i="17"/>
  <c r="F408" i="17"/>
  <c r="O407" i="17"/>
  <c r="N407" i="17"/>
  <c r="L407" i="17"/>
  <c r="M407" i="17" s="1"/>
  <c r="K407" i="17"/>
  <c r="J407" i="17"/>
  <c r="I407" i="17"/>
  <c r="H407" i="17"/>
  <c r="G407" i="17"/>
  <c r="F407" i="17"/>
  <c r="L406" i="17"/>
  <c r="M406" i="17" s="1"/>
  <c r="K406" i="17"/>
  <c r="J406" i="17"/>
  <c r="O406" i="17" s="1"/>
  <c r="I406" i="17"/>
  <c r="N406" i="17" s="1"/>
  <c r="H406" i="17"/>
  <c r="G406" i="17"/>
  <c r="F406" i="17"/>
  <c r="L405" i="17"/>
  <c r="M405" i="17" s="1"/>
  <c r="K405" i="17"/>
  <c r="J405" i="17"/>
  <c r="O405" i="17" s="1"/>
  <c r="I405" i="17"/>
  <c r="N405" i="17" s="1"/>
  <c r="H405" i="17"/>
  <c r="G405" i="17"/>
  <c r="F405" i="17"/>
  <c r="N404" i="17"/>
  <c r="L404" i="17"/>
  <c r="M404" i="17" s="1"/>
  <c r="K404" i="17"/>
  <c r="J404" i="17"/>
  <c r="O404" i="17" s="1"/>
  <c r="I404" i="17"/>
  <c r="H404" i="17"/>
  <c r="G404" i="17"/>
  <c r="F404" i="17"/>
  <c r="O403" i="17"/>
  <c r="N403" i="17"/>
  <c r="M403" i="17"/>
  <c r="L403" i="17"/>
  <c r="K403" i="17"/>
  <c r="J403" i="17"/>
  <c r="I403" i="17"/>
  <c r="H403" i="17"/>
  <c r="G403" i="17"/>
  <c r="F403" i="17"/>
  <c r="M402" i="17"/>
  <c r="L402" i="17"/>
  <c r="K402" i="17"/>
  <c r="J402" i="17"/>
  <c r="O402" i="17" s="1"/>
  <c r="I402" i="17"/>
  <c r="N402" i="17" s="1"/>
  <c r="H402" i="17"/>
  <c r="G402" i="17"/>
  <c r="F402" i="17"/>
  <c r="L401" i="17"/>
  <c r="M401" i="17" s="1"/>
  <c r="K401" i="17"/>
  <c r="J401" i="17"/>
  <c r="O401" i="17" s="1"/>
  <c r="I401" i="17"/>
  <c r="N401" i="17" s="1"/>
  <c r="H401" i="17"/>
  <c r="G401" i="17"/>
  <c r="F401" i="17"/>
  <c r="N400" i="17"/>
  <c r="M400" i="17"/>
  <c r="L400" i="17"/>
  <c r="K400" i="17"/>
  <c r="J400" i="17"/>
  <c r="O400" i="17" s="1"/>
  <c r="I400" i="17"/>
  <c r="H400" i="17"/>
  <c r="G400" i="17"/>
  <c r="F400" i="17"/>
  <c r="O399" i="17"/>
  <c r="L399" i="17"/>
  <c r="M399" i="17" s="1"/>
  <c r="K399" i="17"/>
  <c r="J399" i="17"/>
  <c r="I399" i="17"/>
  <c r="N399" i="17" s="1"/>
  <c r="H399" i="17"/>
  <c r="G399" i="17"/>
  <c r="F399" i="17"/>
  <c r="L398" i="17"/>
  <c r="M398" i="17" s="1"/>
  <c r="K398" i="17"/>
  <c r="J398" i="17"/>
  <c r="O398" i="17" s="1"/>
  <c r="I398" i="17"/>
  <c r="N398" i="17" s="1"/>
  <c r="H398" i="17"/>
  <c r="G398" i="17"/>
  <c r="F398" i="17"/>
  <c r="L397" i="17"/>
  <c r="M397" i="17" s="1"/>
  <c r="K397" i="17"/>
  <c r="J397" i="17"/>
  <c r="O397" i="17" s="1"/>
  <c r="I397" i="17"/>
  <c r="N397" i="17" s="1"/>
  <c r="H397" i="17"/>
  <c r="G397" i="17"/>
  <c r="F397" i="17"/>
  <c r="L396" i="17"/>
  <c r="M396" i="17" s="1"/>
  <c r="K396" i="17"/>
  <c r="J396" i="17"/>
  <c r="O396" i="17" s="1"/>
  <c r="I396" i="17"/>
  <c r="N396" i="17" s="1"/>
  <c r="H396" i="17"/>
  <c r="G396" i="17"/>
  <c r="F396" i="17"/>
  <c r="L395" i="17"/>
  <c r="M395" i="17" s="1"/>
  <c r="K395" i="17"/>
  <c r="J395" i="17"/>
  <c r="O395" i="17" s="1"/>
  <c r="I395" i="17"/>
  <c r="N395" i="17" s="1"/>
  <c r="H395" i="17"/>
  <c r="G395" i="17"/>
  <c r="F395" i="17"/>
  <c r="L394" i="17"/>
  <c r="M394" i="17" s="1"/>
  <c r="K394" i="17"/>
  <c r="J394" i="17"/>
  <c r="O394" i="17" s="1"/>
  <c r="I394" i="17"/>
  <c r="N394" i="17" s="1"/>
  <c r="H394" i="17"/>
  <c r="G394" i="17"/>
  <c r="F394" i="17"/>
  <c r="L393" i="17"/>
  <c r="M393" i="17" s="1"/>
  <c r="K393" i="17"/>
  <c r="J393" i="17"/>
  <c r="O393" i="17" s="1"/>
  <c r="I393" i="17"/>
  <c r="N393" i="17" s="1"/>
  <c r="H393" i="17"/>
  <c r="G393" i="17"/>
  <c r="F393" i="17"/>
  <c r="L392" i="17"/>
  <c r="M392" i="17" s="1"/>
  <c r="K392" i="17"/>
  <c r="J392" i="17"/>
  <c r="O392" i="17" s="1"/>
  <c r="I392" i="17"/>
  <c r="N392" i="17" s="1"/>
  <c r="H392" i="17"/>
  <c r="G392" i="17"/>
  <c r="F392" i="17"/>
  <c r="O391" i="17"/>
  <c r="N391" i="17"/>
  <c r="L391" i="17"/>
  <c r="M391" i="17" s="1"/>
  <c r="K391" i="17"/>
  <c r="J391" i="17"/>
  <c r="I391" i="17"/>
  <c r="H391" i="17"/>
  <c r="G391" i="17"/>
  <c r="F391" i="17"/>
  <c r="L390" i="17"/>
  <c r="M390" i="17" s="1"/>
  <c r="K390" i="17"/>
  <c r="J390" i="17"/>
  <c r="O390" i="17" s="1"/>
  <c r="I390" i="17"/>
  <c r="N390" i="17" s="1"/>
  <c r="H390" i="17"/>
  <c r="G390" i="17"/>
  <c r="F390" i="17"/>
  <c r="L389" i="17"/>
  <c r="M389" i="17" s="1"/>
  <c r="K389" i="17"/>
  <c r="J389" i="17"/>
  <c r="O389" i="17" s="1"/>
  <c r="I389" i="17"/>
  <c r="N389" i="17" s="1"/>
  <c r="H389" i="17"/>
  <c r="G389" i="17"/>
  <c r="F389" i="17"/>
  <c r="N388" i="17"/>
  <c r="L388" i="17"/>
  <c r="M388" i="17" s="1"/>
  <c r="K388" i="17"/>
  <c r="J388" i="17"/>
  <c r="O388" i="17" s="1"/>
  <c r="I388" i="17"/>
  <c r="H388" i="17"/>
  <c r="G388" i="17"/>
  <c r="F388" i="17"/>
  <c r="O387" i="17"/>
  <c r="N387" i="17"/>
  <c r="M387" i="17"/>
  <c r="L387" i="17"/>
  <c r="K387" i="17"/>
  <c r="J387" i="17"/>
  <c r="I387" i="17"/>
  <c r="H387" i="17"/>
  <c r="G387" i="17"/>
  <c r="F387" i="17"/>
  <c r="M386" i="17"/>
  <c r="L386" i="17"/>
  <c r="K386" i="17"/>
  <c r="J386" i="17"/>
  <c r="O386" i="17" s="1"/>
  <c r="I386" i="17"/>
  <c r="N386" i="17" s="1"/>
  <c r="H386" i="17"/>
  <c r="G386" i="17"/>
  <c r="F386" i="17"/>
  <c r="L385" i="17"/>
  <c r="M385" i="17" s="1"/>
  <c r="K385" i="17"/>
  <c r="J385" i="17"/>
  <c r="O385" i="17" s="1"/>
  <c r="I385" i="17"/>
  <c r="N385" i="17" s="1"/>
  <c r="H385" i="17"/>
  <c r="G385" i="17"/>
  <c r="F385" i="17"/>
  <c r="N384" i="17"/>
  <c r="M384" i="17"/>
  <c r="L384" i="17"/>
  <c r="K384" i="17"/>
  <c r="J384" i="17"/>
  <c r="O384" i="17" s="1"/>
  <c r="I384" i="17"/>
  <c r="H384" i="17"/>
  <c r="G384" i="17"/>
  <c r="F384" i="17"/>
  <c r="O383" i="17"/>
  <c r="L383" i="17"/>
  <c r="M383" i="17" s="1"/>
  <c r="K383" i="17"/>
  <c r="J383" i="17"/>
  <c r="I383" i="17"/>
  <c r="N383" i="17" s="1"/>
  <c r="H383" i="17"/>
  <c r="G383" i="17"/>
  <c r="F383" i="17"/>
  <c r="M382" i="17"/>
  <c r="L382" i="17"/>
  <c r="K382" i="17"/>
  <c r="J382" i="17"/>
  <c r="O382" i="17" s="1"/>
  <c r="I382" i="17"/>
  <c r="N382" i="17" s="1"/>
  <c r="H382" i="17"/>
  <c r="G382" i="17"/>
  <c r="F382" i="17"/>
  <c r="L381" i="17"/>
  <c r="M381" i="17" s="1"/>
  <c r="K381" i="17"/>
  <c r="J381" i="17"/>
  <c r="O381" i="17" s="1"/>
  <c r="I381" i="17"/>
  <c r="N381" i="17" s="1"/>
  <c r="H381" i="17"/>
  <c r="G381" i="17"/>
  <c r="F381" i="17"/>
  <c r="N380" i="17"/>
  <c r="M380" i="17"/>
  <c r="L380" i="17"/>
  <c r="K380" i="17"/>
  <c r="J380" i="17"/>
  <c r="O380" i="17" s="1"/>
  <c r="I380" i="17"/>
  <c r="H380" i="17"/>
  <c r="G380" i="17"/>
  <c r="F380" i="17"/>
  <c r="L379" i="17"/>
  <c r="M379" i="17" s="1"/>
  <c r="K379" i="17"/>
  <c r="J379" i="17"/>
  <c r="O379" i="17" s="1"/>
  <c r="I379" i="17"/>
  <c r="N379" i="17" s="1"/>
  <c r="H379" i="17"/>
  <c r="G379" i="17"/>
  <c r="F379" i="17"/>
  <c r="L378" i="17"/>
  <c r="M378" i="17" s="1"/>
  <c r="K378" i="17"/>
  <c r="J378" i="17"/>
  <c r="O378" i="17" s="1"/>
  <c r="I378" i="17"/>
  <c r="N378" i="17" s="1"/>
  <c r="H378" i="17"/>
  <c r="G378" i="17"/>
  <c r="F378" i="17"/>
  <c r="L377" i="17"/>
  <c r="M377" i="17" s="1"/>
  <c r="K377" i="17"/>
  <c r="J377" i="17"/>
  <c r="O377" i="17" s="1"/>
  <c r="I377" i="17"/>
  <c r="N377" i="17" s="1"/>
  <c r="H377" i="17"/>
  <c r="G377" i="17"/>
  <c r="F377" i="17"/>
  <c r="L376" i="17"/>
  <c r="M376" i="17" s="1"/>
  <c r="K376" i="17"/>
  <c r="J376" i="17"/>
  <c r="O376" i="17" s="1"/>
  <c r="I376" i="17"/>
  <c r="N376" i="17" s="1"/>
  <c r="H376" i="17"/>
  <c r="G376" i="17"/>
  <c r="F376" i="17"/>
  <c r="L375" i="17"/>
  <c r="M375" i="17" s="1"/>
  <c r="K375" i="17"/>
  <c r="J375" i="17"/>
  <c r="O375" i="17" s="1"/>
  <c r="I375" i="17"/>
  <c r="N375" i="17" s="1"/>
  <c r="H375" i="17"/>
  <c r="G375" i="17"/>
  <c r="F375" i="17"/>
  <c r="L374" i="17"/>
  <c r="M374" i="17" s="1"/>
  <c r="K374" i="17"/>
  <c r="J374" i="17"/>
  <c r="O374" i="17" s="1"/>
  <c r="I374" i="17"/>
  <c r="N374" i="17" s="1"/>
  <c r="H374" i="17"/>
  <c r="G374" i="17"/>
  <c r="F374" i="17"/>
  <c r="L373" i="17"/>
  <c r="M373" i="17" s="1"/>
  <c r="K373" i="17"/>
  <c r="J373" i="17"/>
  <c r="O373" i="17" s="1"/>
  <c r="I373" i="17"/>
  <c r="N373" i="17" s="1"/>
  <c r="H373" i="17"/>
  <c r="G373" i="17"/>
  <c r="F373" i="17"/>
  <c r="L372" i="17"/>
  <c r="M372" i="17" s="1"/>
  <c r="K372" i="17"/>
  <c r="J372" i="17"/>
  <c r="O372" i="17" s="1"/>
  <c r="I372" i="17"/>
  <c r="N372" i="17" s="1"/>
  <c r="H372" i="17"/>
  <c r="G372" i="17"/>
  <c r="F372" i="17"/>
  <c r="L371" i="17"/>
  <c r="M371" i="17" s="1"/>
  <c r="K371" i="17"/>
  <c r="J371" i="17"/>
  <c r="O371" i="17" s="1"/>
  <c r="I371" i="17"/>
  <c r="N371" i="17" s="1"/>
  <c r="H371" i="17"/>
  <c r="G371" i="17"/>
  <c r="F371" i="17"/>
  <c r="L370" i="17"/>
  <c r="M370" i="17" s="1"/>
  <c r="K370" i="17"/>
  <c r="J370" i="17"/>
  <c r="O370" i="17" s="1"/>
  <c r="I370" i="17"/>
  <c r="N370" i="17" s="1"/>
  <c r="H370" i="17"/>
  <c r="G370" i="17"/>
  <c r="F370" i="17"/>
  <c r="L369" i="17"/>
  <c r="M369" i="17" s="1"/>
  <c r="K369" i="17"/>
  <c r="J369" i="17"/>
  <c r="O369" i="17" s="1"/>
  <c r="I369" i="17"/>
  <c r="N369" i="17" s="1"/>
  <c r="H369" i="17"/>
  <c r="G369" i="17"/>
  <c r="F369" i="17"/>
  <c r="L368" i="17"/>
  <c r="M368" i="17" s="1"/>
  <c r="K368" i="17"/>
  <c r="J368" i="17"/>
  <c r="O368" i="17" s="1"/>
  <c r="I368" i="17"/>
  <c r="N368" i="17" s="1"/>
  <c r="H368" i="17"/>
  <c r="G368" i="17"/>
  <c r="F368" i="17"/>
  <c r="N367" i="17"/>
  <c r="L367" i="17"/>
  <c r="M367" i="17" s="1"/>
  <c r="K367" i="17"/>
  <c r="J367" i="17"/>
  <c r="O367" i="17" s="1"/>
  <c r="I367" i="17"/>
  <c r="H367" i="17"/>
  <c r="G367" i="17"/>
  <c r="F367" i="17"/>
  <c r="M366" i="17"/>
  <c r="L366" i="17"/>
  <c r="K366" i="17"/>
  <c r="J366" i="17"/>
  <c r="O366" i="17" s="1"/>
  <c r="I366" i="17"/>
  <c r="N366" i="17" s="1"/>
  <c r="H366" i="17"/>
  <c r="G366" i="17"/>
  <c r="F366" i="17"/>
  <c r="L365" i="17"/>
  <c r="M365" i="17" s="1"/>
  <c r="K365" i="17"/>
  <c r="J365" i="17"/>
  <c r="O365" i="17" s="1"/>
  <c r="I365" i="17"/>
  <c r="N365" i="17" s="1"/>
  <c r="H365" i="17"/>
  <c r="G365" i="17"/>
  <c r="F365" i="17"/>
  <c r="N364" i="17"/>
  <c r="M364" i="17"/>
  <c r="L364" i="17"/>
  <c r="K364" i="17"/>
  <c r="J364" i="17"/>
  <c r="O364" i="17" s="1"/>
  <c r="I364" i="17"/>
  <c r="H364" i="17"/>
  <c r="G364" i="17"/>
  <c r="F364" i="17"/>
  <c r="O363" i="17"/>
  <c r="N363" i="17"/>
  <c r="L363" i="17"/>
  <c r="M363" i="17" s="1"/>
  <c r="K363" i="17"/>
  <c r="J363" i="17"/>
  <c r="I363" i="17"/>
  <c r="H363" i="17"/>
  <c r="G363" i="17"/>
  <c r="F363" i="17"/>
  <c r="L362" i="17"/>
  <c r="M362" i="17" s="1"/>
  <c r="K362" i="17"/>
  <c r="J362" i="17"/>
  <c r="O362" i="17" s="1"/>
  <c r="I362" i="17"/>
  <c r="N362" i="17" s="1"/>
  <c r="H362" i="17"/>
  <c r="G362" i="17"/>
  <c r="F362" i="17"/>
  <c r="L361" i="17"/>
  <c r="M361" i="17" s="1"/>
  <c r="K361" i="17"/>
  <c r="J361" i="17"/>
  <c r="O361" i="17" s="1"/>
  <c r="I361" i="17"/>
  <c r="N361" i="17" s="1"/>
  <c r="H361" i="17"/>
  <c r="G361" i="17"/>
  <c r="F361" i="17"/>
  <c r="N360" i="17"/>
  <c r="L360" i="17"/>
  <c r="M360" i="17" s="1"/>
  <c r="K360" i="17"/>
  <c r="J360" i="17"/>
  <c r="O360" i="17" s="1"/>
  <c r="I360" i="17"/>
  <c r="H360" i="17"/>
  <c r="G360" i="17"/>
  <c r="F360" i="17"/>
  <c r="O359" i="17"/>
  <c r="N359" i="17"/>
  <c r="L359" i="17"/>
  <c r="M359" i="17" s="1"/>
  <c r="K359" i="17"/>
  <c r="J359" i="17"/>
  <c r="I359" i="17"/>
  <c r="H359" i="17"/>
  <c r="G359" i="17"/>
  <c r="F359" i="17"/>
  <c r="L358" i="17"/>
  <c r="M358" i="17" s="1"/>
  <c r="K358" i="17"/>
  <c r="J358" i="17"/>
  <c r="O358" i="17" s="1"/>
  <c r="I358" i="17"/>
  <c r="N358" i="17" s="1"/>
  <c r="H358" i="17"/>
  <c r="G358" i="17"/>
  <c r="F358" i="17"/>
  <c r="N357" i="17"/>
  <c r="L357" i="17"/>
  <c r="M357" i="17" s="1"/>
  <c r="K357" i="17"/>
  <c r="J357" i="17"/>
  <c r="O357" i="17" s="1"/>
  <c r="I357" i="17"/>
  <c r="H357" i="17"/>
  <c r="G357" i="17"/>
  <c r="F357" i="17"/>
  <c r="N356" i="17"/>
  <c r="M356" i="17"/>
  <c r="L356" i="17"/>
  <c r="K356" i="17"/>
  <c r="J356" i="17"/>
  <c r="O356" i="17" s="1"/>
  <c r="I356" i="17"/>
  <c r="H356" i="17"/>
  <c r="G356" i="17"/>
  <c r="F356" i="17"/>
  <c r="O355" i="17"/>
  <c r="N355" i="17"/>
  <c r="L355" i="17"/>
  <c r="M355" i="17" s="1"/>
  <c r="K355" i="17"/>
  <c r="J355" i="17"/>
  <c r="I355" i="17"/>
  <c r="H355" i="17"/>
  <c r="G355" i="17"/>
  <c r="F355" i="17"/>
  <c r="L354" i="17"/>
  <c r="M354" i="17" s="1"/>
  <c r="K354" i="17"/>
  <c r="J354" i="17"/>
  <c r="O354" i="17" s="1"/>
  <c r="I354" i="17"/>
  <c r="N354" i="17" s="1"/>
  <c r="H354" i="17"/>
  <c r="G354" i="17"/>
  <c r="F354" i="17"/>
  <c r="N353" i="17"/>
  <c r="L353" i="17"/>
  <c r="M353" i="17" s="1"/>
  <c r="K353" i="17"/>
  <c r="J353" i="17"/>
  <c r="O353" i="17" s="1"/>
  <c r="I353" i="17"/>
  <c r="H353" i="17"/>
  <c r="G353" i="17"/>
  <c r="F353" i="17"/>
  <c r="N352" i="17"/>
  <c r="M352" i="17"/>
  <c r="L352" i="17"/>
  <c r="K352" i="17"/>
  <c r="J352" i="17"/>
  <c r="O352" i="17" s="1"/>
  <c r="I352" i="17"/>
  <c r="H352" i="17"/>
  <c r="G352" i="17"/>
  <c r="F352" i="17"/>
  <c r="O351" i="17"/>
  <c r="L351" i="17"/>
  <c r="M351" i="17" s="1"/>
  <c r="K351" i="17"/>
  <c r="J351" i="17"/>
  <c r="I351" i="17"/>
  <c r="N351" i="17" s="1"/>
  <c r="H351" i="17"/>
  <c r="G351" i="17"/>
  <c r="F351" i="17"/>
  <c r="L350" i="17"/>
  <c r="M350" i="17" s="1"/>
  <c r="K350" i="17"/>
  <c r="J350" i="17"/>
  <c r="O350" i="17" s="1"/>
  <c r="I350" i="17"/>
  <c r="N350" i="17" s="1"/>
  <c r="H350" i="17"/>
  <c r="G350" i="17"/>
  <c r="F350" i="17"/>
  <c r="N349" i="17"/>
  <c r="L349" i="17"/>
  <c r="M349" i="17" s="1"/>
  <c r="K349" i="17"/>
  <c r="J349" i="17"/>
  <c r="O349" i="17" s="1"/>
  <c r="I349" i="17"/>
  <c r="H349" i="17"/>
  <c r="G349" i="17"/>
  <c r="F349" i="17"/>
  <c r="N348" i="17"/>
  <c r="M348" i="17"/>
  <c r="L348" i="17"/>
  <c r="K348" i="17"/>
  <c r="J348" i="17"/>
  <c r="O348" i="17" s="1"/>
  <c r="I348" i="17"/>
  <c r="H348" i="17"/>
  <c r="G348" i="17"/>
  <c r="F348" i="17"/>
  <c r="L347" i="17"/>
  <c r="M347" i="17" s="1"/>
  <c r="K347" i="17"/>
  <c r="J347" i="17"/>
  <c r="O347" i="17" s="1"/>
  <c r="I347" i="17"/>
  <c r="N347" i="17" s="1"/>
  <c r="H347" i="17"/>
  <c r="G347" i="17"/>
  <c r="F347" i="17"/>
  <c r="L346" i="17"/>
  <c r="M346" i="17" s="1"/>
  <c r="K346" i="17"/>
  <c r="J346" i="17"/>
  <c r="O346" i="17" s="1"/>
  <c r="I346" i="17"/>
  <c r="N346" i="17" s="1"/>
  <c r="H346" i="17"/>
  <c r="G346" i="17"/>
  <c r="F346" i="17"/>
  <c r="L345" i="17"/>
  <c r="M345" i="17" s="1"/>
  <c r="K345" i="17"/>
  <c r="J345" i="17"/>
  <c r="O345" i="17" s="1"/>
  <c r="I345" i="17"/>
  <c r="N345" i="17" s="1"/>
  <c r="H345" i="17"/>
  <c r="G345" i="17"/>
  <c r="F345" i="17"/>
  <c r="L344" i="17"/>
  <c r="M344" i="17" s="1"/>
  <c r="K344" i="17"/>
  <c r="J344" i="17"/>
  <c r="O344" i="17" s="1"/>
  <c r="I344" i="17"/>
  <c r="N344" i="17" s="1"/>
  <c r="H344" i="17"/>
  <c r="G344" i="17"/>
  <c r="F344" i="17"/>
  <c r="L343" i="17"/>
  <c r="M343" i="17" s="1"/>
  <c r="K343" i="17"/>
  <c r="J343" i="17"/>
  <c r="O343" i="17" s="1"/>
  <c r="I343" i="17"/>
  <c r="N343" i="17" s="1"/>
  <c r="H343" i="17"/>
  <c r="G343" i="17"/>
  <c r="F343" i="17"/>
  <c r="L342" i="17"/>
  <c r="M342" i="17" s="1"/>
  <c r="K342" i="17"/>
  <c r="J342" i="17"/>
  <c r="O342" i="17" s="1"/>
  <c r="I342" i="17"/>
  <c r="N342" i="17" s="1"/>
  <c r="H342" i="17"/>
  <c r="G342" i="17"/>
  <c r="F342" i="17"/>
  <c r="L341" i="17"/>
  <c r="M341" i="17" s="1"/>
  <c r="K341" i="17"/>
  <c r="J341" i="17"/>
  <c r="O341" i="17" s="1"/>
  <c r="I341" i="17"/>
  <c r="N341" i="17" s="1"/>
  <c r="H341" i="17"/>
  <c r="G341" i="17"/>
  <c r="F341" i="17"/>
  <c r="L340" i="17"/>
  <c r="M340" i="17" s="1"/>
  <c r="K340" i="17"/>
  <c r="J340" i="17"/>
  <c r="O340" i="17" s="1"/>
  <c r="I340" i="17"/>
  <c r="N340" i="17" s="1"/>
  <c r="H340" i="17"/>
  <c r="G340" i="17"/>
  <c r="F340" i="17"/>
  <c r="L339" i="17"/>
  <c r="M339" i="17" s="1"/>
  <c r="K339" i="17"/>
  <c r="J339" i="17"/>
  <c r="O339" i="17" s="1"/>
  <c r="I339" i="17"/>
  <c r="N339" i="17" s="1"/>
  <c r="H339" i="17"/>
  <c r="G339" i="17"/>
  <c r="F339" i="17"/>
  <c r="L338" i="17"/>
  <c r="M338" i="17" s="1"/>
  <c r="K338" i="17"/>
  <c r="J338" i="17"/>
  <c r="O338" i="17" s="1"/>
  <c r="I338" i="17"/>
  <c r="N338" i="17" s="1"/>
  <c r="H338" i="17"/>
  <c r="G338" i="17"/>
  <c r="F338" i="17"/>
  <c r="L337" i="17"/>
  <c r="M337" i="17" s="1"/>
  <c r="K337" i="17"/>
  <c r="J337" i="17"/>
  <c r="O337" i="17" s="1"/>
  <c r="I337" i="17"/>
  <c r="N337" i="17" s="1"/>
  <c r="H337" i="17"/>
  <c r="G337" i="17"/>
  <c r="F337" i="17"/>
  <c r="L336" i="17"/>
  <c r="M336" i="17" s="1"/>
  <c r="K336" i="17"/>
  <c r="J336" i="17"/>
  <c r="O336" i="17" s="1"/>
  <c r="I336" i="17"/>
  <c r="N336" i="17" s="1"/>
  <c r="H336" i="17"/>
  <c r="G336" i="17"/>
  <c r="F336" i="17"/>
  <c r="N335" i="17"/>
  <c r="L335" i="17"/>
  <c r="M335" i="17" s="1"/>
  <c r="K335" i="17"/>
  <c r="J335" i="17"/>
  <c r="O335" i="17" s="1"/>
  <c r="I335" i="17"/>
  <c r="H335" i="17"/>
  <c r="G335" i="17"/>
  <c r="F335" i="17"/>
  <c r="L334" i="17"/>
  <c r="M334" i="17" s="1"/>
  <c r="K334" i="17"/>
  <c r="J334" i="17"/>
  <c r="O334" i="17" s="1"/>
  <c r="I334" i="17"/>
  <c r="N334" i="17" s="1"/>
  <c r="H334" i="17"/>
  <c r="G334" i="17"/>
  <c r="F334" i="17"/>
  <c r="L333" i="17"/>
  <c r="M333" i="17" s="1"/>
  <c r="K333" i="17"/>
  <c r="J333" i="17"/>
  <c r="O333" i="17" s="1"/>
  <c r="I333" i="17"/>
  <c r="N333" i="17" s="1"/>
  <c r="H333" i="17"/>
  <c r="G333" i="17"/>
  <c r="F333" i="17"/>
  <c r="N332" i="17"/>
  <c r="M332" i="17"/>
  <c r="L332" i="17"/>
  <c r="K332" i="17"/>
  <c r="J332" i="17"/>
  <c r="O332" i="17" s="1"/>
  <c r="I332" i="17"/>
  <c r="H332" i="17"/>
  <c r="G332" i="17"/>
  <c r="F332" i="17"/>
  <c r="O331" i="17"/>
  <c r="N331" i="17"/>
  <c r="L331" i="17"/>
  <c r="M331" i="17" s="1"/>
  <c r="K331" i="17"/>
  <c r="J331" i="17"/>
  <c r="I331" i="17"/>
  <c r="H331" i="17"/>
  <c r="G331" i="17"/>
  <c r="F331" i="17"/>
  <c r="L330" i="17"/>
  <c r="M330" i="17" s="1"/>
  <c r="K330" i="17"/>
  <c r="J330" i="17"/>
  <c r="O330" i="17" s="1"/>
  <c r="I330" i="17"/>
  <c r="N330" i="17" s="1"/>
  <c r="H330" i="17"/>
  <c r="G330" i="17"/>
  <c r="F330" i="17"/>
  <c r="N329" i="17"/>
  <c r="L329" i="17"/>
  <c r="M329" i="17" s="1"/>
  <c r="K329" i="17"/>
  <c r="J329" i="17"/>
  <c r="O329" i="17" s="1"/>
  <c r="I329" i="17"/>
  <c r="H329" i="17"/>
  <c r="G329" i="17"/>
  <c r="F329" i="17"/>
  <c r="N328" i="17"/>
  <c r="L328" i="17"/>
  <c r="M328" i="17" s="1"/>
  <c r="K328" i="17"/>
  <c r="J328" i="17"/>
  <c r="O328" i="17" s="1"/>
  <c r="I328" i="17"/>
  <c r="H328" i="17"/>
  <c r="G328" i="17"/>
  <c r="F328" i="17"/>
  <c r="O327" i="17"/>
  <c r="N327" i="17"/>
  <c r="L327" i="17"/>
  <c r="M327" i="17" s="1"/>
  <c r="K327" i="17"/>
  <c r="J327" i="17"/>
  <c r="I327" i="17"/>
  <c r="H327" i="17"/>
  <c r="G327" i="17"/>
  <c r="F327" i="17"/>
  <c r="L326" i="17"/>
  <c r="M326" i="17" s="1"/>
  <c r="K326" i="17"/>
  <c r="J326" i="17"/>
  <c r="O326" i="17" s="1"/>
  <c r="I326" i="17"/>
  <c r="N326" i="17" s="1"/>
  <c r="H326" i="17"/>
  <c r="G326" i="17"/>
  <c r="F326" i="17"/>
  <c r="N325" i="17"/>
  <c r="L325" i="17"/>
  <c r="M325" i="17" s="1"/>
  <c r="K325" i="17"/>
  <c r="J325" i="17"/>
  <c r="O325" i="17" s="1"/>
  <c r="I325" i="17"/>
  <c r="H325" i="17"/>
  <c r="G325" i="17"/>
  <c r="F325" i="17"/>
  <c r="N324" i="17"/>
  <c r="M324" i="17"/>
  <c r="L324" i="17"/>
  <c r="K324" i="17"/>
  <c r="J324" i="17"/>
  <c r="O324" i="17" s="1"/>
  <c r="I324" i="17"/>
  <c r="H324" i="17"/>
  <c r="G324" i="17"/>
  <c r="F324" i="17"/>
  <c r="O323" i="17"/>
  <c r="N323" i="17"/>
  <c r="L323" i="17"/>
  <c r="M323" i="17" s="1"/>
  <c r="K323" i="17"/>
  <c r="J323" i="17"/>
  <c r="I323" i="17"/>
  <c r="H323" i="17"/>
  <c r="G323" i="17"/>
  <c r="F323" i="17"/>
  <c r="L322" i="17"/>
  <c r="M322" i="17" s="1"/>
  <c r="K322" i="17"/>
  <c r="J322" i="17"/>
  <c r="O322" i="17" s="1"/>
  <c r="I322" i="17"/>
  <c r="N322" i="17" s="1"/>
  <c r="H322" i="17"/>
  <c r="G322" i="17"/>
  <c r="F322" i="17"/>
  <c r="N321" i="17"/>
  <c r="L321" i="17"/>
  <c r="M321" i="17" s="1"/>
  <c r="K321" i="17"/>
  <c r="J321" i="17"/>
  <c r="O321" i="17" s="1"/>
  <c r="I321" i="17"/>
  <c r="H321" i="17"/>
  <c r="G321" i="17"/>
  <c r="F321" i="17"/>
  <c r="N320" i="17"/>
  <c r="M320" i="17"/>
  <c r="L320" i="17"/>
  <c r="K320" i="17"/>
  <c r="J320" i="17"/>
  <c r="O320" i="17" s="1"/>
  <c r="I320" i="17"/>
  <c r="H320" i="17"/>
  <c r="G320" i="17"/>
  <c r="F320" i="17"/>
  <c r="O319" i="17"/>
  <c r="L319" i="17"/>
  <c r="M319" i="17" s="1"/>
  <c r="K319" i="17"/>
  <c r="J319" i="17"/>
  <c r="I319" i="17"/>
  <c r="N319" i="17" s="1"/>
  <c r="H319" i="17"/>
  <c r="G319" i="17"/>
  <c r="F319" i="17"/>
  <c r="L318" i="17"/>
  <c r="M318" i="17" s="1"/>
  <c r="K318" i="17"/>
  <c r="J318" i="17"/>
  <c r="O318" i="17" s="1"/>
  <c r="I318" i="17"/>
  <c r="N318" i="17" s="1"/>
  <c r="H318" i="17"/>
  <c r="G318" i="17"/>
  <c r="F318" i="17"/>
  <c r="N317" i="17"/>
  <c r="L317" i="17"/>
  <c r="M317" i="17" s="1"/>
  <c r="K317" i="17"/>
  <c r="J317" i="17"/>
  <c r="O317" i="17" s="1"/>
  <c r="I317" i="17"/>
  <c r="H317" i="17"/>
  <c r="G317" i="17"/>
  <c r="F317" i="17"/>
  <c r="N316" i="17"/>
  <c r="M316" i="17"/>
  <c r="L316" i="17"/>
  <c r="K316" i="17"/>
  <c r="J316" i="17"/>
  <c r="O316" i="17" s="1"/>
  <c r="I316" i="17"/>
  <c r="H316" i="17"/>
  <c r="G316" i="17"/>
  <c r="F316" i="17"/>
  <c r="L315" i="17"/>
  <c r="M315" i="17" s="1"/>
  <c r="K315" i="17"/>
  <c r="J315" i="17"/>
  <c r="O315" i="17" s="1"/>
  <c r="I315" i="17"/>
  <c r="N315" i="17" s="1"/>
  <c r="H315" i="17"/>
  <c r="G315" i="17"/>
  <c r="F315" i="17"/>
  <c r="L314" i="17"/>
  <c r="M314" i="17" s="1"/>
  <c r="K314" i="17"/>
  <c r="J314" i="17"/>
  <c r="O314" i="17" s="1"/>
  <c r="I314" i="17"/>
  <c r="N314" i="17" s="1"/>
  <c r="H314" i="17"/>
  <c r="G314" i="17"/>
  <c r="F314" i="17"/>
  <c r="L313" i="17"/>
  <c r="M313" i="17" s="1"/>
  <c r="K313" i="17"/>
  <c r="J313" i="17"/>
  <c r="O313" i="17" s="1"/>
  <c r="I313" i="17"/>
  <c r="N313" i="17" s="1"/>
  <c r="H313" i="17"/>
  <c r="G313" i="17"/>
  <c r="F313" i="17"/>
  <c r="L312" i="17"/>
  <c r="M312" i="17" s="1"/>
  <c r="K312" i="17"/>
  <c r="J312" i="17"/>
  <c r="O312" i="17" s="1"/>
  <c r="I312" i="17"/>
  <c r="N312" i="17" s="1"/>
  <c r="H312" i="17"/>
  <c r="G312" i="17"/>
  <c r="F312" i="17"/>
  <c r="L311" i="17"/>
  <c r="M311" i="17" s="1"/>
  <c r="K311" i="17"/>
  <c r="J311" i="17"/>
  <c r="O311" i="17" s="1"/>
  <c r="I311" i="17"/>
  <c r="N311" i="17" s="1"/>
  <c r="H311" i="17"/>
  <c r="G311" i="17"/>
  <c r="F311" i="17"/>
  <c r="L310" i="17"/>
  <c r="M310" i="17" s="1"/>
  <c r="K310" i="17"/>
  <c r="J310" i="17"/>
  <c r="O310" i="17" s="1"/>
  <c r="I310" i="17"/>
  <c r="N310" i="17" s="1"/>
  <c r="H310" i="17"/>
  <c r="G310" i="17"/>
  <c r="F310" i="17"/>
  <c r="L309" i="17"/>
  <c r="M309" i="17" s="1"/>
  <c r="K309" i="17"/>
  <c r="J309" i="17"/>
  <c r="O309" i="17" s="1"/>
  <c r="I309" i="17"/>
  <c r="N309" i="17" s="1"/>
  <c r="H309" i="17"/>
  <c r="G309" i="17"/>
  <c r="F309" i="17"/>
  <c r="L308" i="17"/>
  <c r="M308" i="17" s="1"/>
  <c r="K308" i="17"/>
  <c r="J308" i="17"/>
  <c r="O308" i="17" s="1"/>
  <c r="I308" i="17"/>
  <c r="N308" i="17" s="1"/>
  <c r="H308" i="17"/>
  <c r="G308" i="17"/>
  <c r="F308" i="17"/>
  <c r="L307" i="17"/>
  <c r="M307" i="17" s="1"/>
  <c r="K307" i="17"/>
  <c r="J307" i="17"/>
  <c r="O307" i="17" s="1"/>
  <c r="I307" i="17"/>
  <c r="N307" i="17" s="1"/>
  <c r="H307" i="17"/>
  <c r="G307" i="17"/>
  <c r="F307" i="17"/>
  <c r="L306" i="17"/>
  <c r="M306" i="17" s="1"/>
  <c r="K306" i="17"/>
  <c r="J306" i="17"/>
  <c r="O306" i="17" s="1"/>
  <c r="I306" i="17"/>
  <c r="N306" i="17" s="1"/>
  <c r="H306" i="17"/>
  <c r="G306" i="17"/>
  <c r="F306" i="17"/>
  <c r="L305" i="17"/>
  <c r="M305" i="17" s="1"/>
  <c r="K305" i="17"/>
  <c r="J305" i="17"/>
  <c r="O305" i="17" s="1"/>
  <c r="I305" i="17"/>
  <c r="N305" i="17" s="1"/>
  <c r="H305" i="17"/>
  <c r="G305" i="17"/>
  <c r="F305" i="17"/>
  <c r="L304" i="17"/>
  <c r="M304" i="17" s="1"/>
  <c r="K304" i="17"/>
  <c r="J304" i="17"/>
  <c r="O304" i="17" s="1"/>
  <c r="I304" i="17"/>
  <c r="N304" i="17" s="1"/>
  <c r="H304" i="17"/>
  <c r="G304" i="17"/>
  <c r="F304" i="17"/>
  <c r="L303" i="17"/>
  <c r="M303" i="17" s="1"/>
  <c r="K303" i="17"/>
  <c r="J303" i="17"/>
  <c r="O303" i="17" s="1"/>
  <c r="I303" i="17"/>
  <c r="N303" i="17" s="1"/>
  <c r="H303" i="17"/>
  <c r="G303" i="17"/>
  <c r="F303" i="17"/>
  <c r="L302" i="17"/>
  <c r="M302" i="17" s="1"/>
  <c r="K302" i="17"/>
  <c r="J302" i="17"/>
  <c r="O302" i="17" s="1"/>
  <c r="I302" i="17"/>
  <c r="N302" i="17" s="1"/>
  <c r="H302" i="17"/>
  <c r="G302" i="17"/>
  <c r="F302" i="17"/>
  <c r="L301" i="17"/>
  <c r="M301" i="17" s="1"/>
  <c r="K301" i="17"/>
  <c r="J301" i="17"/>
  <c r="O301" i="17" s="1"/>
  <c r="I301" i="17"/>
  <c r="N301" i="17" s="1"/>
  <c r="H301" i="17"/>
  <c r="G301" i="17"/>
  <c r="F301" i="17"/>
  <c r="L300" i="17"/>
  <c r="M300" i="17" s="1"/>
  <c r="K300" i="17"/>
  <c r="J300" i="17"/>
  <c r="O300" i="17" s="1"/>
  <c r="I300" i="17"/>
  <c r="N300" i="17" s="1"/>
  <c r="H300" i="17"/>
  <c r="G300" i="17"/>
  <c r="F300" i="17"/>
  <c r="L299" i="17"/>
  <c r="M299" i="17" s="1"/>
  <c r="K299" i="17"/>
  <c r="J299" i="17"/>
  <c r="O299" i="17" s="1"/>
  <c r="I299" i="17"/>
  <c r="N299" i="17" s="1"/>
  <c r="H299" i="17"/>
  <c r="G299" i="17"/>
  <c r="F299" i="17"/>
  <c r="L298" i="17"/>
  <c r="M298" i="17" s="1"/>
  <c r="K298" i="17"/>
  <c r="J298" i="17"/>
  <c r="O298" i="17" s="1"/>
  <c r="I298" i="17"/>
  <c r="N298" i="17" s="1"/>
  <c r="H298" i="17"/>
  <c r="G298" i="17"/>
  <c r="F298" i="17"/>
  <c r="L297" i="17"/>
  <c r="M297" i="17" s="1"/>
  <c r="K297" i="17"/>
  <c r="J297" i="17"/>
  <c r="O297" i="17" s="1"/>
  <c r="I297" i="17"/>
  <c r="N297" i="17" s="1"/>
  <c r="H297" i="17"/>
  <c r="G297" i="17"/>
  <c r="F297" i="17"/>
  <c r="L296" i="17"/>
  <c r="M296" i="17" s="1"/>
  <c r="K296" i="17"/>
  <c r="J296" i="17"/>
  <c r="O296" i="17" s="1"/>
  <c r="I296" i="17"/>
  <c r="N296" i="17" s="1"/>
  <c r="H296" i="17"/>
  <c r="G296" i="17"/>
  <c r="F296" i="17"/>
  <c r="L295" i="17"/>
  <c r="M295" i="17" s="1"/>
  <c r="K295" i="17"/>
  <c r="J295" i="17"/>
  <c r="O295" i="17" s="1"/>
  <c r="I295" i="17"/>
  <c r="N295" i="17" s="1"/>
  <c r="H295" i="17"/>
  <c r="G295" i="17"/>
  <c r="F295" i="17"/>
  <c r="L294" i="17"/>
  <c r="M294" i="17" s="1"/>
  <c r="K294" i="17"/>
  <c r="J294" i="17"/>
  <c r="O294" i="17" s="1"/>
  <c r="I294" i="17"/>
  <c r="N294" i="17" s="1"/>
  <c r="H294" i="17"/>
  <c r="G294" i="17"/>
  <c r="F294" i="17"/>
  <c r="L293" i="17"/>
  <c r="M293" i="17" s="1"/>
  <c r="K293" i="17"/>
  <c r="J293" i="17"/>
  <c r="O293" i="17" s="1"/>
  <c r="I293" i="17"/>
  <c r="N293" i="17" s="1"/>
  <c r="H293" i="17"/>
  <c r="G293" i="17"/>
  <c r="F293" i="17"/>
  <c r="L292" i="17"/>
  <c r="M292" i="17" s="1"/>
  <c r="K292" i="17"/>
  <c r="J292" i="17"/>
  <c r="O292" i="17" s="1"/>
  <c r="I292" i="17"/>
  <c r="N292" i="17" s="1"/>
  <c r="H292" i="17"/>
  <c r="G292" i="17"/>
  <c r="F292" i="17"/>
  <c r="L291" i="17"/>
  <c r="M291" i="17" s="1"/>
  <c r="K291" i="17"/>
  <c r="J291" i="17"/>
  <c r="O291" i="17" s="1"/>
  <c r="I291" i="17"/>
  <c r="N291" i="17" s="1"/>
  <c r="H291" i="17"/>
  <c r="G291" i="17"/>
  <c r="F291" i="17"/>
  <c r="L290" i="17"/>
  <c r="M290" i="17" s="1"/>
  <c r="K290" i="17"/>
  <c r="J290" i="17"/>
  <c r="O290" i="17" s="1"/>
  <c r="I290" i="17"/>
  <c r="N290" i="17" s="1"/>
  <c r="H290" i="17"/>
  <c r="G290" i="17"/>
  <c r="F290" i="17"/>
  <c r="L289" i="17"/>
  <c r="M289" i="17" s="1"/>
  <c r="K289" i="17"/>
  <c r="J289" i="17"/>
  <c r="O289" i="17" s="1"/>
  <c r="I289" i="17"/>
  <c r="N289" i="17" s="1"/>
  <c r="H289" i="17"/>
  <c r="G289" i="17"/>
  <c r="F289" i="17"/>
  <c r="L288" i="17"/>
  <c r="M288" i="17" s="1"/>
  <c r="K288" i="17"/>
  <c r="J288" i="17"/>
  <c r="O288" i="17" s="1"/>
  <c r="I288" i="17"/>
  <c r="N288" i="17" s="1"/>
  <c r="H288" i="17"/>
  <c r="G288" i="17"/>
  <c r="F288" i="17"/>
  <c r="L287" i="17"/>
  <c r="M287" i="17" s="1"/>
  <c r="K287" i="17"/>
  <c r="J287" i="17"/>
  <c r="O287" i="17" s="1"/>
  <c r="I287" i="17"/>
  <c r="N287" i="17" s="1"/>
  <c r="H287" i="17"/>
  <c r="G287" i="17"/>
  <c r="F287" i="17"/>
  <c r="L286" i="17"/>
  <c r="M286" i="17" s="1"/>
  <c r="K286" i="17"/>
  <c r="J286" i="17"/>
  <c r="O286" i="17" s="1"/>
  <c r="I286" i="17"/>
  <c r="N286" i="17" s="1"/>
  <c r="H286" i="17"/>
  <c r="G286" i="17"/>
  <c r="F286" i="17"/>
  <c r="L285" i="17"/>
  <c r="M285" i="17" s="1"/>
  <c r="K285" i="17"/>
  <c r="J285" i="17"/>
  <c r="O285" i="17" s="1"/>
  <c r="I285" i="17"/>
  <c r="N285" i="17" s="1"/>
  <c r="H285" i="17"/>
  <c r="G285" i="17"/>
  <c r="F285" i="17"/>
  <c r="L284" i="17"/>
  <c r="M284" i="17" s="1"/>
  <c r="K284" i="17"/>
  <c r="J284" i="17"/>
  <c r="O284" i="17" s="1"/>
  <c r="I284" i="17"/>
  <c r="N284" i="17" s="1"/>
  <c r="H284" i="17"/>
  <c r="G284" i="17"/>
  <c r="F284" i="17"/>
  <c r="L283" i="17"/>
  <c r="M283" i="17" s="1"/>
  <c r="K283" i="17"/>
  <c r="J283" i="17"/>
  <c r="O283" i="17" s="1"/>
  <c r="I283" i="17"/>
  <c r="N283" i="17" s="1"/>
  <c r="H283" i="17"/>
  <c r="G283" i="17"/>
  <c r="F283" i="17"/>
  <c r="N282" i="17"/>
  <c r="M282" i="17"/>
  <c r="L282" i="17"/>
  <c r="K282" i="17"/>
  <c r="J282" i="17"/>
  <c r="O282" i="17" s="1"/>
  <c r="I282" i="17"/>
  <c r="H282" i="17"/>
  <c r="G282" i="17"/>
  <c r="F282" i="17"/>
  <c r="O281" i="17"/>
  <c r="L281" i="17"/>
  <c r="M281" i="17" s="1"/>
  <c r="K281" i="17"/>
  <c r="J281" i="17"/>
  <c r="I281" i="17"/>
  <c r="N281" i="17" s="1"/>
  <c r="H281" i="17"/>
  <c r="G281" i="17"/>
  <c r="F281" i="17"/>
  <c r="M280" i="17"/>
  <c r="L280" i="17"/>
  <c r="K280" i="17"/>
  <c r="J280" i="17"/>
  <c r="O280" i="17" s="1"/>
  <c r="I280" i="17"/>
  <c r="N280" i="17" s="1"/>
  <c r="H280" i="17"/>
  <c r="G280" i="17"/>
  <c r="F280" i="17"/>
  <c r="N279" i="17"/>
  <c r="L279" i="17"/>
  <c r="M279" i="17" s="1"/>
  <c r="K279" i="17"/>
  <c r="J279" i="17"/>
  <c r="O279" i="17" s="1"/>
  <c r="I279" i="17"/>
  <c r="H279" i="17"/>
  <c r="G279" i="17"/>
  <c r="F279" i="17"/>
  <c r="N278" i="17"/>
  <c r="L278" i="17"/>
  <c r="M278" i="17" s="1"/>
  <c r="K278" i="17"/>
  <c r="J278" i="17"/>
  <c r="O278" i="17" s="1"/>
  <c r="I278" i="17"/>
  <c r="H278" i="17"/>
  <c r="G278" i="17"/>
  <c r="F278" i="17"/>
  <c r="N277" i="17"/>
  <c r="L277" i="17"/>
  <c r="M277" i="17" s="1"/>
  <c r="K277" i="17"/>
  <c r="J277" i="17"/>
  <c r="O277" i="17" s="1"/>
  <c r="I277" i="17"/>
  <c r="H277" i="17"/>
  <c r="G277" i="17"/>
  <c r="F277" i="17"/>
  <c r="N276" i="17"/>
  <c r="L276" i="17"/>
  <c r="M276" i="17" s="1"/>
  <c r="K276" i="17"/>
  <c r="J276" i="17"/>
  <c r="O276" i="17" s="1"/>
  <c r="I276" i="17"/>
  <c r="H276" i="17"/>
  <c r="G276" i="17"/>
  <c r="F276" i="17"/>
  <c r="N275" i="17"/>
  <c r="L275" i="17"/>
  <c r="M275" i="17" s="1"/>
  <c r="K275" i="17"/>
  <c r="J275" i="17"/>
  <c r="O275" i="17" s="1"/>
  <c r="I275" i="17"/>
  <c r="H275" i="17"/>
  <c r="G275" i="17"/>
  <c r="F275" i="17"/>
  <c r="L274" i="17"/>
  <c r="M274" i="17" s="1"/>
  <c r="K274" i="17"/>
  <c r="J274" i="17"/>
  <c r="O274" i="17" s="1"/>
  <c r="I274" i="17"/>
  <c r="N274" i="17" s="1"/>
  <c r="H274" i="17"/>
  <c r="G274" i="17"/>
  <c r="F274" i="17"/>
  <c r="N273" i="17"/>
  <c r="L273" i="17"/>
  <c r="M273" i="17" s="1"/>
  <c r="K273" i="17"/>
  <c r="J273" i="17"/>
  <c r="O273" i="17" s="1"/>
  <c r="I273" i="17"/>
  <c r="H273" i="17"/>
  <c r="G273" i="17"/>
  <c r="F273" i="17"/>
  <c r="N272" i="17"/>
  <c r="L272" i="17"/>
  <c r="M272" i="17" s="1"/>
  <c r="K272" i="17"/>
  <c r="J272" i="17"/>
  <c r="O272" i="17" s="1"/>
  <c r="I272" i="17"/>
  <c r="H272" i="17"/>
  <c r="G272" i="17"/>
  <c r="F272" i="17"/>
  <c r="N271" i="17"/>
  <c r="L271" i="17"/>
  <c r="M271" i="17" s="1"/>
  <c r="K271" i="17"/>
  <c r="J271" i="17"/>
  <c r="O271" i="17" s="1"/>
  <c r="I271" i="17"/>
  <c r="H271" i="17"/>
  <c r="G271" i="17"/>
  <c r="F271" i="17"/>
  <c r="L270" i="17"/>
  <c r="M270" i="17" s="1"/>
  <c r="K270" i="17"/>
  <c r="J270" i="17"/>
  <c r="O270" i="17" s="1"/>
  <c r="I270" i="17"/>
  <c r="N270" i="17" s="1"/>
  <c r="H270" i="17"/>
  <c r="G270" i="17"/>
  <c r="F270" i="17"/>
  <c r="L269" i="17"/>
  <c r="M269" i="17" s="1"/>
  <c r="K269" i="17"/>
  <c r="J269" i="17"/>
  <c r="O269" i="17" s="1"/>
  <c r="I269" i="17"/>
  <c r="N269" i="17" s="1"/>
  <c r="H269" i="17"/>
  <c r="G269" i="17"/>
  <c r="F269" i="17"/>
  <c r="L268" i="17"/>
  <c r="M268" i="17" s="1"/>
  <c r="K268" i="17"/>
  <c r="J268" i="17"/>
  <c r="O268" i="17" s="1"/>
  <c r="I268" i="17"/>
  <c r="N268" i="17" s="1"/>
  <c r="H268" i="17"/>
  <c r="G268" i="17"/>
  <c r="F268" i="17"/>
  <c r="L267" i="17"/>
  <c r="M267" i="17" s="1"/>
  <c r="K267" i="17"/>
  <c r="J267" i="17"/>
  <c r="O267" i="17" s="1"/>
  <c r="I267" i="17"/>
  <c r="N267" i="17" s="1"/>
  <c r="H267" i="17"/>
  <c r="G267" i="17"/>
  <c r="F267" i="17"/>
  <c r="N266" i="17"/>
  <c r="M266" i="17"/>
  <c r="L266" i="17"/>
  <c r="K266" i="17"/>
  <c r="J266" i="17"/>
  <c r="O266" i="17" s="1"/>
  <c r="I266" i="17"/>
  <c r="H266" i="17"/>
  <c r="G266" i="17"/>
  <c r="F266" i="17"/>
  <c r="L265" i="17"/>
  <c r="M265" i="17" s="1"/>
  <c r="K265" i="17"/>
  <c r="J265" i="17"/>
  <c r="O265" i="17" s="1"/>
  <c r="I265" i="17"/>
  <c r="N265" i="17" s="1"/>
  <c r="H265" i="17"/>
  <c r="G265" i="17"/>
  <c r="F265" i="17"/>
  <c r="L264" i="17"/>
  <c r="M264" i="17" s="1"/>
  <c r="K264" i="17"/>
  <c r="J264" i="17"/>
  <c r="O264" i="17" s="1"/>
  <c r="I264" i="17"/>
  <c r="N264" i="17" s="1"/>
  <c r="H264" i="17"/>
  <c r="G264" i="17"/>
  <c r="F264" i="17"/>
  <c r="L263" i="17"/>
  <c r="M263" i="17" s="1"/>
  <c r="K263" i="17"/>
  <c r="J263" i="17"/>
  <c r="O263" i="17" s="1"/>
  <c r="I263" i="17"/>
  <c r="N263" i="17" s="1"/>
  <c r="H263" i="17"/>
  <c r="G263" i="17"/>
  <c r="F263" i="17"/>
  <c r="M262" i="17"/>
  <c r="L262" i="17"/>
  <c r="K262" i="17"/>
  <c r="J262" i="17"/>
  <c r="O262" i="17" s="1"/>
  <c r="I262" i="17"/>
  <c r="N262" i="17" s="1"/>
  <c r="H262" i="17"/>
  <c r="G262" i="17"/>
  <c r="F262" i="17"/>
  <c r="L261" i="17"/>
  <c r="M261" i="17" s="1"/>
  <c r="K261" i="17"/>
  <c r="J261" i="17"/>
  <c r="O261" i="17" s="1"/>
  <c r="I261" i="17"/>
  <c r="N261" i="17" s="1"/>
  <c r="H261" i="17"/>
  <c r="G261" i="17"/>
  <c r="F261" i="17"/>
  <c r="L260" i="17"/>
  <c r="M260" i="17" s="1"/>
  <c r="K260" i="17"/>
  <c r="J260" i="17"/>
  <c r="O260" i="17" s="1"/>
  <c r="I260" i="17"/>
  <c r="N260" i="17" s="1"/>
  <c r="H260" i="17"/>
  <c r="G260" i="17"/>
  <c r="F260" i="17"/>
  <c r="L259" i="17"/>
  <c r="M259" i="17" s="1"/>
  <c r="K259" i="17"/>
  <c r="J259" i="17"/>
  <c r="O259" i="17" s="1"/>
  <c r="I259" i="17"/>
  <c r="N259" i="17" s="1"/>
  <c r="H259" i="17"/>
  <c r="G259" i="17"/>
  <c r="F259" i="17"/>
  <c r="L258" i="17"/>
  <c r="M258" i="17" s="1"/>
  <c r="K258" i="17"/>
  <c r="J258" i="17"/>
  <c r="O258" i="17" s="1"/>
  <c r="I258" i="17"/>
  <c r="N258" i="17" s="1"/>
  <c r="H258" i="17"/>
  <c r="G258" i="17"/>
  <c r="F258" i="17"/>
  <c r="L257" i="17"/>
  <c r="M257" i="17" s="1"/>
  <c r="K257" i="17"/>
  <c r="J257" i="17"/>
  <c r="O257" i="17" s="1"/>
  <c r="I257" i="17"/>
  <c r="N257" i="17" s="1"/>
  <c r="H257" i="17"/>
  <c r="G257" i="17"/>
  <c r="F257" i="17"/>
  <c r="L256" i="17"/>
  <c r="M256" i="17" s="1"/>
  <c r="K256" i="17"/>
  <c r="J256" i="17"/>
  <c r="O256" i="17" s="1"/>
  <c r="I256" i="17"/>
  <c r="N256" i="17" s="1"/>
  <c r="H256" i="17"/>
  <c r="G256" i="17"/>
  <c r="F256" i="17"/>
  <c r="L255" i="17"/>
  <c r="M255" i="17" s="1"/>
  <c r="K255" i="17"/>
  <c r="J255" i="17"/>
  <c r="O255" i="17" s="1"/>
  <c r="I255" i="17"/>
  <c r="N255" i="17" s="1"/>
  <c r="H255" i="17"/>
  <c r="G255" i="17"/>
  <c r="F255" i="17"/>
  <c r="L254" i="17"/>
  <c r="M254" i="17" s="1"/>
  <c r="K254" i="17"/>
  <c r="J254" i="17"/>
  <c r="O254" i="17" s="1"/>
  <c r="I254" i="17"/>
  <c r="N254" i="17" s="1"/>
  <c r="H254" i="17"/>
  <c r="G254" i="17"/>
  <c r="F254" i="17"/>
  <c r="L253" i="17"/>
  <c r="M253" i="17" s="1"/>
  <c r="K253" i="17"/>
  <c r="J253" i="17"/>
  <c r="O253" i="17" s="1"/>
  <c r="I253" i="17"/>
  <c r="N253" i="17" s="1"/>
  <c r="H253" i="17"/>
  <c r="G253" i="17"/>
  <c r="F253" i="17"/>
  <c r="L252" i="17"/>
  <c r="M252" i="17" s="1"/>
  <c r="K252" i="17"/>
  <c r="J252" i="17"/>
  <c r="O252" i="17" s="1"/>
  <c r="I252" i="17"/>
  <c r="N252" i="17" s="1"/>
  <c r="H252" i="17"/>
  <c r="G252" i="17"/>
  <c r="F252" i="17"/>
  <c r="L251" i="17"/>
  <c r="M251" i="17" s="1"/>
  <c r="K251" i="17"/>
  <c r="J251" i="17"/>
  <c r="O251" i="17" s="1"/>
  <c r="I251" i="17"/>
  <c r="N251" i="17" s="1"/>
  <c r="H251" i="17"/>
  <c r="G251" i="17"/>
  <c r="F251" i="17"/>
  <c r="L250" i="17"/>
  <c r="M250" i="17" s="1"/>
  <c r="K250" i="17"/>
  <c r="J250" i="17"/>
  <c r="O250" i="17" s="1"/>
  <c r="I250" i="17"/>
  <c r="N250" i="17" s="1"/>
  <c r="H250" i="17"/>
  <c r="G250" i="17"/>
  <c r="F250" i="17"/>
  <c r="L249" i="17"/>
  <c r="M249" i="17" s="1"/>
  <c r="K249" i="17"/>
  <c r="J249" i="17"/>
  <c r="O249" i="17" s="1"/>
  <c r="I249" i="17"/>
  <c r="N249" i="17" s="1"/>
  <c r="H249" i="17"/>
  <c r="G249" i="17"/>
  <c r="F249" i="17"/>
  <c r="L248" i="17"/>
  <c r="M248" i="17" s="1"/>
  <c r="K248" i="17"/>
  <c r="J248" i="17"/>
  <c r="O248" i="17" s="1"/>
  <c r="I248" i="17"/>
  <c r="N248" i="17" s="1"/>
  <c r="H248" i="17"/>
  <c r="G248" i="17"/>
  <c r="F248" i="17"/>
  <c r="L247" i="17"/>
  <c r="M247" i="17" s="1"/>
  <c r="K247" i="17"/>
  <c r="J247" i="17"/>
  <c r="O247" i="17" s="1"/>
  <c r="I247" i="17"/>
  <c r="N247" i="17" s="1"/>
  <c r="H247" i="17"/>
  <c r="G247" i="17"/>
  <c r="F247" i="17"/>
  <c r="L246" i="17"/>
  <c r="M246" i="17" s="1"/>
  <c r="K246" i="17"/>
  <c r="J246" i="17"/>
  <c r="O246" i="17" s="1"/>
  <c r="I246" i="17"/>
  <c r="N246" i="17" s="1"/>
  <c r="H246" i="17"/>
  <c r="G246" i="17"/>
  <c r="F246" i="17"/>
  <c r="L245" i="17"/>
  <c r="M245" i="17" s="1"/>
  <c r="K245" i="17"/>
  <c r="J245" i="17"/>
  <c r="O245" i="17" s="1"/>
  <c r="I245" i="17"/>
  <c r="N245" i="17" s="1"/>
  <c r="H245" i="17"/>
  <c r="G245" i="17"/>
  <c r="F245" i="17"/>
  <c r="L244" i="17"/>
  <c r="M244" i="17" s="1"/>
  <c r="K244" i="17"/>
  <c r="J244" i="17"/>
  <c r="O244" i="17" s="1"/>
  <c r="I244" i="17"/>
  <c r="N244" i="17" s="1"/>
  <c r="H244" i="17"/>
  <c r="G244" i="17"/>
  <c r="F244" i="17"/>
  <c r="L243" i="17"/>
  <c r="M243" i="17" s="1"/>
  <c r="K243" i="17"/>
  <c r="J243" i="17"/>
  <c r="O243" i="17" s="1"/>
  <c r="I243" i="17"/>
  <c r="N243" i="17" s="1"/>
  <c r="H243" i="17"/>
  <c r="G243" i="17"/>
  <c r="F243" i="17"/>
  <c r="L242" i="17"/>
  <c r="M242" i="17" s="1"/>
  <c r="K242" i="17"/>
  <c r="J242" i="17"/>
  <c r="O242" i="17" s="1"/>
  <c r="I242" i="17"/>
  <c r="N242" i="17" s="1"/>
  <c r="H242" i="17"/>
  <c r="G242" i="17"/>
  <c r="F242" i="17"/>
  <c r="L241" i="17"/>
  <c r="M241" i="17" s="1"/>
  <c r="K241" i="17"/>
  <c r="J241" i="17"/>
  <c r="O241" i="17" s="1"/>
  <c r="I241" i="17"/>
  <c r="N241" i="17" s="1"/>
  <c r="H241" i="17"/>
  <c r="G241" i="17"/>
  <c r="F241" i="17"/>
  <c r="L240" i="17"/>
  <c r="M240" i="17" s="1"/>
  <c r="K240" i="17"/>
  <c r="J240" i="17"/>
  <c r="O240" i="17" s="1"/>
  <c r="I240" i="17"/>
  <c r="N240" i="17" s="1"/>
  <c r="H240" i="17"/>
  <c r="G240" i="17"/>
  <c r="F240" i="17"/>
  <c r="L239" i="17"/>
  <c r="M239" i="17" s="1"/>
  <c r="K239" i="17"/>
  <c r="J239" i="17"/>
  <c r="O239" i="17" s="1"/>
  <c r="I239" i="17"/>
  <c r="N239" i="17" s="1"/>
  <c r="H239" i="17"/>
  <c r="G239" i="17"/>
  <c r="F239" i="17"/>
  <c r="L238" i="17"/>
  <c r="M238" i="17" s="1"/>
  <c r="K238" i="17"/>
  <c r="J238" i="17"/>
  <c r="O238" i="17" s="1"/>
  <c r="I238" i="17"/>
  <c r="N238" i="17" s="1"/>
  <c r="H238" i="17"/>
  <c r="G238" i="17"/>
  <c r="F238" i="17"/>
  <c r="L237" i="17"/>
  <c r="M237" i="17" s="1"/>
  <c r="K237" i="17"/>
  <c r="J237" i="17"/>
  <c r="O237" i="17" s="1"/>
  <c r="I237" i="17"/>
  <c r="N237" i="17" s="1"/>
  <c r="H237" i="17"/>
  <c r="G237" i="17"/>
  <c r="F237" i="17"/>
  <c r="L236" i="17"/>
  <c r="M236" i="17" s="1"/>
  <c r="K236" i="17"/>
  <c r="J236" i="17"/>
  <c r="O236" i="17" s="1"/>
  <c r="I236" i="17"/>
  <c r="N236" i="17" s="1"/>
  <c r="H236" i="17"/>
  <c r="G236" i="17"/>
  <c r="F236" i="17"/>
  <c r="L235" i="17"/>
  <c r="M235" i="17" s="1"/>
  <c r="K235" i="17"/>
  <c r="J235" i="17"/>
  <c r="O235" i="17" s="1"/>
  <c r="I235" i="17"/>
  <c r="N235" i="17" s="1"/>
  <c r="H235" i="17"/>
  <c r="G235" i="17"/>
  <c r="F235" i="17"/>
  <c r="L234" i="17"/>
  <c r="M234" i="17" s="1"/>
  <c r="K234" i="17"/>
  <c r="J234" i="17"/>
  <c r="O234" i="17" s="1"/>
  <c r="I234" i="17"/>
  <c r="N234" i="17" s="1"/>
  <c r="H234" i="17"/>
  <c r="G234" i="17"/>
  <c r="F234" i="17"/>
  <c r="L233" i="17"/>
  <c r="M233" i="17" s="1"/>
  <c r="K233" i="17"/>
  <c r="J233" i="17"/>
  <c r="O233" i="17" s="1"/>
  <c r="I233" i="17"/>
  <c r="N233" i="17" s="1"/>
  <c r="H233" i="17"/>
  <c r="G233" i="17"/>
  <c r="F233" i="17"/>
  <c r="L232" i="17"/>
  <c r="M232" i="17" s="1"/>
  <c r="K232" i="17"/>
  <c r="J232" i="17"/>
  <c r="O232" i="17" s="1"/>
  <c r="I232" i="17"/>
  <c r="N232" i="17" s="1"/>
  <c r="H232" i="17"/>
  <c r="G232" i="17"/>
  <c r="F232" i="17"/>
  <c r="L231" i="17"/>
  <c r="M231" i="17" s="1"/>
  <c r="K231" i="17"/>
  <c r="J231" i="17"/>
  <c r="O231" i="17" s="1"/>
  <c r="I231" i="17"/>
  <c r="N231" i="17" s="1"/>
  <c r="H231" i="17"/>
  <c r="G231" i="17"/>
  <c r="F231" i="17"/>
  <c r="L230" i="17"/>
  <c r="M230" i="17" s="1"/>
  <c r="K230" i="17"/>
  <c r="J230" i="17"/>
  <c r="O230" i="17" s="1"/>
  <c r="I230" i="17"/>
  <c r="N230" i="17" s="1"/>
  <c r="H230" i="17"/>
  <c r="G230" i="17"/>
  <c r="F230" i="17"/>
  <c r="L229" i="17"/>
  <c r="M229" i="17" s="1"/>
  <c r="K229" i="17"/>
  <c r="J229" i="17"/>
  <c r="O229" i="17" s="1"/>
  <c r="I229" i="17"/>
  <c r="N229" i="17" s="1"/>
  <c r="H229" i="17"/>
  <c r="G229" i="17"/>
  <c r="F229" i="17"/>
  <c r="L228" i="17"/>
  <c r="M228" i="17" s="1"/>
  <c r="K228" i="17"/>
  <c r="J228" i="17"/>
  <c r="O228" i="17" s="1"/>
  <c r="I228" i="17"/>
  <c r="N228" i="17" s="1"/>
  <c r="H228" i="17"/>
  <c r="G228" i="17"/>
  <c r="F228" i="17"/>
  <c r="L227" i="17"/>
  <c r="M227" i="17" s="1"/>
  <c r="K227" i="17"/>
  <c r="J227" i="17"/>
  <c r="O227" i="17" s="1"/>
  <c r="I227" i="17"/>
  <c r="N227" i="17" s="1"/>
  <c r="H227" i="17"/>
  <c r="G227" i="17"/>
  <c r="F227" i="17"/>
  <c r="L226" i="17"/>
  <c r="M226" i="17" s="1"/>
  <c r="K226" i="17"/>
  <c r="J226" i="17"/>
  <c r="O226" i="17" s="1"/>
  <c r="I226" i="17"/>
  <c r="N226" i="17" s="1"/>
  <c r="H226" i="17"/>
  <c r="G226" i="17"/>
  <c r="F226" i="17"/>
  <c r="L225" i="17"/>
  <c r="M225" i="17" s="1"/>
  <c r="K225" i="17"/>
  <c r="J225" i="17"/>
  <c r="O225" i="17" s="1"/>
  <c r="I225" i="17"/>
  <c r="N225" i="17" s="1"/>
  <c r="H225" i="17"/>
  <c r="G225" i="17"/>
  <c r="F225" i="17"/>
  <c r="L224" i="17"/>
  <c r="M224" i="17" s="1"/>
  <c r="K224" i="17"/>
  <c r="J224" i="17"/>
  <c r="O224" i="17" s="1"/>
  <c r="I224" i="17"/>
  <c r="N224" i="17" s="1"/>
  <c r="H224" i="17"/>
  <c r="G224" i="17"/>
  <c r="F224" i="17"/>
  <c r="L223" i="17"/>
  <c r="M223" i="17" s="1"/>
  <c r="K223" i="17"/>
  <c r="J223" i="17"/>
  <c r="O223" i="17" s="1"/>
  <c r="I223" i="17"/>
  <c r="N223" i="17" s="1"/>
  <c r="H223" i="17"/>
  <c r="G223" i="17"/>
  <c r="F223" i="17"/>
  <c r="L222" i="17"/>
  <c r="M222" i="17" s="1"/>
  <c r="K222" i="17"/>
  <c r="J222" i="17"/>
  <c r="O222" i="17" s="1"/>
  <c r="I222" i="17"/>
  <c r="N222" i="17" s="1"/>
  <c r="H222" i="17"/>
  <c r="G222" i="17"/>
  <c r="F222" i="17"/>
  <c r="L221" i="17"/>
  <c r="M221" i="17" s="1"/>
  <c r="K221" i="17"/>
  <c r="J221" i="17"/>
  <c r="O221" i="17" s="1"/>
  <c r="I221" i="17"/>
  <c r="N221" i="17" s="1"/>
  <c r="H221" i="17"/>
  <c r="G221" i="17"/>
  <c r="F221" i="17"/>
  <c r="L220" i="17"/>
  <c r="M220" i="17" s="1"/>
  <c r="K220" i="17"/>
  <c r="J220" i="17"/>
  <c r="O220" i="17" s="1"/>
  <c r="I220" i="17"/>
  <c r="N220" i="17" s="1"/>
  <c r="H220" i="17"/>
  <c r="G220" i="17"/>
  <c r="F220" i="17"/>
  <c r="L219" i="17"/>
  <c r="M219" i="17" s="1"/>
  <c r="K219" i="17"/>
  <c r="J219" i="17"/>
  <c r="O219" i="17" s="1"/>
  <c r="I219" i="17"/>
  <c r="N219" i="17" s="1"/>
  <c r="H219" i="17"/>
  <c r="G219" i="17"/>
  <c r="F219" i="17"/>
  <c r="L218" i="17"/>
  <c r="M218" i="17" s="1"/>
  <c r="K218" i="17"/>
  <c r="J218" i="17"/>
  <c r="O218" i="17" s="1"/>
  <c r="I218" i="17"/>
  <c r="N218" i="17" s="1"/>
  <c r="H218" i="17"/>
  <c r="G218" i="17"/>
  <c r="F218" i="17"/>
  <c r="L217" i="17"/>
  <c r="M217" i="17" s="1"/>
  <c r="K217" i="17"/>
  <c r="J217" i="17"/>
  <c r="O217" i="17" s="1"/>
  <c r="I217" i="17"/>
  <c r="N217" i="17" s="1"/>
  <c r="H217" i="17"/>
  <c r="G217" i="17"/>
  <c r="F217" i="17"/>
  <c r="L216" i="17"/>
  <c r="M216" i="17" s="1"/>
  <c r="K216" i="17"/>
  <c r="J216" i="17"/>
  <c r="O216" i="17" s="1"/>
  <c r="I216" i="17"/>
  <c r="N216" i="17" s="1"/>
  <c r="H216" i="17"/>
  <c r="G216" i="17"/>
  <c r="F216" i="17"/>
  <c r="L215" i="17"/>
  <c r="M215" i="17" s="1"/>
  <c r="K215" i="17"/>
  <c r="J215" i="17"/>
  <c r="O215" i="17" s="1"/>
  <c r="I215" i="17"/>
  <c r="N215" i="17" s="1"/>
  <c r="H215" i="17"/>
  <c r="G215" i="17"/>
  <c r="F215" i="17"/>
  <c r="L214" i="17"/>
  <c r="M214" i="17" s="1"/>
  <c r="K214" i="17"/>
  <c r="J214" i="17"/>
  <c r="O214" i="17" s="1"/>
  <c r="I214" i="17"/>
  <c r="N214" i="17" s="1"/>
  <c r="H214" i="17"/>
  <c r="G214" i="17"/>
  <c r="F214" i="17"/>
  <c r="L213" i="17"/>
  <c r="M213" i="17" s="1"/>
  <c r="K213" i="17"/>
  <c r="J213" i="17"/>
  <c r="O213" i="17" s="1"/>
  <c r="I213" i="17"/>
  <c r="N213" i="17" s="1"/>
  <c r="H213" i="17"/>
  <c r="G213" i="17"/>
  <c r="F213" i="17"/>
  <c r="L212" i="17"/>
  <c r="M212" i="17" s="1"/>
  <c r="K212" i="17"/>
  <c r="J212" i="17"/>
  <c r="O212" i="17" s="1"/>
  <c r="I212" i="17"/>
  <c r="N212" i="17" s="1"/>
  <c r="H212" i="17"/>
  <c r="G212" i="17"/>
  <c r="F212" i="17"/>
  <c r="L211" i="17"/>
  <c r="M211" i="17" s="1"/>
  <c r="K211" i="17"/>
  <c r="J211" i="17"/>
  <c r="O211" i="17" s="1"/>
  <c r="I211" i="17"/>
  <c r="N211" i="17" s="1"/>
  <c r="H211" i="17"/>
  <c r="G211" i="17"/>
  <c r="F211" i="17"/>
  <c r="L210" i="17"/>
  <c r="M210" i="17" s="1"/>
  <c r="K210" i="17"/>
  <c r="J210" i="17"/>
  <c r="O210" i="17" s="1"/>
  <c r="I210" i="17"/>
  <c r="N210" i="17" s="1"/>
  <c r="H210" i="17"/>
  <c r="G210" i="17"/>
  <c r="F210" i="17"/>
  <c r="L209" i="17"/>
  <c r="M209" i="17" s="1"/>
  <c r="K209" i="17"/>
  <c r="J209" i="17"/>
  <c r="O209" i="17" s="1"/>
  <c r="I209" i="17"/>
  <c r="N209" i="17" s="1"/>
  <c r="H209" i="17"/>
  <c r="G209" i="17"/>
  <c r="F209" i="17"/>
  <c r="L208" i="17"/>
  <c r="M208" i="17" s="1"/>
  <c r="K208" i="17"/>
  <c r="J208" i="17"/>
  <c r="O208" i="17" s="1"/>
  <c r="I208" i="17"/>
  <c r="N208" i="17" s="1"/>
  <c r="H208" i="17"/>
  <c r="G208" i="17"/>
  <c r="F208" i="17"/>
  <c r="L207" i="17"/>
  <c r="M207" i="17" s="1"/>
  <c r="K207" i="17"/>
  <c r="J207" i="17"/>
  <c r="O207" i="17" s="1"/>
  <c r="I207" i="17"/>
  <c r="N207" i="17" s="1"/>
  <c r="H207" i="17"/>
  <c r="G207" i="17"/>
  <c r="F207" i="17"/>
  <c r="L206" i="17"/>
  <c r="M206" i="17" s="1"/>
  <c r="K206" i="17"/>
  <c r="J206" i="17"/>
  <c r="O206" i="17" s="1"/>
  <c r="I206" i="17"/>
  <c r="N206" i="17" s="1"/>
  <c r="H206" i="17"/>
  <c r="G206" i="17"/>
  <c r="F206" i="17"/>
  <c r="L205" i="17"/>
  <c r="M205" i="17" s="1"/>
  <c r="K205" i="17"/>
  <c r="J205" i="17"/>
  <c r="O205" i="17" s="1"/>
  <c r="I205" i="17"/>
  <c r="N205" i="17" s="1"/>
  <c r="H205" i="17"/>
  <c r="G205" i="17"/>
  <c r="F205" i="17"/>
  <c r="L204" i="17"/>
  <c r="M204" i="17" s="1"/>
  <c r="K204" i="17"/>
  <c r="J204" i="17"/>
  <c r="O204" i="17" s="1"/>
  <c r="I204" i="17"/>
  <c r="N204" i="17" s="1"/>
  <c r="H204" i="17"/>
  <c r="G204" i="17"/>
  <c r="F204" i="17"/>
  <c r="L203" i="17"/>
  <c r="M203" i="17" s="1"/>
  <c r="K203" i="17"/>
  <c r="J203" i="17"/>
  <c r="O203" i="17" s="1"/>
  <c r="I203" i="17"/>
  <c r="N203" i="17" s="1"/>
  <c r="H203" i="17"/>
  <c r="G203" i="17"/>
  <c r="F203" i="17"/>
  <c r="L202" i="17"/>
  <c r="M202" i="17" s="1"/>
  <c r="K202" i="17"/>
  <c r="J202" i="17"/>
  <c r="O202" i="17" s="1"/>
  <c r="I202" i="17"/>
  <c r="N202" i="17" s="1"/>
  <c r="H202" i="17"/>
  <c r="G202" i="17"/>
  <c r="F202" i="17"/>
  <c r="L201" i="17"/>
  <c r="M201" i="17" s="1"/>
  <c r="K201" i="17"/>
  <c r="J201" i="17"/>
  <c r="O201" i="17" s="1"/>
  <c r="I201" i="17"/>
  <c r="N201" i="17" s="1"/>
  <c r="H201" i="17"/>
  <c r="G201" i="17"/>
  <c r="F201" i="17"/>
  <c r="L200" i="17"/>
  <c r="M200" i="17" s="1"/>
  <c r="K200" i="17"/>
  <c r="J200" i="17"/>
  <c r="O200" i="17" s="1"/>
  <c r="I200" i="17"/>
  <c r="N200" i="17" s="1"/>
  <c r="H200" i="17"/>
  <c r="G200" i="17"/>
  <c r="F200" i="17"/>
  <c r="L199" i="17"/>
  <c r="M199" i="17" s="1"/>
  <c r="K199" i="17"/>
  <c r="J199" i="17"/>
  <c r="O199" i="17" s="1"/>
  <c r="I199" i="17"/>
  <c r="N199" i="17" s="1"/>
  <c r="H199" i="17"/>
  <c r="G199" i="17"/>
  <c r="F199" i="17"/>
  <c r="L198" i="17"/>
  <c r="M198" i="17" s="1"/>
  <c r="K198" i="17"/>
  <c r="J198" i="17"/>
  <c r="O198" i="17" s="1"/>
  <c r="I198" i="17"/>
  <c r="N198" i="17" s="1"/>
  <c r="H198" i="17"/>
  <c r="G198" i="17"/>
  <c r="F198" i="17"/>
  <c r="L197" i="17"/>
  <c r="M197" i="17" s="1"/>
  <c r="K197" i="17"/>
  <c r="J197" i="17"/>
  <c r="O197" i="17" s="1"/>
  <c r="I197" i="17"/>
  <c r="N197" i="17" s="1"/>
  <c r="H197" i="17"/>
  <c r="G197" i="17"/>
  <c r="F197" i="17"/>
  <c r="L196" i="17"/>
  <c r="M196" i="17" s="1"/>
  <c r="K196" i="17"/>
  <c r="J196" i="17"/>
  <c r="O196" i="17" s="1"/>
  <c r="I196" i="17"/>
  <c r="N196" i="17" s="1"/>
  <c r="H196" i="17"/>
  <c r="G196" i="17"/>
  <c r="F196" i="17"/>
  <c r="L195" i="17"/>
  <c r="M195" i="17" s="1"/>
  <c r="K195" i="17"/>
  <c r="J195" i="17"/>
  <c r="O195" i="17" s="1"/>
  <c r="I195" i="17"/>
  <c r="N195" i="17" s="1"/>
  <c r="H195" i="17"/>
  <c r="G195" i="17"/>
  <c r="F195" i="17"/>
  <c r="L194" i="17"/>
  <c r="M194" i="17" s="1"/>
  <c r="K194" i="17"/>
  <c r="J194" i="17"/>
  <c r="O194" i="17" s="1"/>
  <c r="I194" i="17"/>
  <c r="N194" i="17" s="1"/>
  <c r="H194" i="17"/>
  <c r="G194" i="17"/>
  <c r="F194" i="17"/>
  <c r="L193" i="17"/>
  <c r="M193" i="17" s="1"/>
  <c r="K193" i="17"/>
  <c r="J193" i="17"/>
  <c r="O193" i="17" s="1"/>
  <c r="I193" i="17"/>
  <c r="N193" i="17" s="1"/>
  <c r="H193" i="17"/>
  <c r="G193" i="17"/>
  <c r="F193" i="17"/>
  <c r="L192" i="17"/>
  <c r="M192" i="17" s="1"/>
  <c r="K192" i="17"/>
  <c r="J192" i="17"/>
  <c r="O192" i="17" s="1"/>
  <c r="I192" i="17"/>
  <c r="N192" i="17" s="1"/>
  <c r="H192" i="17"/>
  <c r="G192" i="17"/>
  <c r="F192" i="17"/>
  <c r="L191" i="17"/>
  <c r="M191" i="17" s="1"/>
  <c r="K191" i="17"/>
  <c r="J191" i="17"/>
  <c r="O191" i="17" s="1"/>
  <c r="I191" i="17"/>
  <c r="N191" i="17" s="1"/>
  <c r="H191" i="17"/>
  <c r="G191" i="17"/>
  <c r="F191" i="17"/>
  <c r="L190" i="17"/>
  <c r="M190" i="17" s="1"/>
  <c r="K190" i="17"/>
  <c r="J190" i="17"/>
  <c r="O190" i="17" s="1"/>
  <c r="I190" i="17"/>
  <c r="N190" i="17" s="1"/>
  <c r="H190" i="17"/>
  <c r="G190" i="17"/>
  <c r="F190" i="17"/>
  <c r="L189" i="17"/>
  <c r="M189" i="17" s="1"/>
  <c r="K189" i="17"/>
  <c r="J189" i="17"/>
  <c r="O189" i="17" s="1"/>
  <c r="I189" i="17"/>
  <c r="N189" i="17" s="1"/>
  <c r="H189" i="17"/>
  <c r="G189" i="17"/>
  <c r="F189" i="17"/>
  <c r="L188" i="17"/>
  <c r="M188" i="17" s="1"/>
  <c r="K188" i="17"/>
  <c r="J188" i="17"/>
  <c r="O188" i="17" s="1"/>
  <c r="I188" i="17"/>
  <c r="N188" i="17" s="1"/>
  <c r="H188" i="17"/>
  <c r="G188" i="17"/>
  <c r="F188" i="17"/>
  <c r="L187" i="17"/>
  <c r="M187" i="17" s="1"/>
  <c r="K187" i="17"/>
  <c r="J187" i="17"/>
  <c r="O187" i="17" s="1"/>
  <c r="I187" i="17"/>
  <c r="N187" i="17" s="1"/>
  <c r="H187" i="17"/>
  <c r="G187" i="17"/>
  <c r="F187" i="17"/>
  <c r="L186" i="17"/>
  <c r="M186" i="17" s="1"/>
  <c r="K186" i="17"/>
  <c r="J186" i="17"/>
  <c r="O186" i="17" s="1"/>
  <c r="I186" i="17"/>
  <c r="N186" i="17" s="1"/>
  <c r="H186" i="17"/>
  <c r="G186" i="17"/>
  <c r="F186" i="17"/>
  <c r="L185" i="17"/>
  <c r="M185" i="17" s="1"/>
  <c r="K185" i="17"/>
  <c r="J185" i="17"/>
  <c r="O185" i="17" s="1"/>
  <c r="I185" i="17"/>
  <c r="N185" i="17" s="1"/>
  <c r="H185" i="17"/>
  <c r="G185" i="17"/>
  <c r="F185" i="17"/>
  <c r="L184" i="17"/>
  <c r="M184" i="17" s="1"/>
  <c r="K184" i="17"/>
  <c r="J184" i="17"/>
  <c r="O184" i="17" s="1"/>
  <c r="I184" i="17"/>
  <c r="N184" i="17" s="1"/>
  <c r="H184" i="17"/>
  <c r="G184" i="17"/>
  <c r="F184" i="17"/>
  <c r="L183" i="17"/>
  <c r="M183" i="17" s="1"/>
  <c r="K183" i="17"/>
  <c r="J183" i="17"/>
  <c r="O183" i="17" s="1"/>
  <c r="I183" i="17"/>
  <c r="N183" i="17" s="1"/>
  <c r="H183" i="17"/>
  <c r="G183" i="17"/>
  <c r="F183" i="17"/>
  <c r="L182" i="17"/>
  <c r="M182" i="17" s="1"/>
  <c r="K182" i="17"/>
  <c r="J182" i="17"/>
  <c r="O182" i="17" s="1"/>
  <c r="I182" i="17"/>
  <c r="N182" i="17" s="1"/>
  <c r="H182" i="17"/>
  <c r="G182" i="17"/>
  <c r="F182" i="17"/>
  <c r="L181" i="17"/>
  <c r="M181" i="17" s="1"/>
  <c r="K181" i="17"/>
  <c r="J181" i="17"/>
  <c r="O181" i="17" s="1"/>
  <c r="I181" i="17"/>
  <c r="N181" i="17" s="1"/>
  <c r="H181" i="17"/>
  <c r="G181" i="17"/>
  <c r="F181" i="17"/>
  <c r="N180" i="17"/>
  <c r="L180" i="17"/>
  <c r="M180" i="17" s="1"/>
  <c r="K180" i="17"/>
  <c r="J180" i="17"/>
  <c r="O180" i="17" s="1"/>
  <c r="I180" i="17"/>
  <c r="H180" i="17"/>
  <c r="G180" i="17"/>
  <c r="F180" i="17"/>
  <c r="N179" i="17"/>
  <c r="L179" i="17"/>
  <c r="M179" i="17" s="1"/>
  <c r="K179" i="17"/>
  <c r="J179" i="17"/>
  <c r="O179" i="17" s="1"/>
  <c r="I179" i="17"/>
  <c r="H179" i="17"/>
  <c r="G179" i="17"/>
  <c r="F179" i="17"/>
  <c r="N178" i="17"/>
  <c r="L178" i="17"/>
  <c r="M178" i="17" s="1"/>
  <c r="K178" i="17"/>
  <c r="J178" i="17"/>
  <c r="O178" i="17" s="1"/>
  <c r="I178" i="17"/>
  <c r="H178" i="17"/>
  <c r="G178" i="17"/>
  <c r="F178" i="17"/>
  <c r="N177" i="17"/>
  <c r="L177" i="17"/>
  <c r="M177" i="17" s="1"/>
  <c r="K177" i="17"/>
  <c r="J177" i="17"/>
  <c r="O177" i="17" s="1"/>
  <c r="I177" i="17"/>
  <c r="H177" i="17"/>
  <c r="G177" i="17"/>
  <c r="F177" i="17"/>
  <c r="N176" i="17"/>
  <c r="L176" i="17"/>
  <c r="M176" i="17" s="1"/>
  <c r="K176" i="17"/>
  <c r="J176" i="17"/>
  <c r="O176" i="17" s="1"/>
  <c r="I176" i="17"/>
  <c r="H176" i="17"/>
  <c r="G176" i="17"/>
  <c r="F176" i="17"/>
  <c r="N175" i="17"/>
  <c r="L175" i="17"/>
  <c r="M175" i="17" s="1"/>
  <c r="K175" i="17"/>
  <c r="J175" i="17"/>
  <c r="O175" i="17" s="1"/>
  <c r="I175" i="17"/>
  <c r="H175" i="17"/>
  <c r="G175" i="17"/>
  <c r="F175" i="17"/>
  <c r="N174" i="17"/>
  <c r="L174" i="17"/>
  <c r="M174" i="17" s="1"/>
  <c r="K174" i="17"/>
  <c r="J174" i="17"/>
  <c r="O174" i="17" s="1"/>
  <c r="I174" i="17"/>
  <c r="H174" i="17"/>
  <c r="G174" i="17"/>
  <c r="F174" i="17"/>
  <c r="N173" i="17"/>
  <c r="L173" i="17"/>
  <c r="M173" i="17" s="1"/>
  <c r="K173" i="17"/>
  <c r="J173" i="17"/>
  <c r="O173" i="17" s="1"/>
  <c r="I173" i="17"/>
  <c r="H173" i="17"/>
  <c r="G173" i="17"/>
  <c r="F173" i="17"/>
  <c r="N172" i="17"/>
  <c r="L172" i="17"/>
  <c r="M172" i="17" s="1"/>
  <c r="K172" i="17"/>
  <c r="J172" i="17"/>
  <c r="O172" i="17" s="1"/>
  <c r="I172" i="17"/>
  <c r="H172" i="17"/>
  <c r="G172" i="17"/>
  <c r="F172" i="17"/>
  <c r="N171" i="17"/>
  <c r="L171" i="17"/>
  <c r="M171" i="17" s="1"/>
  <c r="K171" i="17"/>
  <c r="J171" i="17"/>
  <c r="O171" i="17" s="1"/>
  <c r="I171" i="17"/>
  <c r="H171" i="17"/>
  <c r="G171" i="17"/>
  <c r="F171" i="17"/>
  <c r="N170" i="17"/>
  <c r="L170" i="17"/>
  <c r="M170" i="17" s="1"/>
  <c r="K170" i="17"/>
  <c r="J170" i="17"/>
  <c r="O170" i="17" s="1"/>
  <c r="I170" i="17"/>
  <c r="H170" i="17"/>
  <c r="G170" i="17"/>
  <c r="F170" i="17"/>
  <c r="N169" i="17"/>
  <c r="L169" i="17"/>
  <c r="M169" i="17" s="1"/>
  <c r="K169" i="17"/>
  <c r="J169" i="17"/>
  <c r="O169" i="17" s="1"/>
  <c r="I169" i="17"/>
  <c r="H169" i="17"/>
  <c r="G169" i="17"/>
  <c r="F169" i="17"/>
  <c r="N168" i="17"/>
  <c r="L168" i="17"/>
  <c r="M168" i="17" s="1"/>
  <c r="K168" i="17"/>
  <c r="J168" i="17"/>
  <c r="O168" i="17" s="1"/>
  <c r="I168" i="17"/>
  <c r="H168" i="17"/>
  <c r="G168" i="17"/>
  <c r="F168" i="17"/>
  <c r="N167" i="17"/>
  <c r="L167" i="17"/>
  <c r="M167" i="17" s="1"/>
  <c r="K167" i="17"/>
  <c r="J167" i="17"/>
  <c r="O167" i="17" s="1"/>
  <c r="I167" i="17"/>
  <c r="H167" i="17"/>
  <c r="G167" i="17"/>
  <c r="F167" i="17"/>
  <c r="N166" i="17"/>
  <c r="L166" i="17"/>
  <c r="M166" i="17" s="1"/>
  <c r="K166" i="17"/>
  <c r="J166" i="17"/>
  <c r="O166" i="17" s="1"/>
  <c r="I166" i="17"/>
  <c r="H166" i="17"/>
  <c r="G166" i="17"/>
  <c r="F166" i="17"/>
  <c r="N165" i="17"/>
  <c r="L165" i="17"/>
  <c r="M165" i="17" s="1"/>
  <c r="K165" i="17"/>
  <c r="J165" i="17"/>
  <c r="O165" i="17" s="1"/>
  <c r="I165" i="17"/>
  <c r="H165" i="17"/>
  <c r="G165" i="17"/>
  <c r="F165" i="17"/>
  <c r="N164" i="17"/>
  <c r="L164" i="17"/>
  <c r="M164" i="17" s="1"/>
  <c r="K164" i="17"/>
  <c r="J164" i="17"/>
  <c r="O164" i="17" s="1"/>
  <c r="I164" i="17"/>
  <c r="H164" i="17"/>
  <c r="G164" i="17"/>
  <c r="F164" i="17"/>
  <c r="N163" i="17"/>
  <c r="L163" i="17"/>
  <c r="M163" i="17" s="1"/>
  <c r="K163" i="17"/>
  <c r="J163" i="17"/>
  <c r="O163" i="17" s="1"/>
  <c r="I163" i="17"/>
  <c r="H163" i="17"/>
  <c r="G163" i="17"/>
  <c r="F163" i="17"/>
  <c r="N162" i="17"/>
  <c r="L162" i="17"/>
  <c r="M162" i="17" s="1"/>
  <c r="K162" i="17"/>
  <c r="J162" i="17"/>
  <c r="O162" i="17" s="1"/>
  <c r="I162" i="17"/>
  <c r="H162" i="17"/>
  <c r="G162" i="17"/>
  <c r="F162" i="17"/>
  <c r="N161" i="17"/>
  <c r="L161" i="17"/>
  <c r="M161" i="17" s="1"/>
  <c r="K161" i="17"/>
  <c r="J161" i="17"/>
  <c r="O161" i="17" s="1"/>
  <c r="I161" i="17"/>
  <c r="H161" i="17"/>
  <c r="G161" i="17"/>
  <c r="F161" i="17"/>
  <c r="N160" i="17"/>
  <c r="L160" i="17"/>
  <c r="M160" i="17" s="1"/>
  <c r="K160" i="17"/>
  <c r="J160" i="17"/>
  <c r="O160" i="17" s="1"/>
  <c r="I160" i="17"/>
  <c r="H160" i="17"/>
  <c r="G160" i="17"/>
  <c r="F160" i="17"/>
  <c r="N159" i="17"/>
  <c r="L159" i="17"/>
  <c r="M159" i="17" s="1"/>
  <c r="K159" i="17"/>
  <c r="J159" i="17"/>
  <c r="O159" i="17" s="1"/>
  <c r="I159" i="17"/>
  <c r="H159" i="17"/>
  <c r="G159" i="17"/>
  <c r="F159" i="17"/>
  <c r="N158" i="17"/>
  <c r="L158" i="17"/>
  <c r="M158" i="17" s="1"/>
  <c r="K158" i="17"/>
  <c r="J158" i="17"/>
  <c r="O158" i="17" s="1"/>
  <c r="I158" i="17"/>
  <c r="H158" i="17"/>
  <c r="G158" i="17"/>
  <c r="F158" i="17"/>
  <c r="N157" i="17"/>
  <c r="L157" i="17"/>
  <c r="M157" i="17" s="1"/>
  <c r="K157" i="17"/>
  <c r="J157" i="17"/>
  <c r="O157" i="17" s="1"/>
  <c r="I157" i="17"/>
  <c r="H157" i="17"/>
  <c r="G157" i="17"/>
  <c r="F157" i="17"/>
  <c r="N156" i="17"/>
  <c r="L156" i="17"/>
  <c r="M156" i="17" s="1"/>
  <c r="K156" i="17"/>
  <c r="J156" i="17"/>
  <c r="O156" i="17" s="1"/>
  <c r="I156" i="17"/>
  <c r="H156" i="17"/>
  <c r="G156" i="17"/>
  <c r="F156" i="17"/>
  <c r="N155" i="17"/>
  <c r="L155" i="17"/>
  <c r="M155" i="17" s="1"/>
  <c r="K155" i="17"/>
  <c r="J155" i="17"/>
  <c r="O155" i="17" s="1"/>
  <c r="I155" i="17"/>
  <c r="H155" i="17"/>
  <c r="G155" i="17"/>
  <c r="F155" i="17"/>
  <c r="N154" i="17"/>
  <c r="L154" i="17"/>
  <c r="M154" i="17" s="1"/>
  <c r="K154" i="17"/>
  <c r="J154" i="17"/>
  <c r="O154" i="17" s="1"/>
  <c r="I154" i="17"/>
  <c r="H154" i="17"/>
  <c r="G154" i="17"/>
  <c r="F154" i="17"/>
  <c r="N153" i="17"/>
  <c r="L153" i="17"/>
  <c r="M153" i="17" s="1"/>
  <c r="K153" i="17"/>
  <c r="J153" i="17"/>
  <c r="O153" i="17" s="1"/>
  <c r="I153" i="17"/>
  <c r="H153" i="17"/>
  <c r="G153" i="17"/>
  <c r="F153" i="17"/>
  <c r="N152" i="17"/>
  <c r="L152" i="17"/>
  <c r="M152" i="17" s="1"/>
  <c r="K152" i="17"/>
  <c r="J152" i="17"/>
  <c r="O152" i="17" s="1"/>
  <c r="I152" i="17"/>
  <c r="H152" i="17"/>
  <c r="G152" i="17"/>
  <c r="F152" i="17"/>
  <c r="N151" i="17"/>
  <c r="L151" i="17"/>
  <c r="M151" i="17" s="1"/>
  <c r="K151" i="17"/>
  <c r="J151" i="17"/>
  <c r="O151" i="17" s="1"/>
  <c r="I151" i="17"/>
  <c r="H151" i="17"/>
  <c r="G151" i="17"/>
  <c r="F151" i="17"/>
  <c r="N150" i="17"/>
  <c r="L150" i="17"/>
  <c r="M150" i="17" s="1"/>
  <c r="K150" i="17"/>
  <c r="J150" i="17"/>
  <c r="O150" i="17" s="1"/>
  <c r="I150" i="17"/>
  <c r="H150" i="17"/>
  <c r="G150" i="17"/>
  <c r="F150" i="17"/>
  <c r="N149" i="17"/>
  <c r="L149" i="17"/>
  <c r="M149" i="17" s="1"/>
  <c r="K149" i="17"/>
  <c r="J149" i="17"/>
  <c r="O149" i="17" s="1"/>
  <c r="I149" i="17"/>
  <c r="H149" i="17"/>
  <c r="G149" i="17"/>
  <c r="F149" i="17"/>
  <c r="N148" i="17"/>
  <c r="L148" i="17"/>
  <c r="M148" i="17" s="1"/>
  <c r="K148" i="17"/>
  <c r="J148" i="17"/>
  <c r="O148" i="17" s="1"/>
  <c r="I148" i="17"/>
  <c r="H148" i="17"/>
  <c r="G148" i="17"/>
  <c r="F148" i="17"/>
  <c r="N147" i="17"/>
  <c r="L147" i="17"/>
  <c r="M147" i="17" s="1"/>
  <c r="K147" i="17"/>
  <c r="J147" i="17"/>
  <c r="O147" i="17" s="1"/>
  <c r="I147" i="17"/>
  <c r="H147" i="17"/>
  <c r="G147" i="17"/>
  <c r="F147" i="17"/>
  <c r="N146" i="17"/>
  <c r="L146" i="17"/>
  <c r="M146" i="17" s="1"/>
  <c r="K146" i="17"/>
  <c r="J146" i="17"/>
  <c r="O146" i="17" s="1"/>
  <c r="I146" i="17"/>
  <c r="H146" i="17"/>
  <c r="G146" i="17"/>
  <c r="F146" i="17"/>
  <c r="N145" i="17"/>
  <c r="L145" i="17"/>
  <c r="M145" i="17" s="1"/>
  <c r="K145" i="17"/>
  <c r="J145" i="17"/>
  <c r="O145" i="17" s="1"/>
  <c r="I145" i="17"/>
  <c r="H145" i="17"/>
  <c r="G145" i="17"/>
  <c r="F145" i="17"/>
  <c r="N144" i="17"/>
  <c r="L144" i="17"/>
  <c r="M144" i="17" s="1"/>
  <c r="K144" i="17"/>
  <c r="J144" i="17"/>
  <c r="O144" i="17" s="1"/>
  <c r="I144" i="17"/>
  <c r="H144" i="17"/>
  <c r="G144" i="17"/>
  <c r="F144" i="17"/>
  <c r="N143" i="17"/>
  <c r="L143" i="17"/>
  <c r="M143" i="17" s="1"/>
  <c r="K143" i="17"/>
  <c r="J143" i="17"/>
  <c r="O143" i="17" s="1"/>
  <c r="I143" i="17"/>
  <c r="H143" i="17"/>
  <c r="G143" i="17"/>
  <c r="F143" i="17"/>
  <c r="N142" i="17"/>
  <c r="L142" i="17"/>
  <c r="M142" i="17" s="1"/>
  <c r="K142" i="17"/>
  <c r="J142" i="17"/>
  <c r="O142" i="17" s="1"/>
  <c r="I142" i="17"/>
  <c r="H142" i="17"/>
  <c r="G142" i="17"/>
  <c r="F142" i="17"/>
  <c r="N141" i="17"/>
  <c r="L141" i="17"/>
  <c r="M141" i="17" s="1"/>
  <c r="K141" i="17"/>
  <c r="J141" i="17"/>
  <c r="O141" i="17" s="1"/>
  <c r="I141" i="17"/>
  <c r="H141" i="17"/>
  <c r="G141" i="17"/>
  <c r="F141" i="17"/>
  <c r="N140" i="17"/>
  <c r="L140" i="17"/>
  <c r="M140" i="17" s="1"/>
  <c r="K140" i="17"/>
  <c r="J140" i="17"/>
  <c r="O140" i="17" s="1"/>
  <c r="I140" i="17"/>
  <c r="H140" i="17"/>
  <c r="G140" i="17"/>
  <c r="F140" i="17"/>
  <c r="N139" i="17"/>
  <c r="L139" i="17"/>
  <c r="M139" i="17" s="1"/>
  <c r="K139" i="17"/>
  <c r="J139" i="17"/>
  <c r="O139" i="17" s="1"/>
  <c r="I139" i="17"/>
  <c r="H139" i="17"/>
  <c r="G139" i="17"/>
  <c r="F139" i="17"/>
  <c r="N138" i="17"/>
  <c r="L138" i="17"/>
  <c r="M138" i="17" s="1"/>
  <c r="K138" i="17"/>
  <c r="J138" i="17"/>
  <c r="O138" i="17" s="1"/>
  <c r="I138" i="17"/>
  <c r="H138" i="17"/>
  <c r="G138" i="17"/>
  <c r="F138" i="17"/>
  <c r="N137" i="17"/>
  <c r="L137" i="17"/>
  <c r="M137" i="17" s="1"/>
  <c r="K137" i="17"/>
  <c r="J137" i="17"/>
  <c r="O137" i="17" s="1"/>
  <c r="I137" i="17"/>
  <c r="H137" i="17"/>
  <c r="G137" i="17"/>
  <c r="F137" i="17"/>
  <c r="N136" i="17"/>
  <c r="L136" i="17"/>
  <c r="M136" i="17" s="1"/>
  <c r="K136" i="17"/>
  <c r="J136" i="17"/>
  <c r="O136" i="17" s="1"/>
  <c r="I136" i="17"/>
  <c r="H136" i="17"/>
  <c r="G136" i="17"/>
  <c r="F136" i="17"/>
  <c r="N135" i="17"/>
  <c r="L135" i="17"/>
  <c r="M135" i="17" s="1"/>
  <c r="K135" i="17"/>
  <c r="J135" i="17"/>
  <c r="O135" i="17" s="1"/>
  <c r="I135" i="17"/>
  <c r="H135" i="17"/>
  <c r="G135" i="17"/>
  <c r="F135" i="17"/>
  <c r="N134" i="17"/>
  <c r="L134" i="17"/>
  <c r="M134" i="17" s="1"/>
  <c r="K134" i="17"/>
  <c r="J134" i="17"/>
  <c r="O134" i="17" s="1"/>
  <c r="I134" i="17"/>
  <c r="H134" i="17"/>
  <c r="G134" i="17"/>
  <c r="F134" i="17"/>
  <c r="N133" i="17"/>
  <c r="L133" i="17"/>
  <c r="M133" i="17" s="1"/>
  <c r="K133" i="17"/>
  <c r="J133" i="17"/>
  <c r="O133" i="17" s="1"/>
  <c r="I133" i="17"/>
  <c r="H133" i="17"/>
  <c r="G133" i="17"/>
  <c r="F133" i="17"/>
  <c r="N132" i="17"/>
  <c r="L132" i="17"/>
  <c r="M132" i="17" s="1"/>
  <c r="K132" i="17"/>
  <c r="J132" i="17"/>
  <c r="O132" i="17" s="1"/>
  <c r="I132" i="17"/>
  <c r="H132" i="17"/>
  <c r="G132" i="17"/>
  <c r="F132" i="17"/>
  <c r="N131" i="17"/>
  <c r="L131" i="17"/>
  <c r="M131" i="17" s="1"/>
  <c r="K131" i="17"/>
  <c r="J131" i="17"/>
  <c r="O131" i="17" s="1"/>
  <c r="I131" i="17"/>
  <c r="H131" i="17"/>
  <c r="G131" i="17"/>
  <c r="F131" i="17"/>
  <c r="N130" i="17"/>
  <c r="L130" i="17"/>
  <c r="M130" i="17" s="1"/>
  <c r="K130" i="17"/>
  <c r="J130" i="17"/>
  <c r="O130" i="17" s="1"/>
  <c r="I130" i="17"/>
  <c r="H130" i="17"/>
  <c r="G130" i="17"/>
  <c r="F130" i="17"/>
  <c r="N129" i="17"/>
  <c r="L129" i="17"/>
  <c r="M129" i="17" s="1"/>
  <c r="K129" i="17"/>
  <c r="J129" i="17"/>
  <c r="O129" i="17" s="1"/>
  <c r="I129" i="17"/>
  <c r="H129" i="17"/>
  <c r="G129" i="17"/>
  <c r="F129" i="17"/>
  <c r="N128" i="17"/>
  <c r="L128" i="17"/>
  <c r="M128" i="17" s="1"/>
  <c r="K128" i="17"/>
  <c r="J128" i="17"/>
  <c r="O128" i="17" s="1"/>
  <c r="I128" i="17"/>
  <c r="H128" i="17"/>
  <c r="G128" i="17"/>
  <c r="F128" i="17"/>
  <c r="N127" i="17"/>
  <c r="L127" i="17"/>
  <c r="M127" i="17" s="1"/>
  <c r="K127" i="17"/>
  <c r="J127" i="17"/>
  <c r="O127" i="17" s="1"/>
  <c r="I127" i="17"/>
  <c r="H127" i="17"/>
  <c r="G127" i="17"/>
  <c r="F127" i="17"/>
  <c r="N126" i="17"/>
  <c r="L126" i="17"/>
  <c r="M126" i="17" s="1"/>
  <c r="K126" i="17"/>
  <c r="J126" i="17"/>
  <c r="O126" i="17" s="1"/>
  <c r="I126" i="17"/>
  <c r="H126" i="17"/>
  <c r="G126" i="17"/>
  <c r="F126" i="17"/>
  <c r="N125" i="17"/>
  <c r="L125" i="17"/>
  <c r="M125" i="17" s="1"/>
  <c r="K125" i="17"/>
  <c r="J125" i="17"/>
  <c r="O125" i="17" s="1"/>
  <c r="I125" i="17"/>
  <c r="H125" i="17"/>
  <c r="G125" i="17"/>
  <c r="F125" i="17"/>
  <c r="N124" i="17"/>
  <c r="L124" i="17"/>
  <c r="M124" i="17" s="1"/>
  <c r="K124" i="17"/>
  <c r="J124" i="17"/>
  <c r="O124" i="17" s="1"/>
  <c r="I124" i="17"/>
  <c r="H124" i="17"/>
  <c r="G124" i="17"/>
  <c r="F124" i="17"/>
  <c r="N123" i="17"/>
  <c r="L123" i="17"/>
  <c r="M123" i="17" s="1"/>
  <c r="K123" i="17"/>
  <c r="J123" i="17"/>
  <c r="O123" i="17" s="1"/>
  <c r="I123" i="17"/>
  <c r="H123" i="17"/>
  <c r="G123" i="17"/>
  <c r="F123" i="17"/>
  <c r="N122" i="17"/>
  <c r="M122" i="17"/>
  <c r="L122" i="17"/>
  <c r="K122" i="17"/>
  <c r="J122" i="17"/>
  <c r="O122" i="17" s="1"/>
  <c r="I122" i="17"/>
  <c r="H122" i="17"/>
  <c r="G122" i="17"/>
  <c r="F122" i="17"/>
  <c r="N121" i="17"/>
  <c r="L121" i="17"/>
  <c r="M121" i="17" s="1"/>
  <c r="K121" i="17"/>
  <c r="J121" i="17"/>
  <c r="O121" i="17" s="1"/>
  <c r="I121" i="17"/>
  <c r="H121" i="17"/>
  <c r="G121" i="17"/>
  <c r="F121" i="17"/>
  <c r="L120" i="17"/>
  <c r="M120" i="17" s="1"/>
  <c r="K120" i="17"/>
  <c r="J120" i="17"/>
  <c r="O120" i="17" s="1"/>
  <c r="I120" i="17"/>
  <c r="N120" i="17" s="1"/>
  <c r="H120" i="17"/>
  <c r="G120" i="17"/>
  <c r="F120" i="17"/>
  <c r="N119" i="17"/>
  <c r="L119" i="17"/>
  <c r="M119" i="17" s="1"/>
  <c r="K119" i="17"/>
  <c r="J119" i="17"/>
  <c r="O119" i="17" s="1"/>
  <c r="I119" i="17"/>
  <c r="H119" i="17"/>
  <c r="G119" i="17"/>
  <c r="F119" i="17"/>
  <c r="N118" i="17"/>
  <c r="M118" i="17"/>
  <c r="L118" i="17"/>
  <c r="K118" i="17"/>
  <c r="J118" i="17"/>
  <c r="O118" i="17" s="1"/>
  <c r="I118" i="17"/>
  <c r="H118" i="17"/>
  <c r="G118" i="17"/>
  <c r="F118" i="17"/>
  <c r="O117" i="17"/>
  <c r="L117" i="17"/>
  <c r="M117" i="17" s="1"/>
  <c r="K117" i="17"/>
  <c r="J117" i="17"/>
  <c r="I117" i="17"/>
  <c r="N117" i="17" s="1"/>
  <c r="H117" i="17"/>
  <c r="G117" i="17"/>
  <c r="F117" i="17"/>
  <c r="L116" i="17"/>
  <c r="M116" i="17" s="1"/>
  <c r="K116" i="17"/>
  <c r="J116" i="17"/>
  <c r="O116" i="17" s="1"/>
  <c r="I116" i="17"/>
  <c r="N116" i="17" s="1"/>
  <c r="H116" i="17"/>
  <c r="G116" i="17"/>
  <c r="F116" i="17"/>
  <c r="N115" i="17"/>
  <c r="L115" i="17"/>
  <c r="M115" i="17" s="1"/>
  <c r="K115" i="17"/>
  <c r="J115" i="17"/>
  <c r="O115" i="17" s="1"/>
  <c r="I115" i="17"/>
  <c r="H115" i="17"/>
  <c r="G115" i="17"/>
  <c r="F115" i="17"/>
  <c r="N114" i="17"/>
  <c r="L114" i="17"/>
  <c r="M114" i="17" s="1"/>
  <c r="K114" i="17"/>
  <c r="J114" i="17"/>
  <c r="O114" i="17" s="1"/>
  <c r="I114" i="17"/>
  <c r="H114" i="17"/>
  <c r="G114" i="17"/>
  <c r="F114" i="17"/>
  <c r="L113" i="17"/>
  <c r="M113" i="17" s="1"/>
  <c r="K113" i="17"/>
  <c r="J113" i="17"/>
  <c r="O113" i="17" s="1"/>
  <c r="I113" i="17"/>
  <c r="N113" i="17" s="1"/>
  <c r="H113" i="17"/>
  <c r="G113" i="17"/>
  <c r="F113" i="17"/>
  <c r="L112" i="17"/>
  <c r="M112" i="17" s="1"/>
  <c r="K112" i="17"/>
  <c r="J112" i="17"/>
  <c r="O112" i="17" s="1"/>
  <c r="I112" i="17"/>
  <c r="N112" i="17" s="1"/>
  <c r="H112" i="17"/>
  <c r="G112" i="17"/>
  <c r="F112" i="17"/>
  <c r="L111" i="17"/>
  <c r="M111" i="17" s="1"/>
  <c r="K111" i="17"/>
  <c r="J111" i="17"/>
  <c r="O111" i="17" s="1"/>
  <c r="I111" i="17"/>
  <c r="N111" i="17" s="1"/>
  <c r="H111" i="17"/>
  <c r="G111" i="17"/>
  <c r="F111" i="17"/>
  <c r="L110" i="17"/>
  <c r="M110" i="17" s="1"/>
  <c r="K110" i="17"/>
  <c r="J110" i="17"/>
  <c r="O110" i="17" s="1"/>
  <c r="I110" i="17"/>
  <c r="N110" i="17" s="1"/>
  <c r="H110" i="17"/>
  <c r="G110" i="17"/>
  <c r="F110" i="17"/>
  <c r="L109" i="17"/>
  <c r="M109" i="17" s="1"/>
  <c r="K109" i="17"/>
  <c r="J109" i="17"/>
  <c r="O109" i="17" s="1"/>
  <c r="I109" i="17"/>
  <c r="N109" i="17" s="1"/>
  <c r="H109" i="17"/>
  <c r="G109" i="17"/>
  <c r="F109" i="17"/>
  <c r="L108" i="17"/>
  <c r="M108" i="17" s="1"/>
  <c r="K108" i="17"/>
  <c r="J108" i="17"/>
  <c r="O108" i="17" s="1"/>
  <c r="I108" i="17"/>
  <c r="N108" i="17" s="1"/>
  <c r="H108" i="17"/>
  <c r="G108" i="17"/>
  <c r="F108" i="17"/>
  <c r="L107" i="17"/>
  <c r="M107" i="17" s="1"/>
  <c r="K107" i="17"/>
  <c r="J107" i="17"/>
  <c r="O107" i="17" s="1"/>
  <c r="I107" i="17"/>
  <c r="N107" i="17" s="1"/>
  <c r="H107" i="17"/>
  <c r="G107" i="17"/>
  <c r="F107" i="17"/>
  <c r="L106" i="17"/>
  <c r="M106" i="17" s="1"/>
  <c r="K106" i="17"/>
  <c r="J106" i="17"/>
  <c r="O106" i="17" s="1"/>
  <c r="I106" i="17"/>
  <c r="N106" i="17" s="1"/>
  <c r="H106" i="17"/>
  <c r="G106" i="17"/>
  <c r="F106" i="17"/>
  <c r="L105" i="17"/>
  <c r="M105" i="17" s="1"/>
  <c r="K105" i="17"/>
  <c r="J105" i="17"/>
  <c r="O105" i="17" s="1"/>
  <c r="I105" i="17"/>
  <c r="N105" i="17" s="1"/>
  <c r="H105" i="17"/>
  <c r="G105" i="17"/>
  <c r="F105" i="17"/>
  <c r="L104" i="17"/>
  <c r="M104" i="17" s="1"/>
  <c r="K104" i="17"/>
  <c r="J104" i="17"/>
  <c r="O104" i="17" s="1"/>
  <c r="I104" i="17"/>
  <c r="N104" i="17" s="1"/>
  <c r="H104" i="17"/>
  <c r="G104" i="17"/>
  <c r="F104" i="17"/>
  <c r="L103" i="17"/>
  <c r="M103" i="17" s="1"/>
  <c r="K103" i="17"/>
  <c r="J103" i="17"/>
  <c r="O103" i="17" s="1"/>
  <c r="I103" i="17"/>
  <c r="N103" i="17" s="1"/>
  <c r="H103" i="17"/>
  <c r="G103" i="17"/>
  <c r="F103" i="17"/>
  <c r="L102" i="17"/>
  <c r="M102" i="17" s="1"/>
  <c r="K102" i="17"/>
  <c r="J102" i="17"/>
  <c r="O102" i="17" s="1"/>
  <c r="I102" i="17"/>
  <c r="N102" i="17" s="1"/>
  <c r="H102" i="17"/>
  <c r="G102" i="17"/>
  <c r="F102" i="17"/>
  <c r="L101" i="17"/>
  <c r="M101" i="17" s="1"/>
  <c r="K101" i="17"/>
  <c r="J101" i="17"/>
  <c r="O101" i="17" s="1"/>
  <c r="I101" i="17"/>
  <c r="N101" i="17" s="1"/>
  <c r="H101" i="17"/>
  <c r="G101" i="17"/>
  <c r="F101" i="17"/>
  <c r="L100" i="17"/>
  <c r="M100" i="17" s="1"/>
  <c r="K100" i="17"/>
  <c r="J100" i="17"/>
  <c r="O100" i="17" s="1"/>
  <c r="I100" i="17"/>
  <c r="N100" i="17" s="1"/>
  <c r="H100" i="17"/>
  <c r="G100" i="17"/>
  <c r="F100" i="17"/>
  <c r="L99" i="17"/>
  <c r="M99" i="17" s="1"/>
  <c r="K99" i="17"/>
  <c r="J99" i="17"/>
  <c r="O99" i="17" s="1"/>
  <c r="I99" i="17"/>
  <c r="N99" i="17" s="1"/>
  <c r="H99" i="17"/>
  <c r="G99" i="17"/>
  <c r="F99" i="17"/>
  <c r="L98" i="17"/>
  <c r="M98" i="17" s="1"/>
  <c r="K98" i="17"/>
  <c r="J98" i="17"/>
  <c r="O98" i="17" s="1"/>
  <c r="I98" i="17"/>
  <c r="N98" i="17" s="1"/>
  <c r="H98" i="17"/>
  <c r="G98" i="17"/>
  <c r="F98" i="17"/>
  <c r="L97" i="17"/>
  <c r="M97" i="17" s="1"/>
  <c r="K97" i="17"/>
  <c r="J97" i="17"/>
  <c r="O97" i="17" s="1"/>
  <c r="I97" i="17"/>
  <c r="N97" i="17" s="1"/>
  <c r="H97" i="17"/>
  <c r="G97" i="17"/>
  <c r="F97" i="17"/>
  <c r="L96" i="17"/>
  <c r="M96" i="17" s="1"/>
  <c r="K96" i="17"/>
  <c r="J96" i="17"/>
  <c r="O96" i="17" s="1"/>
  <c r="I96" i="17"/>
  <c r="N96" i="17" s="1"/>
  <c r="H96" i="17"/>
  <c r="G96" i="17"/>
  <c r="F96" i="17"/>
  <c r="L95" i="17"/>
  <c r="M95" i="17" s="1"/>
  <c r="K95" i="17"/>
  <c r="J95" i="17"/>
  <c r="O95" i="17" s="1"/>
  <c r="I95" i="17"/>
  <c r="N95" i="17" s="1"/>
  <c r="H95" i="17"/>
  <c r="G95" i="17"/>
  <c r="F95" i="17"/>
  <c r="L94" i="17"/>
  <c r="M94" i="17" s="1"/>
  <c r="K94" i="17"/>
  <c r="J94" i="17"/>
  <c r="O94" i="17" s="1"/>
  <c r="I94" i="17"/>
  <c r="N94" i="17" s="1"/>
  <c r="H94" i="17"/>
  <c r="G94" i="17"/>
  <c r="F94" i="17"/>
  <c r="L93" i="17"/>
  <c r="M93" i="17" s="1"/>
  <c r="K93" i="17"/>
  <c r="J93" i="17"/>
  <c r="O93" i="17" s="1"/>
  <c r="I93" i="17"/>
  <c r="N93" i="17" s="1"/>
  <c r="H93" i="17"/>
  <c r="G93" i="17"/>
  <c r="F93" i="17"/>
  <c r="L92" i="17"/>
  <c r="M92" i="17" s="1"/>
  <c r="K92" i="17"/>
  <c r="J92" i="17"/>
  <c r="O92" i="17" s="1"/>
  <c r="I92" i="17"/>
  <c r="N92" i="17" s="1"/>
  <c r="H92" i="17"/>
  <c r="G92" i="17"/>
  <c r="F92" i="17"/>
  <c r="L91" i="17"/>
  <c r="M91" i="17" s="1"/>
  <c r="K91" i="17"/>
  <c r="J91" i="17"/>
  <c r="O91" i="17" s="1"/>
  <c r="I91" i="17"/>
  <c r="N91" i="17" s="1"/>
  <c r="H91" i="17"/>
  <c r="G91" i="17"/>
  <c r="F91" i="17"/>
  <c r="L90" i="17"/>
  <c r="M90" i="17" s="1"/>
  <c r="K90" i="17"/>
  <c r="J90" i="17"/>
  <c r="O90" i="17" s="1"/>
  <c r="I90" i="17"/>
  <c r="N90" i="17" s="1"/>
  <c r="H90" i="17"/>
  <c r="G90" i="17"/>
  <c r="F90" i="17"/>
  <c r="L89" i="17"/>
  <c r="M89" i="17" s="1"/>
  <c r="K89" i="17"/>
  <c r="J89" i="17"/>
  <c r="O89" i="17" s="1"/>
  <c r="I89" i="17"/>
  <c r="N89" i="17" s="1"/>
  <c r="H89" i="17"/>
  <c r="G89" i="17"/>
  <c r="F89" i="17"/>
  <c r="L88" i="17"/>
  <c r="M88" i="17" s="1"/>
  <c r="K88" i="17"/>
  <c r="J88" i="17"/>
  <c r="O88" i="17" s="1"/>
  <c r="I88" i="17"/>
  <c r="N88" i="17" s="1"/>
  <c r="H88" i="17"/>
  <c r="G88" i="17"/>
  <c r="F88" i="17"/>
  <c r="L87" i="17"/>
  <c r="M87" i="17" s="1"/>
  <c r="K87" i="17"/>
  <c r="J87" i="17"/>
  <c r="O87" i="17" s="1"/>
  <c r="I87" i="17"/>
  <c r="N87" i="17" s="1"/>
  <c r="H87" i="17"/>
  <c r="G87" i="17"/>
  <c r="F87" i="17"/>
  <c r="L86" i="17"/>
  <c r="M86" i="17" s="1"/>
  <c r="K86" i="17"/>
  <c r="J86" i="17"/>
  <c r="O86" i="17" s="1"/>
  <c r="I86" i="17"/>
  <c r="N86" i="17" s="1"/>
  <c r="H86" i="17"/>
  <c r="G86" i="17"/>
  <c r="F86" i="17"/>
  <c r="L85" i="17"/>
  <c r="M85" i="17" s="1"/>
  <c r="K85" i="17"/>
  <c r="J85" i="17"/>
  <c r="O85" i="17" s="1"/>
  <c r="I85" i="17"/>
  <c r="N85" i="17" s="1"/>
  <c r="H85" i="17"/>
  <c r="G85" i="17"/>
  <c r="F85" i="17"/>
  <c r="L84" i="17"/>
  <c r="M84" i="17" s="1"/>
  <c r="K84" i="17"/>
  <c r="J84" i="17"/>
  <c r="O84" i="17" s="1"/>
  <c r="I84" i="17"/>
  <c r="N84" i="17" s="1"/>
  <c r="H84" i="17"/>
  <c r="G84" i="17"/>
  <c r="F84" i="17"/>
  <c r="L83" i="17"/>
  <c r="M83" i="17" s="1"/>
  <c r="K83" i="17"/>
  <c r="J83" i="17"/>
  <c r="O83" i="17" s="1"/>
  <c r="I83" i="17"/>
  <c r="N83" i="17" s="1"/>
  <c r="H83" i="17"/>
  <c r="G83" i="17"/>
  <c r="F83" i="17"/>
  <c r="L82" i="17"/>
  <c r="M82" i="17" s="1"/>
  <c r="K82" i="17"/>
  <c r="J82" i="17"/>
  <c r="O82" i="17" s="1"/>
  <c r="I82" i="17"/>
  <c r="N82" i="17" s="1"/>
  <c r="H82" i="17"/>
  <c r="G82" i="17"/>
  <c r="F82" i="17"/>
  <c r="L81" i="17"/>
  <c r="M81" i="17" s="1"/>
  <c r="K81" i="17"/>
  <c r="J81" i="17"/>
  <c r="O81" i="17" s="1"/>
  <c r="I81" i="17"/>
  <c r="N81" i="17" s="1"/>
  <c r="H81" i="17"/>
  <c r="G81" i="17"/>
  <c r="F81" i="17"/>
  <c r="L80" i="17"/>
  <c r="M80" i="17" s="1"/>
  <c r="K80" i="17"/>
  <c r="J80" i="17"/>
  <c r="O80" i="17" s="1"/>
  <c r="I80" i="17"/>
  <c r="N80" i="17" s="1"/>
  <c r="H80" i="17"/>
  <c r="G80" i="17"/>
  <c r="F80" i="17"/>
  <c r="L79" i="17"/>
  <c r="M79" i="17" s="1"/>
  <c r="K79" i="17"/>
  <c r="J79" i="17"/>
  <c r="O79" i="17" s="1"/>
  <c r="I79" i="17"/>
  <c r="N79" i="17" s="1"/>
  <c r="H79" i="17"/>
  <c r="G79" i="17"/>
  <c r="F79" i="17"/>
  <c r="L78" i="17"/>
  <c r="M78" i="17" s="1"/>
  <c r="K78" i="17"/>
  <c r="J78" i="17"/>
  <c r="O78" i="17" s="1"/>
  <c r="I78" i="17"/>
  <c r="N78" i="17" s="1"/>
  <c r="H78" i="17"/>
  <c r="G78" i="17"/>
  <c r="F78" i="17"/>
  <c r="L77" i="17"/>
  <c r="M77" i="17" s="1"/>
  <c r="K77" i="17"/>
  <c r="J77" i="17"/>
  <c r="O77" i="17" s="1"/>
  <c r="I77" i="17"/>
  <c r="N77" i="17" s="1"/>
  <c r="H77" i="17"/>
  <c r="G77" i="17"/>
  <c r="F77" i="17"/>
  <c r="L76" i="17"/>
  <c r="M76" i="17" s="1"/>
  <c r="K76" i="17"/>
  <c r="J76" i="17"/>
  <c r="O76" i="17" s="1"/>
  <c r="I76" i="17"/>
  <c r="N76" i="17" s="1"/>
  <c r="H76" i="17"/>
  <c r="G76" i="17"/>
  <c r="F76" i="17"/>
  <c r="L75" i="17"/>
  <c r="M75" i="17" s="1"/>
  <c r="K75" i="17"/>
  <c r="J75" i="17"/>
  <c r="O75" i="17" s="1"/>
  <c r="I75" i="17"/>
  <c r="N75" i="17" s="1"/>
  <c r="H75" i="17"/>
  <c r="G75" i="17"/>
  <c r="F75" i="17"/>
  <c r="L74" i="17"/>
  <c r="M74" i="17" s="1"/>
  <c r="K74" i="17"/>
  <c r="J74" i="17"/>
  <c r="O74" i="17" s="1"/>
  <c r="I74" i="17"/>
  <c r="N74" i="17" s="1"/>
  <c r="H74" i="17"/>
  <c r="G74" i="17"/>
  <c r="F74" i="17"/>
  <c r="L73" i="17"/>
  <c r="M73" i="17" s="1"/>
  <c r="K73" i="17"/>
  <c r="J73" i="17"/>
  <c r="O73" i="17" s="1"/>
  <c r="I73" i="17"/>
  <c r="N73" i="17" s="1"/>
  <c r="H73" i="17"/>
  <c r="G73" i="17"/>
  <c r="F73" i="17"/>
  <c r="L72" i="17"/>
  <c r="M72" i="17" s="1"/>
  <c r="K72" i="17"/>
  <c r="J72" i="17"/>
  <c r="O72" i="17" s="1"/>
  <c r="I72" i="17"/>
  <c r="N72" i="17" s="1"/>
  <c r="H72" i="17"/>
  <c r="G72" i="17"/>
  <c r="F72" i="17"/>
  <c r="L71" i="17"/>
  <c r="M71" i="17" s="1"/>
  <c r="K71" i="17"/>
  <c r="J71" i="17"/>
  <c r="O71" i="17" s="1"/>
  <c r="I71" i="17"/>
  <c r="N71" i="17" s="1"/>
  <c r="H71" i="17"/>
  <c r="G71" i="17"/>
  <c r="F71" i="17"/>
  <c r="L70" i="17"/>
  <c r="M70" i="17" s="1"/>
  <c r="K70" i="17"/>
  <c r="J70" i="17"/>
  <c r="O70" i="17" s="1"/>
  <c r="I70" i="17"/>
  <c r="N70" i="17" s="1"/>
  <c r="H70" i="17"/>
  <c r="G70" i="17"/>
  <c r="F70" i="17"/>
  <c r="L69" i="17"/>
  <c r="M69" i="17" s="1"/>
  <c r="K69" i="17"/>
  <c r="J69" i="17"/>
  <c r="O69" i="17" s="1"/>
  <c r="I69" i="17"/>
  <c r="N69" i="17" s="1"/>
  <c r="H69" i="17"/>
  <c r="G69" i="17"/>
  <c r="F69" i="17"/>
  <c r="L68" i="17"/>
  <c r="M68" i="17" s="1"/>
  <c r="K68" i="17"/>
  <c r="J68" i="17"/>
  <c r="O68" i="17" s="1"/>
  <c r="I68" i="17"/>
  <c r="N68" i="17" s="1"/>
  <c r="H68" i="17"/>
  <c r="G68" i="17"/>
  <c r="F68" i="17"/>
  <c r="L67" i="17"/>
  <c r="M67" i="17" s="1"/>
  <c r="K67" i="17"/>
  <c r="J67" i="17"/>
  <c r="O67" i="17" s="1"/>
  <c r="I67" i="17"/>
  <c r="N67" i="17" s="1"/>
  <c r="H67" i="17"/>
  <c r="G67" i="17"/>
  <c r="F67" i="17"/>
  <c r="L66" i="17"/>
  <c r="M66" i="17" s="1"/>
  <c r="K66" i="17"/>
  <c r="J66" i="17"/>
  <c r="O66" i="17" s="1"/>
  <c r="I66" i="17"/>
  <c r="N66" i="17" s="1"/>
  <c r="H66" i="17"/>
  <c r="G66" i="17"/>
  <c r="F66" i="17"/>
  <c r="L65" i="17"/>
  <c r="M65" i="17" s="1"/>
  <c r="K65" i="17"/>
  <c r="J65" i="17"/>
  <c r="O65" i="17" s="1"/>
  <c r="I65" i="17"/>
  <c r="N65" i="17" s="1"/>
  <c r="H65" i="17"/>
  <c r="G65" i="17"/>
  <c r="F65" i="17"/>
  <c r="L64" i="17"/>
  <c r="M64" i="17" s="1"/>
  <c r="K64" i="17"/>
  <c r="J64" i="17"/>
  <c r="O64" i="17" s="1"/>
  <c r="I64" i="17"/>
  <c r="N64" i="17" s="1"/>
  <c r="H64" i="17"/>
  <c r="G64" i="17"/>
  <c r="F64" i="17"/>
  <c r="L63" i="17"/>
  <c r="M63" i="17" s="1"/>
  <c r="K63" i="17"/>
  <c r="J63" i="17"/>
  <c r="O63" i="17" s="1"/>
  <c r="I63" i="17"/>
  <c r="N63" i="17" s="1"/>
  <c r="H63" i="17"/>
  <c r="G63" i="17"/>
  <c r="F63" i="17"/>
  <c r="L62" i="17"/>
  <c r="M62" i="17" s="1"/>
  <c r="K62" i="17"/>
  <c r="J62" i="17"/>
  <c r="O62" i="17" s="1"/>
  <c r="I62" i="17"/>
  <c r="N62" i="17" s="1"/>
  <c r="H62" i="17"/>
  <c r="G62" i="17"/>
  <c r="F62" i="17"/>
  <c r="L61" i="17"/>
  <c r="M61" i="17" s="1"/>
  <c r="K61" i="17"/>
  <c r="J61" i="17"/>
  <c r="O61" i="17" s="1"/>
  <c r="I61" i="17"/>
  <c r="N61" i="17" s="1"/>
  <c r="H61" i="17"/>
  <c r="G61" i="17"/>
  <c r="F61" i="17"/>
  <c r="L60" i="17"/>
  <c r="M60" i="17" s="1"/>
  <c r="K60" i="17"/>
  <c r="J60" i="17"/>
  <c r="O60" i="17" s="1"/>
  <c r="I60" i="17"/>
  <c r="N60" i="17" s="1"/>
  <c r="H60" i="17"/>
  <c r="G60" i="17"/>
  <c r="F60" i="17"/>
  <c r="L59" i="17"/>
  <c r="M59" i="17" s="1"/>
  <c r="K59" i="17"/>
  <c r="J59" i="17"/>
  <c r="O59" i="17" s="1"/>
  <c r="I59" i="17"/>
  <c r="N59" i="17" s="1"/>
  <c r="H59" i="17"/>
  <c r="G59" i="17"/>
  <c r="F59" i="17"/>
  <c r="L58" i="17"/>
  <c r="M58" i="17" s="1"/>
  <c r="K58" i="17"/>
  <c r="J58" i="17"/>
  <c r="O58" i="17" s="1"/>
  <c r="I58" i="17"/>
  <c r="N58" i="17" s="1"/>
  <c r="H58" i="17"/>
  <c r="G58" i="17"/>
  <c r="F58" i="17"/>
  <c r="L57" i="17"/>
  <c r="M57" i="17" s="1"/>
  <c r="K57" i="17"/>
  <c r="J57" i="17"/>
  <c r="O57" i="17" s="1"/>
  <c r="I57" i="17"/>
  <c r="N57" i="17" s="1"/>
  <c r="H57" i="17"/>
  <c r="G57" i="17"/>
  <c r="F57" i="17"/>
  <c r="L56" i="17"/>
  <c r="M56" i="17" s="1"/>
  <c r="K56" i="17"/>
  <c r="J56" i="17"/>
  <c r="O56" i="17" s="1"/>
  <c r="I56" i="17"/>
  <c r="N56" i="17" s="1"/>
  <c r="H56" i="17"/>
  <c r="G56" i="17"/>
  <c r="F56" i="17"/>
  <c r="L55" i="17"/>
  <c r="M55" i="17" s="1"/>
  <c r="K55" i="17"/>
  <c r="J55" i="17"/>
  <c r="O55" i="17" s="1"/>
  <c r="I55" i="17"/>
  <c r="N55" i="17" s="1"/>
  <c r="H55" i="17"/>
  <c r="G55" i="17"/>
  <c r="F55" i="17"/>
  <c r="L54" i="17"/>
  <c r="M54" i="17" s="1"/>
  <c r="K54" i="17"/>
  <c r="J54" i="17"/>
  <c r="O54" i="17" s="1"/>
  <c r="I54" i="17"/>
  <c r="N54" i="17" s="1"/>
  <c r="H54" i="17"/>
  <c r="G54" i="17"/>
  <c r="F54" i="17"/>
  <c r="L53" i="17"/>
  <c r="M53" i="17" s="1"/>
  <c r="K53" i="17"/>
  <c r="J53" i="17"/>
  <c r="O53" i="17" s="1"/>
  <c r="I53" i="17"/>
  <c r="N53" i="17" s="1"/>
  <c r="H53" i="17"/>
  <c r="G53" i="17"/>
  <c r="F53" i="17"/>
  <c r="L52" i="17"/>
  <c r="M52" i="17" s="1"/>
  <c r="K52" i="17"/>
  <c r="J52" i="17"/>
  <c r="O52" i="17" s="1"/>
  <c r="I52" i="17"/>
  <c r="N52" i="17" s="1"/>
  <c r="H52" i="17"/>
  <c r="G52" i="17"/>
  <c r="F52" i="17"/>
  <c r="L51" i="17"/>
  <c r="M51" i="17" s="1"/>
  <c r="K51" i="17"/>
  <c r="J51" i="17"/>
  <c r="O51" i="17" s="1"/>
  <c r="I51" i="17"/>
  <c r="N51" i="17" s="1"/>
  <c r="H51" i="17"/>
  <c r="G51" i="17"/>
  <c r="F51" i="17"/>
  <c r="L50" i="17"/>
  <c r="M50" i="17" s="1"/>
  <c r="K50" i="17"/>
  <c r="J50" i="17"/>
  <c r="O50" i="17" s="1"/>
  <c r="I50" i="17"/>
  <c r="N50" i="17" s="1"/>
  <c r="H50" i="17"/>
  <c r="G50" i="17"/>
  <c r="F50" i="17"/>
  <c r="L49" i="17"/>
  <c r="M49" i="17" s="1"/>
  <c r="K49" i="17"/>
  <c r="J49" i="17"/>
  <c r="O49" i="17" s="1"/>
  <c r="I49" i="17"/>
  <c r="N49" i="17" s="1"/>
  <c r="H49" i="17"/>
  <c r="G49" i="17"/>
  <c r="F49" i="17"/>
  <c r="L48" i="17"/>
  <c r="M48" i="17" s="1"/>
  <c r="K48" i="17"/>
  <c r="J48" i="17"/>
  <c r="O48" i="17" s="1"/>
  <c r="I48" i="17"/>
  <c r="N48" i="17" s="1"/>
  <c r="H48" i="17"/>
  <c r="G48" i="17"/>
  <c r="F48" i="17"/>
  <c r="L47" i="17"/>
  <c r="M47" i="17" s="1"/>
  <c r="K47" i="17"/>
  <c r="J47" i="17"/>
  <c r="O47" i="17" s="1"/>
  <c r="I47" i="17"/>
  <c r="N47" i="17" s="1"/>
  <c r="H47" i="17"/>
  <c r="G47" i="17"/>
  <c r="F47" i="17"/>
  <c r="L46" i="17"/>
  <c r="M46" i="17" s="1"/>
  <c r="K46" i="17"/>
  <c r="J46" i="17"/>
  <c r="O46" i="17" s="1"/>
  <c r="I46" i="17"/>
  <c r="N46" i="17" s="1"/>
  <c r="H46" i="17"/>
  <c r="G46" i="17"/>
  <c r="F46" i="17"/>
  <c r="L45" i="17"/>
  <c r="M45" i="17" s="1"/>
  <c r="K45" i="17"/>
  <c r="J45" i="17"/>
  <c r="O45" i="17" s="1"/>
  <c r="I45" i="17"/>
  <c r="N45" i="17" s="1"/>
  <c r="H45" i="17"/>
  <c r="G45" i="17"/>
  <c r="F45" i="17"/>
  <c r="L44" i="17"/>
  <c r="M44" i="17" s="1"/>
  <c r="K44" i="17"/>
  <c r="J44" i="17"/>
  <c r="O44" i="17" s="1"/>
  <c r="I44" i="17"/>
  <c r="N44" i="17" s="1"/>
  <c r="H44" i="17"/>
  <c r="G44" i="17"/>
  <c r="F44" i="17"/>
  <c r="L43" i="17"/>
  <c r="M43" i="17" s="1"/>
  <c r="K43" i="17"/>
  <c r="J43" i="17"/>
  <c r="O43" i="17" s="1"/>
  <c r="I43" i="17"/>
  <c r="N43" i="17" s="1"/>
  <c r="H43" i="17"/>
  <c r="G43" i="17"/>
  <c r="F43" i="17"/>
  <c r="L42" i="17"/>
  <c r="M42" i="17" s="1"/>
  <c r="K42" i="17"/>
  <c r="J42" i="17"/>
  <c r="O42" i="17" s="1"/>
  <c r="I42" i="17"/>
  <c r="N42" i="17" s="1"/>
  <c r="H42" i="17"/>
  <c r="G42" i="17"/>
  <c r="F42" i="17"/>
  <c r="L41" i="17"/>
  <c r="M41" i="17" s="1"/>
  <c r="K41" i="17"/>
  <c r="J41" i="17"/>
  <c r="O41" i="17" s="1"/>
  <c r="I41" i="17"/>
  <c r="N41" i="17" s="1"/>
  <c r="H41" i="17"/>
  <c r="G41" i="17"/>
  <c r="F41" i="17"/>
  <c r="L40" i="17"/>
  <c r="M40" i="17" s="1"/>
  <c r="K40" i="17"/>
  <c r="J40" i="17"/>
  <c r="O40" i="17" s="1"/>
  <c r="I40" i="17"/>
  <c r="N40" i="17" s="1"/>
  <c r="H40" i="17"/>
  <c r="G40" i="17"/>
  <c r="F40" i="17"/>
  <c r="L39" i="17"/>
  <c r="M39" i="17" s="1"/>
  <c r="K39" i="17"/>
  <c r="J39" i="17"/>
  <c r="O39" i="17" s="1"/>
  <c r="I39" i="17"/>
  <c r="N39" i="17" s="1"/>
  <c r="H39" i="17"/>
  <c r="G39" i="17"/>
  <c r="F39" i="17"/>
  <c r="L38" i="17"/>
  <c r="M38" i="17" s="1"/>
  <c r="K38" i="17"/>
  <c r="J38" i="17"/>
  <c r="O38" i="17" s="1"/>
  <c r="I38" i="17"/>
  <c r="N38" i="17" s="1"/>
  <c r="H38" i="17"/>
  <c r="G38" i="17"/>
  <c r="F38" i="17"/>
  <c r="L37" i="17"/>
  <c r="M37" i="17" s="1"/>
  <c r="K37" i="17"/>
  <c r="J37" i="17"/>
  <c r="O37" i="17" s="1"/>
  <c r="I37" i="17"/>
  <c r="N37" i="17" s="1"/>
  <c r="H37" i="17"/>
  <c r="G37" i="17"/>
  <c r="F37" i="17"/>
  <c r="L36" i="17"/>
  <c r="M36" i="17" s="1"/>
  <c r="K36" i="17"/>
  <c r="J36" i="17"/>
  <c r="O36" i="17" s="1"/>
  <c r="I36" i="17"/>
  <c r="N36" i="17" s="1"/>
  <c r="H36" i="17"/>
  <c r="G36" i="17"/>
  <c r="F36" i="17"/>
  <c r="L35" i="17"/>
  <c r="M35" i="17" s="1"/>
  <c r="K35" i="17"/>
  <c r="J35" i="17"/>
  <c r="O35" i="17" s="1"/>
  <c r="I35" i="17"/>
  <c r="N35" i="17" s="1"/>
  <c r="H35" i="17"/>
  <c r="G35" i="17"/>
  <c r="F35" i="17"/>
  <c r="L34" i="17"/>
  <c r="M34" i="17" s="1"/>
  <c r="K34" i="17"/>
  <c r="J34" i="17"/>
  <c r="O34" i="17" s="1"/>
  <c r="I34" i="17"/>
  <c r="N34" i="17" s="1"/>
  <c r="H34" i="17"/>
  <c r="G34" i="17"/>
  <c r="F34" i="17"/>
  <c r="L33" i="17"/>
  <c r="M33" i="17" s="1"/>
  <c r="K33" i="17"/>
  <c r="J33" i="17"/>
  <c r="O33" i="17" s="1"/>
  <c r="I33" i="17"/>
  <c r="N33" i="17" s="1"/>
  <c r="H33" i="17"/>
  <c r="G33" i="17"/>
  <c r="F33" i="17"/>
  <c r="L32" i="17"/>
  <c r="M32" i="17" s="1"/>
  <c r="K32" i="17"/>
  <c r="J32" i="17"/>
  <c r="O32" i="17" s="1"/>
  <c r="I32" i="17"/>
  <c r="N32" i="17" s="1"/>
  <c r="H32" i="17"/>
  <c r="G32" i="17"/>
  <c r="F32" i="17"/>
  <c r="L31" i="17"/>
  <c r="M31" i="17" s="1"/>
  <c r="K31" i="17"/>
  <c r="J31" i="17"/>
  <c r="O31" i="17" s="1"/>
  <c r="I31" i="17"/>
  <c r="N31" i="17" s="1"/>
  <c r="H31" i="17"/>
  <c r="G31" i="17"/>
  <c r="F31" i="17"/>
  <c r="L30" i="17"/>
  <c r="M30" i="17" s="1"/>
  <c r="K30" i="17"/>
  <c r="J30" i="17"/>
  <c r="O30" i="17" s="1"/>
  <c r="I30" i="17"/>
  <c r="N30" i="17" s="1"/>
  <c r="H30" i="17"/>
  <c r="G30" i="17"/>
  <c r="F30" i="17"/>
  <c r="L29" i="17"/>
  <c r="M29" i="17" s="1"/>
  <c r="K29" i="17"/>
  <c r="J29" i="17"/>
  <c r="O29" i="17" s="1"/>
  <c r="I29" i="17"/>
  <c r="N29" i="17" s="1"/>
  <c r="H29" i="17"/>
  <c r="G29" i="17"/>
  <c r="F29" i="17"/>
  <c r="L28" i="17"/>
  <c r="M28" i="17" s="1"/>
  <c r="K28" i="17"/>
  <c r="J28" i="17"/>
  <c r="O28" i="17" s="1"/>
  <c r="I28" i="17"/>
  <c r="N28" i="17" s="1"/>
  <c r="H28" i="17"/>
  <c r="G28" i="17"/>
  <c r="F28" i="17"/>
  <c r="L27" i="17"/>
  <c r="M27" i="17" s="1"/>
  <c r="K27" i="17"/>
  <c r="J27" i="17"/>
  <c r="O27" i="17" s="1"/>
  <c r="I27" i="17"/>
  <c r="N27" i="17" s="1"/>
  <c r="H27" i="17"/>
  <c r="G27" i="17"/>
  <c r="F27" i="17"/>
  <c r="L26" i="17"/>
  <c r="M26" i="17" s="1"/>
  <c r="K26" i="17"/>
  <c r="J26" i="17"/>
  <c r="O26" i="17" s="1"/>
  <c r="I26" i="17"/>
  <c r="N26" i="17" s="1"/>
  <c r="H26" i="17"/>
  <c r="G26" i="17"/>
  <c r="F26" i="17"/>
  <c r="L25" i="17"/>
  <c r="M25" i="17" s="1"/>
  <c r="K25" i="17"/>
  <c r="J25" i="17"/>
  <c r="O25" i="17" s="1"/>
  <c r="I25" i="17"/>
  <c r="N25" i="17" s="1"/>
  <c r="H25" i="17"/>
  <c r="G25" i="17"/>
  <c r="F25" i="17"/>
  <c r="L24" i="17"/>
  <c r="M24" i="17" s="1"/>
  <c r="K24" i="17"/>
  <c r="J24" i="17"/>
  <c r="O24" i="17" s="1"/>
  <c r="I24" i="17"/>
  <c r="N24" i="17" s="1"/>
  <c r="H24" i="17"/>
  <c r="G24" i="17"/>
  <c r="F24" i="17"/>
  <c r="L23" i="17"/>
  <c r="M23" i="17" s="1"/>
  <c r="K23" i="17"/>
  <c r="J23" i="17"/>
  <c r="O23" i="17" s="1"/>
  <c r="I23" i="17"/>
  <c r="N23" i="17" s="1"/>
  <c r="H23" i="17"/>
  <c r="G23" i="17"/>
  <c r="F23" i="17"/>
  <c r="L22" i="17"/>
  <c r="M22" i="17" s="1"/>
  <c r="K22" i="17"/>
  <c r="J22" i="17"/>
  <c r="O22" i="17" s="1"/>
  <c r="I22" i="17"/>
  <c r="N22" i="17" s="1"/>
  <c r="H22" i="17"/>
  <c r="G22" i="17"/>
  <c r="F22" i="17"/>
  <c r="L21" i="17"/>
  <c r="M21" i="17" s="1"/>
  <c r="K21" i="17"/>
  <c r="J21" i="17"/>
  <c r="O21" i="17" s="1"/>
  <c r="I21" i="17"/>
  <c r="N21" i="17" s="1"/>
  <c r="H21" i="17"/>
  <c r="G21" i="17"/>
  <c r="F21" i="17"/>
  <c r="L20" i="17"/>
  <c r="M20" i="17" s="1"/>
  <c r="K20" i="17"/>
  <c r="J20" i="17"/>
  <c r="O20" i="17" s="1"/>
  <c r="I20" i="17"/>
  <c r="N20" i="17" s="1"/>
  <c r="H20" i="17"/>
  <c r="G20" i="17"/>
  <c r="F20" i="17"/>
  <c r="L19" i="17"/>
  <c r="M19" i="17" s="1"/>
  <c r="K19" i="17"/>
  <c r="J19" i="17"/>
  <c r="O19" i="17" s="1"/>
  <c r="I19" i="17"/>
  <c r="N19" i="17" s="1"/>
  <c r="H19" i="17"/>
  <c r="G19" i="17"/>
  <c r="F19" i="17"/>
  <c r="L18" i="17"/>
  <c r="M18" i="17" s="1"/>
  <c r="K18" i="17"/>
  <c r="J18" i="17"/>
  <c r="O18" i="17" s="1"/>
  <c r="I18" i="17"/>
  <c r="N18" i="17" s="1"/>
  <c r="H18" i="17"/>
  <c r="G18" i="17"/>
  <c r="F18" i="17"/>
  <c r="L17" i="17"/>
  <c r="M17" i="17" s="1"/>
  <c r="K17" i="17"/>
  <c r="J17" i="17"/>
  <c r="O17" i="17" s="1"/>
  <c r="I17" i="17"/>
  <c r="N17" i="17" s="1"/>
  <c r="H17" i="17"/>
  <c r="G17" i="17"/>
  <c r="F17" i="17"/>
  <c r="L16" i="17"/>
  <c r="M16" i="17" s="1"/>
  <c r="K16" i="17"/>
  <c r="J16" i="17"/>
  <c r="O16" i="17" s="1"/>
  <c r="I16" i="17"/>
  <c r="N16" i="17" s="1"/>
  <c r="H16" i="17"/>
  <c r="G16" i="17"/>
  <c r="F16" i="17"/>
  <c r="L15" i="17"/>
  <c r="M15" i="17" s="1"/>
  <c r="K15" i="17"/>
  <c r="J15" i="17"/>
  <c r="O15" i="17" s="1"/>
  <c r="I15" i="17"/>
  <c r="N15" i="17" s="1"/>
  <c r="H15" i="17"/>
  <c r="G15" i="17"/>
  <c r="F15" i="17"/>
  <c r="L14" i="17"/>
  <c r="M14" i="17" s="1"/>
  <c r="K14" i="17"/>
  <c r="J14" i="17"/>
  <c r="O14" i="17" s="1"/>
  <c r="I14" i="17"/>
  <c r="N14" i="17" s="1"/>
  <c r="H14" i="17"/>
  <c r="G14" i="17"/>
  <c r="F14" i="17"/>
  <c r="L13" i="17"/>
  <c r="M13" i="17" s="1"/>
  <c r="K13" i="17"/>
  <c r="J13" i="17"/>
  <c r="O13" i="17" s="1"/>
  <c r="I13" i="17"/>
  <c r="N13" i="17" s="1"/>
  <c r="H13" i="17"/>
  <c r="G13" i="17"/>
  <c r="F13" i="17"/>
  <c r="L12" i="17"/>
  <c r="M12" i="17" s="1"/>
  <c r="K12" i="17"/>
  <c r="J12" i="17"/>
  <c r="O12" i="17" s="1"/>
  <c r="I12" i="17"/>
  <c r="N12" i="17" s="1"/>
  <c r="H12" i="17"/>
  <c r="G12" i="17"/>
  <c r="F12" i="17"/>
  <c r="L11" i="17"/>
  <c r="M11" i="17" s="1"/>
  <c r="K11" i="17"/>
  <c r="J11" i="17"/>
  <c r="O11" i="17" s="1"/>
  <c r="I11" i="17"/>
  <c r="N11" i="17" s="1"/>
  <c r="H11" i="17"/>
  <c r="G11" i="17"/>
  <c r="F11" i="17"/>
  <c r="L10" i="17"/>
  <c r="M10" i="17" s="1"/>
  <c r="K10" i="17"/>
  <c r="J10" i="17"/>
  <c r="O10" i="17" s="1"/>
  <c r="I10" i="17"/>
  <c r="N10" i="17" s="1"/>
  <c r="H10" i="17"/>
  <c r="G10" i="17"/>
  <c r="F10" i="17"/>
  <c r="L9" i="17"/>
  <c r="M9" i="17" s="1"/>
  <c r="K9" i="17"/>
  <c r="J9" i="17"/>
  <c r="O9" i="17" s="1"/>
  <c r="I9" i="17"/>
  <c r="N9" i="17" s="1"/>
  <c r="H9" i="17"/>
  <c r="G9" i="17"/>
  <c r="F9" i="17"/>
  <c r="L8" i="17"/>
  <c r="M8" i="17" s="1"/>
  <c r="K8" i="17"/>
  <c r="J8" i="17"/>
  <c r="O8" i="17" s="1"/>
  <c r="I8" i="17"/>
  <c r="N8" i="17" s="1"/>
  <c r="H8" i="17"/>
  <c r="G8" i="17"/>
  <c r="F8" i="17"/>
  <c r="L7" i="17"/>
  <c r="M7" i="17" s="1"/>
  <c r="K7" i="17"/>
  <c r="J7" i="17"/>
  <c r="O7" i="17" s="1"/>
  <c r="I7" i="17"/>
  <c r="N7" i="17" s="1"/>
  <c r="H7" i="17"/>
  <c r="G7" i="17"/>
  <c r="F7" i="17"/>
  <c r="L6" i="17"/>
  <c r="M6" i="17" s="1"/>
  <c r="K6" i="17"/>
  <c r="J6" i="17"/>
  <c r="O6" i="17" s="1"/>
  <c r="I6" i="17"/>
  <c r="N6" i="17" s="1"/>
  <c r="H6" i="17"/>
  <c r="G6" i="17"/>
  <c r="F6" i="17"/>
  <c r="L5" i="17"/>
  <c r="M5" i="17" s="1"/>
  <c r="K5" i="17"/>
  <c r="J5" i="17"/>
  <c r="O5" i="17" s="1"/>
  <c r="I5" i="17"/>
  <c r="N5" i="17" s="1"/>
  <c r="H5" i="17"/>
  <c r="G5" i="17"/>
  <c r="F5" i="17"/>
  <c r="L4" i="17"/>
  <c r="M4" i="17" s="1"/>
  <c r="K4" i="17"/>
  <c r="J4" i="17"/>
  <c r="O4" i="17" s="1"/>
  <c r="I4" i="17"/>
  <c r="N4" i="17" s="1"/>
  <c r="H4" i="17"/>
  <c r="G4" i="17"/>
  <c r="F4" i="17"/>
  <c r="L3" i="17"/>
  <c r="M3" i="17" s="1"/>
  <c r="K3" i="17"/>
  <c r="J3" i="17"/>
  <c r="O3" i="17" s="1"/>
  <c r="I3" i="17"/>
  <c r="N3" i="17" s="1"/>
  <c r="H3" i="17"/>
  <c r="G3" i="17"/>
  <c r="F3" i="17"/>
  <c r="L2" i="17"/>
  <c r="M2" i="17" s="1"/>
  <c r="K2" i="17"/>
  <c r="J2" i="17"/>
  <c r="O2" i="17" s="1"/>
  <c r="I2" i="17"/>
  <c r="N2" i="17" s="1"/>
  <c r="H2" i="17"/>
  <c r="G2" i="17"/>
  <c r="F2" i="17"/>
  <c r="B4" i="31"/>
  <c r="B4" i="29"/>
  <c r="B4" i="2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63FC33-BCC0-406B-A46D-C67671A7998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E4D6967-D51E-477E-8B90-C11EBF30C6BF}" name="WorksheetConnection_coffeeOrdersData.xlsx!Orders" type="102" refreshedVersion="8" minRefreshableVersion="5">
    <extLst>
      <ext xmlns:x15="http://schemas.microsoft.com/office/spreadsheetml/2010/11/main" uri="{DE250136-89BD-433C-8126-D09CA5730AF9}">
        <x15:connection id="Orders" autoDelete="1">
          <x15:rangePr sourceName="_xlcn.WorksheetConnection_coffeeOrdersData.xlsxOrders1"/>
        </x15:connection>
      </ext>
    </extLst>
  </connection>
</connections>
</file>

<file path=xl/sharedStrings.xml><?xml version="1.0" encoding="utf-8"?>
<sst xmlns="http://schemas.openxmlformats.org/spreadsheetml/2006/main" count="11287" uniqueCount="6224">
  <si>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</si>
  <si>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</si>
  <si>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</si>
  <si>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</si>
  <si>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</si>
  <si>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</si>
  <si>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</si>
  <si>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</si>
  <si>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</si>
  <si>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</si>
  <si>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</si>
  <si>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</si>
  <si>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</si>
  <si>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</si>
  <si>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</si>
  <si>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</si>
  <si>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</si>
  <si>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</si>
  <si>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</si>
  <si>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</si>
  <si>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</si>
  <si>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</si>
  <si>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</si>
  <si>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</si>
  <si>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</si>
  <si>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</si>
  <si>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</si>
  <si>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</si>
  <si>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</si>
  <si>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</si>
  <si>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</si>
  <si>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</si>
  <si>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</si>
  <si>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</si>
  <si>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</si>
  <si>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</si>
  <si>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</si>
  <si>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</si>
  <si>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</si>
  <si>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</si>
  <si>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</si>
  <si>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</si>
  <si>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</si>
  <si>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</si>
  <si>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</si>
  <si>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</si>
  <si>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</si>
  <si>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</si>
  <si>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</si>
  <si>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</si>
  <si>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</si>
  <si>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</si>
  <si>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</si>
  <si>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</si>
  <si>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</si>
  <si>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</si>
  <si>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</si>
  <si>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</si>
  <si>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</si>
  <si>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</si>
  <si>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</si>
  <si>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</si>
  <si>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</si>
  <si>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</si>
  <si>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</si>
  <si>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</si>
  <si>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</si>
  <si>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</si>
  <si>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</si>
  <si>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</si>
  <si>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</si>
  <si>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</si>
  <si>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</si>
  <si>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</si>
  <si>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</si>
  <si>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</si>
  <si>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</si>
  <si>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</si>
  <si>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</si>
  <si>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</si>
  <si>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</si>
  <si>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</si>
  <si>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</si>
  <si>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</si>
  <si>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</si>
  <si>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</si>
  <si>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</si>
  <si>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</si>
  <si>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</si>
  <si>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</si>
  <si>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</si>
  <si>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</si>
  <si>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</si>
  <si>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</si>
  <si>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</si>
  <si>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</si>
  <si>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</si>
  <si>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</si>
  <si>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</si>
  <si>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</si>
  <si>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</si>
  <si>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</si>
  <si>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</si>
  <si>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</si>
  <si>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</si>
  <si>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</si>
  <si>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</si>
  <si>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</si>
  <si>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</si>
  <si>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</si>
  <si>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</si>
  <si>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</si>
  <si>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</si>
  <si>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</si>
  <si>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</si>
  <si>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</si>
  <si>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</si>
  <si>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</si>
  <si>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</si>
  <si>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</si>
  <si>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</si>
  <si>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</si>
  <si>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</si>
  <si>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</si>
  <si>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</si>
  <si>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</si>
  <si>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</si>
  <si>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</si>
  <si>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</si>
  <si>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</si>
  <si>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</si>
  <si>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</si>
  <si>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</si>
  <si>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</si>
  <si>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</si>
  <si>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</si>
  <si>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</si>
  <si>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</si>
  <si>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</si>
  <si>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</si>
  <si>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</si>
  <si>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</si>
  <si>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</si>
  <si>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</si>
  <si>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</si>
  <si>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</si>
  <si>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</si>
  <si>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</si>
  <si>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</si>
  <si>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</si>
  <si>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</si>
  <si>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</si>
  <si>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</si>
  <si>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</si>
  <si>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</si>
  <si>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</si>
  <si>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</si>
  <si>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</si>
  <si>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</si>
  <si>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</si>
  <si>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</si>
  <si>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</si>
  <si>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</si>
  <si>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</si>
  <si>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</si>
  <si>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</si>
  <si>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</si>
  <si>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</si>
  <si>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</si>
  <si>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</si>
  <si>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</si>
  <si>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</si>
  <si>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</si>
  <si>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</si>
  <si>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</si>
  <si>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</si>
  <si>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</si>
  <si>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</si>
  <si>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</si>
  <si>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</si>
  <si>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</si>
  <si>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</si>
  <si>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</si>
  <si>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</si>
  <si>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</si>
  <si>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</si>
  <si>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</si>
  <si>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</si>
  <si>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</si>
  <si>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</si>
  <si>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</si>
  <si>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</si>
  <si>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</si>
  <si>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</si>
  <si>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</si>
  <si>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</si>
  <si>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</si>
  <si>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</si>
  <si>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</si>
  <si>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</si>
  <si>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</si>
  <si>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</si>
  <si>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</si>
  <si>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</si>
  <si>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</si>
  <si>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</si>
  <si>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</si>
  <si>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</si>
  <si>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</si>
  <si>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</si>
  <si>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</si>
  <si>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</si>
  <si>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</si>
  <si>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</si>
  <si>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</si>
  <si>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</si>
  <si>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</si>
  <si>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</si>
  <si>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</si>
  <si>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</si>
  <si>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</si>
  <si>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</si>
  <si>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</si>
  <si>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</si>
  <si>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</si>
  <si>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</si>
  <si>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</si>
  <si>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</si>
  <si>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</si>
  <si>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</si>
  <si>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</si>
  <si>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</si>
  <si>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</si>
  <si>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</si>
  <si>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</si>
  <si>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</si>
  <si>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</si>
  <si>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</si>
  <si>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</si>
  <si>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</si>
  <si>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</si>
  <si>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</si>
  <si>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</si>
  <si>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</si>
  <si>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</si>
  <si>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</si>
  <si>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</si>
  <si>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</si>
  <si>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</si>
  <si>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</si>
  <si>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</si>
  <si>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</si>
  <si>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</si>
  <si>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</si>
  <si>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</si>
  <si>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</si>
  <si>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</si>
  <si>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</si>
  <si>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</si>
  <si>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</si>
  <si>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</si>
  <si>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</si>
  <si>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</si>
  <si>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</si>
  <si>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</si>
  <si>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</si>
  <si>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</si>
  <si>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</si>
  <si>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</si>
  <si>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</si>
  <si>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</si>
  <si>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</si>
  <si>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</si>
  <si>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</si>
  <si>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</si>
  <si>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</si>
  <si>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</si>
  <si>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</si>
  <si>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</si>
  <si>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</si>
  <si>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</si>
  <si>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</si>
  <si>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</si>
  <si>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</si>
  <si>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</si>
  <si>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</si>
  <si>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</si>
  <si>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</si>
  <si>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</si>
  <si>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</si>
  <si>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</si>
  <si>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</si>
  <si>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</si>
  <si>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</si>
  <si>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</si>
  <si>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</si>
  <si>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</si>
  <si>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</si>
  <si>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</si>
  <si>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</si>
  <si>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</si>
  <si>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</si>
  <si>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</si>
  <si>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</si>
  <si>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</si>
  <si>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</si>
  <si>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</si>
  <si>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</si>
  <si>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</si>
  <si>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</si>
  <si>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</si>
  <si>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</si>
  <si>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</si>
  <si>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</si>
  <si>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</si>
  <si>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</si>
  <si>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</si>
  <si>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</si>
  <si>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</si>
  <si>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</si>
  <si>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</si>
  <si>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</si>
  <si>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</si>
  <si>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</si>
  <si>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</si>
  <si>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</si>
  <si>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</si>
  <si>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</si>
  <si>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</si>
  <si>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</si>
  <si>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</si>
  <si>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</si>
  <si>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</si>
  <si>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</si>
  <si>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</si>
  <si>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</si>
  <si>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</si>
  <si>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</si>
  <si>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</si>
  <si>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</si>
  <si>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</si>
  <si>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</si>
  <si>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</si>
  <si>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</si>
  <si>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</si>
  <si>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</si>
  <si>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</si>
  <si>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</si>
  <si>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</si>
  <si>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</si>
  <si>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</si>
  <si>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</si>
  <si>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</si>
  <si>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</si>
  <si>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</si>
  <si>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</si>
  <si>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</si>
  <si>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</si>
  <si>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</si>
  <si>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</si>
  <si>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</si>
  <si>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</si>
  <si>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</si>
  <si>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</si>
  <si>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</si>
  <si>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</si>
  <si>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</si>
  <si>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</si>
  <si>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</si>
  <si>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</si>
  <si>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</si>
  <si>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</si>
  <si>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</si>
  <si>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</si>
  <si>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</si>
  <si>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</si>
  <si>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</si>
  <si>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</si>
  <si>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</si>
  <si>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</si>
  <si>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</si>
  <si>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</si>
  <si>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</si>
  <si>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</si>
  <si>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</si>
  <si>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</si>
  <si>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</si>
  <si>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</si>
  <si>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</si>
  <si>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</si>
  <si>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</si>
  <si>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</si>
  <si>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</si>
  <si>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</si>
  <si>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</si>
  <si>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</si>
  <si>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</si>
  <si>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</si>
  <si>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</si>
  <si>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</si>
  <si>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</si>
  <si>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</si>
  <si>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</si>
  <si>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</si>
  <si>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</si>
  <si>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</si>
  <si>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</si>
  <si>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</si>
  <si>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</si>
  <si>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</si>
  <si>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</si>
  <si>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</si>
  <si>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</si>
  <si>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</si>
  <si>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</si>
  <si>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</si>
  <si>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</si>
  <si>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</si>
  <si>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</si>
  <si>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</si>
  <si>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</si>
  <si>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</si>
  <si>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</si>
  <si>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</si>
  <si>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</si>
  <si>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</si>
  <si>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</si>
  <si>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</si>
  <si>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</si>
  <si>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</si>
  <si>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</si>
  <si>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</si>
  <si>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</si>
  <si>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</si>
  <si>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</si>
  <si>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</si>
  <si>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</si>
  <si>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</si>
  <si>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</si>
  <si>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</si>
  <si>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</si>
  <si>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</si>
  <si>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</si>
  <si>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</si>
  <si>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</si>
  <si>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</si>
  <si>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</si>
  <si>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</si>
  <si>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</si>
  <si>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</si>
  <si>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</si>
  <si>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</si>
  <si>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</si>
  <si>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</si>
  <si>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</si>
  <si>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</si>
  <si>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</si>
  <si>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</si>
  <si>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</si>
  <si>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</si>
  <si>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</si>
  <si>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</si>
  <si>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</si>
  <si>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</si>
  <si>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</si>
  <si>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</si>
  <si>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</si>
  <si>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</si>
  <si>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</si>
  <si>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</si>
  <si>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</si>
  <si>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</si>
  <si>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</si>
  <si>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</si>
  <si>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</si>
  <si>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</si>
  <si>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</si>
  <si>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</si>
  <si>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</si>
  <si>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</si>
  <si>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</si>
  <si>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</si>
  <si>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</si>
  <si>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</si>
  <si>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</si>
  <si>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</si>
  <si>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</si>
  <si>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</si>
  <si>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</si>
  <si>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</si>
  <si>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</si>
  <si>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</si>
  <si>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</si>
  <si>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</si>
  <si>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</si>
  <si>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</si>
  <si>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</si>
  <si>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</si>
  <si>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</si>
  <si>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</si>
  <si>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</si>
  <si>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</si>
  <si>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</si>
  <si>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</si>
  <si>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</si>
  <si>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</si>
  <si>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</si>
  <si>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</si>
  <si>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</si>
  <si>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</si>
  <si>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</si>
  <si>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</si>
  <si>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</si>
  <si>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</si>
  <si>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</si>
  <si>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</si>
  <si>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</si>
  <si>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</si>
  <si>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</si>
  <si>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</si>
  <si>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</si>
  <si>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</si>
  <si>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</si>
  <si>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</si>
  <si>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</si>
  <si>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</si>
  <si>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</si>
  <si>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</si>
  <si>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</si>
  <si>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</si>
  <si>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</si>
  <si>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</si>
  <si>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</si>
  <si>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</si>
  <si>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</si>
  <si>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</si>
  <si>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</si>
  <si>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</si>
  <si>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</si>
  <si>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</si>
  <si>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</si>
  <si>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</si>
  <si>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</si>
  <si>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</si>
  <si>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</si>
  <si>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</si>
  <si>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</si>
  <si>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</si>
  <si>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</si>
  <si>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</si>
  <si>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</si>
  <si>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</si>
  <si>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</si>
  <si>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</si>
  <si>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</si>
  <si>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</si>
  <si>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</si>
  <si>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</si>
  <si>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</si>
  <si>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</si>
  <si>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</si>
  <si>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</si>
  <si>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</si>
  <si>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</si>
  <si>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</si>
  <si>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</si>
  <si>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</si>
  <si>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</si>
  <si>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</si>
  <si>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</si>
  <si>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</si>
  <si>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</si>
  <si>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</si>
  <si>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</si>
  <si>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</si>
  <si>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</si>
  <si>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</si>
  <si>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</si>
  <si>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</si>
  <si>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</si>
  <si>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</si>
  <si>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</si>
  <si>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</si>
  <si>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</si>
  <si>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</si>
  <si>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</si>
  <si>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</si>
  <si>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</si>
  <si>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</si>
  <si>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</si>
  <si>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</si>
  <si>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</si>
  <si>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</si>
  <si>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</si>
  <si>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</si>
  <si>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</si>
  <si>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</si>
  <si>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</si>
  <si>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</si>
  <si>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</si>
  <si>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</si>
  <si>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</si>
  <si>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</si>
  <si>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</si>
  <si>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</si>
  <si>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</si>
  <si>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</si>
  <si>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</si>
  <si>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</si>
  <si>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</si>
  <si>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</si>
  <si>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</si>
  <si>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</si>
  <si>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</si>
  <si>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</si>
  <si>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</si>
  <si>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</si>
  <si>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</si>
  <si>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</si>
  <si>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</si>
  <si>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</si>
  <si>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</si>
  <si>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</si>
  <si>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</si>
  <si>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</si>
  <si>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</si>
  <si>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</si>
  <si>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</si>
  <si>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</si>
  <si>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</si>
  <si>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</si>
  <si>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</si>
  <si>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</si>
  <si>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</si>
  <si>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</si>
  <si>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</si>
  <si>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</si>
  <si>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</si>
  <si>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</si>
  <si>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</si>
  <si>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</si>
  <si>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</si>
  <si>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</si>
  <si>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</si>
  <si>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</si>
  <si>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</si>
  <si>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</si>
  <si>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</si>
  <si>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</si>
  <si>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</si>
  <si>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</si>
  <si>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</si>
  <si>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</si>
  <si>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</si>
  <si>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</si>
  <si>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</si>
  <si>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</si>
  <si>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</si>
  <si>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</si>
  <si>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</si>
  <si>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</si>
  <si>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</si>
  <si>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</si>
  <si>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</si>
  <si>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</si>
  <si>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</si>
  <si>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</si>
  <si>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</si>
  <si>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</si>
  <si>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</si>
  <si>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</si>
  <si>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</si>
  <si>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</si>
  <si>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</si>
  <si>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</si>
  <si>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</si>
  <si>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</si>
  <si>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</si>
  <si>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</si>
  <si>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</si>
  <si>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</si>
  <si>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</si>
  <si>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</si>
  <si>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</si>
  <si>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</si>
  <si>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</si>
  <si>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</si>
  <si>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</si>
  <si>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</si>
  <si>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</si>
  <si>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</si>
  <si>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</si>
  <si>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</si>
  <si>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</si>
  <si>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</si>
  <si>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</si>
  <si>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</si>
  <si>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</si>
  <si>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</si>
  <si>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</si>
  <si>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</si>
  <si>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</si>
  <si>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</si>
  <si>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</si>
  <si>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</si>
  <si>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</si>
  <si>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</si>
  <si>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</si>
  <si>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</si>
  <si>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</si>
  <si>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</si>
  <si>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</si>
  <si>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</si>
  <si>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</si>
  <si>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</si>
  <si>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</si>
  <si>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</si>
  <si>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</si>
  <si>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</si>
  <si>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</si>
  <si>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</si>
  <si>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</si>
  <si>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</si>
  <si>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</si>
  <si>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</si>
  <si>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</si>
  <si>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</si>
  <si>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</si>
  <si>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</si>
  <si>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</si>
  <si>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</si>
  <si>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</si>
  <si>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</si>
  <si>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</si>
  <si>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</si>
  <si>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</si>
  <si>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</si>
  <si>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</si>
  <si>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</si>
  <si>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</si>
  <si>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</si>
  <si>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</si>
  <si>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</si>
  <si>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</si>
  <si>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</si>
  <si>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</si>
  <si>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</si>
  <si>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</si>
  <si>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</si>
  <si>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</si>
  <si>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</si>
  <si>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</si>
  <si>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</si>
  <si>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</si>
  <si>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</si>
  <si>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</si>
  <si>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</si>
  <si>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</si>
  <si>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</si>
  <si>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</si>
  <si>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</si>
  <si>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</si>
  <si>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</si>
  <si>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</si>
  <si>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</si>
  <si>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</si>
  <si>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</si>
  <si>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</si>
  <si>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</si>
  <si>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</si>
  <si>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</si>
  <si>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</si>
  <si>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</si>
  <si>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</si>
  <si>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</si>
  <si>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</si>
  <si>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</si>
  <si>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</si>
  <si>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</si>
  <si>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</si>
  <si>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</si>
  <si>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</si>
  <si>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</si>
  <si>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</si>
  <si>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</si>
  <si>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</si>
  <si>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</si>
  <si>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</si>
  <si>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</si>
  <si>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</si>
  <si>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</si>
  <si>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</si>
  <si>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</si>
  <si>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</si>
  <si>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</si>
  <si>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</si>
  <si>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</si>
  <si>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</si>
  <si>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</si>
  <si>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</si>
  <si>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</si>
  <si>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</si>
  <si>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</si>
  <si>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</si>
  <si>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</si>
  <si>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</si>
  <si>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</si>
  <si>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</si>
  <si>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</si>
  <si>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</si>
  <si>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</si>
  <si>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</si>
  <si>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</si>
  <si>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</si>
  <si>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</si>
  <si>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</si>
  <si>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</si>
  <si>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</si>
  <si>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</si>
  <si>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</si>
  <si>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</si>
  <si>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</si>
  <si>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</si>
  <si>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</si>
  <si>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</si>
  <si>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</si>
  <si>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</si>
  <si>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</si>
  <si>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</si>
  <si>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</si>
  <si>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</si>
  <si>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</si>
  <si>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</si>
  <si>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</si>
  <si>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</si>
  <si>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</si>
  <si>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</si>
  <si>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</si>
  <si>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</si>
  <si>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</si>
  <si>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</si>
  <si>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</si>
  <si>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</si>
  <si>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</si>
  <si>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</si>
  <si>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</si>
  <si>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</si>
  <si>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</si>
  <si>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</si>
  <si>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</si>
  <si>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</si>
  <si>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</si>
  <si>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</si>
  <si>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</si>
  <si>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</si>
  <si>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</si>
  <si>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</si>
  <si>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</si>
  <si>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</si>
  <si>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</si>
  <si>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</si>
  <si>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</si>
  <si>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</si>
  <si>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</si>
  <si>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</si>
  <si>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</si>
  <si>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</si>
  <si>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</si>
  <si>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</si>
  <si>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</si>
  <si>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</si>
  <si>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</si>
  <si>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</si>
  <si>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</si>
  <si>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</si>
  <si>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</si>
  <si>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</si>
  <si>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</si>
  <si>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</si>
  <si>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</si>
  <si>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</si>
  <si>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</si>
  <si>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</si>
  <si>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</si>
  <si>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</si>
  <si>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</si>
  <si>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</si>
  <si>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</si>
  <si>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</si>
  <si>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</si>
  <si>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</si>
  <si>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</si>
  <si>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</si>
  <si>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</si>
  <si>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</si>
  <si>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</si>
  <si>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</si>
  <si>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</si>
  <si>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</si>
  <si>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</si>
  <si>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</si>
  <si>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</si>
  <si>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</si>
  <si>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</si>
  <si>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</si>
  <si>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</si>
  <si>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</si>
  <si>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</si>
  <si>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</si>
  <si>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</si>
  <si>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</si>
  <si>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</si>
  <si>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</si>
  <si>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</si>
  <si>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</si>
  <si>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</si>
  <si>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</si>
  <si>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</si>
  <si>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</si>
  <si>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</si>
  <si>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</si>
  <si>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</si>
  <si>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</si>
  <si>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</si>
  <si>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</si>
  <si>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</si>
  <si>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</si>
  <si>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</si>
  <si>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</si>
  <si>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</si>
  <si>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</si>
  <si>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</si>
  <si>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</si>
  <si>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</si>
  <si>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</si>
  <si>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</si>
  <si>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</si>
  <si>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</si>
  <si>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</si>
  <si>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</si>
  <si>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</si>
  <si>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</si>
  <si>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</si>
  <si>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</si>
  <si>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</si>
  <si>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</si>
  <si>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</si>
  <si>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</si>
  <si>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</si>
  <si>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</si>
  <si>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</si>
  <si>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</si>
  <si>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</si>
  <si>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</si>
  <si>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</si>
  <si>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</si>
  <si>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</si>
  <si>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</si>
  <si>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</si>
  <si>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</si>
  <si>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</si>
  <si>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</si>
  <si>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</si>
  <si>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</si>
  <si>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</si>
  <si>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</si>
  <si>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</si>
  <si>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</si>
  <si>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</si>
  <si>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</si>
  <si>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</si>
  <si>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</si>
  <si>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</si>
  <si>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</si>
  <si>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</si>
  <si>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</si>
  <si>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</si>
  <si>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</si>
  <si>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</si>
  <si>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</si>
  <si>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</si>
  <si>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</si>
  <si>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</si>
  <si>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</si>
  <si>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</si>
  <si>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</si>
  <si>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</si>
  <si>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</si>
  <si>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</si>
  <si>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</si>
  <si>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</si>
  <si>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</si>
  <si>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</si>
  <si>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</si>
  <si>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</si>
  <si>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</si>
  <si>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</si>
  <si>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</si>
  <si>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</si>
  <si>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</si>
  <si>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</si>
  <si>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</si>
  <si>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</si>
  <si>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</si>
  <si>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</si>
  <si>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</si>
  <si>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</si>
  <si>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</si>
  <si>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</si>
  <si>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</si>
  <si>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</si>
  <si>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</si>
  <si>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</si>
  <si>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</si>
  <si>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</si>
  <si>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</si>
  <si>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</si>
  <si>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</si>
  <si>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</si>
  <si>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</si>
  <si>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</si>
  <si>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</si>
  <si>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</si>
  <si>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</si>
  <si>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</si>
  <si>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</si>
  <si>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</si>
  <si>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</si>
  <si>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</si>
  <si>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</si>
  <si>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</si>
  <si>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</si>
  <si>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</si>
  <si>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</si>
  <si>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</si>
  <si>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</si>
  <si>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</si>
  <si>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</si>
  <si>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</si>
  <si>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</si>
  <si>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</si>
  <si>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</si>
  <si>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</si>
  <si>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</si>
  <si>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</si>
  <si>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</si>
  <si>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</si>
  <si>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</si>
  <si>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</si>
  <si>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</si>
  <si>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</si>
  <si>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</si>
  <si>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</si>
  <si>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</si>
  <si>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</si>
  <si>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</si>
  <si>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</si>
  <si>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</si>
  <si>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</si>
  <si>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</si>
  <si>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</si>
  <si>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</si>
  <si>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</si>
  <si>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</si>
  <si>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</si>
  <si>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</si>
  <si>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</si>
  <si>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</si>
  <si>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</si>
  <si>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</si>
  <si>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</si>
  <si>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</si>
  <si>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</si>
  <si>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</si>
  <si>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</si>
  <si>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</si>
  <si>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</si>
  <si>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</si>
  <si>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</si>
  <si>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</si>
  <si>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</si>
  <si>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</si>
  <si>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</si>
  <si>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</si>
  <si>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</si>
  <si>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</si>
  <si>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</si>
  <si>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</si>
  <si>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</si>
  <si>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</si>
  <si>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</si>
  <si>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</si>
  <si>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</si>
  <si>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</si>
  <si>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</si>
  <si>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</si>
  <si>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</si>
  <si>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</si>
  <si>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</si>
  <si>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</si>
  <si>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</si>
  <si>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</si>
  <si>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</si>
  <si>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</si>
  <si>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</si>
  <si>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</si>
  <si>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</si>
  <si>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</si>
  <si>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</si>
  <si>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</si>
  <si>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</si>
  <si>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</si>
  <si>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</si>
  <si>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</si>
  <si>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</si>
  <si>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</si>
  <si>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</si>
  <si>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</si>
  <si>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</si>
  <si>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</si>
  <si>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</si>
  <si>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</si>
  <si>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</si>
  <si>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</si>
  <si>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</si>
  <si>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</si>
  <si>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</si>
  <si>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</si>
  <si>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</si>
  <si>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</si>
  <si>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</si>
  <si>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</si>
  <si>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</si>
  <si>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</si>
  <si>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</si>
  <si>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</si>
  <si>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</si>
  <si>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</si>
  <si>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</si>
  <si>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</si>
  <si>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</si>
  <si>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</si>
  <si>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</si>
  <si>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</si>
  <si>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</si>
  <si>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</si>
  <si>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</si>
  <si>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</si>
  <si>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</si>
  <si>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</si>
  <si>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</si>
  <si>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</si>
  <si>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</si>
  <si>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</si>
  <si>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</si>
  <si>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</si>
  <si>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</si>
  <si>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</si>
  <si>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</si>
  <si>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</si>
  <si>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</si>
  <si>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</si>
  <si>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</si>
  <si>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</si>
  <si>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</si>
  <si>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</si>
  <si>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</si>
  <si>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</si>
  <si>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</si>
  <si>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</si>
  <si>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</si>
  <si>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</si>
  <si>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</si>
  <si>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</si>
  <si>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</si>
  <si>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</si>
  <si>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</si>
  <si>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</si>
  <si>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</si>
  <si>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</si>
  <si>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</si>
  <si>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</si>
  <si>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</si>
  <si>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</si>
  <si>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</si>
  <si>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</si>
  <si>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</si>
  <si>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</si>
  <si>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</si>
  <si>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</si>
  <si>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</si>
  <si>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</si>
  <si>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</si>
  <si>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</si>
  <si>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</si>
  <si>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</si>
  <si>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</si>
  <si>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</si>
  <si>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</si>
  <si>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</si>
  <si>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</si>
  <si>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</si>
  <si>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</si>
  <si>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</si>
  <si>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</si>
  <si>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</si>
  <si>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</si>
  <si>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</si>
  <si>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</si>
  <si>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</si>
  <si>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</si>
  <si>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</si>
  <si>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</si>
  <si>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</si>
  <si>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</si>
  <si>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</si>
  <si>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</si>
  <si>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</si>
  <si>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</si>
  <si>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</si>
  <si>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</si>
  <si>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</si>
  <si>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</si>
  <si>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</si>
  <si>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</si>
  <si>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</si>
  <si>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</si>
  <si>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</si>
  <si>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</si>
  <si>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</si>
  <si>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</si>
  <si>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</si>
  <si>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</si>
  <si>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</si>
  <si>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</si>
  <si>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</si>
  <si>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</si>
  <si>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</si>
  <si>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</si>
  <si>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</si>
  <si>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</si>
  <si>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</si>
  <si>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</si>
  <si>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</si>
  <si>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</si>
  <si>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</si>
  <si>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</si>
  <si>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</si>
  <si>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</si>
  <si>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</si>
  <si>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</si>
  <si>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</si>
  <si>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</si>
  <si>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</si>
  <si>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</si>
  <si>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</si>
  <si>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</si>
  <si>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</si>
  <si>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</si>
  <si>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</si>
  <si>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</si>
  <si>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</si>
  <si>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</si>
  <si>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</si>
  <si>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</si>
  <si>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</si>
  <si>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</si>
  <si>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</si>
  <si>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</si>
  <si>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</si>
  <si>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</si>
  <si>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</si>
  <si>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</si>
  <si>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</si>
  <si>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</si>
  <si>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</si>
  <si>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</si>
  <si>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</si>
  <si>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</si>
  <si>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</si>
  <si>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</si>
  <si>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</si>
  <si>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</si>
  <si>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</si>
  <si>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</si>
  <si>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</si>
  <si>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</si>
  <si>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</si>
  <si>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</si>
  <si>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</si>
  <si>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</si>
  <si>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</si>
  <si>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</si>
  <si>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</si>
  <si>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</si>
  <si>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</si>
  <si>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</si>
  <si>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</si>
  <si>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</si>
  <si>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</si>
  <si>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</si>
  <si>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</si>
  <si>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</si>
  <si>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</si>
  <si>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</si>
  <si>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</si>
  <si>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</si>
  <si>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</si>
  <si>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</si>
  <si>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</si>
  <si>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</si>
  <si>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</si>
  <si>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</si>
  <si>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</si>
  <si>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</si>
  <si>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</si>
  <si>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</si>
  <si>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</si>
  <si>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</si>
  <si>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</si>
  <si>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</si>
  <si>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</si>
  <si>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</si>
  <si>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</si>
  <si>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</si>
  <si>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</si>
  <si>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</si>
  <si>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</si>
  <si>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</si>
  <si>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</si>
  <si>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</si>
  <si>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</si>
  <si>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</si>
  <si>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</si>
  <si>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</si>
  <si>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</si>
  <si>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</si>
  <si>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</si>
  <si>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</si>
  <si>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</si>
  <si>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</si>
  <si>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</si>
  <si>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</si>
  <si>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</si>
  <si>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</si>
  <si>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</si>
  <si>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</si>
  <si>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</si>
  <si>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</si>
  <si>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</si>
  <si>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</si>
  <si>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</si>
  <si>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</si>
  <si>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</si>
  <si>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</si>
  <si>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</si>
  <si>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</si>
  <si>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</si>
  <si>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</si>
  <si>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</si>
  <si>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</si>
  <si>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</si>
  <si>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</si>
  <si>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</si>
  <si>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</si>
  <si>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</si>
  <si>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</si>
  <si>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</si>
  <si>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</si>
  <si>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</si>
  <si>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</si>
  <si>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</si>
  <si>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</si>
  <si>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</si>
  <si>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</si>
  <si>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</si>
  <si>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</si>
  <si>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</si>
  <si>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</si>
  <si>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</si>
  <si>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</si>
  <si>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</si>
  <si>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</si>
  <si>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</si>
  <si>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</si>
  <si>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</si>
  <si>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</si>
  <si>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</si>
  <si>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</si>
  <si>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</si>
  <si>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</si>
  <si>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</si>
  <si>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</si>
  <si>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</si>
  <si>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</si>
  <si>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</si>
  <si>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</si>
  <si>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</si>
  <si>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</si>
  <si>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</si>
  <si>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</si>
  <si>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</si>
  <si>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</si>
  <si>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</si>
  <si>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</si>
  <si>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</si>
  <si>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</si>
  <si>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</si>
  <si>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</si>
  <si>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</si>
  <si>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</si>
  <si>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</si>
  <si>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</si>
  <si>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</si>
  <si>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</si>
  <si>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</si>
  <si>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</si>
  <si>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</si>
  <si>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</si>
  <si>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</si>
  <si>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</si>
  <si>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</si>
  <si>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</si>
  <si>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</si>
  <si>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</si>
  <si>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</si>
  <si>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</si>
  <si>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</si>
  <si>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</si>
  <si>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</si>
  <si>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</si>
  <si>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</si>
  <si>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</si>
  <si>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</si>
  <si>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</si>
  <si>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</si>
  <si>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</si>
  <si>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</si>
  <si>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</si>
  <si>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</si>
  <si>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</si>
  <si>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</si>
  <si>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</si>
  <si>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</si>
  <si>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</si>
  <si>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</si>
  <si>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</si>
  <si>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</si>
  <si>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</si>
  <si>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</si>
  <si>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</si>
  <si>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</si>
  <si>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</si>
  <si>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</si>
  <si>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</si>
  <si>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</si>
  <si>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</si>
  <si>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</si>
  <si>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</si>
  <si>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</si>
  <si>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</si>
  <si>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</si>
  <si>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</si>
  <si>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</si>
  <si>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</si>
  <si>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</si>
  <si>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</si>
  <si>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</si>
  <si>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</si>
  <si>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</si>
  <si>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</si>
  <si>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</si>
  <si>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</si>
  <si>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</si>
  <si>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</si>
  <si>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</si>
  <si>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</si>
  <si>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</si>
  <si>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</si>
  <si>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</si>
  <si>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</si>
  <si>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</si>
  <si>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</si>
  <si>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</si>
  <si>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</si>
  <si>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</si>
  <si>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</si>
  <si>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</si>
  <si>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</si>
  <si>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</si>
  <si>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</si>
  <si>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</si>
  <si>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</si>
  <si>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</si>
  <si>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</si>
  <si>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</si>
  <si>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</si>
  <si>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</si>
  <si>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</si>
  <si>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</si>
  <si>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</si>
  <si>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</si>
  <si>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</si>
  <si>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</si>
  <si>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</si>
  <si>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</si>
  <si>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</si>
  <si>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</si>
  <si>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</si>
  <si>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</si>
  <si>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</si>
  <si>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</si>
  <si>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</si>
  <si>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</si>
  <si>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</si>
  <si>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</si>
  <si>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</si>
  <si>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</si>
  <si>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</si>
  <si>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</si>
  <si>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</si>
  <si>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</si>
  <si>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</si>
  <si>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</si>
  <si>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</si>
  <si>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</si>
  <si>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</si>
  <si>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</si>
  <si>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</si>
  <si>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</si>
  <si>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</si>
  <si>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</si>
  <si>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</si>
  <si>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</si>
  <si>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</si>
  <si>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</si>
  <si>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</si>
  <si>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</si>
  <si>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</si>
  <si>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</si>
  <si>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</si>
  <si>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</si>
  <si>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</si>
  <si>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</si>
  <si>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</si>
  <si>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</si>
  <si>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</si>
  <si>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</si>
  <si>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</si>
  <si>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</si>
  <si>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</si>
  <si>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</si>
  <si>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</si>
  <si>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</si>
  <si>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</si>
  <si>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</si>
  <si>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</si>
  <si>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</si>
  <si>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</si>
  <si>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</si>
  <si>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</si>
  <si>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</si>
  <si>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</si>
  <si>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</si>
  <si>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</si>
  <si>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</si>
  <si>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</si>
  <si>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</si>
  <si>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</si>
  <si>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</si>
  <si>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</si>
  <si>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</si>
  <si>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</si>
  <si>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</si>
  <si>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</si>
  <si>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</si>
  <si>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</si>
  <si>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</si>
  <si>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</si>
  <si>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</si>
  <si>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</si>
  <si>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</si>
  <si>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</si>
  <si>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</si>
  <si>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</si>
  <si>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</si>
  <si>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</si>
  <si>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</si>
  <si>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</si>
  <si>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</si>
  <si>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</si>
  <si>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</si>
  <si>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</si>
  <si>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</si>
  <si>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</si>
  <si>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</si>
  <si>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</si>
  <si>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</si>
  <si>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</si>
  <si>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</si>
  <si>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</si>
  <si>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</si>
  <si>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</si>
  <si>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</si>
  <si>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</si>
  <si>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</si>
  <si>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</si>
  <si>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</si>
  <si>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</si>
  <si>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</si>
  <si>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</si>
  <si>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</si>
  <si>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</si>
  <si>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</si>
  <si>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</si>
  <si>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</si>
  <si>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</si>
  <si>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</si>
  <si>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</si>
  <si>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</si>
  <si>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</si>
  <si>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</si>
  <si>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</si>
  <si>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</si>
  <si>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</si>
  <si>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</si>
  <si>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</si>
  <si>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</si>
  <si>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</si>
  <si>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</si>
  <si>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</si>
  <si>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</si>
  <si>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</si>
  <si>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</si>
  <si>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</si>
  <si>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</si>
  <si>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</si>
  <si>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</si>
  <si>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</si>
  <si>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</si>
  <si>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</si>
  <si>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</si>
  <si>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</si>
  <si>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</si>
  <si>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</si>
  <si>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</si>
  <si>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</si>
  <si>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</si>
  <si>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</si>
  <si>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</si>
  <si>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</si>
  <si>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</si>
  <si>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</si>
  <si>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</si>
  <si>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</si>
  <si>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</si>
  <si>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</si>
  <si>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</si>
  <si>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</si>
  <si>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</si>
  <si>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</si>
  <si>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</si>
  <si>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</si>
  <si>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</si>
  <si>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</si>
  <si>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</si>
  <si>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</si>
  <si>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</si>
  <si>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</si>
  <si>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</si>
  <si>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</si>
  <si>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</si>
  <si>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</si>
  <si>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</si>
  <si>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</si>
  <si>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</si>
  <si>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</si>
  <si>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</si>
  <si>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</si>
  <si>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</si>
  <si>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</si>
  <si>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</si>
  <si>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</si>
  <si>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</si>
  <si>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</si>
  <si>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</si>
  <si>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</si>
  <si>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</si>
  <si>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</si>
  <si>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</si>
  <si>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</si>
  <si>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</si>
  <si>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</si>
  <si>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</si>
  <si>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</si>
  <si>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</si>
  <si>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</si>
  <si>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</si>
  <si>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</si>
  <si>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</si>
  <si>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</si>
  <si>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</si>
  <si>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</si>
  <si>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</si>
  <si>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</si>
  <si>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</si>
  <si>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</si>
  <si>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</si>
  <si>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</si>
  <si>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</si>
  <si>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</si>
  <si>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</si>
  <si>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</si>
  <si>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</si>
  <si>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</si>
  <si>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</si>
  <si>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</si>
  <si>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</si>
  <si>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</si>
  <si>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</si>
  <si>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</si>
  <si>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</si>
  <si>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</si>
  <si>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</si>
  <si>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</si>
  <si>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</si>
  <si>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</si>
  <si>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</si>
  <si>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</si>
  <si>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</si>
  <si>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</si>
  <si>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</si>
  <si>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</si>
  <si>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</si>
  <si>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</si>
  <si>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</si>
  <si>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</si>
  <si>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</si>
  <si>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</si>
  <si>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</si>
  <si>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</si>
  <si>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</si>
  <si>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</si>
  <si>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</si>
  <si>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</si>
  <si>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</si>
  <si>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</si>
  <si>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</si>
  <si>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</si>
  <si>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</si>
  <si>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</si>
  <si>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</si>
  <si>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</si>
  <si>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</si>
  <si>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</si>
  <si>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</si>
  <si>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</si>
  <si>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</si>
  <si>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</si>
  <si>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</si>
  <si>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</si>
  <si>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</si>
  <si>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</si>
  <si>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</si>
  <si>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</si>
  <si>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</si>
  <si>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</si>
  <si>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</si>
  <si>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</si>
  <si>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</si>
  <si>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</si>
  <si>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</si>
  <si>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</si>
  <si>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</si>
  <si>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</si>
  <si>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</si>
  <si>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</si>
  <si>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</si>
  <si>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</si>
  <si>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</si>
  <si>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</si>
  <si>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</si>
  <si>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</si>
  <si>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</si>
  <si>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</si>
  <si>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</si>
  <si>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</si>
  <si>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</si>
  <si>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</si>
  <si>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</si>
  <si>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</si>
  <si>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</si>
  <si>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</si>
  <si>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</si>
  <si>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</si>
  <si>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</si>
  <si>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</si>
  <si>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</si>
  <si>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</si>
  <si>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</si>
  <si>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</si>
  <si>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</si>
  <si>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</si>
  <si>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</si>
  <si>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</si>
  <si>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</si>
  <si>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</si>
  <si>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</si>
  <si>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</si>
  <si>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</si>
  <si>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</si>
  <si>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</si>
  <si>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</si>
  <si>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</si>
  <si>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</si>
  <si>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</si>
  <si>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</si>
  <si>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</si>
  <si>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</si>
  <si>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</si>
  <si>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</si>
  <si>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</si>
  <si>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</si>
  <si>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</si>
  <si>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</si>
  <si>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</si>
  <si>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</si>
  <si>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</si>
  <si>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</si>
  <si>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</si>
  <si>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</si>
  <si>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</si>
  <si>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</si>
  <si>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</si>
  <si>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</si>
  <si>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</si>
  <si>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</si>
  <si>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</si>
  <si>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</si>
  <si>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</si>
  <si>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</si>
  <si>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</si>
  <si>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</si>
  <si>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</si>
  <si>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</si>
  <si>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</si>
  <si>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</si>
  <si>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</si>
  <si>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</si>
  <si>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</si>
  <si>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</si>
  <si>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</si>
  <si>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</si>
  <si>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</si>
  <si>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</si>
  <si>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</si>
  <si>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</si>
  <si>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</si>
  <si>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</si>
  <si>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</si>
  <si>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</si>
  <si>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</si>
  <si>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</si>
  <si>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</si>
  <si>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</si>
  <si>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</si>
  <si>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</si>
  <si>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</si>
  <si>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</si>
  <si>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</si>
  <si>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</si>
  <si>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</si>
  <si>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</si>
  <si>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</si>
  <si>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</si>
  <si>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</si>
  <si>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</si>
  <si>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</si>
  <si>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</si>
  <si>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</si>
  <si>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</si>
  <si>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</si>
  <si>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</si>
  <si>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</si>
  <si>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</si>
  <si>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</si>
  <si>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</si>
  <si>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</si>
  <si>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</si>
  <si>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</si>
  <si>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</si>
  <si>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</si>
  <si>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</si>
  <si>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</si>
  <si>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</si>
  <si>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</si>
  <si>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</si>
  <si>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</si>
  <si>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</si>
  <si>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</si>
  <si>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</si>
  <si>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</si>
  <si>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</si>
  <si>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</si>
  <si>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</si>
  <si>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</si>
  <si>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</si>
  <si>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</si>
  <si>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</si>
  <si>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</si>
  <si>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</si>
  <si>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</si>
  <si>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</si>
  <si>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</si>
  <si>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</si>
  <si>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</si>
  <si>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</si>
  <si>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</si>
  <si>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</si>
  <si>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</si>
  <si>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</si>
  <si>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</si>
  <si>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</si>
  <si>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</si>
  <si>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</si>
  <si>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</si>
  <si>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</si>
  <si>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</si>
  <si>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</si>
  <si>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</si>
  <si>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</si>
  <si>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</si>
  <si>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</si>
  <si>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</si>
  <si>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</si>
  <si>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</si>
  <si>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</si>
  <si>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</si>
  <si>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</si>
  <si>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</si>
  <si>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</si>
  <si>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</si>
  <si>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</si>
  <si>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</si>
  <si>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</si>
  <si>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</si>
  <si>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</si>
  <si>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</si>
  <si>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</si>
  <si>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</si>
  <si>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</si>
  <si>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</si>
  <si>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</si>
  <si>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</si>
  <si>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</si>
  <si>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</si>
  <si>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</si>
  <si>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</si>
  <si>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</si>
  <si>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</si>
  <si>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</si>
  <si>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</si>
  <si>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</si>
  <si>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</si>
  <si>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</si>
  <si>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</si>
  <si>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</si>
  <si>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</si>
  <si>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</si>
  <si>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</si>
  <si>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</si>
  <si>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</si>
  <si>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</si>
  <si>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</si>
  <si>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</si>
  <si>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</si>
  <si>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</si>
  <si>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</si>
  <si>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</si>
  <si>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</si>
  <si>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</si>
  <si>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</si>
  <si>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</si>
  <si>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</si>
  <si>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</si>
  <si>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</si>
  <si>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</si>
  <si>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</si>
  <si>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</si>
  <si>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</si>
  <si>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</si>
  <si>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</si>
  <si>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</si>
  <si>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</si>
  <si>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</si>
  <si>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</si>
  <si>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</si>
  <si>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</si>
  <si>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</si>
  <si>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</si>
  <si>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</si>
  <si>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</si>
  <si>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</si>
  <si>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</si>
  <si>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</si>
  <si>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</si>
  <si>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</si>
  <si>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</si>
  <si>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</si>
  <si>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</si>
  <si>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</si>
  <si>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</si>
  <si>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</si>
  <si>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</si>
  <si>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</si>
  <si>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</si>
  <si>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</si>
  <si>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</si>
  <si>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</si>
  <si>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</si>
  <si>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</si>
  <si>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</si>
  <si>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</si>
  <si>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</si>
  <si>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</si>
  <si>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</si>
  <si>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</si>
  <si>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</si>
  <si>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</si>
  <si>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</si>
  <si>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</si>
  <si>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</si>
  <si>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</si>
  <si>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</si>
  <si>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</si>
  <si>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</si>
  <si>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</si>
  <si>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</si>
  <si>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</si>
  <si>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</si>
  <si>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</si>
  <si>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</si>
  <si>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</si>
  <si>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</si>
  <si>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</si>
  <si>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</si>
  <si>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</si>
  <si>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</si>
  <si>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</si>
  <si>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</si>
  <si>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</si>
  <si>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</si>
  <si>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</si>
  <si>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</si>
  <si>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</si>
  <si>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</si>
  <si>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</si>
  <si>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</si>
  <si>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</si>
  <si>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</si>
  <si>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</si>
  <si>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</si>
  <si>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</si>
  <si>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</si>
  <si>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</si>
  <si>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</si>
  <si>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</si>
  <si>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</si>
  <si>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</si>
  <si>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</si>
  <si>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</si>
  <si>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</si>
  <si>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</si>
  <si>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</si>
  <si>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</si>
  <si>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</si>
  <si>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</si>
  <si>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</si>
  <si>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</si>
  <si>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</si>
  <si>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</si>
  <si>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</si>
  <si>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</si>
  <si>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</si>
  <si>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</si>
  <si>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</si>
  <si>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</si>
  <si>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</si>
  <si>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</si>
  <si>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</si>
  <si>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</si>
  <si>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</si>
  <si>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</si>
  <si>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</si>
  <si>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</si>
  <si>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</si>
  <si>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</si>
  <si>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</si>
  <si>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</si>
  <si>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</si>
  <si>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</si>
  <si>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</si>
  <si>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</si>
  <si>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</si>
  <si>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</si>
  <si>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</si>
  <si>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</si>
  <si>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</si>
  <si>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</si>
  <si>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</si>
  <si>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</si>
  <si>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</si>
  <si>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</si>
  <si>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</si>
  <si>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</si>
  <si>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</si>
  <si>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</si>
  <si>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</si>
  <si>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</si>
  <si>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</si>
  <si>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</si>
  <si>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</si>
  <si>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</si>
  <si>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</si>
  <si>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</si>
  <si>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</si>
  <si>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</si>
  <si>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</si>
  <si>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</si>
  <si>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</si>
  <si>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</si>
  <si>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</si>
  <si>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</si>
  <si>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</si>
  <si>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</si>
  <si>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</si>
  <si>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</si>
  <si>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</si>
  <si>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</si>
  <si>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</si>
  <si>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</si>
  <si>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</si>
  <si>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</si>
  <si>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</si>
  <si>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</si>
  <si>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</si>
  <si>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</si>
  <si>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</si>
  <si>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</si>
  <si>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</si>
  <si>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</si>
  <si>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</si>
  <si>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</si>
  <si>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</si>
  <si>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</si>
  <si>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</si>
  <si>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</si>
  <si>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</si>
  <si>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</si>
  <si>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</si>
  <si>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</si>
  <si>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</si>
  <si>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</si>
  <si>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</si>
  <si>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</si>
  <si>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</si>
  <si>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</si>
  <si>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</si>
  <si>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</si>
  <si>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</si>
  <si>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</si>
  <si>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</si>
  <si>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</si>
  <si>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</si>
  <si>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</si>
  <si>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</si>
  <si>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</si>
  <si>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</si>
  <si>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</si>
  <si>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</si>
  <si>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</si>
  <si>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</si>
  <si>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</si>
  <si>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</si>
  <si>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</si>
  <si>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</si>
  <si>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</si>
  <si>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</si>
  <si>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</si>
  <si>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</si>
  <si>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</si>
  <si>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</si>
  <si>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</si>
  <si>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</si>
  <si>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</si>
  <si>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</si>
  <si>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</si>
  <si>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</si>
  <si>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</si>
  <si>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</si>
  <si>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</si>
  <si>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</si>
  <si>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</si>
  <si>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</si>
  <si>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</si>
  <si>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</si>
  <si>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</si>
  <si>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</si>
  <si>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</si>
  <si>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</si>
  <si>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</si>
  <si>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</si>
  <si>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</si>
  <si>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</si>
  <si>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</si>
  <si>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</si>
  <si>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</si>
  <si>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</si>
  <si>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</si>
  <si>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</si>
  <si>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</si>
  <si>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</si>
  <si>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</si>
  <si>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</si>
  <si>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</si>
  <si>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</si>
  <si>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</si>
  <si>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</si>
  <si>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</si>
  <si>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</si>
  <si>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</si>
  <si>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</si>
  <si>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</si>
  <si>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</si>
  <si>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</si>
  <si>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</si>
  <si>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</si>
  <si>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</si>
  <si>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</si>
  <si>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</si>
  <si>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</si>
  <si>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</si>
  <si>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</si>
  <si>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</si>
  <si>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</si>
  <si>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</si>
  <si>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</si>
  <si>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</si>
  <si>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</si>
  <si>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</si>
  <si>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</si>
  <si>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</si>
  <si>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</si>
  <si>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</si>
  <si>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</si>
  <si>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</si>
  <si>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</si>
  <si>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</si>
  <si>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</si>
  <si>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</si>
  <si>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</si>
  <si>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</si>
  <si>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</si>
  <si>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</si>
  <si>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</si>
  <si>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</si>
  <si>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</si>
  <si>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</si>
  <si>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</si>
  <si>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</si>
  <si>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</si>
  <si>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</si>
  <si>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</si>
  <si>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</si>
  <si>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</si>
  <si>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</si>
  <si>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</si>
  <si>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</si>
  <si>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</si>
  <si>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</si>
  <si>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</si>
  <si>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</si>
  <si>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</si>
  <si>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</si>
  <si>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</si>
  <si>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</si>
  <si>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</si>
  <si>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</si>
  <si>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</si>
  <si>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</si>
  <si>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</si>
  <si>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</si>
  <si>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</si>
  <si>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</si>
  <si>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</si>
  <si>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</si>
  <si>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</si>
  <si>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</si>
  <si>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</si>
  <si>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</si>
  <si>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</si>
  <si>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</si>
  <si>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</si>
  <si>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</si>
  <si>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</si>
  <si>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</si>
  <si>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</si>
  <si>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</si>
  <si>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</si>
  <si>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</si>
  <si>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</si>
  <si>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</si>
  <si>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</si>
  <si>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</si>
  <si>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</si>
  <si>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</si>
  <si>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</si>
  <si>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</si>
  <si>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</si>
  <si>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</si>
  <si>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</si>
  <si>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</si>
  <si>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</si>
  <si>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</si>
  <si>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</si>
  <si>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</si>
  <si>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</si>
  <si>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</si>
  <si>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</si>
  <si>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</si>
  <si>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</si>
  <si>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</si>
  <si>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</si>
  <si>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</si>
  <si>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</si>
  <si>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</si>
  <si>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</si>
  <si>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</si>
  <si>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</si>
  <si>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</si>
  <si>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</si>
  <si>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</si>
  <si>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</si>
  <si>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</si>
  <si>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</si>
  <si>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</si>
  <si>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</si>
  <si>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</si>
  <si>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</si>
  <si>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</si>
  <si>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</si>
  <si>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</si>
  <si>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</si>
  <si>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</si>
  <si>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</si>
  <si>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</si>
  <si>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</si>
  <si>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</si>
  <si>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</si>
  <si>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</si>
  <si>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</si>
  <si>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</si>
  <si>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</si>
  <si>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</si>
  <si>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</si>
  <si>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</si>
  <si>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</si>
  <si>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</si>
  <si>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</si>
  <si>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</si>
  <si>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</si>
  <si>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</si>
  <si>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</si>
  <si>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</si>
  <si>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</si>
  <si>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</si>
  <si>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</si>
  <si>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</si>
  <si>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</si>
  <si>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</si>
  <si>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</si>
  <si>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</si>
  <si>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</si>
  <si>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</si>
  <si>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</si>
  <si>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</si>
  <si>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</si>
  <si>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</si>
  <si>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</si>
  <si>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</si>
  <si>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</si>
  <si>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</si>
  <si>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</si>
  <si>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</si>
  <si>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</si>
  <si>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</si>
  <si>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</si>
  <si>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</si>
  <si>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</si>
  <si>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</si>
  <si>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</si>
  <si>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</si>
  <si>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</si>
  <si>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</si>
  <si>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</si>
  <si>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</si>
  <si>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</si>
  <si>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</si>
  <si>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</si>
  <si>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</si>
  <si>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</si>
  <si>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</si>
  <si>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</si>
  <si>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</si>
  <si>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</si>
  <si>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</si>
  <si>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</si>
  <si>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</si>
  <si>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</si>
  <si>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</si>
  <si>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</si>
  <si>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</si>
  <si>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</si>
  <si>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</si>
  <si>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</si>
  <si>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</si>
  <si>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</si>
  <si>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</si>
  <si>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</si>
  <si>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</si>
  <si>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</si>
  <si>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</si>
  <si>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</si>
  <si>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</si>
  <si>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</si>
  <si>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</si>
  <si>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</si>
  <si>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</si>
  <si>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</si>
  <si>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</si>
  <si>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</si>
  <si>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</si>
  <si>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</si>
  <si>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</si>
  <si>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</si>
  <si>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</si>
  <si>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</si>
  <si>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</si>
  <si>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</si>
  <si>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</si>
  <si>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</si>
  <si>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</si>
  <si>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</si>
  <si>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</si>
  <si>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</si>
  <si>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</si>
  <si>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</si>
  <si>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</si>
  <si>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</si>
  <si>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</si>
  <si>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</si>
  <si>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</si>
  <si>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</si>
  <si>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</si>
  <si>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</si>
  <si>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</si>
  <si>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</si>
  <si>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</si>
  <si>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</si>
  <si>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</si>
  <si>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</si>
  <si>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</si>
  <si>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</si>
  <si>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</si>
  <si>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</si>
  <si>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</si>
  <si>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</si>
  <si>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</si>
  <si>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</si>
  <si>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</si>
  <si>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</si>
  <si>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</si>
  <si>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</si>
  <si>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</si>
  <si>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</si>
  <si>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</si>
  <si>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</si>
  <si>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</si>
  <si>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</si>
  <si>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</si>
  <si>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</si>
  <si>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</si>
  <si>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</si>
  <si>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</si>
  <si>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</si>
  <si>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</si>
  <si>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</si>
  <si>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</si>
  <si>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</si>
  <si>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</si>
  <si>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</si>
  <si>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</si>
  <si>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</si>
  <si>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</si>
  <si>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</si>
  <si>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</si>
  <si>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</si>
  <si>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</si>
  <si>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</si>
  <si>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</si>
  <si>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</si>
  <si>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</si>
  <si>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</si>
  <si>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</si>
  <si>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</si>
  <si>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</si>
  <si>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</si>
  <si>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</si>
  <si>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</si>
  <si>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</si>
  <si>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</si>
  <si>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</si>
  <si>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</si>
  <si>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</si>
  <si>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</si>
  <si>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</si>
  <si>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</si>
  <si>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</si>
  <si>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</si>
  <si>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</si>
  <si>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</si>
  <si>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</si>
  <si>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</si>
  <si>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</si>
  <si>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</si>
  <si>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</si>
  <si>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</si>
  <si>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</si>
  <si>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</si>
  <si>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</si>
  <si>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</si>
  <si>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</si>
  <si>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</si>
  <si>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</si>
  <si>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</si>
  <si>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</si>
  <si>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</si>
  <si>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</si>
  <si>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</si>
  <si>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</si>
  <si>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</si>
  <si>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</si>
  <si>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</si>
  <si>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</si>
  <si>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</si>
  <si>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</si>
  <si>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</si>
  <si>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</si>
  <si>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</si>
  <si>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</si>
  <si>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</si>
  <si>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</si>
  <si>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</si>
  <si>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</si>
  <si>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</si>
  <si>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</si>
  <si>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</si>
  <si>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</si>
  <si>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</si>
  <si>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</si>
  <si>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</si>
  <si>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</si>
  <si>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</si>
  <si>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</si>
  <si>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</si>
  <si>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</si>
  <si>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</si>
  <si>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</si>
  <si>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</si>
  <si>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</si>
  <si>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</si>
  <si>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</si>
  <si>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</si>
  <si>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</si>
  <si>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</si>
  <si>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</si>
  <si>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</si>
  <si>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</si>
  <si>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</si>
  <si>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</si>
  <si>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</si>
  <si>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</si>
  <si>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</si>
  <si>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</si>
  <si>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</si>
  <si>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</si>
  <si>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</si>
  <si>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</si>
  <si>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</si>
  <si>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</si>
  <si>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</si>
  <si>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</si>
  <si>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</si>
  <si>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</si>
  <si>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</si>
  <si>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</si>
  <si>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</si>
  <si>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</si>
  <si>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</si>
  <si>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</si>
  <si>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</si>
  <si>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</si>
  <si>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</si>
  <si>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</si>
  <si>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</si>
  <si>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</si>
  <si>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</si>
  <si>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</si>
  <si>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</si>
  <si>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</si>
  <si>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</si>
  <si>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</si>
  <si>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</si>
  <si>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</si>
  <si>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</si>
  <si>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</si>
  <si>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</si>
  <si>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</si>
  <si>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</si>
  <si>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</si>
  <si>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</si>
  <si>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</si>
  <si>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</si>
  <si>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</si>
  <si>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</si>
  <si>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</si>
  <si>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</si>
  <si>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</si>
  <si>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</si>
  <si>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</si>
  <si>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</si>
  <si>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</si>
  <si>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</si>
  <si>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</si>
  <si>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</si>
  <si>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</si>
  <si>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</si>
  <si>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</si>
  <si>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</si>
  <si>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</si>
  <si>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</si>
  <si>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</si>
  <si>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</si>
  <si>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</si>
  <si>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</si>
  <si>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</si>
  <si>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</si>
  <si>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</si>
  <si>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</si>
  <si>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</si>
  <si>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</si>
  <si>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</si>
  <si>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</si>
  <si>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</si>
  <si>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</si>
  <si>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</si>
  <si>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</si>
  <si>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</si>
  <si>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</si>
  <si>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</si>
  <si>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</si>
  <si>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</si>
  <si>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</si>
  <si>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</si>
  <si>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</si>
  <si>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</si>
  <si>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</si>
  <si>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</si>
  <si>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</si>
  <si>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</si>
  <si>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</si>
  <si>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</si>
  <si>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</si>
  <si>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</si>
  <si>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</si>
  <si>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</si>
  <si>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</si>
  <si>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</si>
  <si>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</si>
  <si>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</si>
  <si>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</si>
  <si>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</si>
  <si>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</si>
  <si>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</si>
  <si>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</si>
  <si>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</si>
  <si>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</si>
  <si>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</si>
  <si>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</si>
  <si>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</si>
  <si>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</si>
  <si>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</si>
  <si>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</si>
  <si>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</si>
  <si>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</si>
  <si>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</si>
  <si>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</si>
  <si>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</si>
  <si>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</si>
  <si>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</si>
  <si>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</si>
  <si>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</si>
  <si>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</si>
  <si>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</si>
  <si>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</si>
  <si>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</si>
  <si>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</si>
  <si>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</si>
  <si>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</si>
  <si>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</si>
  <si>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</si>
  <si>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</si>
  <si>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</si>
  <si>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</si>
  <si>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</si>
  <si>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</si>
  <si>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</si>
  <si>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</si>
  <si>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</si>
  <si>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</si>
  <si>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</si>
  <si>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</si>
  <si>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</si>
  <si>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</si>
  <si>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</si>
  <si>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</si>
  <si>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</si>
  <si>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</si>
  <si>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</si>
  <si>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</si>
  <si>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</si>
  <si>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</si>
  <si>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</si>
  <si>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</si>
  <si>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</si>
  <si>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</si>
  <si>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</si>
  <si>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</si>
  <si>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</si>
  <si>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</si>
  <si>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</si>
  <si>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</si>
  <si>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</si>
  <si>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</si>
  <si>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</si>
  <si>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</si>
  <si>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</si>
  <si>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</si>
  <si>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</si>
  <si>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</si>
  <si>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</si>
  <si>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</si>
  <si>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</si>
  <si>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</si>
  <si>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</si>
  <si>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</si>
  <si>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</si>
  <si>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</si>
  <si>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</si>
  <si>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</si>
  <si>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</si>
  <si>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</si>
  <si>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</si>
  <si>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</si>
  <si>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</si>
  <si>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</si>
  <si>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</si>
  <si>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</si>
  <si>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</si>
  <si>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</si>
  <si>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</si>
  <si>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</si>
  <si>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</si>
  <si>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</si>
  <si>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</si>
  <si>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</si>
  <si>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</si>
  <si>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</si>
  <si>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</si>
  <si>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</si>
  <si>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</si>
  <si>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</si>
  <si>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</si>
  <si>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</si>
  <si>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</si>
  <si>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</si>
  <si>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</si>
  <si>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</si>
  <si>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</si>
  <si>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</si>
  <si>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</si>
  <si>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</si>
  <si>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</si>
  <si>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</si>
  <si>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</si>
  <si>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</si>
  <si>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</si>
  <si>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</si>
  <si>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</si>
  <si>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</si>
  <si>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</si>
  <si>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</si>
  <si>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</si>
  <si>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</si>
  <si>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</si>
  <si>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</si>
  <si>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</si>
  <si>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</si>
  <si>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</si>
  <si>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</si>
  <si>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</si>
  <si>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</si>
  <si>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</si>
  <si>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</si>
  <si>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</si>
  <si>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</si>
  <si>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</si>
  <si>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</si>
  <si>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</si>
  <si>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</si>
  <si>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</si>
  <si>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</si>
  <si>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</si>
  <si>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</si>
  <si>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</si>
  <si>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</si>
  <si>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</si>
  <si>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</si>
  <si>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</si>
  <si>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</si>
  <si>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</si>
  <si>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</si>
  <si>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</si>
  <si>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</si>
  <si>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</si>
  <si>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</si>
  <si>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</si>
  <si>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</si>
  <si>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</si>
  <si>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</si>
  <si>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</si>
  <si>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</si>
  <si>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</si>
  <si>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</si>
  <si>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</si>
  <si>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</si>
  <si>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</si>
  <si>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</si>
  <si>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</si>
  <si>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</si>
  <si>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</si>
  <si>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</si>
  <si>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</si>
  <si>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</si>
  <si>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</si>
  <si>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</si>
  <si>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</si>
  <si>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</si>
  <si>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</si>
  <si>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</si>
  <si>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</si>
  <si>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</si>
  <si>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</si>
  <si>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</si>
  <si>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</si>
  <si>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</si>
  <si>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</si>
  <si>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</si>
  <si>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</si>
  <si>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</si>
  <si>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</si>
  <si>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</si>
  <si>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</si>
  <si>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</si>
  <si>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</si>
  <si>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</si>
  <si>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</si>
  <si>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</si>
  <si>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</si>
  <si>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</si>
  <si>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</si>
  <si>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</si>
  <si>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</si>
  <si>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</si>
  <si>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</si>
  <si>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</si>
  <si>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</si>
  <si>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</si>
  <si>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</si>
  <si>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</si>
  <si>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</si>
  <si>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</si>
  <si>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</si>
  <si>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</si>
  <si>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</si>
  <si>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</si>
  <si>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</si>
  <si>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</si>
  <si>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</si>
  <si>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</si>
  <si>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</si>
  <si>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</si>
  <si>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</si>
  <si>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</si>
  <si>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</si>
  <si>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</si>
  <si>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</si>
  <si>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</si>
  <si>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</si>
  <si>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</si>
  <si>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</si>
  <si>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</si>
  <si>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</si>
  <si>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</si>
  <si>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</si>
  <si>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</si>
  <si>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</si>
  <si>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</si>
  <si>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</si>
  <si>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</si>
  <si>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</si>
  <si>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</si>
  <si>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</si>
  <si>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</si>
  <si>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</si>
  <si>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</si>
  <si>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</si>
  <si>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</si>
  <si>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</si>
  <si>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</si>
  <si>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</si>
  <si>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</si>
  <si>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</si>
  <si>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</si>
  <si>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</si>
  <si>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</si>
  <si>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</si>
  <si>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</si>
  <si>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</si>
  <si>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</si>
  <si>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</si>
  <si>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</si>
  <si>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</si>
  <si>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</si>
  <si>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</si>
  <si>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</si>
  <si>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</si>
  <si>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</si>
  <si>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</si>
  <si>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</si>
  <si>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</si>
  <si>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</si>
  <si>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</si>
  <si>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</si>
  <si>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</si>
  <si>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</si>
  <si>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</si>
  <si>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</si>
  <si>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</si>
  <si>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</si>
  <si>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</si>
  <si>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</si>
  <si>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</si>
  <si>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</si>
  <si>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</si>
  <si>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</si>
  <si>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</si>
  <si>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</si>
  <si>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</si>
  <si>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</si>
  <si>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</si>
  <si>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</si>
  <si>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</si>
  <si>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</si>
  <si>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</si>
  <si>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</si>
  <si>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</si>
  <si>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</si>
  <si>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</si>
  <si>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</si>
  <si>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</si>
  <si>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</si>
  <si>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</si>
  <si>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</si>
  <si>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</si>
  <si>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</si>
  <si>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</si>
  <si>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</si>
  <si>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</si>
  <si>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</si>
  <si>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</si>
  <si>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</si>
  <si>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</si>
  <si>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</si>
  <si>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</si>
  <si>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</si>
  <si>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</si>
  <si>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</si>
  <si>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</si>
  <si>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</si>
  <si>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</si>
  <si>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</si>
  <si>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</si>
  <si>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</si>
  <si>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</si>
  <si>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</si>
  <si>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</si>
  <si>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</si>
  <si>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</si>
  <si>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</si>
  <si>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</si>
  <si>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</si>
  <si>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</si>
  <si>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</si>
  <si>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</si>
  <si>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</si>
  <si>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</si>
  <si>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</si>
  <si>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</si>
  <si>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</si>
  <si>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</si>
  <si>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</si>
  <si>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</si>
  <si>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</si>
  <si>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</si>
  <si>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</si>
  <si>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</si>
  <si>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</si>
  <si>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</si>
  <si>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</si>
  <si>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</si>
  <si>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</si>
  <si>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</si>
  <si>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</si>
  <si>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</si>
  <si>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</si>
  <si>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</si>
  <si>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</si>
  <si>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</si>
  <si>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</si>
  <si>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</si>
  <si>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</si>
  <si>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</si>
  <si>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</si>
  <si>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</si>
  <si>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</si>
  <si>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</si>
  <si>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</si>
  <si>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</si>
  <si>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</si>
  <si>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</si>
  <si>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</si>
  <si>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</si>
  <si>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</si>
  <si>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</si>
  <si>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</si>
  <si>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</si>
  <si>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</si>
  <si>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</si>
  <si>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</si>
  <si>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</si>
  <si>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</si>
  <si>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</si>
  <si>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</si>
  <si>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</si>
  <si>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</si>
  <si>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</si>
  <si>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</si>
  <si>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</si>
  <si>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</si>
  <si>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</si>
  <si>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</si>
  <si>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</si>
  <si>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</si>
  <si>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</si>
  <si>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</si>
  <si>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</si>
  <si>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</si>
  <si>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</si>
  <si>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</si>
  <si>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</si>
  <si>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</si>
  <si>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</si>
  <si>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</si>
  <si>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</si>
  <si>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</si>
  <si>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</si>
  <si>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</si>
  <si>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</si>
  <si>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</si>
  <si>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</si>
  <si>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</si>
  <si>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</si>
  <si>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</si>
  <si>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</si>
  <si>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</si>
  <si>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</si>
  <si>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</si>
  <si>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</si>
  <si>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</si>
  <si>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</si>
  <si>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</si>
  <si>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</si>
  <si>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</si>
  <si>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</si>
  <si>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</si>
  <si>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</si>
  <si>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</si>
  <si>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</si>
  <si>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</si>
  <si>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</si>
  <si>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</si>
  <si>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</si>
  <si>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</si>
  <si>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</si>
  <si>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</si>
  <si>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</si>
  <si>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</si>
  <si>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</si>
  <si>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</si>
  <si>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</si>
  <si>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</si>
  <si>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</si>
  <si>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</si>
  <si>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</si>
  <si>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</si>
  <si>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</si>
  <si>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</si>
  <si>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</si>
  <si>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</si>
  <si>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</si>
  <si>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</si>
  <si>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</si>
  <si>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</si>
  <si>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</si>
  <si>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</si>
  <si>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</si>
  <si>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</si>
  <si>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</si>
  <si>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</si>
  <si>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</si>
  <si>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</si>
  <si>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</si>
  <si>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</si>
  <si>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</si>
  <si>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</si>
  <si>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</si>
  <si>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</si>
  <si>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</si>
  <si>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</si>
  <si>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</si>
  <si>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</si>
  <si>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</si>
  <si>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</si>
  <si>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</si>
  <si>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</si>
  <si>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</si>
  <si>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</si>
  <si>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</si>
  <si>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</si>
  <si>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</si>
  <si>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</si>
  <si>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</si>
  <si>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</si>
  <si>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</si>
  <si>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</si>
  <si>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</si>
  <si>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</si>
  <si>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</si>
  <si>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</si>
  <si>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</si>
  <si>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</si>
  <si>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</si>
  <si>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</si>
  <si>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</si>
  <si>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</si>
  <si>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</si>
  <si>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</si>
  <si>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</si>
  <si>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</si>
  <si>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</si>
  <si>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</si>
  <si>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</si>
  <si>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</si>
  <si>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</si>
  <si>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</si>
  <si>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</si>
  <si>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</si>
  <si>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</si>
  <si>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</si>
  <si>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</si>
  <si>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</si>
  <si>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</si>
  <si>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</si>
  <si>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</si>
  <si>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</si>
  <si>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</si>
  <si>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</si>
  <si>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</si>
  <si>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</si>
  <si>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</si>
  <si>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</si>
  <si>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</si>
  <si>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</si>
  <si>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</si>
  <si>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</si>
  <si>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</si>
  <si>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</si>
  <si>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</si>
  <si>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</si>
  <si>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</si>
  <si>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</si>
  <si>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</si>
  <si>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</si>
  <si>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</si>
  <si>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</si>
  <si>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</si>
  <si>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</si>
  <si>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</si>
  <si>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</si>
  <si>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</si>
  <si>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</si>
  <si>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</si>
  <si>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</si>
  <si>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</si>
  <si>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</si>
  <si>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</si>
  <si>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</si>
  <si>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</si>
  <si>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</si>
  <si>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</si>
  <si>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</si>
  <si>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</si>
  <si>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</si>
  <si>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</si>
  <si>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</si>
  <si>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</si>
  <si>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</si>
  <si>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</si>
  <si>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</si>
  <si>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</si>
  <si>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</si>
  <si>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</si>
  <si>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</si>
  <si>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</si>
  <si>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</si>
  <si>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</si>
  <si>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</si>
  <si>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</si>
  <si>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</si>
  <si>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</si>
  <si>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</si>
  <si>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</si>
  <si>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</si>
  <si>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</si>
  <si>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</si>
  <si>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</si>
  <si>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</si>
  <si>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</si>
  <si>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</si>
  <si>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</si>
  <si>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</si>
  <si>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</si>
  <si>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</si>
  <si>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</si>
  <si>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</si>
  <si>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</si>
  <si>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</si>
  <si>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</si>
  <si>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</si>
  <si>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</si>
  <si>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</si>
  <si>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</si>
  <si>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</si>
  <si>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</si>
  <si>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</si>
  <si>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</si>
  <si>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</si>
  <si>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</si>
  <si>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</si>
  <si>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</si>
  <si>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</si>
  <si>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</si>
  <si>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</si>
  <si>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</si>
  <si>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</si>
  <si>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</si>
  <si>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</si>
  <si>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</si>
  <si>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</si>
  <si>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</si>
  <si>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</si>
  <si>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</si>
  <si>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</si>
  <si>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</si>
  <si>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</si>
  <si>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</si>
  <si>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</si>
  <si>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</si>
  <si>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</si>
  <si>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</si>
  <si>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</si>
  <si>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</si>
  <si>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</si>
  <si>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</si>
  <si>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</si>
  <si>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</si>
  <si>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</si>
  <si>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</si>
  <si>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</si>
  <si>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</si>
  <si>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</si>
  <si>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</si>
  <si>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</si>
  <si>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</si>
  <si>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</si>
  <si>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</si>
  <si>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</si>
  <si>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</si>
  <si>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</si>
  <si>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</si>
  <si>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</si>
  <si>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</si>
  <si>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</si>
  <si>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</si>
  <si>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</si>
  <si>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</si>
  <si>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</si>
  <si>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</si>
  <si>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</si>
  <si>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</si>
  <si>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</si>
  <si>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</si>
  <si>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</si>
  <si>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</si>
  <si>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</si>
  <si>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</si>
  <si>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</si>
  <si>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</si>
  <si>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</si>
  <si>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</si>
  <si>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</si>
  <si>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</si>
  <si>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</si>
  <si>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</si>
  <si>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</si>
  <si>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</si>
  <si>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</si>
  <si>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</si>
  <si>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</si>
  <si>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</si>
  <si>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</si>
  <si>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</si>
  <si>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</si>
  <si>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</si>
  <si>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</si>
  <si>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</si>
  <si>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</si>
  <si>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</si>
  <si>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</si>
  <si>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</si>
  <si>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</si>
  <si>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</si>
  <si>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</si>
  <si>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</si>
  <si>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</si>
  <si>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</si>
  <si>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</si>
  <si>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</si>
  <si>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</si>
  <si>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</si>
  <si>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</si>
  <si>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</si>
  <si>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</si>
  <si>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</si>
  <si>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</si>
  <si>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</si>
  <si>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</si>
  <si>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</si>
  <si>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</si>
  <si>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</si>
  <si>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</si>
  <si>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</si>
  <si>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</si>
  <si>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</si>
  <si>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</si>
  <si>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</si>
  <si>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</si>
  <si>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</si>
  <si>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</si>
  <si>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</si>
  <si>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</si>
  <si>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</si>
  <si>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</si>
  <si>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</si>
  <si>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</si>
  <si>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</si>
  <si>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</si>
  <si>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</si>
  <si>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</si>
  <si>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</si>
  <si>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</si>
  <si>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</si>
  <si>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</si>
  <si>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</si>
  <si>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</si>
  <si>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</si>
  <si>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</si>
  <si>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</si>
  <si>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</si>
  <si>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</si>
  <si>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</si>
  <si>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</si>
  <si>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</si>
  <si>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</si>
  <si>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</si>
  <si>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</si>
  <si>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</si>
  <si>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</si>
  <si>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</si>
  <si>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</si>
  <si>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</si>
  <si>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</si>
  <si>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</si>
  <si>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</si>
  <si>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</si>
  <si>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</si>
  <si>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</si>
  <si>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</si>
  <si>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</si>
  <si>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</si>
  <si>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</si>
  <si>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</si>
  <si>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</si>
  <si>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</si>
  <si>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</si>
  <si>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</si>
  <si>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</si>
  <si>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</si>
  <si>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</si>
  <si>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</si>
  <si>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</si>
  <si>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</si>
  <si>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</si>
  <si>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</si>
  <si>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</si>
  <si>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</si>
  <si>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</si>
  <si>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</si>
  <si>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</si>
  <si>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</si>
  <si>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</si>
  <si>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</si>
  <si>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</si>
  <si>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</si>
  <si>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</si>
  <si>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</si>
  <si>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</si>
  <si>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</si>
  <si>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</si>
  <si>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</si>
  <si>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</si>
  <si>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</si>
  <si>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</si>
  <si>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</si>
  <si>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</si>
  <si>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</si>
  <si>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</si>
  <si>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</si>
  <si>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</si>
  <si>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</si>
  <si>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</si>
  <si>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</si>
  <si>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</si>
  <si>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</si>
  <si>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</si>
  <si>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</si>
  <si>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</si>
  <si>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</si>
  <si>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</si>
  <si>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</si>
  <si>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</si>
  <si>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</si>
  <si>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</si>
  <si>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</si>
  <si>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</si>
  <si>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</si>
  <si>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</si>
  <si>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</si>
  <si>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</si>
  <si>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</si>
  <si>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</si>
  <si>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</si>
  <si>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</si>
  <si>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</si>
  <si>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</si>
  <si>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</si>
  <si>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</si>
  <si>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</si>
  <si>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</si>
  <si>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</si>
  <si>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</si>
  <si>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</si>
  <si>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</si>
  <si>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</si>
  <si>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</si>
  <si>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</si>
  <si>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</si>
  <si>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</si>
  <si>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</si>
  <si>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</si>
  <si>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</si>
  <si>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</si>
  <si>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</si>
  <si>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</si>
  <si>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</si>
  <si>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</si>
  <si>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</si>
  <si>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</si>
  <si>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</si>
  <si>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</si>
  <si>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</si>
  <si>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</si>
  <si>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</si>
  <si>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</si>
  <si>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</si>
  <si>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</si>
  <si>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</si>
  <si>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</si>
  <si>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</si>
  <si>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</si>
  <si>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</si>
  <si>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</si>
  <si>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</si>
  <si>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</si>
  <si>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</si>
  <si>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</si>
  <si>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</si>
  <si>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</si>
  <si>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</si>
  <si>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</si>
  <si>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</si>
  <si>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</si>
  <si>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</si>
  <si>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</si>
  <si>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</si>
  <si>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</si>
  <si>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</si>
  <si>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</si>
  <si>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</si>
  <si>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</si>
  <si>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</si>
  <si>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</si>
  <si>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</si>
  <si>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</si>
  <si>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</si>
  <si>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</si>
  <si>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</si>
  <si>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</si>
  <si>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</si>
  <si>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</si>
  <si>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</si>
  <si>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</si>
  <si>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</si>
  <si>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</si>
  <si>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</si>
  <si>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</si>
  <si>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</si>
  <si>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</si>
  <si>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</si>
  <si>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</si>
  <si>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</si>
  <si>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</si>
  <si>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</si>
  <si>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</si>
  <si>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</si>
  <si>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</si>
  <si>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</si>
  <si>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</si>
  <si>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</si>
  <si>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</si>
  <si>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</si>
  <si>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</si>
  <si>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</si>
  <si>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</si>
  <si>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</si>
  <si>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</si>
  <si>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</si>
  <si>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</si>
  <si>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</si>
  <si>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</si>
  <si>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</si>
  <si>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</si>
  <si>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</si>
  <si>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</si>
  <si>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</si>
  <si>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</si>
  <si>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</si>
  <si>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</si>
  <si>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</si>
  <si>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</si>
  <si>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</si>
  <si>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</si>
  <si>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</si>
  <si>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</si>
  <si>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</si>
  <si>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</si>
  <si>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</si>
  <si>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</si>
  <si>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</si>
  <si>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</si>
  <si>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</si>
  <si>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</si>
  <si>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</si>
  <si>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</si>
  <si>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</si>
  <si>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</si>
  <si>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</si>
  <si>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</si>
  <si>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</si>
  <si>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</si>
  <si>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</si>
  <si>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</si>
  <si>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</si>
  <si>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</si>
  <si>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</si>
  <si>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</si>
  <si>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</si>
  <si>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</si>
  <si>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</si>
  <si>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</si>
  <si>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</si>
  <si>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</si>
  <si>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</si>
  <si>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</si>
  <si>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</si>
  <si>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</si>
  <si>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</si>
  <si>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</si>
  <si>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</si>
  <si>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</si>
  <si>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</si>
  <si>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</si>
  <si>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</si>
  <si>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</si>
  <si>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</si>
  <si>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</si>
  <si>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</si>
  <si>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</si>
  <si>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</si>
  <si>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</si>
  <si>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</si>
  <si>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</si>
  <si>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</si>
  <si>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</si>
  <si>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</si>
  <si>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</si>
  <si>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</si>
  <si>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</si>
  <si>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</si>
  <si>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</si>
  <si>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</si>
  <si>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</si>
  <si>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</si>
  <si>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</si>
  <si>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</si>
  <si>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</si>
  <si>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</si>
  <si>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</si>
  <si>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</si>
  <si>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</si>
  <si>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</si>
  <si>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</si>
  <si>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</si>
  <si>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</si>
  <si>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</si>
  <si>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</si>
  <si>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</si>
  <si>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</si>
  <si>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</si>
  <si>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</si>
  <si>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</si>
  <si>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</si>
  <si>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</si>
  <si>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</si>
  <si>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</si>
  <si>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</si>
  <si>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</si>
  <si>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</si>
  <si>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</si>
  <si>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</si>
  <si>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</si>
  <si>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</si>
  <si>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</si>
  <si>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</si>
  <si>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</si>
  <si>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</si>
  <si>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</si>
  <si>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</si>
  <si>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</si>
  <si>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</si>
  <si>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</si>
  <si>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</si>
  <si>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</si>
  <si>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</si>
  <si>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</si>
  <si>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</si>
  <si>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</si>
  <si>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</si>
  <si>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</si>
  <si>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</si>
  <si>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</si>
  <si>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</si>
  <si>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</si>
  <si>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</si>
  <si>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</si>
  <si>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</si>
  <si>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</si>
  <si>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</si>
  <si>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</si>
  <si>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</si>
  <si>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</si>
  <si>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</si>
  <si>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</si>
  <si>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</si>
  <si>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</si>
  <si>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</si>
  <si>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</si>
  <si>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</si>
  <si>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</si>
  <si>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</si>
  <si>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</si>
  <si>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</si>
  <si>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</si>
  <si>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</si>
  <si>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</si>
  <si>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</si>
  <si>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</si>
  <si>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</si>
  <si>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</si>
  <si>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</si>
  <si>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</si>
  <si>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</si>
  <si>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</si>
  <si>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</si>
  <si>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</si>
  <si>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</si>
  <si>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</si>
  <si>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</si>
  <si>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</si>
  <si>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</si>
  <si>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</si>
  <si>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</si>
  <si>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</si>
  <si>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</si>
  <si>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</si>
  <si>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</si>
  <si>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</si>
  <si>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</si>
  <si>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</si>
  <si>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</si>
  <si>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</si>
  <si>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</si>
  <si>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</si>
  <si>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</si>
  <si>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</si>
  <si>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</si>
  <si>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</si>
  <si>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</si>
  <si>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</si>
  <si>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</si>
  <si>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</si>
  <si>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</si>
  <si>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</si>
  <si>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</si>
  <si>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</si>
  <si>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</si>
  <si>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</si>
  <si>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</si>
  <si>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</si>
  <si>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</si>
  <si>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</si>
  <si>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</si>
  <si>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</si>
  <si>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</si>
  <si>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</si>
  <si>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</si>
  <si>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</si>
  <si>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</si>
  <si>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</si>
  <si>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</si>
  <si>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</si>
  <si>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</si>
  <si>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</si>
  <si>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</si>
  <si>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</si>
  <si>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</si>
  <si>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</si>
  <si>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</si>
  <si>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</si>
  <si>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</si>
  <si>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</si>
  <si>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</si>
  <si>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</si>
  <si>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</si>
  <si>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</si>
  <si>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</si>
  <si>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</si>
  <si>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</si>
  <si>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</si>
  <si>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</si>
  <si>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</si>
  <si>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</si>
  <si>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</si>
  <si>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</si>
  <si>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</si>
  <si>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</si>
  <si>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</si>
  <si>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</si>
  <si>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</si>
  <si>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</si>
  <si>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</si>
  <si>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</si>
  <si>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</si>
  <si>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</si>
  <si>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</si>
  <si>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</si>
  <si>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</si>
  <si>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</si>
  <si>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</si>
  <si>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</si>
  <si>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</si>
  <si>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</si>
  <si>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</si>
  <si>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</si>
  <si>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</si>
  <si>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</si>
  <si>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</si>
  <si>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</si>
  <si>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</si>
  <si>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</si>
  <si>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</si>
  <si>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</si>
  <si>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</si>
  <si>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</si>
  <si>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</si>
  <si>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</si>
  <si>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</si>
  <si>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</si>
  <si>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</si>
  <si>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</si>
  <si>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</si>
  <si>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</si>
  <si>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</si>
  <si>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</si>
  <si>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</si>
  <si>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</si>
  <si>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</si>
  <si>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</si>
  <si>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</si>
  <si>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</si>
  <si>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</si>
  <si>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</si>
  <si>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</si>
  <si>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</si>
  <si>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</si>
  <si>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</si>
  <si>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</si>
  <si>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</si>
  <si>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</si>
  <si>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</si>
  <si>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</si>
  <si>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</si>
  <si>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</si>
  <si>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</si>
  <si>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</si>
  <si>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</si>
  <si>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</si>
  <si>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</si>
  <si>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</si>
  <si>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</si>
  <si>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</si>
  <si>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</si>
  <si>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</si>
  <si>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</si>
  <si>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</si>
  <si>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</si>
  <si>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</si>
  <si>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</si>
  <si>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</si>
  <si>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</si>
  <si>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</si>
  <si>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</si>
  <si>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</si>
  <si>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</si>
  <si>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</si>
  <si>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</si>
  <si>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</si>
  <si>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</si>
  <si>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</si>
  <si>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</si>
  <si>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</si>
  <si>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</si>
  <si>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</si>
  <si>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</si>
  <si>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</si>
  <si>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</si>
  <si>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</si>
  <si>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</si>
  <si>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</si>
  <si>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</si>
  <si>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</si>
  <si>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</si>
  <si>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</si>
  <si>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</si>
  <si>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</si>
  <si>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</si>
  <si>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</si>
  <si>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</si>
  <si>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</si>
  <si>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</si>
  <si>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</si>
  <si>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</si>
  <si>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</si>
  <si>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</si>
  <si>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</si>
  <si>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</si>
  <si>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</si>
  <si>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</si>
  <si>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</si>
  <si>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</si>
  <si>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</si>
  <si>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</si>
  <si>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</si>
  <si>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</si>
  <si>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</si>
  <si>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</si>
  <si>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</si>
  <si>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</si>
  <si>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</si>
  <si>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</si>
  <si>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</si>
  <si>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</si>
  <si>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</si>
  <si>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</si>
  <si>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</si>
  <si>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</si>
  <si>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</si>
  <si>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</si>
  <si>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</si>
  <si>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</si>
  <si>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</si>
  <si>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</si>
  <si>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</si>
  <si>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</si>
  <si>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</si>
  <si>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</si>
  <si>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</si>
  <si>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</si>
  <si>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</si>
  <si>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</si>
  <si>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</si>
  <si>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</si>
  <si>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</si>
  <si>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</si>
  <si>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</si>
  <si>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</si>
  <si>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</si>
  <si>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</si>
  <si>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</si>
  <si>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</si>
  <si>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</si>
  <si>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</si>
  <si>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</si>
  <si>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</si>
  <si>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</si>
  <si>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</si>
  <si>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</si>
  <si>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</si>
  <si>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</si>
  <si>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</si>
  <si>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</si>
  <si>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</si>
  <si>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</si>
  <si>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</si>
  <si>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</si>
  <si>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</si>
  <si>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</si>
  <si>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</si>
  <si>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</si>
  <si>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</si>
  <si>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</si>
  <si>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</si>
  <si>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</si>
  <si>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</si>
  <si>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</si>
  <si>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</si>
  <si>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</si>
  <si>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</si>
  <si>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</si>
  <si>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</si>
  <si>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</si>
  <si>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</si>
  <si>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</si>
  <si>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</si>
  <si>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</si>
  <si>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</si>
  <si>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</si>
  <si>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</si>
  <si>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</si>
  <si>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</si>
  <si>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</si>
  <si>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</si>
  <si>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</si>
  <si>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</si>
  <si>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</si>
  <si>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</si>
  <si>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</si>
  <si>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</si>
  <si>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</si>
  <si>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</si>
  <si>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</si>
  <si>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</si>
  <si>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</si>
  <si>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</si>
  <si>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</si>
  <si>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</si>
  <si>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</si>
  <si>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</si>
  <si>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</si>
  <si>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</si>
  <si>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</si>
  <si>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</si>
  <si>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</si>
  <si>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</si>
  <si>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</si>
  <si>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</si>
  <si>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</si>
  <si>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</si>
  <si>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</si>
  <si>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</si>
  <si>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</si>
  <si>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</si>
  <si>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</si>
  <si>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</si>
  <si>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</si>
  <si>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</si>
  <si>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</si>
  <si>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</si>
  <si>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</si>
  <si>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</si>
  <si>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</si>
  <si>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</si>
  <si>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</si>
  <si>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</si>
  <si>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</si>
  <si>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</si>
  <si>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</si>
  <si>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</si>
  <si>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</si>
  <si>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</si>
  <si>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</si>
  <si>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</si>
  <si>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</si>
  <si>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</si>
  <si>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</si>
  <si>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</si>
  <si>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</si>
  <si>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</si>
  <si>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</si>
  <si>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</si>
  <si>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</si>
  <si>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</si>
  <si>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</si>
  <si>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</si>
  <si>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</si>
  <si>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</si>
  <si>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</si>
  <si>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</si>
  <si>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</si>
  <si>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</si>
  <si>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</si>
  <si>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</si>
  <si>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</si>
  <si>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</si>
  <si>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</si>
  <si>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</si>
  <si>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</si>
  <si>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</si>
  <si>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</si>
  <si>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</si>
  <si>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</si>
  <si>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</si>
  <si>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</si>
  <si>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</si>
  <si>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</si>
  <si>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</si>
  <si>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</si>
  <si>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</si>
  <si>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</si>
  <si>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</si>
  <si>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</si>
  <si>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</si>
  <si>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</si>
  <si>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</si>
  <si>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</si>
  <si>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</si>
  <si>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</si>
  <si>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</si>
  <si>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</si>
  <si>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</si>
  <si>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</si>
  <si>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</si>
  <si>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</si>
  <si>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</si>
  <si>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</si>
  <si>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</si>
  <si>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</si>
  <si>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</si>
  <si>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</si>
  <si>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</si>
  <si>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</si>
  <si>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</si>
  <si>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</si>
  <si>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</si>
  <si>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</si>
  <si>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</si>
  <si>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</si>
  <si>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</si>
  <si>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</si>
  <si>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</si>
  <si>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</si>
  <si>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</si>
  <si>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</si>
  <si>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</si>
  <si>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</si>
  <si>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</si>
  <si>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</si>
  <si>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</si>
  <si>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</si>
  <si>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</si>
  <si>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</si>
  <si>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</si>
  <si>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</si>
  <si>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</si>
  <si>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</si>
  <si>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</si>
  <si>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</si>
  <si>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</si>
  <si>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</si>
  <si>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</si>
  <si>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</si>
  <si>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</si>
  <si>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</si>
  <si>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</si>
  <si>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</si>
  <si>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</si>
  <si>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</si>
  <si>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</si>
  <si>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</si>
  <si>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</si>
  <si>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</si>
  <si>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</si>
  <si>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</si>
  <si>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</si>
  <si>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</si>
  <si>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</si>
  <si>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</si>
  <si>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</si>
  <si>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</si>
  <si>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</si>
  <si>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</si>
  <si>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</si>
  <si>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</si>
  <si>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</si>
  <si>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</si>
  <si>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</si>
  <si>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</si>
  <si>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</si>
  <si>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</si>
  <si>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</si>
  <si>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</si>
  <si>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</si>
  <si>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</si>
  <si>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</si>
  <si>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</si>
  <si>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</si>
  <si>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</si>
  <si>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</si>
  <si>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</si>
  <si>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</si>
  <si>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</si>
  <si>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</si>
  <si>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</si>
  <si>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</si>
  <si>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</si>
  <si>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</si>
  <si>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</si>
  <si>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</si>
  <si>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</si>
  <si>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</si>
  <si>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</si>
  <si>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</si>
  <si>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</si>
  <si>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</si>
  <si>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</si>
  <si>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</si>
  <si>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</si>
  <si>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</si>
  <si>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</si>
  <si>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</si>
  <si>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</si>
  <si>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</si>
  <si>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</si>
  <si>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</si>
  <si>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</si>
  <si>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</si>
  <si>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</si>
  <si>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</si>
  <si>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</si>
  <si>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</si>
  <si>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</si>
  <si>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</si>
  <si>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</si>
  <si>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</si>
  <si>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</si>
  <si>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</si>
  <si>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</si>
  <si>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</si>
  <si>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</si>
  <si>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</si>
  <si>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</si>
  <si>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</si>
  <si>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</si>
  <si>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</si>
  <si>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</si>
  <si>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</si>
  <si>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</si>
  <si>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</si>
  <si>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</si>
  <si>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</si>
  <si>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</si>
  <si>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</si>
  <si>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</si>
  <si>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</si>
  <si>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</si>
  <si>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</si>
  <si>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</si>
  <si>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</si>
  <si>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</si>
  <si>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</si>
  <si>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</si>
  <si>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</si>
  <si>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</si>
  <si>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</si>
  <si>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</si>
  <si>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</si>
  <si>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</si>
  <si>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</si>
  <si>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</si>
  <si>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</si>
  <si>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</si>
  <si>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</si>
  <si>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</si>
  <si>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</si>
  <si>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</si>
  <si>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</si>
  <si>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</si>
  <si>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</si>
  <si>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</si>
  <si>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</si>
  <si>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</si>
  <si>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</si>
  <si>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</si>
  <si>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</si>
  <si>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</si>
  <si>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</si>
  <si>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</si>
  <si>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</si>
  <si>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</si>
  <si>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</si>
  <si>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</si>
  <si>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</si>
  <si>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</si>
  <si>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</si>
  <si>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</si>
  <si>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</si>
  <si>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</si>
  <si>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</si>
  <si>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</si>
  <si>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</si>
  <si>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</si>
  <si>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</si>
  <si>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</si>
  <si>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</si>
  <si>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</si>
  <si>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</si>
  <si>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</si>
  <si>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</si>
  <si>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</si>
  <si>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</si>
  <si>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</si>
  <si>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</si>
  <si>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</si>
  <si>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</si>
  <si>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</si>
  <si>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</si>
  <si>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</si>
  <si>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</si>
  <si>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</si>
  <si>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</si>
  <si>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</si>
  <si>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</si>
  <si>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</si>
  <si>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</si>
  <si>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</si>
  <si>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</si>
  <si>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</si>
  <si>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</si>
  <si>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</si>
  <si>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</si>
  <si>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</si>
  <si>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</si>
  <si>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</si>
  <si>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</si>
  <si>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</si>
  <si>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</si>
  <si>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</si>
  <si>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</si>
  <si>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</si>
  <si>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</si>
  <si>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</si>
  <si>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</si>
  <si>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</si>
  <si>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</si>
  <si>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</si>
  <si>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</si>
  <si>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</si>
  <si>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</si>
  <si>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</si>
  <si>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</si>
  <si>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</si>
  <si>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</si>
  <si>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</si>
  <si>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</si>
  <si>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</si>
  <si>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</si>
  <si>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</si>
  <si>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</si>
  <si>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</si>
  <si>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</si>
  <si>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</si>
  <si>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</si>
  <si>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</si>
  <si>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</si>
  <si>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</si>
  <si>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</si>
  <si>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</si>
  <si>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</si>
  <si>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</si>
  <si>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</si>
  <si>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</si>
  <si>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</si>
  <si>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</si>
  <si>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</si>
  <si>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</si>
  <si>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</si>
  <si>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</si>
  <si>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</si>
  <si>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</si>
  <si>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</si>
  <si>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</si>
  <si>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</si>
  <si>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</si>
  <si>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</si>
  <si>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</si>
  <si>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</si>
  <si>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</si>
  <si>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</si>
  <si>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</si>
  <si>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</si>
  <si>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</si>
  <si>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</si>
  <si>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</si>
  <si>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</si>
  <si>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</si>
  <si>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</si>
  <si>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</si>
  <si>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</si>
  <si>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</si>
  <si>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</si>
  <si>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</si>
  <si>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</si>
  <si>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</si>
  <si>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</si>
  <si>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</si>
  <si>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</si>
  <si>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</si>
  <si>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</si>
  <si>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</si>
  <si>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</si>
  <si>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</si>
  <si>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</si>
  <si>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</si>
  <si>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</si>
  <si>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</si>
  <si>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</si>
  <si>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</si>
  <si>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</si>
  <si>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</si>
  <si>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</si>
  <si>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</si>
  <si>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</si>
  <si>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</si>
  <si>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</si>
  <si>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</si>
  <si>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</si>
  <si>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</si>
  <si>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</si>
  <si>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</si>
  <si>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</si>
  <si>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</si>
  <si>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</si>
  <si>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</si>
  <si>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</si>
  <si>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</si>
  <si>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</si>
  <si>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</si>
  <si>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</si>
  <si>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</si>
  <si>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</si>
  <si>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</si>
  <si>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</si>
  <si>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</si>
  <si>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</si>
  <si>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</si>
  <si>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</si>
  <si>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</si>
  <si>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</si>
  <si>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</si>
  <si>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</si>
  <si>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</si>
  <si>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</si>
  <si>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</si>
  <si>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</si>
  <si>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</si>
  <si>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</si>
  <si>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</si>
  <si>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</si>
  <si>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</si>
  <si>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</si>
  <si>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</si>
  <si>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</si>
  <si>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</si>
  <si>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</si>
  <si>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</si>
  <si>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</si>
  <si>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</si>
  <si>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</si>
  <si>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</si>
  <si>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</si>
  <si>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</si>
  <si>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</si>
  <si>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</si>
  <si>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</si>
  <si>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</si>
  <si>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</si>
  <si>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</si>
  <si>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</si>
  <si>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</si>
  <si>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</si>
  <si>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</si>
  <si>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</si>
  <si>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</si>
  <si>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</si>
  <si>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</si>
  <si>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</si>
  <si>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</si>
  <si>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</si>
  <si>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</si>
  <si>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</si>
  <si>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</si>
  <si>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</si>
  <si>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</si>
  <si>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</si>
  <si>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</si>
  <si>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</si>
  <si>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</si>
  <si>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</si>
  <si>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</si>
  <si>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</si>
  <si>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</si>
  <si>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</si>
  <si>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</si>
  <si>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</si>
  <si>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</si>
  <si>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</si>
  <si>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</si>
  <si>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</si>
  <si>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</si>
  <si>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</si>
  <si>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</si>
  <si>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</si>
  <si>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</si>
  <si>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</si>
  <si>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</si>
  <si>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</si>
  <si>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</si>
  <si>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</si>
  <si>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</si>
  <si>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</si>
  <si>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</si>
  <si>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</si>
  <si>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</si>
  <si>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</si>
  <si>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</si>
  <si>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</si>
  <si>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</si>
  <si>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</si>
  <si>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</si>
  <si>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</si>
  <si>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</si>
  <si>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</si>
  <si>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</si>
  <si>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</si>
  <si>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</si>
  <si>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</si>
  <si>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</si>
  <si>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</si>
  <si>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</si>
  <si>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</si>
  <si>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</si>
  <si>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</si>
  <si>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</si>
  <si>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</si>
  <si>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</si>
  <si>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</si>
  <si>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</si>
  <si>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</si>
  <si>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</si>
  <si>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</si>
  <si>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</si>
  <si>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</si>
  <si>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</si>
  <si>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</si>
  <si>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</si>
  <si>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</si>
  <si>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</si>
  <si>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</si>
  <si>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</si>
  <si>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</si>
  <si>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</si>
  <si>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</si>
  <si>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</si>
  <si>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</si>
  <si>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</si>
  <si>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</si>
  <si>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</si>
  <si>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</si>
  <si>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</si>
  <si>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</si>
  <si>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</si>
  <si>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</si>
  <si>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</si>
  <si>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</si>
  <si>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</si>
  <si>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</si>
  <si>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</si>
  <si>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</si>
  <si>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</si>
  <si>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</si>
  <si>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</si>
  <si>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</si>
  <si>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</si>
  <si>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</si>
  <si>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</si>
  <si>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</si>
  <si>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</si>
  <si>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</si>
  <si>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</si>
  <si>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</si>
  <si>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</si>
  <si>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</si>
  <si>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</si>
  <si>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</si>
  <si>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</si>
  <si>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</si>
  <si>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</si>
  <si>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</si>
  <si>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</si>
  <si>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</si>
  <si>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</si>
  <si>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</si>
  <si>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</si>
  <si>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</si>
  <si>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</si>
  <si>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</si>
  <si>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</si>
  <si>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</si>
  <si>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</si>
  <si>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</si>
  <si>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</si>
  <si>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</si>
  <si>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</si>
  <si>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</si>
  <si>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</si>
  <si>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</si>
  <si>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</si>
  <si>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</si>
  <si>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</si>
  <si>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</si>
  <si>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</si>
  <si>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</si>
  <si>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</si>
  <si>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</si>
  <si>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</si>
  <si>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</si>
  <si>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</si>
  <si>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</si>
  <si>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</si>
  <si>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</si>
  <si>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</si>
  <si>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</si>
  <si>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</si>
  <si>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</si>
  <si>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</si>
  <si>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</si>
  <si>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</si>
  <si>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</si>
  <si>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</si>
  <si>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</si>
  <si>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</si>
  <si>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</si>
  <si>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</si>
  <si>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</si>
  <si>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</si>
  <si>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</si>
  <si>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</si>
  <si>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</si>
  <si>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</si>
  <si>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</si>
  <si>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</si>
  <si>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</si>
  <si>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</si>
  <si>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</si>
  <si>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</si>
  <si>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</si>
  <si>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</si>
  <si>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</si>
  <si>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</si>
  <si>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</si>
  <si>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</si>
  <si>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</si>
  <si>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</si>
  <si>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</si>
  <si>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</si>
  <si>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</si>
  <si>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</si>
  <si>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</si>
  <si>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</si>
  <si>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</si>
  <si>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</si>
  <si>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</si>
  <si>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</si>
  <si>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</si>
  <si>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</si>
  <si>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</si>
  <si>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</si>
  <si>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</si>
  <si>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</si>
  <si>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</si>
  <si>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</si>
  <si>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</si>
  <si>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</si>
  <si>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</si>
  <si>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</si>
  <si>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</si>
  <si>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</si>
  <si>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</si>
  <si>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</si>
  <si>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</si>
  <si>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</si>
  <si>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</si>
  <si>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</si>
  <si>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</si>
  <si>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</si>
  <si>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</si>
  <si>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</si>
  <si>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</si>
  <si>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</si>
  <si>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</si>
  <si>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</si>
  <si>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</si>
  <si>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</si>
  <si>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</si>
  <si>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</si>
  <si>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</si>
  <si>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</si>
  <si>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</si>
  <si>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</si>
  <si>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</si>
  <si>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</si>
  <si>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</si>
  <si>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</si>
  <si>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</si>
  <si>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</si>
  <si>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</si>
  <si>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</si>
  <si>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</si>
  <si>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</si>
  <si>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</si>
  <si>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</si>
  <si>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</si>
  <si>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</si>
  <si>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</si>
  <si>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</si>
  <si>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</si>
  <si>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</si>
  <si>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</si>
  <si>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</si>
  <si>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</si>
  <si>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</si>
  <si>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</si>
  <si>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</si>
  <si>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</si>
  <si>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</si>
  <si>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</si>
  <si>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</si>
  <si>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</si>
  <si>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</si>
  <si>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</si>
  <si>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</si>
  <si>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</si>
  <si>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</si>
  <si>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</si>
  <si>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</si>
  <si>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</si>
  <si>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</si>
  <si>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</si>
  <si>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</si>
  <si>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</si>
  <si>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</si>
  <si>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</si>
  <si>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</si>
  <si>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</si>
  <si>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</si>
  <si>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</si>
  <si>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</si>
  <si>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</si>
  <si>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</si>
  <si>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</si>
  <si>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</si>
  <si>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</si>
  <si>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</si>
  <si>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</si>
  <si>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</si>
  <si>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</si>
  <si>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</si>
  <si>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</si>
  <si>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</si>
  <si>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</si>
  <si>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</si>
  <si>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</si>
  <si>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</si>
  <si>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</si>
  <si>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</si>
  <si>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</si>
  <si>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</si>
  <si>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</si>
  <si>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</si>
  <si>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</si>
  <si>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</si>
  <si>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</si>
  <si>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</si>
  <si>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</si>
  <si>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</si>
  <si>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</si>
  <si>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</si>
  <si>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</si>
  <si>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</si>
  <si>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</si>
  <si>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</si>
  <si>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</si>
  <si>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</si>
  <si>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</si>
  <si>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</si>
  <si>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</si>
  <si>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</si>
  <si>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</si>
  <si>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</si>
  <si>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</si>
  <si>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</si>
  <si>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</si>
  <si>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</si>
  <si>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</si>
  <si>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</si>
  <si>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</si>
  <si>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</si>
  <si>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</si>
  <si>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</si>
  <si>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</si>
  <si>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</si>
  <si>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</si>
  <si>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</si>
  <si>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</si>
  <si>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</si>
  <si>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</si>
  <si>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</si>
  <si>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</si>
  <si>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</si>
  <si>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</si>
  <si>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</si>
  <si>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</si>
  <si>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</si>
  <si>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</si>
  <si>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</si>
  <si>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</si>
  <si>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</si>
  <si>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</si>
  <si>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</si>
  <si>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</si>
  <si>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</si>
  <si>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</si>
  <si>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</si>
  <si>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</si>
  <si>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</si>
  <si>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</si>
  <si>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</si>
  <si>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</si>
  <si>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</si>
  <si>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</si>
  <si>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</si>
  <si>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</si>
  <si>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</si>
  <si>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</si>
  <si>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</si>
  <si>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</si>
  <si>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</si>
  <si>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</si>
  <si>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</si>
  <si>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</si>
  <si>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</si>
  <si>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</si>
  <si>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</si>
  <si>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</si>
  <si>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</si>
  <si>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</si>
  <si>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</si>
  <si>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</si>
  <si>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</si>
  <si>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</si>
  <si>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</si>
  <si>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</si>
  <si>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</si>
  <si>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</si>
  <si>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</si>
  <si>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</si>
  <si>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</si>
  <si>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</si>
  <si>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</si>
  <si>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</si>
  <si>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</si>
  <si>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</si>
  <si>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</si>
  <si>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</si>
  <si>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</si>
  <si>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</si>
  <si>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</si>
  <si>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</si>
  <si>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</si>
  <si>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</si>
  <si>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</si>
  <si>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</si>
  <si>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</si>
  <si>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</si>
  <si>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</si>
  <si>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</si>
  <si>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</si>
  <si>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</si>
  <si>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</si>
  <si>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</si>
  <si>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</si>
  <si>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</si>
  <si>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</si>
  <si>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</si>
  <si>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</si>
  <si>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</si>
  <si>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</si>
  <si>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</si>
  <si>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</si>
  <si>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</si>
  <si>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</si>
  <si>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</si>
  <si>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</si>
  <si>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</si>
  <si>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</si>
  <si>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</si>
  <si>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</si>
  <si>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</si>
  <si>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</si>
  <si>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</si>
  <si>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</si>
  <si>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</si>
  <si>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</si>
  <si>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</si>
  <si>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</si>
  <si>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</si>
  <si>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</si>
  <si>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</si>
  <si>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</si>
  <si>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</si>
  <si>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</si>
  <si>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</si>
  <si>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</si>
  <si>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</si>
  <si>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</si>
  <si>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</si>
  <si>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</si>
  <si>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</si>
  <si>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</si>
  <si>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</si>
  <si>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</si>
  <si>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</si>
  <si>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</si>
  <si>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</si>
  <si>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</si>
  <si>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</si>
  <si>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</si>
  <si>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</si>
  <si>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</si>
  <si>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</si>
  <si>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</si>
  <si>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</si>
  <si>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</si>
  <si>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</si>
  <si>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</si>
  <si>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</si>
  <si>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</si>
  <si>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</si>
  <si>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</si>
  <si>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</si>
  <si>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</si>
  <si>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</si>
  <si>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</si>
  <si>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</si>
  <si>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</si>
  <si>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</si>
  <si>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</si>
  <si>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</si>
  <si>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</si>
  <si>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</si>
  <si>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</si>
  <si>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</si>
  <si>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</si>
  <si>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</si>
  <si>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</si>
  <si>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</si>
  <si>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</si>
  <si>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</si>
  <si>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</si>
  <si>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</si>
  <si>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</si>
  <si>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</si>
  <si>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</si>
  <si>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</si>
  <si>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</si>
  <si>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</si>
  <si>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</si>
  <si>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</si>
  <si>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</si>
  <si>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</si>
  <si>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</si>
  <si>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</si>
  <si>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</si>
  <si>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</si>
  <si>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</si>
  <si>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</si>
  <si>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</si>
  <si>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</si>
  <si>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</si>
  <si>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</si>
  <si>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</si>
  <si>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</si>
  <si>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</si>
  <si>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</si>
  <si>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</si>
  <si>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</si>
  <si>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</si>
  <si>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</si>
  <si>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</si>
  <si>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</si>
  <si>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</si>
  <si>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</si>
  <si>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</si>
  <si>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</si>
  <si>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</si>
  <si>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</si>
  <si>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</si>
  <si>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</si>
  <si>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</si>
  <si>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</si>
  <si>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</si>
  <si>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</si>
  <si>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</si>
  <si>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</si>
  <si>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</si>
  <si>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</si>
  <si>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</si>
  <si>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</si>
  <si>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</si>
  <si>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</si>
  <si>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</si>
  <si>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</si>
  <si>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</si>
  <si>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</si>
  <si>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</si>
  <si>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</si>
  <si>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</si>
  <si>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</si>
  <si>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</si>
  <si>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</si>
  <si>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</si>
  <si>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</si>
  <si>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</si>
  <si>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</si>
  <si>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</si>
  <si>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</si>
  <si>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</si>
  <si>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</si>
  <si>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</si>
  <si>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</si>
  <si>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</si>
  <si>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</si>
  <si>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</si>
  <si>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</si>
  <si>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</si>
  <si>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</si>
  <si>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</si>
  <si>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</si>
  <si>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</si>
  <si>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</si>
  <si>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</si>
  <si>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</si>
  <si>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</si>
  <si>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</si>
  <si>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</si>
  <si>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</si>
  <si>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</si>
  <si>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</si>
  <si>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</si>
  <si>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</si>
  <si>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</si>
  <si>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</si>
  <si>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</si>
  <si>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</si>
  <si>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</si>
  <si>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</si>
  <si>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</si>
  <si>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</si>
  <si>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</si>
  <si>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</si>
  <si>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</si>
  <si>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</si>
  <si>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</si>
  <si>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</si>
  <si>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</si>
  <si>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</si>
  <si>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</si>
  <si>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</si>
  <si>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</si>
  <si>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</si>
  <si>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</si>
  <si>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</si>
  <si>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</si>
  <si>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</si>
  <si>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</si>
  <si>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</si>
  <si>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</si>
  <si>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</si>
  <si>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</si>
  <si>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</si>
  <si>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</si>
  <si>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</si>
  <si>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</si>
  <si>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</si>
  <si>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</si>
  <si>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</si>
  <si>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</si>
  <si>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</si>
  <si>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</si>
  <si>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</si>
  <si>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</si>
  <si>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</si>
  <si>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</si>
  <si>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</si>
  <si>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</si>
  <si>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</si>
  <si>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</si>
  <si>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</si>
  <si>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</si>
  <si>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</si>
  <si>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</si>
  <si>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</si>
  <si>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</si>
  <si>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</si>
  <si>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</si>
  <si>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</si>
  <si>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</si>
  <si>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</si>
  <si>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</si>
  <si>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</si>
  <si>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</si>
  <si>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</si>
  <si>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</si>
  <si>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</si>
  <si>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</si>
  <si>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</si>
  <si>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</si>
  <si>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</si>
  <si>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</si>
  <si>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</si>
  <si>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</si>
  <si>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</si>
  <si>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</si>
  <si>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</si>
  <si>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</si>
  <si>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</si>
  <si>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</si>
  <si>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</si>
  <si>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</si>
  <si>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</si>
  <si>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</si>
  <si>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</si>
  <si>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</si>
  <si>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</si>
  <si>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</si>
  <si>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</si>
  <si>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</si>
  <si>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</si>
  <si>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</si>
  <si>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</si>
  <si>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</si>
  <si>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</si>
  <si>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</si>
  <si>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</si>
  <si>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</si>
  <si>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</si>
  <si>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</si>
  <si>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</si>
  <si>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</si>
  <si>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</si>
  <si>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</si>
  <si>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</si>
  <si>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</si>
  <si>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</si>
  <si>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</si>
  <si>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</si>
  <si>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</si>
  <si>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</si>
  <si>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</si>
  <si>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</si>
  <si>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</si>
  <si>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</si>
  <si>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</si>
  <si>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</si>
  <si>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</si>
  <si>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</si>
  <si>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</si>
  <si>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</si>
  <si>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</si>
  <si>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</si>
  <si>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</si>
  <si>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</si>
  <si>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</si>
  <si>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</si>
  <si>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</si>
  <si>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</si>
  <si>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</si>
  <si>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</si>
  <si>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</si>
  <si>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</si>
  <si>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</si>
  <si>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</si>
  <si>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</si>
  <si>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</si>
  <si>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</si>
  <si>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</si>
  <si>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</si>
  <si>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</si>
  <si>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</si>
  <si>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</si>
  <si>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</si>
  <si>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</si>
  <si>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</si>
  <si>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</si>
  <si>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</si>
  <si>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</si>
  <si>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</si>
  <si>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</si>
  <si>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</si>
  <si>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</si>
  <si>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</si>
  <si>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</si>
  <si>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</si>
  <si>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</si>
  <si>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</si>
  <si>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</si>
  <si>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</si>
  <si>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</si>
  <si>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</si>
  <si>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</si>
  <si>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</si>
  <si>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</si>
  <si>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</si>
  <si>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</si>
  <si>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</si>
  <si>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</si>
  <si>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</si>
  <si>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</si>
  <si>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</si>
  <si>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</si>
  <si>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</si>
  <si>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</si>
  <si>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</si>
  <si>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</si>
  <si>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</si>
  <si>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</si>
  <si>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</si>
  <si>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</si>
  <si>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</si>
  <si>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</si>
  <si>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</si>
  <si>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</si>
  <si>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</si>
  <si>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</si>
  <si>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</si>
  <si>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</si>
  <si>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</si>
  <si>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</si>
  <si>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</si>
  <si>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</si>
  <si>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</si>
  <si>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</si>
  <si>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</si>
  <si>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</si>
  <si>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</si>
  <si>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</si>
  <si>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</si>
  <si>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</si>
  <si>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</si>
  <si>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</si>
  <si>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</si>
  <si>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</si>
  <si>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</si>
  <si>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</si>
  <si>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</si>
  <si>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</si>
  <si>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</si>
  <si>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</si>
  <si>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</si>
  <si>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</si>
  <si>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</si>
  <si>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</si>
  <si>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</si>
  <si>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</si>
  <si>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</si>
  <si>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</si>
  <si>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</si>
  <si>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</si>
  <si>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</si>
  <si>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</si>
  <si>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</si>
  <si>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</si>
  <si>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</si>
  <si>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</si>
  <si>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</si>
  <si>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</si>
  <si>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</si>
  <si>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</si>
  <si>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</si>
  <si>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</si>
  <si>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</si>
  <si>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</si>
  <si>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</si>
  <si>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</si>
  <si>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</si>
  <si>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</si>
  <si>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</si>
  <si>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</si>
  <si>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</si>
  <si>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</si>
  <si>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</si>
  <si>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</si>
  <si>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</si>
  <si>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</si>
  <si>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</si>
  <si>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</si>
  <si>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</si>
  <si>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</si>
  <si>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</si>
  <si>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</si>
  <si>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</si>
  <si>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</si>
  <si>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</si>
  <si>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</si>
  <si>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</si>
  <si>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</si>
  <si>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</si>
  <si>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</si>
  <si>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</si>
  <si>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</si>
  <si>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</si>
  <si>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</si>
  <si>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</si>
  <si>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</si>
  <si>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</si>
  <si>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</si>
  <si>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</si>
  <si>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</si>
  <si>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</si>
  <si>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</si>
  <si>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</si>
  <si>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</si>
  <si>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</si>
  <si>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</si>
  <si>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</si>
  <si>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</si>
  <si>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</si>
  <si>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</si>
  <si>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</si>
  <si>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</si>
  <si>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</si>
  <si>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</si>
  <si>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</si>
  <si>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</si>
  <si>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</si>
  <si>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</si>
  <si>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</si>
  <si>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</si>
  <si>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</si>
  <si>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</si>
  <si>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</si>
  <si>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</si>
  <si>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</si>
  <si>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</si>
  <si>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</si>
  <si>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</si>
  <si>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</si>
  <si>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</si>
  <si>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</si>
  <si>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</si>
  <si>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</si>
  <si>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</si>
  <si>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</si>
  <si>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</si>
  <si>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</si>
  <si>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</si>
  <si>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</si>
  <si>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</si>
  <si>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</si>
  <si>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</si>
  <si>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</si>
  <si>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</si>
  <si>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</si>
  <si>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</si>
  <si>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</si>
  <si>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</si>
  <si>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</si>
  <si>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</si>
  <si>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</si>
  <si>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</si>
  <si>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</si>
  <si>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</si>
  <si>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</si>
  <si>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</si>
  <si>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</si>
  <si>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</si>
  <si>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</si>
  <si>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</si>
  <si>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</si>
  <si>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</si>
  <si>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</si>
  <si>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</si>
  <si>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</si>
  <si>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</si>
  <si>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</si>
  <si>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</si>
  <si>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</si>
  <si>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</si>
  <si>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</si>
  <si>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</si>
  <si>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</si>
  <si>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</si>
  <si>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</si>
  <si>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</si>
  <si>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</si>
  <si>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</si>
  <si>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</si>
  <si>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</si>
  <si>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</si>
  <si>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</si>
  <si>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</si>
  <si>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</si>
  <si>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</si>
  <si>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</si>
  <si>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</si>
  <si>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</si>
  <si>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</si>
  <si>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</si>
  <si>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</si>
  <si>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</si>
  <si>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</si>
  <si>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</si>
  <si>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</si>
  <si>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</si>
  <si>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</si>
  <si>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</si>
  <si>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</si>
  <si>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</si>
  <si>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</si>
  <si>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</si>
  <si>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</si>
  <si>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</si>
  <si>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</si>
  <si>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</si>
  <si>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</si>
  <si>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</si>
  <si>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</si>
  <si>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</si>
  <si>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</si>
  <si>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</si>
  <si>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</si>
  <si>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</si>
  <si>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</si>
  <si>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</si>
  <si>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</si>
  <si>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</si>
  <si>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</si>
  <si>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</si>
  <si>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</si>
  <si>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</si>
  <si>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</si>
  <si>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</si>
  <si>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</si>
  <si>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</si>
  <si>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</si>
  <si>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</si>
  <si>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</si>
  <si>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</si>
  <si>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</si>
  <si>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</si>
  <si>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</si>
  <si>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</si>
  <si>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</si>
  <si>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</si>
  <si>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</si>
  <si>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</si>
  <si>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</si>
  <si>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</si>
  <si>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</si>
  <si>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</si>
  <si>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</si>
  <si>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</si>
  <si>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</si>
  <si>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</si>
  <si>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</si>
  <si>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</si>
  <si>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</si>
  <si>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</si>
  <si>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</si>
  <si>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</si>
  <si>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</si>
  <si>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</si>
  <si>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</si>
  <si>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</si>
  <si>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</si>
  <si>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</si>
  <si>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</si>
  <si>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</si>
  <si>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</si>
  <si>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</si>
  <si>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</si>
  <si>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</si>
  <si>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</si>
  <si>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</si>
  <si>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</si>
  <si>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</si>
  <si>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</si>
  <si>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</si>
  <si>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</si>
  <si>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</si>
  <si>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</si>
  <si>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</si>
  <si>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</si>
  <si>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</si>
  <si>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</si>
  <si>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</si>
  <si>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</si>
  <si>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</si>
  <si>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</si>
  <si>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</si>
  <si>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</si>
  <si>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</si>
  <si>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</si>
  <si>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</si>
  <si>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</si>
  <si>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</si>
  <si>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</si>
  <si>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</si>
  <si>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</si>
  <si>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</si>
  <si>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</si>
  <si>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</si>
  <si>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</si>
  <si>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</si>
  <si>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</si>
  <si>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</si>
  <si>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</si>
  <si>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</si>
  <si>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</si>
  <si>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</si>
  <si>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</si>
  <si>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</si>
  <si>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</si>
  <si>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</si>
  <si>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</si>
  <si>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</si>
  <si>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</si>
  <si>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</si>
  <si>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</si>
  <si>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</si>
  <si>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</si>
  <si>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</si>
  <si>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</si>
  <si>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</si>
  <si>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</si>
  <si>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</si>
  <si>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</si>
  <si>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</si>
  <si>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</si>
  <si>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</si>
  <si>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</si>
  <si>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</si>
  <si>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</si>
  <si>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</si>
  <si>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</si>
  <si>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</si>
  <si>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</si>
  <si>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</si>
  <si>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</si>
  <si>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</si>
  <si>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</si>
  <si>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</si>
  <si>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</si>
  <si>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</si>
  <si>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</si>
  <si>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</si>
  <si>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</si>
  <si>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</si>
  <si>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</si>
  <si>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</si>
  <si>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</si>
  <si>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</si>
  <si>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</si>
  <si>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</si>
  <si>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</si>
  <si>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</si>
  <si>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</si>
  <si>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</si>
  <si>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</si>
  <si>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</si>
  <si>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</si>
  <si>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</si>
  <si>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</si>
  <si>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</si>
  <si>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</si>
  <si>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</si>
  <si>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</si>
  <si>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</si>
  <si>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</si>
  <si>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</si>
  <si>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</si>
  <si>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</si>
  <si>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</si>
  <si>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</si>
  <si>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</si>
  <si>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</si>
  <si>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</si>
  <si>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</si>
  <si>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</si>
  <si>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</si>
  <si>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</si>
  <si>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</si>
  <si>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</si>
  <si>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</si>
  <si>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</si>
  <si>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</si>
  <si>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</si>
  <si>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</si>
  <si>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</si>
  <si>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</si>
  <si>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</si>
  <si>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</si>
  <si>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</si>
  <si>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</si>
  <si>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</si>
  <si>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</si>
  <si>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</si>
  <si>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</si>
  <si>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</si>
  <si>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</si>
  <si>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</si>
  <si>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</si>
  <si>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</si>
  <si>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</si>
  <si>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</si>
  <si>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</si>
  <si>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</si>
  <si>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</si>
  <si>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</si>
  <si>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</si>
  <si>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</si>
  <si>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</si>
  <si>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</si>
  <si>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</si>
  <si>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</si>
  <si>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</si>
  <si>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</si>
  <si>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</si>
  <si>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</si>
  <si>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</si>
  <si>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</si>
  <si>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</si>
  <si>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</si>
  <si>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</si>
  <si>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</si>
  <si>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</si>
  <si>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</si>
  <si>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</si>
  <si>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</si>
  <si>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</si>
  <si>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</si>
  <si>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</si>
  <si>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</si>
  <si>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</si>
  <si>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</si>
  <si>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</si>
  <si>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</si>
  <si>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</si>
  <si>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</si>
  <si>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</si>
  <si>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</si>
  <si>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</si>
  <si>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</si>
  <si>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</si>
  <si>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</si>
  <si>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</si>
  <si>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</si>
  <si>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</si>
  <si>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</si>
  <si>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</si>
  <si>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</si>
  <si>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</si>
  <si>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</si>
  <si>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</si>
  <si>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</si>
  <si>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</si>
  <si>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</si>
  <si>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</si>
  <si>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</si>
  <si>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</si>
  <si>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</si>
  <si>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</si>
  <si>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</si>
  <si>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</si>
  <si>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</si>
  <si>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</si>
  <si>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</si>
  <si>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</si>
  <si>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</si>
  <si>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</si>
  <si>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</si>
  <si>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</si>
  <si>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</si>
  <si>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</si>
  <si>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</si>
  <si>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</si>
  <si>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</si>
  <si>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</si>
  <si>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</si>
  <si>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</si>
  <si>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</si>
  <si>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</si>
  <si>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</si>
  <si>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</si>
  <si>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</si>
  <si>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</si>
  <si>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</si>
  <si>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</si>
  <si>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</si>
  <si>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</si>
  <si>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</si>
  <si>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</si>
  <si>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</si>
  <si>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</si>
  <si>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</si>
  <si>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</si>
  <si>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</si>
  <si>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</si>
  <si>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</si>
  <si>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</si>
  <si>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</si>
  <si>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</si>
  <si>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</si>
  <si>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</si>
  <si>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</si>
  <si>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</si>
  <si>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</si>
  <si>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</si>
  <si>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</si>
  <si>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</si>
  <si>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</si>
  <si>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</si>
  <si>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</si>
  <si>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</si>
  <si>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</si>
  <si>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</si>
  <si>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</si>
  <si>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</si>
  <si>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</si>
  <si>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</si>
  <si>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</si>
  <si>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</si>
  <si>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</si>
  <si>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</si>
  <si>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</si>
  <si>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</si>
  <si>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</si>
  <si>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</si>
  <si>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</si>
  <si>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</si>
  <si>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</si>
  <si>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</si>
  <si>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</si>
  <si>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</si>
  <si>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</si>
  <si>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</si>
  <si>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</si>
  <si>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</si>
  <si>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</si>
  <si>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</si>
  <si>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</si>
  <si>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</si>
  <si>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</si>
  <si>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</si>
  <si>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</si>
  <si>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</si>
  <si>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</si>
  <si>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</si>
  <si>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</si>
  <si>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</si>
  <si>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</si>
  <si>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</si>
  <si>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</si>
  <si>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</si>
  <si>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</si>
  <si>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</si>
  <si>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</si>
  <si>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</si>
  <si>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</si>
  <si>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</si>
  <si>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</si>
  <si>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</si>
  <si>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</si>
  <si>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</si>
  <si>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</si>
  <si>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</si>
  <si>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</si>
  <si>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</si>
  <si>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</si>
  <si>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</si>
  <si>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</si>
  <si>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</si>
  <si>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</si>
  <si>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</si>
  <si>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</si>
  <si>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</si>
  <si>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</si>
  <si>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</si>
  <si>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</si>
  <si>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</si>
  <si>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</si>
  <si>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</si>
  <si>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</si>
  <si>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</si>
  <si>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</si>
  <si>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</si>
  <si>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</si>
  <si>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</si>
  <si>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</si>
  <si>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</si>
  <si>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</si>
  <si>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</si>
  <si>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</si>
  <si>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</si>
  <si>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</si>
  <si>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</si>
  <si>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</si>
  <si>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</si>
  <si>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</si>
  <si>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</si>
  <si>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</si>
  <si>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</si>
  <si>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</si>
  <si>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</si>
  <si>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</si>
  <si>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</si>
  <si>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</si>
  <si>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</si>
  <si>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</si>
  <si>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</si>
  <si>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</si>
  <si>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</si>
  <si>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</si>
  <si>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</si>
  <si>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</si>
  <si>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</si>
  <si>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</si>
  <si>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</si>
  <si>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</si>
  <si>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</si>
  <si>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</si>
  <si>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</si>
  <si>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</si>
  <si>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</si>
  <si>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</si>
  <si>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</si>
  <si>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</si>
  <si>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</si>
  <si>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</si>
  <si>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</si>
  <si>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</si>
  <si>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</si>
  <si>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</si>
  <si>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</si>
  <si>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</si>
  <si>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</si>
  <si>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</si>
  <si>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</si>
  <si>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</si>
  <si>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</si>
  <si>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</si>
  <si>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</si>
  <si>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</si>
  <si>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</si>
  <si>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</si>
  <si>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</si>
  <si>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</si>
  <si>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</si>
  <si>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</si>
  <si>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</si>
  <si>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</si>
  <si>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</si>
  <si>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</si>
  <si>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</si>
  <si>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</si>
  <si>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</si>
  <si>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</si>
  <si>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</si>
  <si>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</si>
  <si>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</si>
  <si>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</si>
  <si>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</si>
  <si>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</si>
  <si>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</si>
  <si>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</si>
  <si>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</si>
  <si>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</si>
  <si>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</si>
  <si>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</si>
  <si>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</si>
  <si>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</si>
  <si>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</si>
  <si>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</si>
  <si>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</si>
  <si>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</si>
  <si>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</si>
  <si>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</si>
  <si>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</si>
  <si>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</si>
  <si>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</si>
  <si>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</si>
  <si>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</si>
  <si>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</si>
  <si>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</si>
  <si>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</si>
  <si>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</si>
  <si>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</si>
  <si>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</si>
  <si>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</si>
  <si>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</si>
  <si>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</si>
  <si>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</si>
  <si>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</si>
  <si>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</si>
  <si>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</si>
  <si>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</si>
  <si>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</si>
  <si>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</si>
  <si>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</si>
  <si>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</si>
  <si>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</si>
  <si>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</si>
  <si>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</si>
  <si>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</si>
  <si>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</si>
  <si>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</si>
  <si>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</si>
  <si>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</si>
  <si>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</si>
  <si>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</si>
  <si>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</si>
  <si>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</si>
  <si>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</si>
  <si>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</si>
  <si>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</si>
  <si>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</si>
  <si>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</si>
  <si>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</si>
  <si>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</si>
  <si>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</si>
  <si>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</si>
  <si>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</si>
  <si>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</si>
  <si>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</si>
  <si>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</si>
  <si>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</si>
  <si>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</si>
  <si>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</si>
  <si>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</si>
  <si>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</si>
  <si>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</si>
  <si>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</si>
  <si>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</si>
  <si>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</si>
  <si>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</si>
  <si>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</si>
  <si>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</si>
  <si>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</si>
  <si>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</si>
  <si>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</si>
  <si>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</si>
  <si>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</si>
  <si>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</si>
  <si>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</si>
  <si>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</si>
  <si>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</si>
  <si>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</si>
  <si>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</si>
  <si>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</si>
  <si>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</si>
  <si>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</si>
  <si>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</si>
  <si>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</si>
  <si>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</si>
  <si>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</si>
  <si>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</si>
  <si>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</si>
  <si>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</si>
  <si>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</si>
  <si>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</si>
  <si>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</si>
  <si>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</si>
  <si>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</si>
  <si>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</si>
  <si>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</si>
  <si>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</si>
  <si>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</si>
  <si>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</si>
  <si>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</si>
  <si>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</si>
  <si>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</si>
  <si>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</si>
  <si>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</si>
  <si>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</si>
  <si>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</si>
  <si>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</si>
  <si>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</si>
  <si>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</si>
  <si>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</si>
  <si>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</si>
  <si>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</si>
  <si>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</si>
  <si>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</si>
  <si>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</si>
  <si>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</si>
  <si>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</si>
  <si>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</si>
  <si>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</si>
  <si>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</si>
  <si>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</si>
  <si>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</si>
  <si>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</si>
  <si>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</si>
  <si>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</si>
  <si>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</si>
  <si>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</si>
  <si>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</si>
  <si>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</si>
  <si>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</si>
  <si>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</si>
  <si>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</si>
  <si>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</si>
  <si>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</si>
  <si>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</si>
  <si>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</si>
  <si>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</si>
  <si>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</si>
  <si>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</si>
  <si>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</si>
  <si>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</si>
  <si>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</si>
  <si>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</si>
  <si>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</si>
  <si>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</si>
  <si>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</si>
  <si>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</si>
  <si>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</si>
  <si>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</si>
  <si>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</si>
  <si>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</si>
  <si>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</si>
  <si>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</si>
  <si>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</si>
  <si>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</si>
  <si>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</si>
  <si>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</si>
  <si>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</si>
  <si>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</si>
  <si>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</si>
  <si>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</si>
  <si>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</si>
  <si>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</si>
  <si>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</si>
  <si>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</si>
  <si>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</si>
  <si>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</si>
  <si>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</si>
  <si>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</si>
  <si>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</si>
  <si>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</si>
  <si>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</si>
  <si>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</si>
  <si>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</si>
  <si>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</si>
  <si>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</si>
  <si>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</si>
  <si>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</si>
  <si>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</si>
  <si>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</si>
  <si>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</si>
  <si>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</si>
  <si>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</si>
  <si>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</si>
  <si>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</si>
  <si>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</si>
  <si>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</si>
  <si>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</si>
  <si>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</si>
  <si>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</si>
  <si>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</si>
  <si>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</si>
  <si>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</si>
  <si>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</si>
  <si>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</si>
  <si>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</si>
  <si>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</si>
  <si>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</si>
  <si>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</si>
  <si>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</si>
  <si>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</si>
  <si>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</si>
  <si>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</si>
  <si>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</si>
  <si>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</si>
  <si>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</si>
  <si>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</si>
  <si>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</si>
  <si>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</si>
  <si>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</si>
  <si>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</si>
  <si>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</si>
  <si>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</si>
  <si>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</si>
  <si>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</si>
  <si>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</si>
  <si>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</si>
  <si>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</si>
  <si>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</si>
  <si>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</si>
  <si>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</si>
  <si>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</si>
  <si>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</si>
  <si>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</si>
  <si>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</si>
  <si>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</si>
  <si>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</si>
  <si>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</si>
  <si>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</si>
  <si>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</si>
  <si>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</si>
  <si>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</si>
  <si>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</si>
  <si>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</si>
  <si>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</si>
  <si>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</si>
  <si>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</si>
  <si>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</si>
  <si>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</si>
  <si>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</si>
  <si>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</si>
  <si>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</si>
  <si>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</si>
  <si>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</si>
  <si>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</si>
  <si>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</si>
  <si>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</si>
  <si>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</si>
  <si>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</si>
  <si>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</si>
  <si>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</si>
  <si>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</si>
  <si>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</si>
  <si>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</si>
  <si>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</si>
  <si>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</si>
  <si>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</si>
  <si>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</si>
  <si>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</si>
  <si>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</si>
  <si>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</si>
  <si>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</si>
  <si>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</si>
  <si>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</si>
  <si>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</si>
  <si>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</si>
  <si>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</si>
  <si>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</si>
  <si>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</si>
  <si>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</si>
  <si>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</si>
  <si>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</si>
  <si>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</si>
  <si>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</si>
  <si>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</si>
  <si>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</si>
  <si>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</si>
  <si>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</si>
  <si>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</si>
  <si>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</si>
  <si>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</si>
  <si>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</si>
  <si>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</si>
  <si>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</si>
  <si>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</si>
  <si>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</si>
  <si>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</si>
  <si>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</si>
  <si>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</si>
  <si>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</si>
  <si>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</si>
  <si>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</si>
  <si>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</si>
  <si>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</si>
  <si>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</si>
  <si>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</si>
  <si>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</si>
  <si>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</si>
  <si>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</si>
  <si>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</si>
  <si>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</si>
  <si>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</si>
  <si>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</si>
  <si>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</si>
  <si>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</si>
  <si>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</si>
  <si>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</si>
  <si>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</si>
  <si>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</si>
  <si>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Jan</t>
  </si>
  <si>
    <t>Feb</t>
  </si>
  <si>
    <t>Mar</t>
  </si>
  <si>
    <t>Apr</t>
  </si>
  <si>
    <t>May</t>
  </si>
  <si>
    <t>Jun</t>
  </si>
  <si>
    <t>Jul</t>
  </si>
  <si>
    <t>Aug</t>
  </si>
  <si>
    <t>Sep</t>
  </si>
  <si>
    <t>Oct</t>
  </si>
  <si>
    <t>Nov</t>
  </si>
  <si>
    <t>Dec</t>
  </si>
  <si>
    <t>Years (Order Date)</t>
  </si>
  <si>
    <t>Months (Order Date)</t>
  </si>
  <si>
    <t>Arabica</t>
  </si>
  <si>
    <t>Excelsa</t>
  </si>
  <si>
    <t>Sum of Sales</t>
  </si>
  <si>
    <t>Liberica</t>
  </si>
  <si>
    <t>Robusta</t>
  </si>
  <si>
    <t>Distinct Count of Customer ID</t>
  </si>
  <si>
    <t>Distinct Count of Order ID</t>
  </si>
  <si>
    <t>Distinct Count of Product ID</t>
  </si>
  <si>
    <t>2019</t>
  </si>
  <si>
    <t>2020</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</si>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</sst>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0" fillId="0" borderId="0" xfId="0" applyNumberFormat="1"/>
    <xf numFmtId="0" fontId="0" fillId="2" borderId="0" xfId="0" applyFill="1"/>
    <xf numFmtId="0" fontId="0" fillId="3" borderId="0" xfId="0" applyFill="1"/>
    <xf numFmtId="0" fontId="0" fillId="0" borderId="0" xfId="0" applyFill="1"/>
  </cellXfs>
  <cellStyles count="1">
    <cellStyle name="Normal" xfId="0" builtinId="0"/>
  </cellStyles>
  <dxfs count="23">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1"/>
        <name val="Corbel"/>
        <family val="2"/>
        <scheme val="none"/>
      </font>
    </dxf>
    <dxf>
      <font>
        <b val="0"/>
        <i val="0"/>
        <sz val="14"/>
        <name val="Corbel"/>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name val="Corbel"/>
        <family val="2"/>
        <scheme val="none"/>
      </font>
    </dxf>
    <dxf>
      <font>
        <b val="0"/>
        <i val="0"/>
        <sz val="12"/>
        <name val="Corbel"/>
        <family val="2"/>
        <scheme val="none"/>
      </font>
      <fill>
        <patternFill>
          <bgColor theme="0"/>
        </patternFill>
      </fill>
    </dxf>
  </dxfs>
  <tableStyles count="6" defaultTableStyle="TableStyleMedium2" defaultPivotStyle="PivotStyleMedium9">
    <tableStyle name="Slicer Style 1" pivot="0" table="0" count="10" xr9:uid="{BB3715F8-356F-4666-BE0E-5EA09FA3A332}">
      <tableStyleElement type="wholeTable" dxfId="22"/>
      <tableStyleElement type="headerRow" dxfId="21"/>
    </tableStyle>
    <tableStyle name="Timeline Style 1" pivot="0" table="0" count="9" xr9:uid="{CF97F7F9-BD4E-4CB2-8232-B3D6AF28E0DA}">
      <tableStyleElement type="wholeTable" dxfId="20"/>
      <tableStyleElement type="headerRow" dxfId="19"/>
    </tableStyle>
    <tableStyle name="Timeline Style 2" pivot="0" table="0" count="8" xr9:uid="{958EF20A-560C-400A-980A-1A2FFFB27A40}">
      <tableStyleElement type="wholeTable" dxfId="18"/>
      <tableStyleElement type="headerRow" dxfId="17"/>
    </tableStyle>
    <tableStyle name="Timeline Style 3" pivot="0" table="0" count="8" xr9:uid="{31BED333-495E-49B0-8D2E-16263A4E903F}">
      <tableStyleElement type="wholeTable" dxfId="16"/>
      <tableStyleElement type="headerRow" dxfId="15"/>
    </tableStyle>
    <tableStyle name="Timeline Style 4" pivot="0" table="0" count="8" xr9:uid="{9D4B70D3-1469-4DE7-A1F6-3B53D948E19D}">
      <tableStyleElement type="wholeTable" dxfId="14"/>
      <tableStyleElement type="headerRow" dxfId="13"/>
    </tableStyle>
    <tableStyle name="Timeline Style 5" pivot="0" table="0" count="8" xr9:uid="{E7AE7E09-48E9-4866-B089-0D014683694F}">
      <tableStyleElement type="wholeTable" dxfId="12"/>
      <tableStyleElement type="headerRow" dxfId="11"/>
    </tableStyle>
  </tableStyles>
  <colors>
    <mruColors>
      <color rgb="FFFFFFFF"/>
    </mruColors>
  </colors>
  <extLst>
    <ext xmlns:x14="http://schemas.microsoft.com/office/spreadsheetml/2009/9/main" uri="{46F421CA-312F-682f-3DD2-61675219B42D}">
      <x14:dxfs count="8">
        <dxf>
          <font>
            <name val="Corbel"/>
            <family val="2"/>
            <scheme val="none"/>
          </font>
        </dxf>
        <dxf>
          <font>
            <name val="Garamond"/>
            <family val="1"/>
            <scheme val="none"/>
          </font>
        </dxf>
        <dxf>
          <font>
            <name val="Corbel"/>
            <family val="2"/>
            <scheme val="none"/>
          </font>
        </dxf>
        <dxf>
          <font>
            <name val="Corbel"/>
            <family val="2"/>
            <scheme val="none"/>
          </font>
        </dxf>
        <dxf>
          <font>
            <name val="Corbel"/>
            <family val="2"/>
            <scheme val="none"/>
          </font>
          <fill>
            <patternFill>
              <bgColor theme="0" tint="-4.9989318521683403E-2"/>
            </patternFill>
          </fill>
        </dxf>
        <dxf>
          <font>
            <name val="Corbel"/>
            <family val="2"/>
            <scheme val="none"/>
          </font>
          <fill>
            <patternFill>
              <bgColor rgb="FF00B0F0"/>
            </patternFill>
          </fill>
        </dxf>
        <dxf>
          <font>
            <name val="Corbel"/>
            <family val="2"/>
            <scheme val="none"/>
          </font>
          <fill>
            <patternFill>
              <bgColor theme="0" tint="-0.14996795556505021"/>
            </patternFill>
          </fill>
        </dxf>
        <dxf>
          <font>
            <name val="Corbel"/>
            <family val="2"/>
            <scheme val="none"/>
          </font>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31">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none">
              <bgColor auto="1"/>
            </patternFill>
          </fill>
        </dxf>
        <dxf>
          <fill>
            <patternFill patternType="solid">
              <fgColor theme="0" tint="-0.14993743705557422"/>
              <bgColor theme="0" tint="-4.9989318521683403E-2"/>
            </patternFill>
          </fill>
        </dxf>
        <dxf>
          <fill>
            <patternFill patternType="solid">
              <fgColor theme="0"/>
              <bgColor rgb="FF00B0F0"/>
            </patternFill>
          </fill>
        </dxf>
        <dxf>
          <font>
            <sz val="9"/>
            <color theme="1" tint="0.499984740745262"/>
            <name val="Corbel"/>
            <family val="2"/>
            <scheme val="none"/>
          </font>
        </dxf>
        <dxf>
          <font>
            <sz val="9"/>
            <color theme="1" tint="0.499984740745262"/>
            <name val="Corbel"/>
            <family val="2"/>
            <scheme val="none"/>
          </font>
        </dxf>
        <dxf>
          <font>
            <sz val="9"/>
            <color theme="1" tint="0.499984740745262"/>
            <name val="Corbel"/>
            <family val="2"/>
            <scheme val="none"/>
          </font>
        </dxf>
        <dxf>
          <font>
            <sz val="10"/>
            <color theme="1" tint="0.499984740745262"/>
            <name val="Corbel"/>
            <family val="2"/>
            <scheme val="none"/>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30"/>
            <x15:timelineStyleElement type="timeLevel" dxfId="29"/>
            <x15:timelineStyleElement type="periodLabel1" dxfId="28"/>
            <x15:timelineStyleElement type="periodLabel2" dxfId="27"/>
            <x15:timelineStyleElement type="selectedTimeBlock" dxfId="26"/>
            <x15:timelineStyleElement type="unselectedTimeBlock" dxfId="25"/>
            <x15:timelineStyleElement type="selectedTimeBlockSpace" dxfId="24"/>
          </x15:timelineStyleElements>
        </x15:timelineStyle>
        <x15:timelineStyle name="Timeline Style 2">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3">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4">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5">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[coffeeOrdersData.xlsx]TotalSales!TotalSalesArabica</c:name>
    <c:fmtId val="32"/>
  </c:pivotSource>
  <c:chart>
    <c:autoTitleDeleted val="1"/>
    <c:pivotFmts>
      <c:pivotFmt>
        <c:idx val="0"/>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tx1">
                <a:lumMod val="95000"/>
                <a:lumOff val="5000"/>
              </a:schemeClr>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tx1">
                <a:lumMod val="95000"/>
                <a:lumOff val="5000"/>
              </a:schemeClr>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tx1">
                <a:lumMod val="95000"/>
                <a:lumOff val="5000"/>
              </a:schemeClr>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6">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rgbClr val="7030A0"/>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tx1">
                <a:lumMod val="95000"/>
                <a:lumOff val="5000"/>
              </a:schemeClr>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6">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16"/>
        <c:spPr>
          <a:ln w="28575">
            <a:solidFill>
              <a:srgbClr val="00B0F0"/>
            </a:solidFill>
          </a:ln>
        </c:spPr>
        <c:marker>
          <c:symbol val="none"/>
        </c:marker>
        <c:dLbl>
          <c:idx val="0"/>
          <c:delete val="1"/>
          <c:extLst>
            <c:ext xmlns:c15="http://schemas.microsoft.com/office/drawing/2012/chart" uri="{CE6537A1-D6FC-4f65-9D91-7224C49458BB}"/>
          </c:extLst>
        </c:dLbl>
      </c:pivotFmt>
      <c:pivotFmt>
        <c:idx val="17"/>
        <c:spPr>
          <a:ln w="28575">
            <a:solidFill>
              <a:srgbClr val="00B0F0"/>
            </a:solidFill>
          </a:ln>
        </c:spPr>
        <c:marker>
          <c:symbol val="none"/>
        </c:marker>
        <c:dLbl>
          <c:idx val="0"/>
          <c:delete val="1"/>
          <c:extLst>
            <c:ext xmlns:c15="http://schemas.microsoft.com/office/drawing/2012/chart" uri="{CE6537A1-D6FC-4f65-9D91-7224C49458BB}"/>
          </c:extLst>
        </c:dLbl>
      </c:pivotFmt>
      <c:pivotFmt>
        <c:idx val="18"/>
        <c:spPr>
          <a:ln w="28575">
            <a:solidFill>
              <a:srgbClr val="00B0F0"/>
            </a:solidFill>
          </a:ln>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a:solidFill>
                <a:srgbClr val="00B0F0"/>
              </a:solidFill>
            </a:ln>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0-EE9C-4F85-8727-84C7851A4FCE}"/>
            </c:ext>
          </c:extLst>
        </c:ser>
        <c:dLbls>
          <c:showLegendKey val="0"/>
          <c:showVal val="0"/>
          <c:showCatName val="0"/>
          <c:showSerName val="0"/>
          <c:showPercent val="0"/>
          <c:showBubbleSize val="0"/>
        </c:dLbls>
        <c:smooth val="0"/>
        <c:axId val="250392928"/>
        <c:axId val="250394368"/>
      </c:lineChart>
      <c:catAx>
        <c:axId val="250392928"/>
        <c:scaling>
          <c:orientation val="minMax"/>
        </c:scaling>
        <c:delete val="0"/>
        <c:axPos val="b"/>
        <c:numFmt formatCode="General" sourceLinked="1"/>
        <c:majorTickMark val="none"/>
        <c:minorTickMark val="none"/>
        <c:tickLblPos val="nextTo"/>
        <c:spPr>
          <a:noFill/>
          <a:ln w="22225" cap="flat" cmpd="sng" algn="ctr">
            <a:solidFill>
              <a:schemeClr val="bg1">
                <a:lumMod val="65000"/>
              </a:schemeClr>
            </a:solidFill>
            <a:round/>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250394368"/>
        <c:crosses val="autoZero"/>
        <c:auto val="1"/>
        <c:lblAlgn val="ctr"/>
        <c:lblOffset val="0"/>
        <c:noMultiLvlLbl val="0"/>
      </c:catAx>
      <c:valAx>
        <c:axId val="25039436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bg1">
                        <a:lumMod val="65000"/>
                      </a:schemeClr>
                    </a:solidFill>
                    <a:latin typeface="Corbel" panose="020B0503020204020204" pitchFamily="34" charset="0"/>
                    <a:ea typeface="+mn-ea"/>
                    <a:cs typeface="+mn-cs"/>
                  </a:defRPr>
                </a:pPr>
                <a:r>
                  <a:rPr lang="en-US" sz="1200" baseline="0">
                    <a:solidFill>
                      <a:schemeClr val="tx1">
                        <a:lumMod val="65000"/>
                        <a:lumOff val="35000"/>
                      </a:schemeClr>
                    </a:solidFill>
                    <a:latin typeface="Corbel" panose="020B0503020204020204" pitchFamily="34" charset="0"/>
                  </a:rPr>
                  <a:t>Total Sales (in USD)</a:t>
                </a:r>
              </a:p>
            </c:rich>
          </c:tx>
          <c:layout>
            <c:manualLayout>
              <c:xMode val="edge"/>
              <c:yMode val="edge"/>
              <c:x val="0.16732085018186868"/>
              <c:y val="1.6144541263244376E-2"/>
            </c:manualLayout>
          </c:layout>
          <c:overlay val="0"/>
          <c:spPr>
            <a:noFill/>
            <a:ln>
              <a:noFill/>
            </a:ln>
            <a:effectLst/>
          </c:spPr>
        </c:title>
        <c:numFmt formatCode="#,##0" sourceLinked="1"/>
        <c:majorTickMark val="out"/>
        <c:minorTickMark val="none"/>
        <c:tickLblPos val="nextTo"/>
        <c:spPr>
          <a:noFill/>
          <a:ln w="22225">
            <a:solidFill>
              <a:schemeClr val="bg1">
                <a:lumMod val="6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250392928"/>
        <c:crosses val="autoZero"/>
        <c:crossBetween val="between"/>
      </c:valAx>
      <c:spPr>
        <a:ln>
          <a:noFill/>
        </a:ln>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legend>
    <c:plotVisOnly val="1"/>
    <c:dispBlanksAs val="gap"/>
    <c:showDLblsOverMax val="0"/>
    <c:extLst/>
  </c:chart>
  <c:spPr>
    <a:ln>
      <a:noFill/>
    </a:ln>
  </c:spPr>
  <c:txPr>
    <a:bodyPr/>
    <a:lstStyle/>
    <a:p>
      <a:pPr>
        <a:defRPr>
          <a:solidFill>
            <a:schemeClr val="bg1">
              <a:lumMod val="6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[coffeeOrdersData.xlsx]TotalSales!TotalSalesExcelsa</c:name>
    <c:fmtId val="35"/>
  </c:pivotSource>
  <c:chart>
    <c:autoTitleDeleted val="1"/>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TotalSales!$C$53:$C$54</c:f>
              <c:strCache>
                <c:ptCount val="1"/>
                <c:pt idx="0">
                  <c:v>Excelsa</c:v>
                </c:pt>
              </c:strCache>
            </c:strRef>
          </c:tx>
          <c:spPr>
            <a:ln w="28575" cap="rnd">
              <a:solidFill>
                <a:srgbClr val="00B0F0"/>
              </a:solidFill>
              <a:round/>
            </a:ln>
            <a:effectLst/>
          </c:spPr>
          <c:marker>
            <c:symbol val="none"/>
          </c:marker>
          <c:cat>
            <c:multiLvlStrRef>
              <c:f>TotalSales!$A$55:$B$98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TotalSales!$C$55:$C$98</c:f>
              <c:numCache>
                <c:formatCode>#,##0</c:formatCode>
                <c:ptCount val="44"/>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357.42999999999989</c:v>
                </c:pt>
                <c:pt idx="18">
                  <c:v>227.42500000000001</c:v>
                </c:pt>
                <c:pt idx="19">
                  <c:v>77.72</c:v>
                </c:pt>
                <c:pt idx="20">
                  <c:v>195.11</c:v>
                </c:pt>
                <c:pt idx="21">
                  <c:v>523.2399999999999</c:v>
                </c:pt>
                <c:pt idx="22">
                  <c:v>142.56</c:v>
                </c:pt>
                <c:pt idx="23">
                  <c:v>484.76</c:v>
                </c:pt>
                <c:pt idx="24">
                  <c:v>139.625</c:v>
                </c:pt>
                <c:pt idx="25">
                  <c:v>284.25</c:v>
                </c:pt>
                <c:pt idx="26">
                  <c:v>468.125</c:v>
                </c:pt>
                <c:pt idx="27">
                  <c:v>242.14</c:v>
                </c:pt>
                <c:pt idx="28">
                  <c:v>133.08000000000001</c:v>
                </c:pt>
                <c:pt idx="29">
                  <c:v>136.20499999999998</c:v>
                </c:pt>
                <c:pt idx="30">
                  <c:v>393.57499999999999</c:v>
                </c:pt>
                <c:pt idx="31">
                  <c:v>288.66999999999996</c:v>
                </c:pt>
                <c:pt idx="32">
                  <c:v>409.875</c:v>
                </c:pt>
                <c:pt idx="33">
                  <c:v>260.32499999999999</c:v>
                </c:pt>
                <c:pt idx="34">
                  <c:v>565.56999999999994</c:v>
                </c:pt>
                <c:pt idx="35">
                  <c:v>148.20000000000002</c:v>
                </c:pt>
                <c:pt idx="36">
                  <c:v>166.32</c:v>
                </c:pt>
                <c:pt idx="37">
                  <c:v>133.815</c:v>
                </c:pt>
                <c:pt idx="38">
                  <c:v>175.40999999999997</c:v>
                </c:pt>
                <c:pt idx="39">
                  <c:v>289.75499999999994</c:v>
                </c:pt>
                <c:pt idx="40">
                  <c:v>212.49499999999998</c:v>
                </c:pt>
                <c:pt idx="41">
                  <c:v>426.19999999999993</c:v>
                </c:pt>
                <c:pt idx="42">
                  <c:v>246.685</c:v>
                </c:pt>
                <c:pt idx="43">
                  <c:v>41.25</c:v>
                </c:pt>
              </c:numCache>
            </c:numRef>
          </c:val>
          <c:smooth val="0"/>
          <c:extLst>
            <c:ext xmlns:c16="http://schemas.microsoft.com/office/drawing/2014/chart" uri="{C3380CC4-5D6E-409C-BE32-E72D297353CC}">
              <c16:uniqueId val="{00000000-4CFF-4E4D-B72D-F82D3208DA8E}"/>
            </c:ext>
          </c:extLst>
        </c:ser>
        <c:dLbls>
          <c:showLegendKey val="0"/>
          <c:showVal val="0"/>
          <c:showCatName val="0"/>
          <c:showSerName val="0"/>
          <c:showPercent val="0"/>
          <c:showBubbleSize val="0"/>
        </c:dLbls>
        <c:smooth val="0"/>
        <c:axId val="406774208"/>
        <c:axId val="406774688"/>
      </c:lineChart>
      <c:catAx>
        <c:axId val="406774208"/>
        <c:scaling>
          <c:orientation val="minMax"/>
        </c:scaling>
        <c:delete val="0"/>
        <c:axPos val="b"/>
        <c:numFmt formatCode="General" sourceLinked="1"/>
        <c:majorTickMark val="none"/>
        <c:minorTickMark val="none"/>
        <c:tickLblPos val="nextTo"/>
        <c:spPr>
          <a:noFill/>
          <a:ln w="22225" cap="flat" cmpd="sng" algn="ctr">
            <a:solidFill>
              <a:schemeClr val="bg1">
                <a:lumMod val="65000"/>
              </a:schemeClr>
            </a:solidFill>
            <a:round/>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406774688"/>
        <c:crosses val="autoZero"/>
        <c:auto val="1"/>
        <c:lblAlgn val="ctr"/>
        <c:lblOffset val="0"/>
        <c:noMultiLvlLbl val="0"/>
      </c:catAx>
      <c:valAx>
        <c:axId val="40677468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r>
                  <a:rPr lang="en-US" sz="1200" b="0" i="0" u="none" strike="noStrike" kern="1200" baseline="0">
                    <a:solidFill>
                      <a:schemeClr val="tx1">
                        <a:lumMod val="65000"/>
                        <a:lumOff val="35000"/>
                      </a:schemeClr>
                    </a:solidFill>
                    <a:latin typeface="Corbel" panose="020B0503020204020204" pitchFamily="34" charset="0"/>
                  </a:rPr>
                  <a:t>Total Sales (in USD)</a:t>
                </a:r>
              </a:p>
            </c:rich>
          </c:tx>
          <c:layout>
            <c:manualLayout>
              <c:xMode val="edge"/>
              <c:yMode val="edge"/>
              <c:x val="0.15794172859684313"/>
              <c:y val="2.1000404682826837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title>
        <c:numFmt formatCode="#,##0" sourceLinked="1"/>
        <c:majorTickMark val="out"/>
        <c:minorTickMark val="none"/>
        <c:tickLblPos val="nextTo"/>
        <c:spPr>
          <a:noFill/>
          <a:ln w="22225">
            <a:solidFill>
              <a:schemeClr val="bg1">
                <a:lumMod val="6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40677420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[coffeeOrdersData.xlsx]TotalSales!TotalSalesLiberica</c:name>
    <c:fmtId val="3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TotalSales!$C$102:$C$103</c:f>
              <c:strCache>
                <c:ptCount val="1"/>
                <c:pt idx="0">
                  <c:v>Liberica</c:v>
                </c:pt>
              </c:strCache>
            </c:strRef>
          </c:tx>
          <c:spPr>
            <a:ln w="28575" cap="rnd">
              <a:solidFill>
                <a:srgbClr val="00B0F0"/>
              </a:solidFill>
              <a:round/>
            </a:ln>
            <a:effectLst/>
          </c:spPr>
          <c:marker>
            <c:symbol val="none"/>
          </c:marker>
          <c:cat>
            <c:multiLvlStrRef>
              <c:f>TotalSales!$A$104:$B$147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TotalSales!$C$104:$C$147</c:f>
              <c:numCache>
                <c:formatCode>#,##0</c:formatCode>
                <c:ptCount val="44"/>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187.06</c:v>
                </c:pt>
                <c:pt idx="12">
                  <c:v>274.67500000000001</c:v>
                </c:pt>
                <c:pt idx="13">
                  <c:v>194.17499999999998</c:v>
                </c:pt>
                <c:pt idx="14">
                  <c:v>281.20499999999998</c:v>
                </c:pt>
                <c:pt idx="15">
                  <c:v>147.51000000000002</c:v>
                </c:pt>
                <c:pt idx="16">
                  <c:v>83.429999999999993</c:v>
                </c:pt>
                <c:pt idx="17">
                  <c:v>355.33999999999992</c:v>
                </c:pt>
                <c:pt idx="18">
                  <c:v>236.315</c:v>
                </c:pt>
                <c:pt idx="19">
                  <c:v>60.5</c:v>
                </c:pt>
                <c:pt idx="20">
                  <c:v>89.13</c:v>
                </c:pt>
                <c:pt idx="21">
                  <c:v>440.96499999999992</c:v>
                </c:pt>
                <c:pt idx="22">
                  <c:v>347.03999999999996</c:v>
                </c:pt>
                <c:pt idx="23">
                  <c:v>94.17</c:v>
                </c:pt>
                <c:pt idx="24">
                  <c:v>279.52</c:v>
                </c:pt>
                <c:pt idx="25">
                  <c:v>251.83</c:v>
                </c:pt>
                <c:pt idx="26">
                  <c:v>405.05500000000001</c:v>
                </c:pt>
                <c:pt idx="27">
                  <c:v>554.875</c:v>
                </c:pt>
                <c:pt idx="28">
                  <c:v>267.2</c:v>
                </c:pt>
                <c:pt idx="29">
                  <c:v>209.59999999999997</c:v>
                </c:pt>
                <c:pt idx="30">
                  <c:v>61.034999999999997</c:v>
                </c:pt>
                <c:pt idx="31">
                  <c:v>125.58</c:v>
                </c:pt>
                <c:pt idx="32">
                  <c:v>171.33</c:v>
                </c:pt>
                <c:pt idx="33">
                  <c:v>584.64</c:v>
                </c:pt>
                <c:pt idx="34">
                  <c:v>537.81000000000006</c:v>
                </c:pt>
                <c:pt idx="35">
                  <c:v>388.22</c:v>
                </c:pt>
                <c:pt idx="36">
                  <c:v>843.7149999999998</c:v>
                </c:pt>
                <c:pt idx="37">
                  <c:v>91.175000000000011</c:v>
                </c:pt>
                <c:pt idx="38">
                  <c:v>462.50999999999993</c:v>
                </c:pt>
                <c:pt idx="39">
                  <c:v>88.545000000000002</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0-C2D2-403E-BCD3-C0431373FC42}"/>
            </c:ext>
          </c:extLst>
        </c:ser>
        <c:dLbls>
          <c:showLegendKey val="0"/>
          <c:showVal val="0"/>
          <c:showCatName val="0"/>
          <c:showSerName val="0"/>
          <c:showPercent val="0"/>
          <c:showBubbleSize val="0"/>
        </c:dLbls>
        <c:smooth val="0"/>
        <c:axId val="1069680720"/>
        <c:axId val="1068996368"/>
      </c:lineChart>
      <c:catAx>
        <c:axId val="1069680720"/>
        <c:scaling>
          <c:orientation val="minMax"/>
        </c:scaling>
        <c:delete val="0"/>
        <c:axPos val="b"/>
        <c:numFmt formatCode="General" sourceLinked="1"/>
        <c:majorTickMark val="none"/>
        <c:minorTickMark val="none"/>
        <c:tickLblPos val="nextTo"/>
        <c:spPr>
          <a:noFill/>
          <a:ln w="22225" cap="flat" cmpd="sng" algn="ctr">
            <a:solidFill>
              <a:schemeClr val="bg1">
                <a:lumMod val="65000"/>
              </a:schemeClr>
            </a:solidFill>
            <a:round/>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068996368"/>
        <c:crosses val="autoZero"/>
        <c:auto val="1"/>
        <c:lblAlgn val="ctr"/>
        <c:lblOffset val="0"/>
        <c:noMultiLvlLbl val="0"/>
      </c:catAx>
      <c:valAx>
        <c:axId val="106899636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r>
                  <a:rPr lang="en-US" sz="1200" b="0" i="0" u="none" strike="noStrike" kern="1200" baseline="0">
                    <a:solidFill>
                      <a:schemeClr val="tx1">
                        <a:lumMod val="65000"/>
                        <a:lumOff val="35000"/>
                      </a:schemeClr>
                    </a:solidFill>
                    <a:latin typeface="Corbel" panose="020B0503020204020204" pitchFamily="34" charset="0"/>
                  </a:rPr>
                  <a:t>Total Sales (in USD)</a:t>
                </a:r>
              </a:p>
            </c:rich>
          </c:tx>
          <c:layout>
            <c:manualLayout>
              <c:xMode val="edge"/>
              <c:yMode val="edge"/>
              <c:x val="0.16792014820196899"/>
              <c:y val="3.1006854993816252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title>
        <c:numFmt formatCode="#,##0" sourceLinked="1"/>
        <c:majorTickMark val="out"/>
        <c:minorTickMark val="none"/>
        <c:tickLblPos val="nextTo"/>
        <c:spPr>
          <a:noFill/>
          <a:ln w="22225">
            <a:solidFill>
              <a:schemeClr val="bg1">
                <a:lumMod val="6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069680720"/>
        <c:crosses val="autoZero"/>
        <c:crossBetween val="between"/>
      </c:valAx>
      <c:spPr>
        <a:noFill/>
        <a:ln>
          <a:noFill/>
        </a:ln>
        <a:effectLst/>
      </c:spPr>
    </c:plotArea>
    <c:legend>
      <c:legendPos val="l"/>
      <c:layout>
        <c:manualLayout>
          <c:xMode val="edge"/>
          <c:yMode val="edge"/>
          <c:x val="0"/>
          <c:y val="0.40783616407327289"/>
          <c:w val="0.12621937303283892"/>
          <c:h val="0.1679449821280921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[coffeeOrdersData.xlsx]TotalSales!TotalSalesRobusta</c:name>
    <c:fmtId val="41"/>
  </c:pivotSource>
  <c:chart>
    <c:autoTitleDeleted val="1"/>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TotalSales!$C$149:$C$150</c:f>
              <c:strCache>
                <c:ptCount val="1"/>
                <c:pt idx="0">
                  <c:v>Robusta</c:v>
                </c:pt>
              </c:strCache>
            </c:strRef>
          </c:tx>
          <c:spPr>
            <a:ln w="28575" cap="rnd">
              <a:solidFill>
                <a:srgbClr val="00B0F0"/>
              </a:solidFill>
              <a:round/>
            </a:ln>
            <a:effectLst/>
          </c:spPr>
          <c:marker>
            <c:symbol val="none"/>
          </c:marker>
          <c:cat>
            <c:multiLvlStrRef>
              <c:f>TotalSales!$A$151:$B$194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TotalSales!$C$151:$C$194</c:f>
              <c:numCache>
                <c:formatCode>#,##0</c:formatCode>
                <c:ptCount val="44"/>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272.68999999999994</c:v>
                </c:pt>
                <c:pt idx="29">
                  <c:v>88.334999999999994</c:v>
                </c:pt>
                <c:pt idx="30">
                  <c:v>199.48999999999998</c:v>
                </c:pt>
                <c:pt idx="31">
                  <c:v>374.13499999999993</c:v>
                </c:pt>
                <c:pt idx="32">
                  <c:v>221.43999999999994</c:v>
                </c:pt>
                <c:pt idx="33">
                  <c:v>256.36500000000001</c:v>
                </c:pt>
                <c:pt idx="34">
                  <c:v>189.47499999999999</c:v>
                </c:pt>
                <c:pt idx="35">
                  <c:v>212.07499999999999</c:v>
                </c:pt>
                <c:pt idx="36">
                  <c:v>146.685</c:v>
                </c:pt>
                <c:pt idx="37">
                  <c:v>53.759999999999991</c:v>
                </c:pt>
                <c:pt idx="38">
                  <c:v>399.52499999999992</c:v>
                </c:pt>
                <c:pt idx="39">
                  <c:v>200.25499999999997</c:v>
                </c:pt>
                <c:pt idx="40">
                  <c:v>304.46999999999997</c:v>
                </c:pt>
                <c:pt idx="41">
                  <c:v>379.31</c:v>
                </c:pt>
                <c:pt idx="42">
                  <c:v>141.69999999999999</c:v>
                </c:pt>
                <c:pt idx="43">
                  <c:v>71.059999999999988</c:v>
                </c:pt>
              </c:numCache>
            </c:numRef>
          </c:val>
          <c:smooth val="0"/>
          <c:extLst>
            <c:ext xmlns:c16="http://schemas.microsoft.com/office/drawing/2014/chart" uri="{C3380CC4-5D6E-409C-BE32-E72D297353CC}">
              <c16:uniqueId val="{00000002-1EA1-484B-B321-C6236982E7C1}"/>
            </c:ext>
          </c:extLst>
        </c:ser>
        <c:dLbls>
          <c:showLegendKey val="0"/>
          <c:showVal val="0"/>
          <c:showCatName val="0"/>
          <c:showSerName val="0"/>
          <c:showPercent val="0"/>
          <c:showBubbleSize val="0"/>
        </c:dLbls>
        <c:smooth val="0"/>
        <c:axId val="1231440560"/>
        <c:axId val="1073844192"/>
      </c:lineChart>
      <c:catAx>
        <c:axId val="1231440560"/>
        <c:scaling>
          <c:orientation val="minMax"/>
        </c:scaling>
        <c:delete val="0"/>
        <c:axPos val="b"/>
        <c:numFmt formatCode="General" sourceLinked="1"/>
        <c:majorTickMark val="none"/>
        <c:minorTickMark val="none"/>
        <c:tickLblPos val="nextTo"/>
        <c:spPr>
          <a:noFill/>
          <a:ln w="22225" cap="flat" cmpd="sng" algn="ctr">
            <a:solidFill>
              <a:schemeClr val="tx1">
                <a:lumMod val="15000"/>
                <a:lumOff val="85000"/>
              </a:schemeClr>
            </a:solidFill>
            <a:round/>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073844192"/>
        <c:crosses val="autoZero"/>
        <c:auto val="1"/>
        <c:lblAlgn val="ctr"/>
        <c:lblOffset val="0"/>
        <c:noMultiLvlLbl val="0"/>
      </c:catAx>
      <c:valAx>
        <c:axId val="1073844192"/>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r>
                  <a:rPr lang="en-US" sz="1200" b="0" i="0" u="none" strike="noStrike" kern="1200" baseline="0">
                    <a:solidFill>
                      <a:schemeClr val="tx1">
                        <a:lumMod val="65000"/>
                        <a:lumOff val="35000"/>
                      </a:schemeClr>
                    </a:solidFill>
                    <a:latin typeface="Corbel" panose="020B0503020204020204" pitchFamily="34" charset="0"/>
                  </a:rPr>
                  <a:t>Total Sales (in USD)</a:t>
                </a:r>
              </a:p>
            </c:rich>
          </c:tx>
          <c:layout>
            <c:manualLayout>
              <c:xMode val="edge"/>
              <c:yMode val="edge"/>
              <c:x val="0.15447580418650456"/>
              <c:y val="3.2723349463280552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title>
        <c:numFmt formatCode="#,##0" sourceLinked="1"/>
        <c:majorTickMark val="out"/>
        <c:minorTickMark val="none"/>
        <c:tickLblPos val="nextTo"/>
        <c:spPr>
          <a:noFill/>
          <a:ln w="22225">
            <a:solidFill>
              <a:schemeClr val="bg1">
                <a:lumMod val="6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231440560"/>
        <c:crosses val="autoZero"/>
        <c:crossBetween val="between"/>
      </c:valAx>
      <c:spPr>
        <a:noFill/>
        <a:ln w="25400">
          <a:noFill/>
        </a:ln>
        <a:effectLst/>
      </c:spPr>
    </c:plotArea>
    <c:legend>
      <c:legendPos val="l"/>
      <c:layout>
        <c:manualLayout>
          <c:xMode val="edge"/>
          <c:yMode val="edge"/>
          <c:x val="0"/>
          <c:y val="0.40379027001338991"/>
          <c:w val="0.12784391421914593"/>
          <c:h val="0.1678499325751149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[coffeeOrdersData.xlsx]TotalSalesByCountry!TotalSalesByCountry</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Corbel" panose="020B0503020204020204" pitchFamily="34" charset="0"/>
              </a:rPr>
              <a:t>Total Sales By Country</a:t>
            </a:r>
          </a:p>
        </c:rich>
      </c:tx>
      <c:layout>
        <c:manualLayout>
          <c:xMode val="edge"/>
          <c:yMode val="edge"/>
          <c:x val="0.18529813489753702"/>
          <c:y val="4.96084832157185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TotalSalesByCountry!$B$5</c:f>
              <c:strCache>
                <c:ptCount val="1"/>
                <c:pt idx="0">
                  <c:v>Total</c:v>
                </c:pt>
              </c:strCache>
            </c:strRef>
          </c:tx>
          <c:spPr>
            <a:solidFill>
              <a:srgbClr val="00B0F0"/>
            </a:solidFill>
            <a:ln>
              <a:noFill/>
            </a:ln>
            <a:effectLst/>
          </c:spPr>
          <c:invertIfNegative val="0"/>
          <c:cat>
            <c:strRef>
              <c:f>TotalSalesByCountry!$A$6:$A$8</c:f>
              <c:strCache>
                <c:ptCount val="3"/>
                <c:pt idx="0">
                  <c:v>United States</c:v>
                </c:pt>
                <c:pt idx="1">
                  <c:v>Ireland</c:v>
                </c:pt>
                <c:pt idx="2">
                  <c:v>United Kingdom</c:v>
                </c:pt>
              </c:strCache>
            </c:strRef>
          </c:cat>
          <c:val>
            <c:numRef>
              <c:f>TotalSalesByCountry!$B$6:$B$8</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2-E483-4E3B-819F-179769C5210D}"/>
            </c:ext>
          </c:extLst>
        </c:ser>
        <c:dLbls>
          <c:showLegendKey val="0"/>
          <c:showVal val="0"/>
          <c:showCatName val="0"/>
          <c:showSerName val="0"/>
          <c:showPercent val="0"/>
          <c:showBubbleSize val="0"/>
        </c:dLbls>
        <c:gapWidth val="219"/>
        <c:overlap val="-27"/>
        <c:axId val="1553794528"/>
        <c:axId val="1553817088"/>
      </c:barChart>
      <c:catAx>
        <c:axId val="1553794528"/>
        <c:scaling>
          <c:orientation val="minMax"/>
        </c:scaling>
        <c:delete val="0"/>
        <c:axPos val="b"/>
        <c:numFmt formatCode="General" sourceLinked="1"/>
        <c:majorTickMark val="none"/>
        <c:minorTickMark val="none"/>
        <c:tickLblPos val="nextTo"/>
        <c:spPr>
          <a:noFill/>
          <a:ln w="22225" cap="flat" cmpd="sng" algn="ctr">
            <a:solidFill>
              <a:schemeClr val="bg1">
                <a:lumMod val="6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553817088"/>
        <c:crosses val="autoZero"/>
        <c:auto val="1"/>
        <c:lblAlgn val="ctr"/>
        <c:lblOffset val="0"/>
        <c:noMultiLvlLbl val="0"/>
      </c:catAx>
      <c:valAx>
        <c:axId val="155381708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solidFill>
                      <a:schemeClr val="tx1">
                        <a:lumMod val="65000"/>
                        <a:lumOff val="35000"/>
                      </a:schemeClr>
                    </a:solidFill>
                    <a:latin typeface="Corbel" panose="020B0503020204020204" pitchFamily="34" charset="0"/>
                  </a:rPr>
                  <a:t>Total</a:t>
                </a:r>
                <a:r>
                  <a:rPr lang="en-US" sz="1200" baseline="0">
                    <a:solidFill>
                      <a:schemeClr val="tx1">
                        <a:lumMod val="65000"/>
                        <a:lumOff val="35000"/>
                      </a:schemeClr>
                    </a:solidFill>
                    <a:latin typeface="Corbel" panose="020B0503020204020204" pitchFamily="34" charset="0"/>
                  </a:rPr>
                  <a:t> Sales (in USD)</a:t>
                </a:r>
                <a:endParaRPr lang="en-US" sz="1200">
                  <a:solidFill>
                    <a:schemeClr val="tx1">
                      <a:lumMod val="65000"/>
                      <a:lumOff val="35000"/>
                    </a:schemeClr>
                  </a:solidFill>
                  <a:latin typeface="Corbel" panose="020B0503020204020204" pitchFamily="34" charset="0"/>
                </a:endParaRPr>
              </a:p>
            </c:rich>
          </c:tx>
          <c:layout>
            <c:manualLayout>
              <c:xMode val="edge"/>
              <c:yMode val="edge"/>
              <c:x val="2.4469583248315982E-2"/>
              <c:y val="0.15300596171438693"/>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22225">
            <a:solidFill>
              <a:schemeClr val="bg1">
                <a:lumMod val="6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55379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[coffeeOrdersData.xlsx]Top5Customers!Top5Customers</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rbel" panose="020B0503020204020204" pitchFamily="34" charset="0"/>
                <a:ea typeface="+mn-ea"/>
                <a:cs typeface="+mn-cs"/>
              </a:defRPr>
            </a:pPr>
            <a:r>
              <a:rPr lang="en-US" sz="1800">
                <a:solidFill>
                  <a:schemeClr val="tx1">
                    <a:lumMod val="65000"/>
                    <a:lumOff val="35000"/>
                  </a:schemeClr>
                </a:solidFill>
                <a:latin typeface="Corbel" panose="020B0503020204020204" pitchFamily="34" charset="0"/>
                <a:cs typeface="Calibri" panose="020F0502020204030204" pitchFamily="34" charset="0"/>
              </a:rPr>
              <a:t>Top</a:t>
            </a:r>
            <a:r>
              <a:rPr lang="en-US" sz="1800" baseline="0">
                <a:solidFill>
                  <a:schemeClr val="tx1">
                    <a:lumMod val="65000"/>
                    <a:lumOff val="35000"/>
                  </a:schemeClr>
                </a:solidFill>
                <a:latin typeface="Corbel" panose="020B0503020204020204" pitchFamily="34" charset="0"/>
                <a:cs typeface="Calibri" panose="020F0502020204030204" pitchFamily="34" charset="0"/>
              </a:rPr>
              <a:t> 5 Customers</a:t>
            </a:r>
          </a:p>
        </c:rich>
      </c:tx>
      <c:layout>
        <c:manualLayout>
          <c:xMode val="edge"/>
          <c:yMode val="edge"/>
          <c:x val="0.14961615080932616"/>
          <c:y val="5.045154857281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rbel" panose="020B05030202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Top5Customers!$B$2</c:f>
              <c:strCache>
                <c:ptCount val="1"/>
                <c:pt idx="0">
                  <c:v>Total</c:v>
                </c:pt>
              </c:strCache>
            </c:strRef>
          </c:tx>
          <c:spPr>
            <a:solidFill>
              <a:srgbClr val="00B0F0"/>
            </a:solidFill>
            <a:ln>
              <a:noFill/>
            </a:ln>
            <a:effectLst/>
          </c:spPr>
          <c:invertIfNegative val="0"/>
          <c:cat>
            <c:strRef>
              <c:f>Top5Customers!$A$3:$A$7</c:f>
              <c:strCache>
                <c:ptCount val="5"/>
                <c:pt idx="0">
                  <c:v>Allis Wilmore</c:v>
                </c:pt>
                <c:pt idx="1">
                  <c:v>Brenn Dundredge</c:v>
                </c:pt>
                <c:pt idx="2">
                  <c:v>Terri Farra</c:v>
                </c:pt>
                <c:pt idx="3">
                  <c:v>Nealson Cuttler</c:v>
                </c:pt>
                <c:pt idx="4">
                  <c:v>Don Flintiff</c:v>
                </c:pt>
              </c:strCache>
            </c:strRef>
          </c:cat>
          <c:val>
            <c:numRef>
              <c:f>Top5Customers!$B$3:$B$7</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3-5A3C-4AE7-92B4-12AD3B7B6735}"/>
            </c:ext>
          </c:extLst>
        </c:ser>
        <c:dLbls>
          <c:showLegendKey val="0"/>
          <c:showVal val="0"/>
          <c:showCatName val="0"/>
          <c:showSerName val="0"/>
          <c:showPercent val="0"/>
          <c:showBubbleSize val="0"/>
        </c:dLbls>
        <c:gapWidth val="219"/>
        <c:overlap val="-27"/>
        <c:axId val="1971085040"/>
        <c:axId val="1971087440"/>
      </c:barChart>
      <c:catAx>
        <c:axId val="1971085040"/>
        <c:scaling>
          <c:orientation val="minMax"/>
        </c:scaling>
        <c:delete val="0"/>
        <c:axPos val="b"/>
        <c:numFmt formatCode="General" sourceLinked="1"/>
        <c:majorTickMark val="none"/>
        <c:minorTickMark val="none"/>
        <c:tickLblPos val="nextTo"/>
        <c:spPr>
          <a:noFill/>
          <a:ln w="22225" cap="flat" cmpd="sng" algn="ctr">
            <a:solidFill>
              <a:schemeClr val="bg1">
                <a:lumMod val="6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crossAx val="1971087440"/>
        <c:crosses val="autoZero"/>
        <c:auto val="1"/>
        <c:lblAlgn val="ctr"/>
        <c:lblOffset val="100"/>
        <c:noMultiLvlLbl val="0"/>
      </c:catAx>
      <c:valAx>
        <c:axId val="1971087440"/>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lumMod val="65000"/>
                        <a:lumOff val="35000"/>
                      </a:schemeClr>
                    </a:solidFill>
                    <a:latin typeface="Corbel" panose="020B0503020204020204" pitchFamily="34" charset="0"/>
                  </a:rPr>
                  <a:t>Total Sales (in USD)</a:t>
                </a:r>
              </a:p>
            </c:rich>
          </c:tx>
          <c:layout>
            <c:manualLayout>
              <c:xMode val="edge"/>
              <c:yMode val="edge"/>
              <c:x val="1.9635020527872839E-2"/>
              <c:y val="0.159782832161710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22225">
            <a:solidFill>
              <a:schemeClr val="bg1">
                <a:lumMod val="6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orbel" panose="020B0503020204020204" pitchFamily="34" charset="0"/>
                <a:ea typeface="+mn-ea"/>
                <a:cs typeface="Calibri" panose="020F0502020204030204" pitchFamily="34" charset="0"/>
              </a:defRPr>
            </a:pPr>
            <a:endParaRPr lang="en-US"/>
          </a:p>
        </c:txPr>
        <c:crossAx val="197108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54429</xdr:rowOff>
    </xdr:from>
    <xdr:to>
      <xdr:col>22</xdr:col>
      <xdr:colOff>97971</xdr:colOff>
      <xdr:row>54</xdr:row>
      <xdr:rowOff>152400</xdr:rowOff>
    </xdr:to>
    <xdr:sp macro="" textlink="">
      <xdr:nvSpPr>
        <xdr:cNvPr id="16" name="Rectangle: Rounded Corners 15">
          <a:extLst>
            <a:ext uri="{FF2B5EF4-FFF2-40B4-BE49-F238E27FC236}">
              <a16:creationId xmlns:a16="http://schemas.microsoft.com/office/drawing/2014/main" id="{63FF6436-CB1E-FD53-EC5A-E169844ACD3B}"/>
            </a:ext>
          </a:extLst>
        </xdr:cNvPr>
        <xdr:cNvSpPr/>
      </xdr:nvSpPr>
      <xdr:spPr>
        <a:xfrm>
          <a:off x="0" y="54429"/>
          <a:ext cx="13019314" cy="9971314"/>
        </a:xfrm>
        <a:prstGeom prst="roundRect">
          <a:avLst>
            <a:gd name="adj" fmla="val 867"/>
          </a:avLst>
        </a:prstGeom>
        <a:solidFill>
          <a:schemeClr val="bg1"/>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20619</xdr:colOff>
      <xdr:row>35</xdr:row>
      <xdr:rowOff>144781</xdr:rowOff>
    </xdr:from>
    <xdr:to>
      <xdr:col>21</xdr:col>
      <xdr:colOff>432995</xdr:colOff>
      <xdr:row>53</xdr:row>
      <xdr:rowOff>106681</xdr:rowOff>
    </xdr:to>
    <xdr:sp macro="" textlink="">
      <xdr:nvSpPr>
        <xdr:cNvPr id="3" name="Rectangle: Rounded Corners 2">
          <a:extLst>
            <a:ext uri="{FF2B5EF4-FFF2-40B4-BE49-F238E27FC236}">
              <a16:creationId xmlns:a16="http://schemas.microsoft.com/office/drawing/2014/main" id="{52C9804B-B503-4A6D-86C1-951E81EDA0FF}"/>
            </a:ext>
          </a:extLst>
        </xdr:cNvPr>
        <xdr:cNvSpPr/>
      </xdr:nvSpPr>
      <xdr:spPr>
        <a:xfrm>
          <a:off x="7457739" y="6423661"/>
          <a:ext cx="5289176" cy="3253740"/>
        </a:xfrm>
        <a:prstGeom prst="roundRect">
          <a:avLst>
            <a:gd name="adj" fmla="val 2635"/>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603773</xdr:colOff>
      <xdr:row>17</xdr:row>
      <xdr:rowOff>81130</xdr:rowOff>
    </xdr:from>
    <xdr:to>
      <xdr:col>21</xdr:col>
      <xdr:colOff>406549</xdr:colOff>
      <xdr:row>34</xdr:row>
      <xdr:rowOff>152400</xdr:rowOff>
    </xdr:to>
    <xdr:sp macro="" textlink="">
      <xdr:nvSpPr>
        <xdr:cNvPr id="42" name="Rectangle: Rounded Corners 41">
          <a:extLst>
            <a:ext uri="{FF2B5EF4-FFF2-40B4-BE49-F238E27FC236}">
              <a16:creationId xmlns:a16="http://schemas.microsoft.com/office/drawing/2014/main" id="{AFA35E43-E58A-43DB-951B-E765F6829D35}"/>
            </a:ext>
          </a:extLst>
        </xdr:cNvPr>
        <xdr:cNvSpPr/>
      </xdr:nvSpPr>
      <xdr:spPr>
        <a:xfrm>
          <a:off x="7431293" y="3068170"/>
          <a:ext cx="5289176" cy="3180230"/>
        </a:xfrm>
        <a:prstGeom prst="roundRect">
          <a:avLst>
            <a:gd name="adj" fmla="val 2635"/>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26894</xdr:colOff>
      <xdr:row>17</xdr:row>
      <xdr:rowOff>83820</xdr:rowOff>
    </xdr:from>
    <xdr:to>
      <xdr:col>12</xdr:col>
      <xdr:colOff>457200</xdr:colOff>
      <xdr:row>53</xdr:row>
      <xdr:rowOff>98612</xdr:rowOff>
    </xdr:to>
    <xdr:sp macro="" textlink="">
      <xdr:nvSpPr>
        <xdr:cNvPr id="41" name="Rectangle: Rounded Corners 40">
          <a:extLst>
            <a:ext uri="{FF2B5EF4-FFF2-40B4-BE49-F238E27FC236}">
              <a16:creationId xmlns:a16="http://schemas.microsoft.com/office/drawing/2014/main" id="{3E0FFE27-F9B2-DB9D-BC45-4888C834F80C}"/>
            </a:ext>
          </a:extLst>
        </xdr:cNvPr>
        <xdr:cNvSpPr/>
      </xdr:nvSpPr>
      <xdr:spPr>
        <a:xfrm>
          <a:off x="148814" y="3070860"/>
          <a:ext cx="7135906" cy="6598472"/>
        </a:xfrm>
        <a:prstGeom prst="roundRect">
          <a:avLst>
            <a:gd name="adj" fmla="val 2635"/>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53340</xdr:colOff>
      <xdr:row>19</xdr:row>
      <xdr:rowOff>99060</xdr:rowOff>
    </xdr:from>
    <xdr:to>
      <xdr:col>12</xdr:col>
      <xdr:colOff>441960</xdr:colOff>
      <xdr:row>53</xdr:row>
      <xdr:rowOff>7620</xdr:rowOff>
    </xdr:to>
    <xdr:grpSp>
      <xdr:nvGrpSpPr>
        <xdr:cNvPr id="4" name="Group 3">
          <a:extLst>
            <a:ext uri="{FF2B5EF4-FFF2-40B4-BE49-F238E27FC236}">
              <a16:creationId xmlns:a16="http://schemas.microsoft.com/office/drawing/2014/main" id="{A2CEB7E6-5907-4C6B-994F-18C831B31D5C}"/>
            </a:ext>
          </a:extLst>
        </xdr:cNvPr>
        <xdr:cNvGrpSpPr/>
      </xdr:nvGrpSpPr>
      <xdr:grpSpPr>
        <a:xfrm>
          <a:off x="175260" y="3451860"/>
          <a:ext cx="7094220" cy="6126480"/>
          <a:chOff x="6174435" y="668368"/>
          <a:chExt cx="8694360" cy="17777423"/>
        </a:xfrm>
      </xdr:grpSpPr>
      <xdr:graphicFrame macro="">
        <xdr:nvGraphicFramePr>
          <xdr:cNvPr id="5" name="Chart 4">
            <a:extLst>
              <a:ext uri="{FF2B5EF4-FFF2-40B4-BE49-F238E27FC236}">
                <a16:creationId xmlns:a16="http://schemas.microsoft.com/office/drawing/2014/main" id="{2887324F-8782-9738-F56E-DC4C6F35F03D}"/>
              </a:ext>
            </a:extLst>
          </xdr:cNvPr>
          <xdr:cNvGraphicFramePr/>
        </xdr:nvGraphicFramePr>
        <xdr:xfrm>
          <a:off x="6183773" y="668368"/>
          <a:ext cx="8675684" cy="453878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E43807CE-E824-A564-E3F5-CEA047280D9F}"/>
              </a:ext>
            </a:extLst>
          </xdr:cNvPr>
          <xdr:cNvGraphicFramePr/>
        </xdr:nvGraphicFramePr>
        <xdr:xfrm>
          <a:off x="6183774" y="5199530"/>
          <a:ext cx="8685021" cy="430305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1375A580-39B8-0228-C103-8AFB7D96FB42}"/>
              </a:ext>
            </a:extLst>
          </xdr:cNvPr>
          <xdr:cNvGraphicFramePr/>
        </xdr:nvGraphicFramePr>
        <xdr:xfrm>
          <a:off x="6174435" y="9502588"/>
          <a:ext cx="8685021" cy="448235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7CE4F930-333D-E0CE-24C2-36BBAEA3E51F}"/>
              </a:ext>
            </a:extLst>
          </xdr:cNvPr>
          <xdr:cNvGraphicFramePr/>
        </xdr:nvGraphicFramePr>
        <xdr:xfrm>
          <a:off x="6174436" y="13944166"/>
          <a:ext cx="8647666" cy="450162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113403</xdr:colOff>
      <xdr:row>17</xdr:row>
      <xdr:rowOff>117438</xdr:rowOff>
    </xdr:from>
    <xdr:to>
      <xdr:col>5</xdr:col>
      <xdr:colOff>7621</xdr:colOff>
      <xdr:row>19</xdr:row>
      <xdr:rowOff>160020</xdr:rowOff>
    </xdr:to>
    <xdr:sp macro="" textlink="">
      <xdr:nvSpPr>
        <xdr:cNvPr id="9" name="TextBox 8">
          <a:extLst>
            <a:ext uri="{FF2B5EF4-FFF2-40B4-BE49-F238E27FC236}">
              <a16:creationId xmlns:a16="http://schemas.microsoft.com/office/drawing/2014/main" id="{5A2C7E17-86DB-417C-8841-1F5DD3A0579E}"/>
            </a:ext>
          </a:extLst>
        </xdr:cNvPr>
        <xdr:cNvSpPr txBox="1"/>
      </xdr:nvSpPr>
      <xdr:spPr>
        <a:xfrm>
          <a:off x="235323" y="3104478"/>
          <a:ext cx="2332618" cy="4083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65000"/>
                  <a:lumOff val="35000"/>
                </a:schemeClr>
              </a:solidFill>
              <a:latin typeface="Corbel" panose="020B0503020204020204" pitchFamily="34" charset="0"/>
            </a:rPr>
            <a:t>Total Sales</a:t>
          </a:r>
          <a:r>
            <a:rPr lang="en-US" sz="1800" baseline="0">
              <a:solidFill>
                <a:schemeClr val="tx1">
                  <a:lumMod val="65000"/>
                  <a:lumOff val="35000"/>
                </a:schemeClr>
              </a:solidFill>
              <a:latin typeface="Corbel" panose="020B0503020204020204" pitchFamily="34" charset="0"/>
            </a:rPr>
            <a:t> </a:t>
          </a:r>
          <a:r>
            <a:rPr lang="en-US" sz="1800">
              <a:solidFill>
                <a:schemeClr val="tx1">
                  <a:lumMod val="65000"/>
                  <a:lumOff val="35000"/>
                </a:schemeClr>
              </a:solidFill>
              <a:latin typeface="Corbel" panose="020B0503020204020204" pitchFamily="34" charset="0"/>
            </a:rPr>
            <a:t>Over</a:t>
          </a:r>
          <a:r>
            <a:rPr lang="en-US" sz="1800" baseline="0">
              <a:solidFill>
                <a:schemeClr val="tx1">
                  <a:lumMod val="65000"/>
                  <a:lumOff val="35000"/>
                </a:schemeClr>
              </a:solidFill>
              <a:latin typeface="Corbel" panose="020B0503020204020204" pitchFamily="34" charset="0"/>
            </a:rPr>
            <a:t> Time</a:t>
          </a:r>
        </a:p>
      </xdr:txBody>
    </xdr:sp>
    <xdr:clientData/>
  </xdr:twoCellAnchor>
  <xdr:twoCellAnchor editAs="oneCell">
    <xdr:from>
      <xdr:col>11</xdr:col>
      <xdr:colOff>53664</xdr:colOff>
      <xdr:row>0</xdr:row>
      <xdr:rowOff>0</xdr:rowOff>
    </xdr:from>
    <xdr:to>
      <xdr:col>14</xdr:col>
      <xdr:colOff>349624</xdr:colOff>
      <xdr:row>8</xdr:row>
      <xdr:rowOff>91440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7C73097D-D34C-41F6-B393-E22872626F1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75170" y="0"/>
              <a:ext cx="2124760" cy="14092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366593</xdr:colOff>
      <xdr:row>0</xdr:row>
      <xdr:rowOff>0</xdr:rowOff>
    </xdr:from>
    <xdr:to>
      <xdr:col>19</xdr:col>
      <xdr:colOff>404693</xdr:colOff>
      <xdr:row>8</xdr:row>
      <xdr:rowOff>72390</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E0CE0DAE-6C8B-4734-9FB0-C0359F694C5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245699" y="0"/>
              <a:ext cx="1257300" cy="1390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382027</xdr:colOff>
      <xdr:row>0</xdr:row>
      <xdr:rowOff>35859</xdr:rowOff>
    </xdr:from>
    <xdr:to>
      <xdr:col>17</xdr:col>
      <xdr:colOff>416858</xdr:colOff>
      <xdr:row>8</xdr:row>
      <xdr:rowOff>108931</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4D7E05AA-A9C0-4706-8180-6FDC5552D72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432333" y="35859"/>
              <a:ext cx="1863631" cy="1390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373956</xdr:colOff>
      <xdr:row>0</xdr:row>
      <xdr:rowOff>8965</xdr:rowOff>
    </xdr:from>
    <xdr:to>
      <xdr:col>22</xdr:col>
      <xdr:colOff>36499</xdr:colOff>
      <xdr:row>8</xdr:row>
      <xdr:rowOff>75912</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317C6AAD-0CE6-415F-B810-EBD0F0C27FC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72262" y="8965"/>
              <a:ext cx="1491343" cy="1384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98609</xdr:colOff>
      <xdr:row>9</xdr:row>
      <xdr:rowOff>79272</xdr:rowOff>
    </xdr:from>
    <xdr:to>
      <xdr:col>7</xdr:col>
      <xdr:colOff>484093</xdr:colOff>
      <xdr:row>16</xdr:row>
      <xdr:rowOff>47897</xdr:rowOff>
    </xdr:to>
    <xdr:grpSp>
      <xdr:nvGrpSpPr>
        <xdr:cNvPr id="35" name="Group 34">
          <a:extLst>
            <a:ext uri="{FF2B5EF4-FFF2-40B4-BE49-F238E27FC236}">
              <a16:creationId xmlns:a16="http://schemas.microsoft.com/office/drawing/2014/main" id="{4D3EB46C-66AB-F399-5F05-EDCDF8A8DC39}"/>
            </a:ext>
          </a:extLst>
        </xdr:cNvPr>
        <xdr:cNvGrpSpPr/>
      </xdr:nvGrpSpPr>
      <xdr:grpSpPr>
        <a:xfrm>
          <a:off x="220529" y="1603272"/>
          <a:ext cx="4043084" cy="1248785"/>
          <a:chOff x="555811" y="1299882"/>
          <a:chExt cx="1963272" cy="1272989"/>
        </a:xfrm>
        <a:effectLst>
          <a:outerShdw blurRad="50800" dist="38100" algn="l" rotWithShape="0">
            <a:prstClr val="black">
              <a:alpha val="40000"/>
            </a:prstClr>
          </a:outerShdw>
        </a:effectLst>
      </xdr:grpSpPr>
      <xdr:sp macro="" textlink="">
        <xdr:nvSpPr>
          <xdr:cNvPr id="34" name="Rectangle: Rounded Corners 33">
            <a:extLst>
              <a:ext uri="{FF2B5EF4-FFF2-40B4-BE49-F238E27FC236}">
                <a16:creationId xmlns:a16="http://schemas.microsoft.com/office/drawing/2014/main" id="{40271C43-094B-39EB-62BC-47AB690A8109}"/>
              </a:ext>
            </a:extLst>
          </xdr:cNvPr>
          <xdr:cNvSpPr/>
        </xdr:nvSpPr>
        <xdr:spPr>
          <a:xfrm>
            <a:off x="555811" y="1299882"/>
            <a:ext cx="1963272" cy="1272989"/>
          </a:xfrm>
          <a:prstGeom prst="roundRect">
            <a:avLst>
              <a:gd name="adj" fmla="val 680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solidFill>
                  <a:schemeClr val="tx1">
                    <a:lumMod val="65000"/>
                    <a:lumOff val="35000"/>
                  </a:schemeClr>
                </a:solidFill>
                <a:latin typeface="Corbel" panose="020B0503020204020204" pitchFamily="34" charset="0"/>
              </a:rPr>
              <a:t># Of Orders</a:t>
            </a:r>
          </a:p>
        </xdr:txBody>
      </xdr:sp>
      <xdr:sp macro="" textlink="OrdersCount!B4">
        <xdr:nvSpPr>
          <xdr:cNvPr id="23" name="TextBox 22">
            <a:extLst>
              <a:ext uri="{FF2B5EF4-FFF2-40B4-BE49-F238E27FC236}">
                <a16:creationId xmlns:a16="http://schemas.microsoft.com/office/drawing/2014/main" id="{47F1E85F-C285-9651-BA4D-37F0590EEEAC}"/>
              </a:ext>
            </a:extLst>
          </xdr:cNvPr>
          <xdr:cNvSpPr txBox="1"/>
        </xdr:nvSpPr>
        <xdr:spPr>
          <a:xfrm>
            <a:off x="1231076" y="1312286"/>
            <a:ext cx="623717" cy="82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A326A9-3C0A-4DAF-9284-7B4D3ED197C3}" type="TxLink">
              <a:rPr lang="en-US" sz="6000" b="0" i="0" u="none" strike="noStrike">
                <a:solidFill>
                  <a:srgbClr val="00B0F0"/>
                </a:solidFill>
                <a:latin typeface="Corbel" panose="020B0503020204020204" pitchFamily="34" charset="0"/>
                <a:cs typeface="Arial" panose="020B0604020202020204" pitchFamily="34" charset="0"/>
              </a:rPr>
              <a:pPr algn="ctr"/>
              <a:t>957</a:t>
            </a:fld>
            <a:endParaRPr lang="en-US" sz="6000">
              <a:solidFill>
                <a:srgbClr val="00B0F0"/>
              </a:solidFill>
              <a:latin typeface="Corbel" panose="020B0503020204020204" pitchFamily="34" charset="0"/>
              <a:cs typeface="Arial" panose="020B0604020202020204" pitchFamily="34" charset="0"/>
            </a:endParaRPr>
          </a:p>
        </xdr:txBody>
      </xdr:sp>
    </xdr:grpSp>
    <xdr:clientData/>
  </xdr:twoCellAnchor>
  <xdr:twoCellAnchor>
    <xdr:from>
      <xdr:col>1</xdr:col>
      <xdr:colOff>80683</xdr:colOff>
      <xdr:row>0</xdr:row>
      <xdr:rowOff>0</xdr:rowOff>
    </xdr:from>
    <xdr:to>
      <xdr:col>11</xdr:col>
      <xdr:colOff>17929</xdr:colOff>
      <xdr:row>8</xdr:row>
      <xdr:rowOff>98612</xdr:rowOff>
    </xdr:to>
    <xdr:sp macro="" textlink="">
      <xdr:nvSpPr>
        <xdr:cNvPr id="36" name="Rectangle: Rounded Corners 35">
          <a:extLst>
            <a:ext uri="{FF2B5EF4-FFF2-40B4-BE49-F238E27FC236}">
              <a16:creationId xmlns:a16="http://schemas.microsoft.com/office/drawing/2014/main" id="{912AE71C-E4A2-93EE-E2C6-DF90DD8D170A}"/>
            </a:ext>
          </a:extLst>
        </xdr:cNvPr>
        <xdr:cNvSpPr/>
      </xdr:nvSpPr>
      <xdr:spPr>
        <a:xfrm>
          <a:off x="200426" y="0"/>
          <a:ext cx="6033246" cy="1459326"/>
        </a:xfrm>
        <a:prstGeom prst="roundRect">
          <a:avLst>
            <a:gd name="adj" fmla="val 654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400">
              <a:solidFill>
                <a:schemeClr val="tx1">
                  <a:lumMod val="65000"/>
                  <a:lumOff val="35000"/>
                </a:schemeClr>
              </a:solidFill>
              <a:effectLst/>
              <a:latin typeface="Corbel" panose="020B0503020204020204" pitchFamily="34" charset="0"/>
              <a:ea typeface="+mn-ea"/>
              <a:cs typeface="+mn-cs"/>
            </a:rPr>
            <a:t>Coffee</a:t>
          </a:r>
          <a:r>
            <a:rPr lang="en-US" sz="4400" baseline="0">
              <a:solidFill>
                <a:schemeClr val="tx1">
                  <a:lumMod val="65000"/>
                  <a:lumOff val="35000"/>
                </a:schemeClr>
              </a:solidFill>
              <a:effectLst/>
              <a:latin typeface="Corbel" panose="020B0503020204020204" pitchFamily="34" charset="0"/>
              <a:ea typeface="+mn-ea"/>
              <a:cs typeface="+mn-cs"/>
            </a:rPr>
            <a:t> Sales Dashboard</a:t>
          </a:r>
          <a:endParaRPr lang="en-US" sz="4400">
            <a:solidFill>
              <a:schemeClr val="tx1">
                <a:lumMod val="65000"/>
                <a:lumOff val="35000"/>
              </a:schemeClr>
            </a:solidFill>
            <a:effectLst/>
            <a:latin typeface="Corbel" panose="020B0503020204020204" pitchFamily="34" charset="0"/>
          </a:endParaRPr>
        </a:p>
      </xdr:txBody>
    </xdr:sp>
    <xdr:clientData/>
  </xdr:twoCellAnchor>
  <xdr:twoCellAnchor>
    <xdr:from>
      <xdr:col>8</xdr:col>
      <xdr:colOff>284949</xdr:colOff>
      <xdr:row>9</xdr:row>
      <xdr:rowOff>63139</xdr:rowOff>
    </xdr:from>
    <xdr:to>
      <xdr:col>15</xdr:col>
      <xdr:colOff>78761</xdr:colOff>
      <xdr:row>16</xdr:row>
      <xdr:rowOff>76201</xdr:rowOff>
    </xdr:to>
    <xdr:grpSp>
      <xdr:nvGrpSpPr>
        <xdr:cNvPr id="40" name="Group 39">
          <a:extLst>
            <a:ext uri="{FF2B5EF4-FFF2-40B4-BE49-F238E27FC236}">
              <a16:creationId xmlns:a16="http://schemas.microsoft.com/office/drawing/2014/main" id="{0999D4FA-8262-0762-9908-A731CF958C23}"/>
            </a:ext>
          </a:extLst>
        </xdr:cNvPr>
        <xdr:cNvGrpSpPr/>
      </xdr:nvGrpSpPr>
      <xdr:grpSpPr>
        <a:xfrm>
          <a:off x="4674069" y="1587139"/>
          <a:ext cx="4061012" cy="1293222"/>
          <a:chOff x="3926542" y="1622612"/>
          <a:chExt cx="3227295" cy="1426196"/>
        </a:xfrm>
      </xdr:grpSpPr>
      <xdr:sp macro="" textlink="">
        <xdr:nvSpPr>
          <xdr:cNvPr id="37" name="Rectangle: Rounded Corners 36">
            <a:extLst>
              <a:ext uri="{FF2B5EF4-FFF2-40B4-BE49-F238E27FC236}">
                <a16:creationId xmlns:a16="http://schemas.microsoft.com/office/drawing/2014/main" id="{25C327F6-90D4-4E8F-B263-8D77D25E06A9}"/>
              </a:ext>
            </a:extLst>
          </xdr:cNvPr>
          <xdr:cNvSpPr/>
        </xdr:nvSpPr>
        <xdr:spPr>
          <a:xfrm>
            <a:off x="3926542" y="1622612"/>
            <a:ext cx="3227295" cy="1426196"/>
          </a:xfrm>
          <a:prstGeom prst="roundRect">
            <a:avLst>
              <a:gd name="adj" fmla="val 6808"/>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solidFill>
                  <a:schemeClr val="tx1">
                    <a:lumMod val="65000"/>
                    <a:lumOff val="35000"/>
                  </a:schemeClr>
                </a:solidFill>
                <a:latin typeface="Corbel" panose="020B0503020204020204" pitchFamily="34" charset="0"/>
              </a:rPr>
              <a:t># Of Customers</a:t>
            </a:r>
          </a:p>
        </xdr:txBody>
      </xdr:sp>
      <xdr:sp macro="" textlink="CustomersCount!B4">
        <xdr:nvSpPr>
          <xdr:cNvPr id="19" name="TextBox 18">
            <a:extLst>
              <a:ext uri="{FF2B5EF4-FFF2-40B4-BE49-F238E27FC236}">
                <a16:creationId xmlns:a16="http://schemas.microsoft.com/office/drawing/2014/main" id="{A3F2026C-B529-6A4A-DC02-C7EFAFEF2B27}"/>
              </a:ext>
            </a:extLst>
          </xdr:cNvPr>
          <xdr:cNvSpPr txBox="1"/>
        </xdr:nvSpPr>
        <xdr:spPr>
          <a:xfrm>
            <a:off x="4955668" y="1640836"/>
            <a:ext cx="1148509" cy="8869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8F4676-21F0-46D7-9C77-4376E463BB7C}" type="TxLink">
              <a:rPr lang="en-US" sz="6000" b="0" i="0" u="none" strike="noStrike">
                <a:solidFill>
                  <a:srgbClr val="00B0F0"/>
                </a:solidFill>
                <a:latin typeface="Corbel" panose="020B0503020204020204" pitchFamily="34" charset="0"/>
                <a:cs typeface="Calibri"/>
              </a:rPr>
              <a:pPr algn="ctr"/>
              <a:t>913</a:t>
            </a:fld>
            <a:endParaRPr lang="en-US" sz="6000">
              <a:solidFill>
                <a:srgbClr val="00B0F0"/>
              </a:solidFill>
              <a:latin typeface="Corbel" panose="020B0503020204020204" pitchFamily="34" charset="0"/>
              <a:cs typeface="Arial" panose="020B0604020202020204" pitchFamily="34" charset="0"/>
            </a:endParaRPr>
          </a:p>
        </xdr:txBody>
      </xdr:sp>
    </xdr:grpSp>
    <xdr:clientData/>
  </xdr:twoCellAnchor>
  <xdr:twoCellAnchor>
    <xdr:from>
      <xdr:col>15</xdr:col>
      <xdr:colOff>421341</xdr:colOff>
      <xdr:row>9</xdr:row>
      <xdr:rowOff>64546</xdr:rowOff>
    </xdr:from>
    <xdr:to>
      <xdr:col>21</xdr:col>
      <xdr:colOff>394447</xdr:colOff>
      <xdr:row>16</xdr:row>
      <xdr:rowOff>76200</xdr:rowOff>
    </xdr:to>
    <xdr:grpSp>
      <xdr:nvGrpSpPr>
        <xdr:cNvPr id="39" name="Group 38">
          <a:extLst>
            <a:ext uri="{FF2B5EF4-FFF2-40B4-BE49-F238E27FC236}">
              <a16:creationId xmlns:a16="http://schemas.microsoft.com/office/drawing/2014/main" id="{D197089D-151F-7D49-0CE5-05DE145058D3}"/>
            </a:ext>
          </a:extLst>
        </xdr:cNvPr>
        <xdr:cNvGrpSpPr/>
      </xdr:nvGrpSpPr>
      <xdr:grpSpPr>
        <a:xfrm>
          <a:off x="9077661" y="1588546"/>
          <a:ext cx="3630706" cy="1291814"/>
          <a:chOff x="7342095" y="1631577"/>
          <a:chExt cx="3227295" cy="1667436"/>
        </a:xfrm>
      </xdr:grpSpPr>
      <xdr:sp macro="" textlink="">
        <xdr:nvSpPr>
          <xdr:cNvPr id="38" name="Rectangle: Rounded Corners 37">
            <a:extLst>
              <a:ext uri="{FF2B5EF4-FFF2-40B4-BE49-F238E27FC236}">
                <a16:creationId xmlns:a16="http://schemas.microsoft.com/office/drawing/2014/main" id="{9ABBDA4B-A969-4A3F-B2B2-2323EB68319A}"/>
              </a:ext>
            </a:extLst>
          </xdr:cNvPr>
          <xdr:cNvSpPr/>
        </xdr:nvSpPr>
        <xdr:spPr>
          <a:xfrm>
            <a:off x="7342095" y="1631577"/>
            <a:ext cx="3227295" cy="1667436"/>
          </a:xfrm>
          <a:prstGeom prst="roundRect">
            <a:avLst>
              <a:gd name="adj" fmla="val 6808"/>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solidFill>
                  <a:schemeClr val="tx1">
                    <a:lumMod val="65000"/>
                    <a:lumOff val="35000"/>
                  </a:schemeClr>
                </a:solidFill>
                <a:latin typeface="Corbel" panose="020B0503020204020204" pitchFamily="34" charset="0"/>
              </a:rPr>
              <a:t># Of Products</a:t>
            </a:r>
          </a:p>
        </xdr:txBody>
      </xdr:sp>
      <xdr:sp macro="" textlink="ProductsCount!B4">
        <xdr:nvSpPr>
          <xdr:cNvPr id="26" name="TextBox 25">
            <a:extLst>
              <a:ext uri="{FF2B5EF4-FFF2-40B4-BE49-F238E27FC236}">
                <a16:creationId xmlns:a16="http://schemas.microsoft.com/office/drawing/2014/main" id="{1D650E5C-8B2F-9BA6-3BB5-4074DEA62BE3}"/>
              </a:ext>
            </a:extLst>
          </xdr:cNvPr>
          <xdr:cNvSpPr txBox="1"/>
        </xdr:nvSpPr>
        <xdr:spPr>
          <a:xfrm>
            <a:off x="8505201" y="1668640"/>
            <a:ext cx="925286" cy="1010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74818B-95BF-453E-A1BF-10B6112775B8}" type="TxLink">
              <a:rPr lang="en-US" sz="6000" b="0" i="0" u="none" strike="noStrike">
                <a:solidFill>
                  <a:srgbClr val="00B0F0"/>
                </a:solidFill>
                <a:latin typeface="Corbel" panose="020B0503020204020204" pitchFamily="34" charset="0"/>
                <a:cs typeface="Arial" panose="020B0604020202020204" pitchFamily="34" charset="0"/>
              </a:rPr>
              <a:pPr algn="ctr"/>
              <a:t>48</a:t>
            </a:fld>
            <a:endParaRPr lang="en-US" sz="6000">
              <a:solidFill>
                <a:srgbClr val="00B0F0"/>
              </a:solidFill>
              <a:latin typeface="Corbel" panose="020B0503020204020204" pitchFamily="34" charset="0"/>
              <a:cs typeface="Arial" panose="020B0604020202020204" pitchFamily="34" charset="0"/>
            </a:endParaRPr>
          </a:p>
        </xdr:txBody>
      </xdr:sp>
    </xdr:grpSp>
    <xdr:clientData/>
  </xdr:twoCellAnchor>
  <xdr:twoCellAnchor>
    <xdr:from>
      <xdr:col>13</xdr:col>
      <xdr:colOff>38100</xdr:colOff>
      <xdr:row>17</xdr:row>
      <xdr:rowOff>138504</xdr:rowOff>
    </xdr:from>
    <xdr:to>
      <xdr:col>21</xdr:col>
      <xdr:colOff>351417</xdr:colOff>
      <xdr:row>34</xdr:row>
      <xdr:rowOff>106679</xdr:rowOff>
    </xdr:to>
    <xdr:graphicFrame macro="">
      <xdr:nvGraphicFramePr>
        <xdr:cNvPr id="44" name="Chart 43">
          <a:extLst>
            <a:ext uri="{FF2B5EF4-FFF2-40B4-BE49-F238E27FC236}">
              <a16:creationId xmlns:a16="http://schemas.microsoft.com/office/drawing/2014/main" id="{748B591A-CFD9-4229-8C87-95C7FBC36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75752</xdr:colOff>
      <xdr:row>36</xdr:row>
      <xdr:rowOff>7620</xdr:rowOff>
    </xdr:from>
    <xdr:to>
      <xdr:col>21</xdr:col>
      <xdr:colOff>373380</xdr:colOff>
      <xdr:row>53</xdr:row>
      <xdr:rowOff>45719</xdr:rowOff>
    </xdr:to>
    <xdr:graphicFrame macro="">
      <xdr:nvGraphicFramePr>
        <xdr:cNvPr id="2" name="Chart 1">
          <a:extLst>
            <a:ext uri="{FF2B5EF4-FFF2-40B4-BE49-F238E27FC236}">
              <a16:creationId xmlns:a16="http://schemas.microsoft.com/office/drawing/2014/main" id="{E1C7E478-555E-44E5-9706-7E2FDC09B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141515</xdr:colOff>
      <xdr:row>6</xdr:row>
      <xdr:rowOff>174171</xdr:rowOff>
    </xdr:from>
    <xdr:to>
      <xdr:col>6</xdr:col>
      <xdr:colOff>500745</xdr:colOff>
      <xdr:row>8</xdr:row>
      <xdr:rowOff>32657</xdr:rowOff>
    </xdr:to>
    <xdr:sp macro="" textlink="">
      <xdr:nvSpPr>
        <xdr:cNvPr id="15" name="TextBox 14">
          <a:extLst>
            <a:ext uri="{FF2B5EF4-FFF2-40B4-BE49-F238E27FC236}">
              <a16:creationId xmlns:a16="http://schemas.microsoft.com/office/drawing/2014/main" id="{E183C6FE-8150-C6B2-4886-7E34C5A8474D}"/>
            </a:ext>
          </a:extLst>
        </xdr:cNvPr>
        <xdr:cNvSpPr txBox="1"/>
      </xdr:nvSpPr>
      <xdr:spPr>
        <a:xfrm>
          <a:off x="261258" y="1164771"/>
          <a:ext cx="340723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atin typeface="Corbel" panose="020B0503020204020204" pitchFamily="34" charset="0"/>
            </a:rPr>
            <a:t>Created by</a:t>
          </a:r>
          <a:r>
            <a:rPr lang="en-US" sz="1200" baseline="0">
              <a:latin typeface="Corbel" panose="020B0503020204020204" pitchFamily="34" charset="0"/>
            </a:rPr>
            <a:t>: Christian Javier Montenegro Jarquín</a:t>
          </a:r>
          <a:endParaRPr lang="en-US" sz="1200">
            <a:latin typeface="Corbel" panose="020B0503020204020204" pitchFamily="34" charset="0"/>
          </a:endParaRPr>
        </a:p>
      </xdr:txBody>
    </xdr:sp>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sutus" refreshedDate="45549.789365509256" backgroundQuery="1" createdVersion="8" refreshedVersion="8" minRefreshableVersion="3" recordCount="0" supportSubquery="1" supportAdvancedDrill="1" xr:uid="{FCF8B2BB-4E13-4627-A2ED-84B7B6D1105E}">
  <cacheSource type="external" connectionId="1"/>
  <cacheFields count="1">
    <cacheField name="[Measures].[Distinct Count of Product ID]" caption="Distinct Count of Product ID" numFmtId="0" hierarchy="23" level="32767"/>
  </cacheFields>
  <cacheHierarchies count="24">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Product ID]" caption="Count of Product ID" measure="1" displayFolder="" measureGroup="Orders" count="0" hidden="1">
      <extLst>
        <ext xmlns:x15="http://schemas.microsoft.com/office/spreadsheetml/2010/11/main" uri="{B97F6D7D-B522-45F9-BDA1-12C45D357490}">
          <x15:cacheHierarchy aggregatedColumn="3"/>
        </ext>
      </extLst>
    </cacheHierarchy>
    <cacheHierarchy uniqueName="[Measures].[Distinct Count of Product ID]" caption="Distinct Count of Product ID" measure="1" displayFolder="" measureGroup="Orders"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sutus" refreshedDate="45549.789366087964" backgroundQuery="1" createdVersion="8" refreshedVersion="8" minRefreshableVersion="3" recordCount="0" supportSubquery="1" supportAdvancedDrill="1" xr:uid="{ADE43FA2-D2E5-4C9D-BCEE-84306FCCE290}">
  <cacheSource type="external" connectionId="1"/>
  <cacheFields count="1">
    <cacheField name="[Measures].[Distinct Count of Order ID]" caption="Distinct Count of Order ID" numFmtId="0" hierarchy="21" level="32767"/>
  </cacheFields>
  <cacheHierarchies count="24">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Product ID]" caption="Count of Product ID" measure="1" displayFolder="" measureGroup="Orders" count="0" hidden="1">
      <extLst>
        <ext xmlns:x15="http://schemas.microsoft.com/office/spreadsheetml/2010/11/main" uri="{B97F6D7D-B522-45F9-BDA1-12C45D357490}">
          <x15:cacheHierarchy aggregatedColumn="3"/>
        </ext>
      </extLst>
    </cacheHierarchy>
    <cacheHierarchy uniqueName="[Measures].[Distinct Count of Product ID]" caption="Distinct Count of Product ID" measure="1" displayFolder="" measureGroup="Order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sutus" refreshedDate="45549.789366666664" backgroundQuery="1" createdVersion="8" refreshedVersion="8" minRefreshableVersion="3" recordCount="0" supportSubquery="1" supportAdvancedDrill="1" xr:uid="{74C5F7F2-A053-4986-ADE1-A88EB0FD0036}">
  <cacheSource type="external" connectionId="1"/>
  <cacheFields count="1">
    <cacheField name="[Measures].[Distinct Count of Customer ID]" caption="Distinct Count of Customer ID" numFmtId="0" hierarchy="19" level="32767"/>
  </cacheFields>
  <cacheHierarchies count="24">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Orders"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Count of Product ID]" caption="Count of Product ID" measure="1" displayFolder="" measureGroup="Orders" count="0" hidden="1">
      <extLst>
        <ext xmlns:x15="http://schemas.microsoft.com/office/spreadsheetml/2010/11/main" uri="{B97F6D7D-B522-45F9-BDA1-12C45D357490}">
          <x15:cacheHierarchy aggregatedColumn="3"/>
        </ext>
      </extLst>
    </cacheHierarchy>
    <cacheHierarchy uniqueName="[Measures].[Distinct Count of Product ID]" caption="Distinct Count of Product ID" measure="1" displayFolder="" measureGroup="Order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sutus" refreshedDate="45549.834900231479" createdVersion="8" refreshedVersion="8" minRefreshableVersion="3" recordCount="1000" xr:uid="{4EA20870-1171-45F2-9C1A-B5D87C0C9F0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43167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jredholes2@tmall.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slobe6@nifty.com"/>
    <x v="0"/>
    <s v="Lib"/>
    <s v="D"/>
    <x v="0"/>
    <n v="12.95"/>
    <n v="38.849999999999994"/>
    <x v="3"/>
    <x v="2"/>
    <x v="1"/>
  </r>
  <r>
    <s v="IPP-31994-879"/>
    <x v="4"/>
    <s v="65223-29612-CB"/>
    <s v="E-D-0.5"/>
    <n v="3"/>
    <x v="4"/>
    <s v=""/>
    <x v="0"/>
    <s v="Exc"/>
    <s v="D"/>
    <x v="1"/>
    <n v="7.29"/>
    <n v="21.87"/>
    <x v="1"/>
    <x v="2"/>
    <x v="0"/>
  </r>
  <r>
    <s v="SNZ-65340-705"/>
    <x v="5"/>
    <s v="21134-81676-FR"/>
    <s v="L-L-0.2"/>
    <n v="1"/>
    <x v="5"/>
    <s v="gpetracci8@livejournal.com"/>
    <x v="1"/>
    <s v="Lib"/>
    <s v="L"/>
    <x v="3"/>
    <n v="4.7549999999999999"/>
    <n v="4.7549999999999999"/>
    <x v="3"/>
    <x v="1"/>
    <x v="0"/>
  </r>
  <r>
    <s v="EZT-46571-659"/>
    <x v="6"/>
    <s v="03396-68805-ZC"/>
    <s v="R-M-0.5"/>
    <n v="3"/>
    <x v="6"/>
    <s v="rraven9@ed.gov"/>
    <x v="0"/>
    <s v="Rob"/>
    <s v="M"/>
    <x v="1"/>
    <n v="5.97"/>
    <n v="17.91"/>
    <x v="0"/>
    <x v="0"/>
    <x v="1"/>
  </r>
  <r>
    <s v="NWQ-70061-912"/>
    <x v="0"/>
    <s v="61021-27840-ZN"/>
    <s v="R-M-0.5"/>
    <n v="1"/>
    <x v="7"/>
    <s v="fferbera@businesswire.com"/>
    <x v="0"/>
    <s v="Rob"/>
    <s v="M"/>
    <x v="1"/>
    <n v="5.97"/>
    <n v="5.97"/>
    <x v="0"/>
    <x v="0"/>
    <x v="1"/>
  </r>
  <r>
    <s v="BKK-47233-845"/>
    <x v="7"/>
    <s v="76239-90137-UQ"/>
    <s v="A-D-1"/>
    <n v="4"/>
    <x v="8"/>
    <s v="dphizackerlyb@utexas.edu"/>
    <x v="0"/>
    <s v="Ara"/>
    <s v="D"/>
    <x v="0"/>
    <n v="9.9499999999999993"/>
    <n v="39.799999999999997"/>
    <x v="2"/>
    <x v="2"/>
    <x v="1"/>
  </r>
  <r>
    <s v="VQR-01002-970"/>
    <x v="8"/>
    <s v="49315-21985-BB"/>
    <s v="E-L-2.5"/>
    <n v="5"/>
    <x v="9"/>
    <s v="rscholarc@nyu.edu"/>
    <x v="0"/>
    <s v="Exc"/>
    <s v="L"/>
    <x v="2"/>
    <n v="34.154999999999994"/>
    <n v="170.77499999999998"/>
    <x v="1"/>
    <x v="1"/>
    <x v="0"/>
  </r>
  <r>
    <s v="SZW-48378-399"/>
    <x v="9"/>
    <s v="34136-36674-OM"/>
    <s v="R-M-1"/>
    <n v="5"/>
    <x v="10"/>
    <s v="tvanyutind@wix.com"/>
    <x v="0"/>
    <s v="Rob"/>
    <s v="M"/>
    <x v="0"/>
    <n v="9.9499999999999993"/>
    <n v="49.75"/>
    <x v="0"/>
    <x v="0"/>
    <x v="1"/>
  </r>
  <r>
    <s v="ITA-87418-783"/>
    <x v="10"/>
    <s v="39396-12890-PE"/>
    <s v="R-D-2.5"/>
    <n v="2"/>
    <x v="11"/>
    <s v="ptrobee@wunderground.com"/>
    <x v="0"/>
    <s v="Rob"/>
    <s v="D"/>
    <x v="2"/>
    <n v="20.584999999999997"/>
    <n v="41.169999999999995"/>
    <x v="0"/>
    <x v="2"/>
    <x v="1"/>
  </r>
  <r>
    <s v="GNZ-46006-527"/>
    <x v="11"/>
    <s v="95875-73336-RG"/>
    <s v="L-D-0.2"/>
    <n v="3"/>
    <x v="12"/>
    <s v="loscroftf@ebay.co.uk"/>
    <x v="0"/>
    <s v="Lib"/>
    <s v="D"/>
    <x v="3"/>
    <n v="3.8849999999999998"/>
    <n v="11.654999999999999"/>
    <x v="3"/>
    <x v="2"/>
    <x v="0"/>
  </r>
  <r>
    <s v="FYQ-78248-319"/>
    <x v="12"/>
    <s v="25473-43727-BY"/>
    <s v="R-M-2.5"/>
    <n v="5"/>
    <x v="13"/>
    <s v="malabasterg@hexun.com"/>
    <x v="0"/>
    <s v="Rob"/>
    <s v="M"/>
    <x v="2"/>
    <n v="22.884999999999998"/>
    <n v="114.42499999999998"/>
    <x v="0"/>
    <x v="0"/>
    <x v="1"/>
  </r>
  <r>
    <s v="VAU-44387-624"/>
    <x v="13"/>
    <s v="99643-51048-IQ"/>
    <s v="A-M-0.2"/>
    <n v="6"/>
    <x v="14"/>
    <s v="rbroxuph@jimdo.com"/>
    <x v="0"/>
    <s v="Ara"/>
    <s v="M"/>
    <x v="3"/>
    <n v="3.375"/>
    <n v="20.25"/>
    <x v="2"/>
    <x v="0"/>
    <x v="1"/>
  </r>
  <r>
    <s v="RDW-33155-159"/>
    <x v="14"/>
    <s v="62173-15287-CU"/>
    <s v="A-L-1"/>
    <n v="6"/>
    <x v="15"/>
    <s v="predfordi@ow.ly"/>
    <x v="0"/>
    <s v="Ara"/>
    <s v="L"/>
    <x v="0"/>
    <n v="12.95"/>
    <n v="77.699999999999989"/>
    <x v="2"/>
    <x v="1"/>
    <x v="1"/>
  </r>
  <r>
    <s v="TDZ-59011-211"/>
    <x v="15"/>
    <s v="57611-05522-ST"/>
    <s v="R-D-2.5"/>
    <n v="4"/>
    <x v="16"/>
    <s v="acorradinoj@harvard.edu"/>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davidowskyl@netvibes.com"/>
    <x v="0"/>
    <s v="Exc"/>
    <s v="D"/>
    <x v="3"/>
    <n v="3.645"/>
    <n v="14.58"/>
    <x v="1"/>
    <x v="2"/>
    <x v="0"/>
  </r>
  <r>
    <s v="NUO-20013-488"/>
    <x v="16"/>
    <s v="03090-88267-BQ"/>
    <s v="A-D-0.2"/>
    <n v="6"/>
    <x v="18"/>
    <s v="aantukm@kickstarter.com"/>
    <x v="0"/>
    <s v="Ara"/>
    <s v="D"/>
    <x v="3"/>
    <n v="2.9849999999999999"/>
    <n v="17.91"/>
    <x v="2"/>
    <x v="2"/>
    <x v="1"/>
  </r>
  <r>
    <s v="UQU-65630-479"/>
    <x v="17"/>
    <s v="37651-47492-NC"/>
    <s v="R-M-2.5"/>
    <n v="4"/>
    <x v="19"/>
    <s v="ikleinertn@timesonline.co.uk"/>
    <x v="0"/>
    <s v="Rob"/>
    <s v="M"/>
    <x v="2"/>
    <n v="22.884999999999998"/>
    <n v="91.539999999999992"/>
    <x v="0"/>
    <x v="0"/>
    <x v="0"/>
  </r>
  <r>
    <s v="FEO-11834-332"/>
    <x v="18"/>
    <s v="95399-57205-HI"/>
    <s v="A-D-0.2"/>
    <n v="4"/>
    <x v="20"/>
    <s v="cblofeldo@amazon.co.uk"/>
    <x v="0"/>
    <s v="Ara"/>
    <s v="D"/>
    <x v="3"/>
    <n v="2.9849999999999999"/>
    <n v="11.94"/>
    <x v="2"/>
    <x v="2"/>
    <x v="0"/>
  </r>
  <r>
    <s v="TKY-71558-096"/>
    <x v="19"/>
    <s v="24010-66714-HW"/>
    <s v="A-M-1"/>
    <n v="1"/>
    <x v="21"/>
    <s v=""/>
    <x v="0"/>
    <s v="Ara"/>
    <s v="M"/>
    <x v="0"/>
    <n v="11.25"/>
    <n v="11.25"/>
    <x v="2"/>
    <x v="0"/>
    <x v="1"/>
  </r>
  <r>
    <s v="OXY-65322-253"/>
    <x v="20"/>
    <s v="07591-92789-UA"/>
    <s v="E-M-0.2"/>
    <n v="3"/>
    <x v="22"/>
    <s v="sshalesq@umich.edu"/>
    <x v="0"/>
    <s v="Exc"/>
    <s v="M"/>
    <x v="3"/>
    <n v="4.125"/>
    <n v="12.375"/>
    <x v="1"/>
    <x v="0"/>
    <x v="0"/>
  </r>
  <r>
    <s v="EVP-43500-491"/>
    <x v="21"/>
    <s v="49231-44455-IC"/>
    <s v="A-M-0.5"/>
    <n v="4"/>
    <x v="23"/>
    <s v="vdanneilr@mtv.com"/>
    <x v="0"/>
    <s v="Ara"/>
    <s v="M"/>
    <x v="1"/>
    <n v="6.75"/>
    <n v="27"/>
    <x v="2"/>
    <x v="0"/>
    <x v="0"/>
  </r>
  <r>
    <s v="WAG-26945-689"/>
    <x v="22"/>
    <s v="50124-88608-EO"/>
    <s v="A-M-0.2"/>
    <n v="5"/>
    <x v="24"/>
    <s v="tnewburys@usda.gov"/>
    <x v="1"/>
    <s v="Ara"/>
    <s v="M"/>
    <x v="3"/>
    <n v="3.375"/>
    <n v="16.875"/>
    <x v="2"/>
    <x v="0"/>
    <x v="1"/>
  </r>
  <r>
    <s v="CHE-78995-767"/>
    <x v="23"/>
    <s v="00888-74814-UZ"/>
    <s v="A-D-0.5"/>
    <n v="3"/>
    <x v="25"/>
    <s v="mcalcuttt@baidu.com"/>
    <x v="1"/>
    <s v="Ara"/>
    <s v="D"/>
    <x v="1"/>
    <n v="5.97"/>
    <n v="17.91"/>
    <x v="2"/>
    <x v="2"/>
    <x v="1"/>
  </r>
  <r>
    <s v="RYZ-14633-602"/>
    <x v="21"/>
    <s v="14158-30713-OB"/>
    <s v="A-D-1"/>
    <n v="4"/>
    <x v="26"/>
    <s v=""/>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ggatheralx@123-reg.co.uk"/>
    <x v="0"/>
    <s v="Lib"/>
    <s v="M"/>
    <x v="1"/>
    <n v="8.73"/>
    <n v="52.38"/>
    <x v="3"/>
    <x v="0"/>
    <x v="1"/>
  </r>
  <r>
    <s v="SCT-60553-454"/>
    <x v="25"/>
    <s v="39123-12846-YJ"/>
    <s v="L-L-0.2"/>
    <n v="5"/>
    <x v="28"/>
    <s v="uwelberryy@ebay.co.uk"/>
    <x v="0"/>
    <s v="Lib"/>
    <s v="L"/>
    <x v="3"/>
    <n v="4.7549999999999999"/>
    <n v="23.774999999999999"/>
    <x v="3"/>
    <x v="1"/>
    <x v="1"/>
  </r>
  <r>
    <s v="GFK-52063-244"/>
    <x v="26"/>
    <s v="44981-99666-XB"/>
    <s v="L-L-0.5"/>
    <n v="6"/>
    <x v="29"/>
    <s v="feilhartz@who.int"/>
    <x v="2"/>
    <s v="Lib"/>
    <s v="L"/>
    <x v="1"/>
    <n v="9.51"/>
    <n v="57.06"/>
    <x v="3"/>
    <x v="1"/>
    <x v="0"/>
  </r>
  <r>
    <s v="AMM-79521-378"/>
    <x v="27"/>
    <s v="24825-51803-CQ"/>
    <s v="A-D-0.5"/>
    <n v="6"/>
    <x v="30"/>
    <s v="zponting10@altervista.org"/>
    <x v="0"/>
    <s v="Ara"/>
    <s v="D"/>
    <x v="1"/>
    <n v="5.97"/>
    <n v="35.82"/>
    <x v="2"/>
    <x v="2"/>
    <x v="1"/>
  </r>
  <r>
    <s v="QUQ-90580-772"/>
    <x v="28"/>
    <s v="77634-13918-GJ"/>
    <s v="L-M-0.2"/>
    <n v="2"/>
    <x v="31"/>
    <s v="sstrase11@booking.com"/>
    <x v="0"/>
    <s v="Lib"/>
    <s v="M"/>
    <x v="3"/>
    <n v="4.3650000000000002"/>
    <n v="8.73"/>
    <x v="3"/>
    <x v="0"/>
    <x v="1"/>
  </r>
  <r>
    <s v="LGD-24408-274"/>
    <x v="29"/>
    <s v="13694-25001-LX"/>
    <s v="L-L-0.5"/>
    <n v="3"/>
    <x v="32"/>
    <s v="dde12@unesco.org"/>
    <x v="0"/>
    <s v="Lib"/>
    <s v="L"/>
    <x v="1"/>
    <n v="9.51"/>
    <n v="28.53"/>
    <x v="3"/>
    <x v="1"/>
    <x v="1"/>
  </r>
  <r>
    <s v="HCT-95608-959"/>
    <x v="30"/>
    <s v="08523-01791-TI"/>
    <s v="R-M-2.5"/>
    <n v="5"/>
    <x v="33"/>
    <s v=""/>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lyeoland15@pbs.org"/>
    <x v="0"/>
    <s v="Lib"/>
    <s v="M"/>
    <x v="0"/>
    <n v="14.55"/>
    <n v="43.650000000000006"/>
    <x v="3"/>
    <x v="0"/>
    <x v="1"/>
  </r>
  <r>
    <s v="XWC-20610-167"/>
    <x v="33"/>
    <s v="08350-81623-TF"/>
    <s v="E-D-0.2"/>
    <n v="2"/>
    <x v="36"/>
    <s v="atolworthy16@toplist.cz"/>
    <x v="0"/>
    <s v="Exc"/>
    <s v="D"/>
    <x v="3"/>
    <n v="3.645"/>
    <n v="7.29"/>
    <x v="1"/>
    <x v="2"/>
    <x v="0"/>
  </r>
  <r>
    <s v="GPU-79113-136"/>
    <x v="34"/>
    <s v="73284-01385-SJ"/>
    <s v="R-D-0.2"/>
    <n v="3"/>
    <x v="37"/>
    <s v=""/>
    <x v="0"/>
    <s v="Rob"/>
    <s v="D"/>
    <x v="3"/>
    <n v="2.6849999999999996"/>
    <n v="8.0549999999999997"/>
    <x v="0"/>
    <x v="2"/>
    <x v="0"/>
  </r>
  <r>
    <s v="ULR-52653-960"/>
    <x v="35"/>
    <s v="04152-34436-IE"/>
    <s v="L-L-2.5"/>
    <n v="2"/>
    <x v="38"/>
    <s v="obaudassi18@seesaa.net"/>
    <x v="0"/>
    <s v="Lib"/>
    <s v="L"/>
    <x v="2"/>
    <n v="36.454999999999998"/>
    <n v="72.91"/>
    <x v="3"/>
    <x v="1"/>
    <x v="1"/>
  </r>
  <r>
    <s v="HPI-42308-142"/>
    <x v="36"/>
    <s v="06631-86965-XP"/>
    <s v="E-M-0.5"/>
    <n v="2"/>
    <x v="39"/>
    <s v="pkingsbury19@comcast.net"/>
    <x v="0"/>
    <s v="Exc"/>
    <s v="M"/>
    <x v="1"/>
    <n v="8.25"/>
    <n v="16.5"/>
    <x v="1"/>
    <x v="0"/>
    <x v="0"/>
  </r>
  <r>
    <s v="XHI-30227-581"/>
    <x v="37"/>
    <s v="54619-08558-ZU"/>
    <s v="L-D-2.5"/>
    <n v="6"/>
    <x v="40"/>
    <s v=""/>
    <x v="0"/>
    <s v="Lib"/>
    <s v="D"/>
    <x v="2"/>
    <n v="29.784999999999997"/>
    <n v="178.70999999999998"/>
    <x v="3"/>
    <x v="2"/>
    <x v="1"/>
  </r>
  <r>
    <s v="DJH-05202-380"/>
    <x v="38"/>
    <s v="85589-17020-CX"/>
    <s v="E-M-2.5"/>
    <n v="2"/>
    <x v="41"/>
    <s v="acurley1b@hao123.com"/>
    <x v="0"/>
    <s v="Exc"/>
    <s v="M"/>
    <x v="2"/>
    <n v="31.624999999999996"/>
    <n v="63.249999999999993"/>
    <x v="1"/>
    <x v="0"/>
    <x v="0"/>
  </r>
  <r>
    <s v="VMW-26889-781"/>
    <x v="39"/>
    <s v="36078-91009-WU"/>
    <s v="A-L-0.2"/>
    <n v="2"/>
    <x v="42"/>
    <s v="rmcgilvary1c@tamu.edu"/>
    <x v="0"/>
    <s v="Ara"/>
    <s v="L"/>
    <x v="3"/>
    <n v="3.8849999999999998"/>
    <n v="7.77"/>
    <x v="2"/>
    <x v="1"/>
    <x v="0"/>
  </r>
  <r>
    <s v="DBU-81099-586"/>
    <x v="40"/>
    <s v="15770-27099-GX"/>
    <s v="A-D-2.5"/>
    <n v="4"/>
    <x v="43"/>
    <s v="ipikett1d@xinhuanet.com"/>
    <x v="0"/>
    <s v="Ara"/>
    <s v="D"/>
    <x v="2"/>
    <n v="22.884999999999998"/>
    <n v="91.539999999999992"/>
    <x v="2"/>
    <x v="2"/>
    <x v="1"/>
  </r>
  <r>
    <s v="PQA-54820-810"/>
    <x v="41"/>
    <s v="91460-04823-BX"/>
    <s v="A-L-1"/>
    <n v="3"/>
    <x v="44"/>
    <s v="ibouldon1e@gizmodo.com"/>
    <x v="0"/>
    <s v="Ara"/>
    <s v="L"/>
    <x v="0"/>
    <n v="12.95"/>
    <n v="38.849999999999994"/>
    <x v="2"/>
    <x v="1"/>
    <x v="1"/>
  </r>
  <r>
    <s v="XKB-41924-202"/>
    <x v="42"/>
    <s v="45089-52817-WN"/>
    <s v="L-D-0.5"/>
    <n v="2"/>
    <x v="45"/>
    <s v="kflanders1f@over-blog.com"/>
    <x v="0"/>
    <s v="Lib"/>
    <s v="D"/>
    <x v="1"/>
    <n v="7.77"/>
    <n v="15.54"/>
    <x v="3"/>
    <x v="2"/>
    <x v="1"/>
  </r>
  <r>
    <s v="DWZ-69106-473"/>
    <x v="43"/>
    <s v="76447-50326-IC"/>
    <s v="L-L-2.5"/>
    <n v="4"/>
    <x v="46"/>
    <s v="hmattioli1g@webmd.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agillard1i@issuu.com"/>
    <x v="2"/>
    <s v="Lib"/>
    <s v="L"/>
    <x v="2"/>
    <n v="36.454999999999998"/>
    <n v="72.91"/>
    <x v="3"/>
    <x v="1"/>
    <x v="1"/>
  </r>
  <r>
    <s v="KRB-88066-642"/>
    <x v="45"/>
    <s v="22107-86640-SB"/>
    <s v="L-M-1"/>
    <n v="5"/>
    <x v="48"/>
    <s v=""/>
    <x v="0"/>
    <s v="Lib"/>
    <s v="M"/>
    <x v="0"/>
    <n v="14.55"/>
    <n v="72.75"/>
    <x v="3"/>
    <x v="0"/>
    <x v="1"/>
  </r>
  <r>
    <s v="LQU-08404-173"/>
    <x v="46"/>
    <s v="09960-34242-LZ"/>
    <s v="L-L-1"/>
    <n v="3"/>
    <x v="49"/>
    <s v="tgrizard1k@odnoklassniki.ru"/>
    <x v="0"/>
    <s v="Lib"/>
    <s v="L"/>
    <x v="0"/>
    <n v="15.85"/>
    <n v="47.55"/>
    <x v="3"/>
    <x v="1"/>
    <x v="1"/>
  </r>
  <r>
    <s v="CWK-60159-881"/>
    <x v="47"/>
    <s v="04671-85591-RT"/>
    <s v="E-D-0.2"/>
    <n v="3"/>
    <x v="50"/>
    <s v="rrelton1l@stanford.edu"/>
    <x v="0"/>
    <s v="Exc"/>
    <s v="D"/>
    <x v="3"/>
    <n v="3.645"/>
    <n v="10.935"/>
    <x v="1"/>
    <x v="2"/>
    <x v="0"/>
  </r>
  <r>
    <s v="EEG-74197-843"/>
    <x v="48"/>
    <s v="25729-68859-UA"/>
    <s v="E-L-1"/>
    <n v="4"/>
    <x v="51"/>
    <s v=""/>
    <x v="0"/>
    <s v="Exc"/>
    <s v="L"/>
    <x v="0"/>
    <n v="14.85"/>
    <n v="59.4"/>
    <x v="1"/>
    <x v="1"/>
    <x v="1"/>
  </r>
  <r>
    <s v="UCZ-59708-525"/>
    <x v="49"/>
    <s v="05501-86351-NX"/>
    <s v="L-D-2.5"/>
    <n v="3"/>
    <x v="52"/>
    <s v="sgilroy1n@eepurl.com"/>
    <x v="0"/>
    <s v="Lib"/>
    <s v="D"/>
    <x v="2"/>
    <n v="29.784999999999997"/>
    <n v="89.35499999999999"/>
    <x v="3"/>
    <x v="2"/>
    <x v="0"/>
  </r>
  <r>
    <s v="HUB-47311-849"/>
    <x v="50"/>
    <s v="04521-04300-OK"/>
    <s v="L-M-0.5"/>
    <n v="3"/>
    <x v="53"/>
    <s v="ccottingham1o@wikipedia.org"/>
    <x v="0"/>
    <s v="Lib"/>
    <s v="M"/>
    <x v="1"/>
    <n v="8.73"/>
    <n v="26.19"/>
    <x v="3"/>
    <x v="0"/>
    <x v="0"/>
  </r>
  <r>
    <s v="WYM-17686-694"/>
    <x v="51"/>
    <s v="58689-55264-VK"/>
    <s v="A-D-2.5"/>
    <n v="5"/>
    <x v="54"/>
    <s v=""/>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adykes1r@eventbrite.com"/>
    <x v="0"/>
    <s v="Lib"/>
    <s v="L"/>
    <x v="3"/>
    <n v="4.7549999999999999"/>
    <n v="23.774999999999999"/>
    <x v="3"/>
    <x v="1"/>
    <x v="0"/>
  </r>
  <r>
    <s v="RWR-77888-800"/>
    <x v="54"/>
    <s v="69904-02729-YS"/>
    <s v="A-M-0.5"/>
    <n v="1"/>
    <x v="57"/>
    <s v=""/>
    <x v="0"/>
    <s v="Ara"/>
    <s v="M"/>
    <x v="1"/>
    <n v="6.75"/>
    <n v="6.75"/>
    <x v="2"/>
    <x v="0"/>
    <x v="1"/>
  </r>
  <r>
    <s v="LHN-75209-742"/>
    <x v="55"/>
    <s v="01433-04270-AX"/>
    <s v="R-M-0.5"/>
    <n v="6"/>
    <x v="58"/>
    <s v="acockrem1t@engadget.com"/>
    <x v="0"/>
    <s v="Rob"/>
    <s v="M"/>
    <x v="1"/>
    <n v="5.97"/>
    <n v="35.82"/>
    <x v="0"/>
    <x v="0"/>
    <x v="0"/>
  </r>
  <r>
    <s v="TIR-71396-998"/>
    <x v="56"/>
    <s v="14204-14186-LA"/>
    <s v="R-D-2.5"/>
    <n v="4"/>
    <x v="59"/>
    <s v="bumpleby1u@soundcloud.com"/>
    <x v="0"/>
    <s v="Rob"/>
    <s v="D"/>
    <x v="2"/>
    <n v="20.584999999999997"/>
    <n v="82.339999999999989"/>
    <x v="0"/>
    <x v="2"/>
    <x v="0"/>
  </r>
  <r>
    <s v="RXF-37618-213"/>
    <x v="57"/>
    <s v="32948-34398-HC"/>
    <s v="R-L-0.5"/>
    <n v="1"/>
    <x v="60"/>
    <s v="nsaleway1v@dedecms.com"/>
    <x v="0"/>
    <s v="Rob"/>
    <s v="L"/>
    <x v="1"/>
    <n v="7.169999999999999"/>
    <n v="7.169999999999999"/>
    <x v="0"/>
    <x v="1"/>
    <x v="0"/>
  </r>
  <r>
    <s v="ANM-16388-634"/>
    <x v="58"/>
    <s v="77343-52608-FF"/>
    <s v="L-L-0.2"/>
    <n v="2"/>
    <x v="61"/>
    <s v="hgoulter1w@abc.net.au"/>
    <x v="0"/>
    <s v="Lib"/>
    <s v="L"/>
    <x v="3"/>
    <n v="4.7549999999999999"/>
    <n v="9.51"/>
    <x v="3"/>
    <x v="1"/>
    <x v="1"/>
  </r>
  <r>
    <s v="WYL-29300-070"/>
    <x v="59"/>
    <s v="42770-36274-QA"/>
    <s v="R-M-0.2"/>
    <n v="1"/>
    <x v="62"/>
    <s v="grizzello1x@symantec.com"/>
    <x v="0"/>
    <s v="Rob"/>
    <s v="M"/>
    <x v="3"/>
    <n v="2.9849999999999999"/>
    <n v="2.9849999999999999"/>
    <x v="0"/>
    <x v="0"/>
    <x v="1"/>
  </r>
  <r>
    <s v="JHW-74554-805"/>
    <x v="60"/>
    <s v="14103-58987-ZU"/>
    <s v="R-M-1"/>
    <n v="6"/>
    <x v="63"/>
    <s v="slist1y@mapquest.com"/>
    <x v="2"/>
    <s v="Rob"/>
    <s v="M"/>
    <x v="0"/>
    <n v="9.9499999999999993"/>
    <n v="59.699999999999996"/>
    <x v="0"/>
    <x v="0"/>
    <x v="0"/>
  </r>
  <r>
    <s v="KYS-27063-603"/>
    <x v="61"/>
    <s v="69958-32065-SW"/>
    <s v="E-L-2.5"/>
    <n v="4"/>
    <x v="64"/>
    <s v="sedmondson1z@theguardian.com"/>
    <x v="0"/>
    <s v="Exc"/>
    <s v="L"/>
    <x v="2"/>
    <n v="34.154999999999994"/>
    <n v="136.61999999999998"/>
    <x v="1"/>
    <x v="1"/>
    <x v="1"/>
  </r>
  <r>
    <s v="GAZ-58626-277"/>
    <x v="62"/>
    <s v="69533-84907-FA"/>
    <s v="L-L-0.2"/>
    <n v="2"/>
    <x v="65"/>
    <s v=""/>
    <x v="1"/>
    <s v="Lib"/>
    <s v="L"/>
    <x v="3"/>
    <n v="4.7549999999999999"/>
    <n v="9.51"/>
    <x v="3"/>
    <x v="1"/>
    <x v="1"/>
  </r>
  <r>
    <s v="RPJ-37787-335"/>
    <x v="63"/>
    <s v="76005-95461-CI"/>
    <s v="A-M-2.5"/>
    <n v="3"/>
    <x v="66"/>
    <s v=""/>
    <x v="0"/>
    <s v="Ara"/>
    <s v="M"/>
    <x v="2"/>
    <n v="25.874999999999996"/>
    <n v="77.624999999999986"/>
    <x v="2"/>
    <x v="0"/>
    <x v="1"/>
  </r>
  <r>
    <s v="LEF-83057-763"/>
    <x v="64"/>
    <s v="15395-90855-VB"/>
    <s v="L-M-0.2"/>
    <n v="5"/>
    <x v="67"/>
    <s v="jrangall22@newsvine.com"/>
    <x v="0"/>
    <s v="Lib"/>
    <s v="M"/>
    <x v="3"/>
    <n v="4.3650000000000002"/>
    <n v="21.825000000000003"/>
    <x v="3"/>
    <x v="0"/>
    <x v="0"/>
  </r>
  <r>
    <s v="RPW-36123-215"/>
    <x v="65"/>
    <s v="80640-45811-LB"/>
    <s v="E-L-0.5"/>
    <n v="2"/>
    <x v="68"/>
    <s v="kboorn23@ezinearticles.com"/>
    <x v="0"/>
    <s v="Exc"/>
    <s v="L"/>
    <x v="1"/>
    <n v="8.91"/>
    <n v="17.82"/>
    <x v="1"/>
    <x v="1"/>
    <x v="0"/>
  </r>
  <r>
    <s v="WLL-59044-117"/>
    <x v="66"/>
    <s v="28476-04082-GR"/>
    <s v="R-D-1"/>
    <n v="6"/>
    <x v="69"/>
    <s v=""/>
    <x v="1"/>
    <s v="Rob"/>
    <s v="D"/>
    <x v="0"/>
    <n v="8.9499999999999993"/>
    <n v="53.699999999999996"/>
    <x v="0"/>
    <x v="2"/>
    <x v="0"/>
  </r>
  <r>
    <s v="AWT-22827-563"/>
    <x v="67"/>
    <s v="12018-75670-EU"/>
    <s v="R-L-0.2"/>
    <n v="1"/>
    <x v="70"/>
    <s v="celgey25@webs.com"/>
    <x v="1"/>
    <s v="Rob"/>
    <s v="L"/>
    <x v="3"/>
    <n v="3.5849999999999995"/>
    <n v="3.5849999999999995"/>
    <x v="0"/>
    <x v="1"/>
    <x v="0"/>
  </r>
  <r>
    <s v="QLM-07145-668"/>
    <x v="68"/>
    <s v="86437-17399-FK"/>
    <s v="E-D-0.2"/>
    <n v="2"/>
    <x v="71"/>
    <s v="lmizzi26@rakuten.co.jp"/>
    <x v="0"/>
    <s v="Exc"/>
    <s v="D"/>
    <x v="3"/>
    <n v="3.645"/>
    <n v="7.29"/>
    <x v="1"/>
    <x v="2"/>
    <x v="1"/>
  </r>
  <r>
    <s v="HVQ-64398-930"/>
    <x v="69"/>
    <s v="62979-53167-ML"/>
    <s v="A-M-0.5"/>
    <n v="6"/>
    <x v="72"/>
    <s v="cgiacomazzo27@jigsy.com"/>
    <x v="0"/>
    <s v="Ara"/>
    <s v="M"/>
    <x v="1"/>
    <n v="6.75"/>
    <n v="40.5"/>
    <x v="2"/>
    <x v="0"/>
    <x v="0"/>
  </r>
  <r>
    <s v="WRT-40778-247"/>
    <x v="70"/>
    <s v="54810-81899-HL"/>
    <s v="R-L-1"/>
    <n v="4"/>
    <x v="73"/>
    <s v="aarnow28@arizona.edu"/>
    <x v="0"/>
    <s v="Rob"/>
    <s v="L"/>
    <x v="0"/>
    <n v="11.95"/>
    <n v="47.8"/>
    <x v="0"/>
    <x v="1"/>
    <x v="1"/>
  </r>
  <r>
    <s v="SUB-13006-125"/>
    <x v="71"/>
    <s v="26103-41504-IB"/>
    <s v="A-L-0.5"/>
    <n v="5"/>
    <x v="74"/>
    <s v="syann29@senate.gov"/>
    <x v="0"/>
    <s v="Ara"/>
    <s v="L"/>
    <x v="1"/>
    <n v="7.77"/>
    <n v="38.849999999999994"/>
    <x v="2"/>
    <x v="1"/>
    <x v="0"/>
  </r>
  <r>
    <s v="CQM-49696-263"/>
    <x v="72"/>
    <s v="76534-45229-SG"/>
    <s v="L-L-2.5"/>
    <n v="3"/>
    <x v="75"/>
    <s v="bnaulls2a@tiny.cc"/>
    <x v="0"/>
    <s v="Lib"/>
    <s v="L"/>
    <x v="2"/>
    <n v="36.454999999999998"/>
    <n v="109.36499999999999"/>
    <x v="3"/>
    <x v="1"/>
    <x v="0"/>
  </r>
  <r>
    <s v="KXN-85094-246"/>
    <x v="73"/>
    <s v="81744-27332-RR"/>
    <s v="L-M-2.5"/>
    <n v="3"/>
    <x v="76"/>
    <s v=""/>
    <x v="1"/>
    <s v="Lib"/>
    <s v="M"/>
    <x v="2"/>
    <n v="33.464999999999996"/>
    <n v="100.39499999999998"/>
    <x v="3"/>
    <x v="0"/>
    <x v="0"/>
  </r>
  <r>
    <s v="XOQ-12405-419"/>
    <x v="74"/>
    <s v="91513-75657-PH"/>
    <s v="R-D-2.5"/>
    <n v="4"/>
    <x v="77"/>
    <s v="zsherewood2c@apache.org"/>
    <x v="0"/>
    <s v="Rob"/>
    <s v="D"/>
    <x v="2"/>
    <n v="20.584999999999997"/>
    <n v="82.339999999999989"/>
    <x v="0"/>
    <x v="2"/>
    <x v="0"/>
  </r>
  <r>
    <s v="HYF-10254-369"/>
    <x v="75"/>
    <s v="30373-66619-CB"/>
    <s v="L-L-0.5"/>
    <n v="1"/>
    <x v="78"/>
    <s v="jdufaire2d@fc2.com"/>
    <x v="0"/>
    <s v="Lib"/>
    <s v="L"/>
    <x v="1"/>
    <n v="9.51"/>
    <n v="9.51"/>
    <x v="3"/>
    <x v="1"/>
    <x v="1"/>
  </r>
  <r>
    <s v="XXJ-47000-307"/>
    <x v="76"/>
    <s v="31582-23562-FM"/>
    <s v="A-L-2.5"/>
    <n v="3"/>
    <x v="79"/>
    <s v="jdufaire2d@fc2.com"/>
    <x v="0"/>
    <s v="Ara"/>
    <s v="L"/>
    <x v="2"/>
    <n v="29.784999999999997"/>
    <n v="89.35499999999999"/>
    <x v="2"/>
    <x v="1"/>
    <x v="1"/>
  </r>
  <r>
    <s v="XXJ-47000-307"/>
    <x v="76"/>
    <s v="31582-23562-FM"/>
    <s v="A-D-0.2"/>
    <n v="4"/>
    <x v="79"/>
    <s v="bkeaveney2f@netlog.com"/>
    <x v="0"/>
    <s v="Ara"/>
    <s v="D"/>
    <x v="3"/>
    <n v="2.9849999999999999"/>
    <n v="11.94"/>
    <x v="2"/>
    <x v="2"/>
    <x v="1"/>
  </r>
  <r>
    <s v="ZDK-82166-357"/>
    <x v="77"/>
    <s v="81431-12577-VD"/>
    <s v="A-M-1"/>
    <n v="3"/>
    <x v="80"/>
    <s v="egrise2g@cargocollective.com"/>
    <x v="0"/>
    <s v="Ara"/>
    <s v="M"/>
    <x v="0"/>
    <n v="11.25"/>
    <n v="33.75"/>
    <x v="2"/>
    <x v="0"/>
    <x v="1"/>
  </r>
  <r>
    <s v="IHN-19982-362"/>
    <x v="78"/>
    <s v="68894-91205-MP"/>
    <s v="R-L-1"/>
    <n v="3"/>
    <x v="81"/>
    <s v="tgottelier2h@vistaprint.com"/>
    <x v="0"/>
    <s v="Rob"/>
    <s v="L"/>
    <x v="0"/>
    <n v="11.95"/>
    <n v="35.849999999999994"/>
    <x v="0"/>
    <x v="1"/>
    <x v="1"/>
  </r>
  <r>
    <s v="VMT-10030-889"/>
    <x v="79"/>
    <s v="87602-55754-VN"/>
    <s v="A-L-1"/>
    <n v="6"/>
    <x v="82"/>
    <s v=""/>
    <x v="0"/>
    <s v="Ara"/>
    <s v="L"/>
    <x v="0"/>
    <n v="12.95"/>
    <n v="77.699999999999989"/>
    <x v="2"/>
    <x v="1"/>
    <x v="1"/>
  </r>
  <r>
    <s v="NHL-11063-100"/>
    <x v="80"/>
    <s v="39181-35745-WH"/>
    <s v="A-L-1"/>
    <n v="4"/>
    <x v="83"/>
    <s v="agreenhead2j@dailymail.co.uk"/>
    <x v="1"/>
    <s v="Ara"/>
    <s v="L"/>
    <x v="0"/>
    <n v="12.95"/>
    <n v="51.8"/>
    <x v="2"/>
    <x v="1"/>
    <x v="0"/>
  </r>
  <r>
    <s v="ROV-87448-086"/>
    <x v="81"/>
    <s v="30381-64762-NG"/>
    <s v="A-M-2.5"/>
    <n v="4"/>
    <x v="84"/>
    <s v=""/>
    <x v="0"/>
    <s v="Ara"/>
    <s v="M"/>
    <x v="2"/>
    <n v="25.874999999999996"/>
    <n v="103.49999999999999"/>
    <x v="2"/>
    <x v="0"/>
    <x v="1"/>
  </r>
  <r>
    <s v="DGY-35773-612"/>
    <x v="82"/>
    <s v="17503-27693-ZH"/>
    <s v="E-L-1"/>
    <n v="3"/>
    <x v="85"/>
    <s v="elangcaster2l@spotify.com"/>
    <x v="0"/>
    <s v="Exc"/>
    <s v="L"/>
    <x v="0"/>
    <n v="14.85"/>
    <n v="44.55"/>
    <x v="1"/>
    <x v="1"/>
    <x v="0"/>
  </r>
  <r>
    <s v="YWH-50638-556"/>
    <x v="83"/>
    <s v="89442-35633-HJ"/>
    <s v="E-L-0.5"/>
    <n v="4"/>
    <x v="86"/>
    <s v=""/>
    <x v="2"/>
    <s v="Exc"/>
    <s v="L"/>
    <x v="1"/>
    <n v="8.91"/>
    <n v="35.64"/>
    <x v="1"/>
    <x v="1"/>
    <x v="0"/>
  </r>
  <r>
    <s v="ISL-11200-600"/>
    <x v="84"/>
    <s v="13654-85265-IL"/>
    <s v="A-D-0.2"/>
    <n v="6"/>
    <x v="87"/>
    <s v="nmagauran2n@51.la"/>
    <x v="1"/>
    <s v="Ara"/>
    <s v="D"/>
    <x v="3"/>
    <n v="2.9849999999999999"/>
    <n v="17.91"/>
    <x v="2"/>
    <x v="2"/>
    <x v="0"/>
  </r>
  <r>
    <s v="LBZ-75997-047"/>
    <x v="85"/>
    <s v="40946-22090-FP"/>
    <s v="A-M-2.5"/>
    <n v="6"/>
    <x v="88"/>
    <s v="vkirdsch2o@google.fr"/>
    <x v="0"/>
    <s v="Ara"/>
    <s v="M"/>
    <x v="2"/>
    <n v="25.874999999999996"/>
    <n v="155.24999999999997"/>
    <x v="2"/>
    <x v="0"/>
    <x v="1"/>
  </r>
  <r>
    <s v="EUH-08089-954"/>
    <x v="86"/>
    <s v="29050-93691-TS"/>
    <s v="A-D-0.2"/>
    <n v="2"/>
    <x v="89"/>
    <s v="iwhapple2p@com.com"/>
    <x v="0"/>
    <s v="Ara"/>
    <s v="D"/>
    <x v="3"/>
    <n v="2.9849999999999999"/>
    <n v="5.97"/>
    <x v="2"/>
    <x v="2"/>
    <x v="1"/>
  </r>
  <r>
    <s v="BLD-12227-251"/>
    <x v="87"/>
    <s v="64395-74865-WF"/>
    <s v="A-M-0.5"/>
    <n v="2"/>
    <x v="90"/>
    <s v=""/>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nyoules2t@reference.com"/>
    <x v="0"/>
    <s v="Ara"/>
    <s v="L"/>
    <x v="3"/>
    <n v="3.8849999999999998"/>
    <n v="7.77"/>
    <x v="2"/>
    <x v="1"/>
    <x v="0"/>
  </r>
  <r>
    <s v="HSF-66926-425"/>
    <x v="90"/>
    <s v="00539-42510-RY"/>
    <s v="L-D-2.5"/>
    <n v="5"/>
    <x v="94"/>
    <s v="daizikovitz2u@answers.com"/>
    <x v="1"/>
    <s v="Lib"/>
    <s v="D"/>
    <x v="2"/>
    <n v="29.784999999999997"/>
    <n v="148.92499999999998"/>
    <x v="3"/>
    <x v="2"/>
    <x v="0"/>
  </r>
  <r>
    <s v="LQG-41416-375"/>
    <x v="91"/>
    <s v="45190-08727-NV"/>
    <s v="L-D-1"/>
    <n v="3"/>
    <x v="95"/>
    <s v="brevel2v@fastcompany.com"/>
    <x v="1"/>
    <s v="Lib"/>
    <s v="D"/>
    <x v="0"/>
    <n v="12.95"/>
    <n v="38.849999999999994"/>
    <x v="3"/>
    <x v="2"/>
    <x v="0"/>
  </r>
  <r>
    <s v="VZO-97265-841"/>
    <x v="92"/>
    <s v="87049-37901-FU"/>
    <s v="R-M-0.2"/>
    <n v="4"/>
    <x v="96"/>
    <s v="epriddis2w@nationalgeographic.com"/>
    <x v="0"/>
    <s v="Rob"/>
    <s v="M"/>
    <x v="3"/>
    <n v="2.9849999999999999"/>
    <n v="11.94"/>
    <x v="0"/>
    <x v="0"/>
    <x v="1"/>
  </r>
  <r>
    <s v="MOR-12987-399"/>
    <x v="93"/>
    <s v="34015-31593-JC"/>
    <s v="L-M-1"/>
    <n v="6"/>
    <x v="97"/>
    <s v="qveel2x@jugem.jp"/>
    <x v="0"/>
    <s v="Lib"/>
    <s v="M"/>
    <x v="0"/>
    <n v="14.55"/>
    <n v="87.300000000000011"/>
    <x v="3"/>
    <x v="0"/>
    <x v="1"/>
  </r>
  <r>
    <s v="UOA-23786-489"/>
    <x v="94"/>
    <s v="90305-50099-SV"/>
    <s v="A-M-0.5"/>
    <n v="6"/>
    <x v="98"/>
    <s v="lconyers2y@twitter.com"/>
    <x v="0"/>
    <s v="Ara"/>
    <s v="M"/>
    <x v="1"/>
    <n v="6.75"/>
    <n v="40.5"/>
    <x v="2"/>
    <x v="0"/>
    <x v="0"/>
  </r>
  <r>
    <s v="AJL-52941-018"/>
    <x v="95"/>
    <s v="55871-61935-MF"/>
    <s v="E-D-1"/>
    <n v="2"/>
    <x v="99"/>
    <s v="pwye2z@dagondesign.com"/>
    <x v="0"/>
    <s v="Exc"/>
    <s v="D"/>
    <x v="0"/>
    <n v="12.15"/>
    <n v="24.3"/>
    <x v="1"/>
    <x v="2"/>
    <x v="1"/>
  </r>
  <r>
    <s v="XSZ-84273-421"/>
    <x v="96"/>
    <s v="15405-60469-TM"/>
    <s v="R-M-0.5"/>
    <n v="3"/>
    <x v="100"/>
    <s v=""/>
    <x v="0"/>
    <s v="Rob"/>
    <s v="M"/>
    <x v="1"/>
    <n v="5.97"/>
    <n v="17.91"/>
    <x v="0"/>
    <x v="0"/>
    <x v="0"/>
  </r>
  <r>
    <s v="NUN-48214-216"/>
    <x v="97"/>
    <s v="06953-94794-FB"/>
    <s v="A-M-0.5"/>
    <n v="4"/>
    <x v="101"/>
    <s v="tsheryn31@mtv.com"/>
    <x v="0"/>
    <s v="Ara"/>
    <s v="M"/>
    <x v="1"/>
    <n v="6.75"/>
    <n v="27"/>
    <x v="2"/>
    <x v="0"/>
    <x v="1"/>
  </r>
  <r>
    <s v="AKV-93064-769"/>
    <x v="98"/>
    <s v="22305-40299-CY"/>
    <s v="L-D-0.5"/>
    <n v="1"/>
    <x v="102"/>
    <s v="mredgrave32@cargocollective.com"/>
    <x v="0"/>
    <s v="Lib"/>
    <s v="D"/>
    <x v="1"/>
    <n v="7.77"/>
    <n v="7.77"/>
    <x v="3"/>
    <x v="2"/>
    <x v="0"/>
  </r>
  <r>
    <s v="BRB-40903-533"/>
    <x v="99"/>
    <s v="09020-56774-GU"/>
    <s v="E-L-0.2"/>
    <n v="3"/>
    <x v="103"/>
    <s v="bfominov33@yale.edu"/>
    <x v="0"/>
    <s v="Exc"/>
    <s v="L"/>
    <x v="3"/>
    <n v="4.4550000000000001"/>
    <n v="13.365"/>
    <x v="1"/>
    <x v="1"/>
    <x v="0"/>
  </r>
  <r>
    <s v="GPR-19973-483"/>
    <x v="100"/>
    <s v="92926-08470-YS"/>
    <s v="R-D-0.5"/>
    <n v="5"/>
    <x v="104"/>
    <s v="scritchlow34@un.org"/>
    <x v="0"/>
    <s v="Rob"/>
    <s v="D"/>
    <x v="1"/>
    <n v="5.3699999999999992"/>
    <n v="26.849999999999994"/>
    <x v="0"/>
    <x v="2"/>
    <x v="1"/>
  </r>
  <r>
    <s v="XIY-43041-882"/>
    <x v="101"/>
    <s v="07250-63194-JO"/>
    <s v="A-M-1"/>
    <n v="1"/>
    <x v="105"/>
    <s v="msteptow35@earthlink.net"/>
    <x v="0"/>
    <s v="Ara"/>
    <s v="M"/>
    <x v="0"/>
    <n v="11.25"/>
    <n v="11.25"/>
    <x v="2"/>
    <x v="0"/>
    <x v="1"/>
  </r>
  <r>
    <s v="YGY-98425-969"/>
    <x v="102"/>
    <s v="63787-96257-TQ"/>
    <s v="L-M-1"/>
    <n v="1"/>
    <x v="106"/>
    <s v=""/>
    <x v="1"/>
    <s v="Lib"/>
    <s v="M"/>
    <x v="0"/>
    <n v="14.55"/>
    <n v="14.55"/>
    <x v="3"/>
    <x v="0"/>
    <x v="1"/>
  </r>
  <r>
    <s v="MSB-08397-648"/>
    <x v="103"/>
    <s v="49530-25460-RW"/>
    <s v="R-L-0.2"/>
    <n v="4"/>
    <x v="107"/>
    <s v="imulliner37@pinterest.com"/>
    <x v="0"/>
    <s v="Rob"/>
    <s v="L"/>
    <x v="3"/>
    <n v="3.5849999999999995"/>
    <n v="14.339999999999998"/>
    <x v="0"/>
    <x v="1"/>
    <x v="1"/>
  </r>
  <r>
    <s v="WDR-06028-345"/>
    <x v="104"/>
    <s v="66508-21373-OQ"/>
    <s v="L-L-1"/>
    <n v="1"/>
    <x v="108"/>
    <s v="gstandley38@dion.ne.jp"/>
    <x v="2"/>
    <s v="Lib"/>
    <s v="L"/>
    <x v="0"/>
    <n v="15.85"/>
    <n v="15.85"/>
    <x v="3"/>
    <x v="1"/>
    <x v="1"/>
  </r>
  <r>
    <s v="MXM-42948-061"/>
    <x v="105"/>
    <s v="20203-03950-FY"/>
    <s v="L-L-0.2"/>
    <n v="4"/>
    <x v="109"/>
    <s v="bdrage39@youku.com"/>
    <x v="1"/>
    <s v="Lib"/>
    <s v="L"/>
    <x v="3"/>
    <n v="4.7549999999999999"/>
    <n v="19.02"/>
    <x v="3"/>
    <x v="1"/>
    <x v="0"/>
  </r>
  <r>
    <s v="MGQ-98961-173"/>
    <x v="11"/>
    <s v="83895-90735-XH"/>
    <s v="L-L-0.5"/>
    <n v="4"/>
    <x v="110"/>
    <s v="myallop3a@fema.gov"/>
    <x v="0"/>
    <s v="Lib"/>
    <s v="L"/>
    <x v="1"/>
    <n v="9.51"/>
    <n v="38.04"/>
    <x v="3"/>
    <x v="1"/>
    <x v="1"/>
  </r>
  <r>
    <s v="RFH-64349-897"/>
    <x v="106"/>
    <s v="61954-61462-RJ"/>
    <s v="E-D-0.5"/>
    <n v="3"/>
    <x v="111"/>
    <s v="cswitsur3b@chronoengine.com"/>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mludwell3e@blogger.com"/>
    <x v="0"/>
    <s v="Exc"/>
    <s v="M"/>
    <x v="0"/>
    <n v="13.75"/>
    <n v="68.75"/>
    <x v="1"/>
    <x v="0"/>
    <x v="1"/>
  </r>
  <r>
    <s v="GOW-03198-575"/>
    <x v="108"/>
    <s v="61513-27752-FA"/>
    <s v="A-D-0.5"/>
    <n v="4"/>
    <x v="113"/>
    <s v="dbeauchamp3f@usda.gov"/>
    <x v="0"/>
    <s v="Ara"/>
    <s v="D"/>
    <x v="1"/>
    <n v="5.97"/>
    <n v="23.88"/>
    <x v="2"/>
    <x v="2"/>
    <x v="0"/>
  </r>
  <r>
    <s v="QJB-90477-635"/>
    <x v="109"/>
    <s v="89714-19856-WX"/>
    <s v="L-L-2.5"/>
    <n v="4"/>
    <x v="114"/>
    <s v="srodliff3g@ted.com"/>
    <x v="0"/>
    <s v="Lib"/>
    <s v="L"/>
    <x v="2"/>
    <n v="36.454999999999998"/>
    <n v="145.82"/>
    <x v="3"/>
    <x v="1"/>
    <x v="1"/>
  </r>
  <r>
    <s v="MWP-46239-785"/>
    <x v="110"/>
    <s v="87979-56781-YV"/>
    <s v="L-M-0.2"/>
    <n v="5"/>
    <x v="115"/>
    <s v="swoodham3h@businesswire.com"/>
    <x v="0"/>
    <s v="Lib"/>
    <s v="M"/>
    <x v="3"/>
    <n v="4.3650000000000002"/>
    <n v="21.825000000000003"/>
    <x v="3"/>
    <x v="0"/>
    <x v="0"/>
  </r>
  <r>
    <s v="QDV-03406-248"/>
    <x v="111"/>
    <s v="74126-88836-KA"/>
    <s v="L-M-0.5"/>
    <n v="3"/>
    <x v="116"/>
    <s v="hsynnot3i@about.com"/>
    <x v="1"/>
    <s v="Lib"/>
    <s v="M"/>
    <x v="1"/>
    <n v="8.73"/>
    <n v="26.19"/>
    <x v="3"/>
    <x v="0"/>
    <x v="0"/>
  </r>
  <r>
    <s v="GPH-40635-105"/>
    <x v="112"/>
    <s v="37397-05992-VO"/>
    <s v="A-M-1"/>
    <n v="1"/>
    <x v="117"/>
    <s v="rlepere3j@shop-pro.jp"/>
    <x v="0"/>
    <s v="Ara"/>
    <s v="M"/>
    <x v="0"/>
    <n v="11.25"/>
    <n v="11.25"/>
    <x v="2"/>
    <x v="0"/>
    <x v="1"/>
  </r>
  <r>
    <s v="JOM-80930-071"/>
    <x v="113"/>
    <s v="54904-18397-UD"/>
    <s v="L-D-1"/>
    <n v="6"/>
    <x v="118"/>
    <s v="twoofinden3k@businesswire.com"/>
    <x v="1"/>
    <s v="Lib"/>
    <s v="D"/>
    <x v="0"/>
    <n v="12.95"/>
    <n v="77.699999999999989"/>
    <x v="3"/>
    <x v="2"/>
    <x v="1"/>
  </r>
  <r>
    <s v="OIL-26493-755"/>
    <x v="114"/>
    <s v="19017-95853-EK"/>
    <s v="A-M-0.5"/>
    <n v="1"/>
    <x v="119"/>
    <s v="edacca3l@google.pl"/>
    <x v="0"/>
    <s v="Ara"/>
    <s v="M"/>
    <x v="1"/>
    <n v="6.75"/>
    <n v="6.75"/>
    <x v="2"/>
    <x v="0"/>
    <x v="1"/>
  </r>
  <r>
    <s v="CYV-13426-645"/>
    <x v="115"/>
    <s v="88593-59934-VU"/>
    <s v="E-D-1"/>
    <n v="1"/>
    <x v="120"/>
    <s v=""/>
    <x v="0"/>
    <s v="Exc"/>
    <s v="D"/>
    <x v="0"/>
    <n v="12.15"/>
    <n v="12.15"/>
    <x v="1"/>
    <x v="2"/>
    <x v="0"/>
  </r>
  <r>
    <s v="WRP-39846-614"/>
    <x v="49"/>
    <s v="47493-68564-YM"/>
    <s v="A-L-2.5"/>
    <n v="5"/>
    <x v="121"/>
    <s v="bhindsberg3n@blogs.com"/>
    <x v="1"/>
    <s v="Ara"/>
    <s v="L"/>
    <x v="2"/>
    <n v="29.784999999999997"/>
    <n v="148.92499999999998"/>
    <x v="2"/>
    <x v="1"/>
    <x v="0"/>
  </r>
  <r>
    <s v="VDZ-76673-968"/>
    <x v="116"/>
    <s v="82246-82543-DW"/>
    <s v="E-D-0.5"/>
    <n v="2"/>
    <x v="122"/>
    <s v="orobins3o@salon.com"/>
    <x v="0"/>
    <s v="Exc"/>
    <s v="D"/>
    <x v="1"/>
    <n v="7.29"/>
    <n v="14.58"/>
    <x v="1"/>
    <x v="2"/>
    <x v="0"/>
  </r>
  <r>
    <s v="VTV-03546-175"/>
    <x v="117"/>
    <s v="03384-62101-IY"/>
    <s v="A-L-2.5"/>
    <n v="5"/>
    <x v="123"/>
    <s v="osyseland3p@independent.co.uk"/>
    <x v="0"/>
    <s v="Ara"/>
    <s v="L"/>
    <x v="2"/>
    <n v="29.784999999999997"/>
    <n v="148.92499999999998"/>
    <x v="2"/>
    <x v="1"/>
    <x v="0"/>
  </r>
  <r>
    <s v="GHR-72274-715"/>
    <x v="118"/>
    <s v="86881-41559-OR"/>
    <s v="L-D-1"/>
    <n v="1"/>
    <x v="124"/>
    <s v=""/>
    <x v="0"/>
    <s v="Lib"/>
    <s v="D"/>
    <x v="0"/>
    <n v="12.95"/>
    <n v="12.95"/>
    <x v="3"/>
    <x v="2"/>
    <x v="1"/>
  </r>
  <r>
    <s v="ZGK-97262-313"/>
    <x v="119"/>
    <s v="02536-18494-AQ"/>
    <s v="E-M-2.5"/>
    <n v="3"/>
    <x v="125"/>
    <s v="bmcamish2e@tripadvisor.com"/>
    <x v="0"/>
    <s v="Exc"/>
    <s v="M"/>
    <x v="2"/>
    <n v="31.624999999999996"/>
    <n v="94.874999999999986"/>
    <x v="1"/>
    <x v="0"/>
    <x v="0"/>
  </r>
  <r>
    <s v="ZFS-30776-804"/>
    <x v="120"/>
    <s v="58638-01029-CB"/>
    <s v="A-L-0.5"/>
    <n v="5"/>
    <x v="126"/>
    <s v="lkeenleyside3s@topsy.com"/>
    <x v="0"/>
    <s v="Ara"/>
    <s v="L"/>
    <x v="1"/>
    <n v="7.77"/>
    <n v="38.849999999999994"/>
    <x v="2"/>
    <x v="1"/>
    <x v="0"/>
  </r>
  <r>
    <s v="QUU-91729-492"/>
    <x v="121"/>
    <s v="90312-11148-LA"/>
    <s v="A-D-0.2"/>
    <n v="4"/>
    <x v="127"/>
    <s v=""/>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vkundt3w@bigcartel.com"/>
    <x v="0"/>
    <s v="Lib"/>
    <s v="D"/>
    <x v="0"/>
    <n v="12.95"/>
    <n v="77.699999999999989"/>
    <x v="3"/>
    <x v="2"/>
    <x v="0"/>
  </r>
  <r>
    <s v="ZJE-89333-489"/>
    <x v="125"/>
    <s v="08694-57330-XR"/>
    <s v="L-D-2.5"/>
    <n v="1"/>
    <x v="131"/>
    <s v="bbett3x@google.de"/>
    <x v="1"/>
    <s v="Lib"/>
    <s v="D"/>
    <x v="2"/>
    <n v="29.784999999999997"/>
    <n v="29.784999999999997"/>
    <x v="3"/>
    <x v="2"/>
    <x v="0"/>
  </r>
  <r>
    <s v="LOO-35324-159"/>
    <x v="126"/>
    <s v="68412-11126-YJ"/>
    <s v="A-L-0.2"/>
    <n v="4"/>
    <x v="132"/>
    <s v=""/>
    <x v="0"/>
    <s v="Ara"/>
    <s v="L"/>
    <x v="3"/>
    <n v="3.8849999999999998"/>
    <n v="15.54"/>
    <x v="2"/>
    <x v="1"/>
    <x v="0"/>
  </r>
  <r>
    <s v="JBQ-93412-846"/>
    <x v="127"/>
    <s v="69037-66822-DW"/>
    <s v="E-L-2.5"/>
    <n v="4"/>
    <x v="133"/>
    <s v="dstaite3z@scientificamerican.com"/>
    <x v="1"/>
    <s v="Exc"/>
    <s v="L"/>
    <x v="2"/>
    <n v="34.154999999999994"/>
    <n v="136.61999999999998"/>
    <x v="1"/>
    <x v="1"/>
    <x v="0"/>
  </r>
  <r>
    <s v="EHX-66333-637"/>
    <x v="128"/>
    <s v="01297-94364-XH"/>
    <s v="L-M-0.5"/>
    <n v="2"/>
    <x v="134"/>
    <s v="wkeyse40@apple.com"/>
    <x v="0"/>
    <s v="Lib"/>
    <s v="M"/>
    <x v="1"/>
    <n v="8.73"/>
    <n v="17.46"/>
    <x v="3"/>
    <x v="0"/>
    <x v="1"/>
  </r>
  <r>
    <s v="WXG-25759-236"/>
    <x v="103"/>
    <s v="39919-06540-ZI"/>
    <s v="E-L-2.5"/>
    <n v="2"/>
    <x v="135"/>
    <s v="oclausenthue41@marriott.com"/>
    <x v="0"/>
    <s v="Exc"/>
    <s v="L"/>
    <x v="2"/>
    <n v="34.154999999999994"/>
    <n v="68.309999999999988"/>
    <x v="1"/>
    <x v="1"/>
    <x v="0"/>
  </r>
  <r>
    <s v="QNA-31113-984"/>
    <x v="129"/>
    <s v="60512-78550-WS"/>
    <s v="L-M-0.2"/>
    <n v="4"/>
    <x v="136"/>
    <s v="lfrancisco42@fema.gov"/>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gskingle44@clickbank.net"/>
    <x v="0"/>
    <s v="Exc"/>
    <s v="M"/>
    <x v="0"/>
    <n v="13.75"/>
    <n v="27.5"/>
    <x v="1"/>
    <x v="0"/>
    <x v="1"/>
  </r>
  <r>
    <s v="DFS-49954-707"/>
    <x v="131"/>
    <s v="39019-13649-CL"/>
    <s v="E-D-0.2"/>
    <n v="5"/>
    <x v="138"/>
    <s v=""/>
    <x v="0"/>
    <s v="Exc"/>
    <s v="D"/>
    <x v="3"/>
    <n v="3.645"/>
    <n v="18.225000000000001"/>
    <x v="1"/>
    <x v="2"/>
    <x v="0"/>
  </r>
  <r>
    <s v="VYP-89830-878"/>
    <x v="132"/>
    <s v="12715-05198-QU"/>
    <s v="A-M-2.5"/>
    <n v="2"/>
    <x v="139"/>
    <s v="jbalsillie46@princeton.edu"/>
    <x v="0"/>
    <s v="Ara"/>
    <s v="M"/>
    <x v="2"/>
    <n v="25.874999999999996"/>
    <n v="51.749999999999993"/>
    <x v="2"/>
    <x v="0"/>
    <x v="0"/>
  </r>
  <r>
    <s v="AMT-40418-362"/>
    <x v="133"/>
    <s v="04513-76520-QO"/>
    <s v="L-D-1"/>
    <n v="1"/>
    <x v="140"/>
    <s v=""/>
    <x v="0"/>
    <s v="Lib"/>
    <s v="D"/>
    <x v="0"/>
    <n v="12.95"/>
    <n v="12.95"/>
    <x v="3"/>
    <x v="2"/>
    <x v="0"/>
  </r>
  <r>
    <s v="NFQ-23241-793"/>
    <x v="134"/>
    <s v="88446-59251-SQ"/>
    <s v="A-M-1"/>
    <n v="3"/>
    <x v="141"/>
    <s v="bleffek48@ning.com"/>
    <x v="0"/>
    <s v="Ara"/>
    <s v="M"/>
    <x v="0"/>
    <n v="11.25"/>
    <n v="33.75"/>
    <x v="2"/>
    <x v="0"/>
    <x v="0"/>
  </r>
  <r>
    <s v="JQK-64922-985"/>
    <x v="113"/>
    <s v="23779-10274-KN"/>
    <s v="R-M-2.5"/>
    <n v="3"/>
    <x v="142"/>
    <s v=""/>
    <x v="0"/>
    <s v="Rob"/>
    <s v="M"/>
    <x v="2"/>
    <n v="22.884999999999998"/>
    <n v="68.655000000000001"/>
    <x v="0"/>
    <x v="0"/>
    <x v="0"/>
  </r>
  <r>
    <s v="YET-17732-678"/>
    <x v="135"/>
    <s v="57235-92842-DK"/>
    <s v="R-D-0.2"/>
    <n v="1"/>
    <x v="143"/>
    <s v="jpray4a@youtube.com"/>
    <x v="0"/>
    <s v="Rob"/>
    <s v="D"/>
    <x v="3"/>
    <n v="2.6849999999999996"/>
    <n v="2.6849999999999996"/>
    <x v="0"/>
    <x v="2"/>
    <x v="1"/>
  </r>
  <r>
    <s v="NKW-24945-846"/>
    <x v="35"/>
    <s v="75977-30364-AY"/>
    <s v="A-D-2.5"/>
    <n v="5"/>
    <x v="144"/>
    <s v="gholborn4b@ow.ly"/>
    <x v="0"/>
    <s v="Ara"/>
    <s v="D"/>
    <x v="2"/>
    <n v="22.884999999999998"/>
    <n v="114.42499999999998"/>
    <x v="2"/>
    <x v="2"/>
    <x v="1"/>
  </r>
  <r>
    <s v="VKA-82720-513"/>
    <x v="136"/>
    <s v="12299-30914-NG"/>
    <s v="A-M-2.5"/>
    <n v="6"/>
    <x v="145"/>
    <s v="fkeinrat4c@dailymail.co.uk"/>
    <x v="0"/>
    <s v="Ara"/>
    <s v="M"/>
    <x v="2"/>
    <n v="25.874999999999996"/>
    <n v="155.24999999999997"/>
    <x v="2"/>
    <x v="0"/>
    <x v="0"/>
  </r>
  <r>
    <s v="THA-60599-417"/>
    <x v="137"/>
    <s v="59971-35626-YJ"/>
    <s v="A-M-2.5"/>
    <n v="3"/>
    <x v="146"/>
    <s v="pyea4d@aol.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kswede4g@addthis.com"/>
    <x v="0"/>
    <s v="Lib"/>
    <s v="L"/>
    <x v="2"/>
    <n v="36.454999999999998"/>
    <n v="218.73"/>
    <x v="3"/>
    <x v="1"/>
    <x v="1"/>
  </r>
  <r>
    <s v="UDG-65353-824"/>
    <x v="141"/>
    <s v="17514-94165-RJ"/>
    <s v="E-M-0.5"/>
    <n v="4"/>
    <x v="150"/>
    <s v="lrubrow4h@microsoft.com"/>
    <x v="0"/>
    <s v="Exc"/>
    <s v="M"/>
    <x v="1"/>
    <n v="8.25"/>
    <n v="33"/>
    <x v="1"/>
    <x v="0"/>
    <x v="1"/>
  </r>
  <r>
    <s v="ENQ-42923-176"/>
    <x v="142"/>
    <s v="56248-75861-JX"/>
    <s v="A-L-0.5"/>
    <n v="3"/>
    <x v="151"/>
    <s v="dtift4i@netvibes.com"/>
    <x v="0"/>
    <s v="Ara"/>
    <s v="L"/>
    <x v="1"/>
    <n v="7.77"/>
    <n v="23.31"/>
    <x v="2"/>
    <x v="1"/>
    <x v="1"/>
  </r>
  <r>
    <s v="CBT-55781-720"/>
    <x v="143"/>
    <s v="97855-54761-IS"/>
    <s v="E-D-0.5"/>
    <n v="3"/>
    <x v="152"/>
    <s v="gschonfeld4j@oracle.com"/>
    <x v="0"/>
    <s v="Exc"/>
    <s v="D"/>
    <x v="1"/>
    <n v="7.29"/>
    <n v="21.87"/>
    <x v="1"/>
    <x v="2"/>
    <x v="0"/>
  </r>
  <r>
    <s v="NEU-86533-016"/>
    <x v="144"/>
    <s v="96544-91644-IT"/>
    <s v="R-D-0.2"/>
    <n v="6"/>
    <x v="153"/>
    <s v="cfeye4k@google.co.jp"/>
    <x v="0"/>
    <s v="Rob"/>
    <s v="D"/>
    <x v="3"/>
    <n v="2.6849999999999996"/>
    <n v="16.11"/>
    <x v="0"/>
    <x v="2"/>
    <x v="1"/>
  </r>
  <r>
    <s v="BYU-58154-603"/>
    <x v="145"/>
    <s v="51971-70393-QM"/>
    <s v="E-D-0.5"/>
    <n v="4"/>
    <x v="154"/>
    <s v=""/>
    <x v="1"/>
    <s v="Exc"/>
    <s v="D"/>
    <x v="1"/>
    <n v="7.29"/>
    <n v="29.16"/>
    <x v="1"/>
    <x v="2"/>
    <x v="1"/>
  </r>
  <r>
    <s v="EHJ-05910-257"/>
    <x v="146"/>
    <s v="06812-11924-IK"/>
    <s v="R-D-1"/>
    <n v="6"/>
    <x v="155"/>
    <s v=""/>
    <x v="0"/>
    <s v="Rob"/>
    <s v="D"/>
    <x v="0"/>
    <n v="8.9499999999999993"/>
    <n v="53.699999999999996"/>
    <x v="0"/>
    <x v="2"/>
    <x v="0"/>
  </r>
  <r>
    <s v="EIL-44855-309"/>
    <x v="147"/>
    <s v="59741-90220-OW"/>
    <s v="R-D-0.5"/>
    <n v="5"/>
    <x v="156"/>
    <s v="tfero4n@comsenz.com"/>
    <x v="0"/>
    <s v="Rob"/>
    <s v="D"/>
    <x v="1"/>
    <n v="5.3699999999999992"/>
    <n v="26.849999999999994"/>
    <x v="0"/>
    <x v="2"/>
    <x v="0"/>
  </r>
  <r>
    <s v="HCA-87224-420"/>
    <x v="148"/>
    <s v="62682-27930-PD"/>
    <s v="E-M-0.5"/>
    <n v="5"/>
    <x v="157"/>
    <s v=""/>
    <x v="0"/>
    <s v="Exc"/>
    <s v="M"/>
    <x v="1"/>
    <n v="8.25"/>
    <n v="41.25"/>
    <x v="1"/>
    <x v="0"/>
    <x v="0"/>
  </r>
  <r>
    <s v="ABO-29054-365"/>
    <x v="149"/>
    <s v="00256-19905-YG"/>
    <s v="A-M-0.5"/>
    <n v="6"/>
    <x v="158"/>
    <s v="fdauney4p@sphinn.com"/>
    <x v="1"/>
    <s v="Ara"/>
    <s v="M"/>
    <x v="1"/>
    <n v="6.75"/>
    <n v="40.5"/>
    <x v="2"/>
    <x v="0"/>
    <x v="1"/>
  </r>
  <r>
    <s v="TKN-58485-031"/>
    <x v="150"/>
    <s v="38890-22576-UI"/>
    <s v="R-D-1"/>
    <n v="2"/>
    <x v="159"/>
    <s v="searley4q@youku.com"/>
    <x v="1"/>
    <s v="Rob"/>
    <s v="D"/>
    <x v="0"/>
    <n v="8.9499999999999993"/>
    <n v="17.899999999999999"/>
    <x v="0"/>
    <x v="2"/>
    <x v="1"/>
  </r>
  <r>
    <s v="RCK-04069-371"/>
    <x v="151"/>
    <s v="94573-61802-PH"/>
    <s v="E-L-2.5"/>
    <n v="2"/>
    <x v="160"/>
    <s v="mchamberlayne4r@bigcartel.com"/>
    <x v="2"/>
    <s v="Exc"/>
    <s v="L"/>
    <x v="2"/>
    <n v="34.154999999999994"/>
    <n v="68.309999999999988"/>
    <x v="1"/>
    <x v="1"/>
    <x v="1"/>
  </r>
  <r>
    <s v="IRJ-67095-738"/>
    <x v="13"/>
    <s v="86447-02699-UT"/>
    <s v="E-M-2.5"/>
    <n v="2"/>
    <x v="161"/>
    <s v="bflaherty4s@moonfruit.com"/>
    <x v="0"/>
    <s v="Exc"/>
    <s v="M"/>
    <x v="2"/>
    <n v="31.624999999999996"/>
    <n v="63.249999999999993"/>
    <x v="1"/>
    <x v="0"/>
    <x v="0"/>
  </r>
  <r>
    <s v="VEA-31961-977"/>
    <x v="79"/>
    <s v="51432-27169-KN"/>
    <s v="E-D-0.5"/>
    <n v="3"/>
    <x v="162"/>
    <s v="ocolbeck4t@sina.com.cn"/>
    <x v="1"/>
    <s v="Exc"/>
    <s v="D"/>
    <x v="1"/>
    <n v="7.29"/>
    <n v="21.87"/>
    <x v="1"/>
    <x v="2"/>
    <x v="1"/>
  </r>
  <r>
    <s v="BAF-42286-205"/>
    <x v="152"/>
    <s v="43074-00987-PB"/>
    <s v="R-M-2.5"/>
    <n v="4"/>
    <x v="163"/>
    <s v=""/>
    <x v="0"/>
    <s v="Rob"/>
    <s v="M"/>
    <x v="2"/>
    <n v="22.884999999999998"/>
    <n v="91.539999999999992"/>
    <x v="0"/>
    <x v="0"/>
    <x v="1"/>
  </r>
  <r>
    <s v="WOR-52762-511"/>
    <x v="153"/>
    <s v="04739-85772-QT"/>
    <s v="E-L-2.5"/>
    <n v="6"/>
    <x v="164"/>
    <s v="ehobbing4v@nsw.gov.au"/>
    <x v="0"/>
    <s v="Exc"/>
    <s v="L"/>
    <x v="2"/>
    <n v="34.154999999999994"/>
    <n v="204.92999999999995"/>
    <x v="1"/>
    <x v="1"/>
    <x v="0"/>
  </r>
  <r>
    <s v="ZWK-03995-815"/>
    <x v="154"/>
    <s v="28279-78469-YW"/>
    <s v="E-M-2.5"/>
    <n v="2"/>
    <x v="165"/>
    <s v="othynne4w@auda.org.au"/>
    <x v="0"/>
    <s v="Exc"/>
    <s v="M"/>
    <x v="2"/>
    <n v="31.624999999999996"/>
    <n v="63.249999999999993"/>
    <x v="1"/>
    <x v="0"/>
    <x v="0"/>
  </r>
  <r>
    <s v="CKF-43291-846"/>
    <x v="155"/>
    <s v="91829-99544-DS"/>
    <s v="E-L-2.5"/>
    <n v="1"/>
    <x v="166"/>
    <s v="eheining4x@flickr.com"/>
    <x v="0"/>
    <s v="Exc"/>
    <s v="L"/>
    <x v="2"/>
    <n v="34.154999999999994"/>
    <n v="34.154999999999994"/>
    <x v="1"/>
    <x v="1"/>
    <x v="0"/>
  </r>
  <r>
    <s v="RMW-74160-339"/>
    <x v="156"/>
    <s v="38978-59582-JP"/>
    <s v="R-L-2.5"/>
    <n v="4"/>
    <x v="167"/>
    <s v="kmelloi4y@imdb.com"/>
    <x v="0"/>
    <s v="Rob"/>
    <s v="L"/>
    <x v="2"/>
    <n v="27.484999999999996"/>
    <n v="109.93999999999998"/>
    <x v="0"/>
    <x v="1"/>
    <x v="0"/>
  </r>
  <r>
    <s v="FMT-94584-786"/>
    <x v="22"/>
    <s v="86504-96610-BH"/>
    <s v="A-L-1"/>
    <n v="2"/>
    <x v="168"/>
    <s v=""/>
    <x v="0"/>
    <s v="Ara"/>
    <s v="L"/>
    <x v="0"/>
    <n v="12.95"/>
    <n v="25.9"/>
    <x v="2"/>
    <x v="1"/>
    <x v="1"/>
  </r>
  <r>
    <s v="NWT-78222-575"/>
    <x v="157"/>
    <s v="75986-98864-EZ"/>
    <s v="A-D-0.2"/>
    <n v="1"/>
    <x v="169"/>
    <s v="amussen50@51.la"/>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ndford52@nbcnews.com"/>
    <x v="0"/>
    <s v="Ara"/>
    <s v="D"/>
    <x v="1"/>
    <n v="5.97"/>
    <n v="29.849999999999998"/>
    <x v="2"/>
    <x v="2"/>
    <x v="1"/>
  </r>
  <r>
    <s v="UCT-03935-589"/>
    <x v="78"/>
    <s v="85851-78384-DM"/>
    <s v="R-D-0.5"/>
    <n v="6"/>
    <x v="171"/>
    <s v="twalas53@google.ca"/>
    <x v="0"/>
    <s v="Rob"/>
    <s v="D"/>
    <x v="1"/>
    <n v="5.3699999999999992"/>
    <n v="32.22"/>
    <x v="0"/>
    <x v="2"/>
    <x v="1"/>
  </r>
  <r>
    <s v="SBI-60013-494"/>
    <x v="159"/>
    <s v="55232-81621-BX"/>
    <s v="E-M-0.2"/>
    <n v="2"/>
    <x v="172"/>
    <s v="iblazewicz54@thetimes.co.uk"/>
    <x v="0"/>
    <s v="Exc"/>
    <s v="M"/>
    <x v="3"/>
    <n v="4.125"/>
    <n v="8.25"/>
    <x v="1"/>
    <x v="0"/>
    <x v="1"/>
  </r>
  <r>
    <s v="QRA-73277-814"/>
    <x v="160"/>
    <s v="80310-92912-JA"/>
    <s v="A-L-0.5"/>
    <n v="4"/>
    <x v="173"/>
    <s v="arizzetti55@naver.com"/>
    <x v="0"/>
    <s v="Ara"/>
    <s v="L"/>
    <x v="1"/>
    <n v="7.77"/>
    <n v="31.08"/>
    <x v="2"/>
    <x v="1"/>
    <x v="1"/>
  </r>
  <r>
    <s v="EQE-31648-909"/>
    <x v="161"/>
    <s v="19821-05175-WZ"/>
    <s v="E-D-0.5"/>
    <n v="5"/>
    <x v="174"/>
    <s v="mmeriet56@noaa.gov"/>
    <x v="0"/>
    <s v="Exc"/>
    <s v="D"/>
    <x v="1"/>
    <n v="7.29"/>
    <n v="36.450000000000003"/>
    <x v="1"/>
    <x v="2"/>
    <x v="0"/>
  </r>
  <r>
    <s v="QOO-24615-950"/>
    <x v="162"/>
    <s v="01338-83217-GV"/>
    <s v="R-M-2.5"/>
    <n v="3"/>
    <x v="175"/>
    <s v="lpratt57@netvibes.com"/>
    <x v="0"/>
    <s v="Rob"/>
    <s v="M"/>
    <x v="2"/>
    <n v="22.884999999999998"/>
    <n v="68.655000000000001"/>
    <x v="0"/>
    <x v="0"/>
    <x v="1"/>
  </r>
  <r>
    <s v="WDV-73864-037"/>
    <x v="70"/>
    <s v="66044-25298-TA"/>
    <s v="L-M-0.5"/>
    <n v="5"/>
    <x v="176"/>
    <s v="akitchingham58@com.com"/>
    <x v="0"/>
    <s v="Lib"/>
    <s v="M"/>
    <x v="1"/>
    <n v="8.73"/>
    <n v="43.650000000000006"/>
    <x v="3"/>
    <x v="0"/>
    <x v="0"/>
  </r>
  <r>
    <s v="PKR-88575-066"/>
    <x v="163"/>
    <s v="28728-47861-TZ"/>
    <s v="E-L-0.2"/>
    <n v="1"/>
    <x v="177"/>
    <s v="bbartholin59@xinhuanet.com"/>
    <x v="0"/>
    <s v="Exc"/>
    <s v="L"/>
    <x v="3"/>
    <n v="4.4550000000000001"/>
    <n v="4.4550000000000001"/>
    <x v="1"/>
    <x v="1"/>
    <x v="0"/>
  </r>
  <r>
    <s v="BWR-85735-955"/>
    <x v="153"/>
    <s v="32638-38620-AX"/>
    <s v="L-M-1"/>
    <n v="3"/>
    <x v="178"/>
    <s v="mprinn5a@usa.gov"/>
    <x v="0"/>
    <s v="Lib"/>
    <s v="M"/>
    <x v="0"/>
    <n v="14.55"/>
    <n v="43.650000000000006"/>
    <x v="3"/>
    <x v="0"/>
    <x v="0"/>
  </r>
  <r>
    <s v="YFX-64795-136"/>
    <x v="164"/>
    <s v="83163-65741-IH"/>
    <s v="L-M-2.5"/>
    <n v="1"/>
    <x v="179"/>
    <s v="abaudino5b@netvibes.com"/>
    <x v="0"/>
    <s v="Lib"/>
    <s v="M"/>
    <x v="2"/>
    <n v="33.464999999999996"/>
    <n v="33.464999999999996"/>
    <x v="3"/>
    <x v="0"/>
    <x v="0"/>
  </r>
  <r>
    <s v="DDO-71442-967"/>
    <x v="165"/>
    <s v="89422-58281-FD"/>
    <s v="L-D-0.2"/>
    <n v="5"/>
    <x v="180"/>
    <s v="ppetrushanko5c@blinklist.com"/>
    <x v="0"/>
    <s v="Lib"/>
    <s v="D"/>
    <x v="3"/>
    <n v="3.8849999999999998"/>
    <n v="19.424999999999997"/>
    <x v="3"/>
    <x v="2"/>
    <x v="0"/>
  </r>
  <r>
    <s v="ILQ-11027-588"/>
    <x v="166"/>
    <s v="76293-30918-DQ"/>
    <s v="E-D-1"/>
    <n v="6"/>
    <x v="181"/>
    <s v=""/>
    <x v="1"/>
    <s v="Exc"/>
    <s v="D"/>
    <x v="0"/>
    <n v="12.15"/>
    <n v="72.900000000000006"/>
    <x v="1"/>
    <x v="2"/>
    <x v="0"/>
  </r>
  <r>
    <s v="KRZ-13868-122"/>
    <x v="167"/>
    <s v="86779-84838-EJ"/>
    <s v="E-L-1"/>
    <n v="3"/>
    <x v="182"/>
    <s v="elaird5e@bing.com"/>
    <x v="0"/>
    <s v="Exc"/>
    <s v="L"/>
    <x v="0"/>
    <n v="14.85"/>
    <n v="44.55"/>
    <x v="1"/>
    <x v="1"/>
    <x v="1"/>
  </r>
  <r>
    <s v="VRM-93594-914"/>
    <x v="168"/>
    <s v="66806-41795-MX"/>
    <s v="E-D-0.5"/>
    <n v="5"/>
    <x v="183"/>
    <s v="mhowsden5f@infoseek.co.jp"/>
    <x v="0"/>
    <s v="Exc"/>
    <s v="D"/>
    <x v="1"/>
    <n v="7.29"/>
    <n v="36.450000000000003"/>
    <x v="1"/>
    <x v="2"/>
    <x v="1"/>
  </r>
  <r>
    <s v="HXL-22497-359"/>
    <x v="169"/>
    <s v="64875-71224-UI"/>
    <s v="A-L-1"/>
    <n v="3"/>
    <x v="184"/>
    <s v="ncuttler5g@parallels.com"/>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
    <x v="0"/>
    <s v="Exc"/>
    <s v="M"/>
    <x v="0"/>
    <n v="13.75"/>
    <n v="41.25"/>
    <x v="1"/>
    <x v="0"/>
    <x v="1"/>
  </r>
  <r>
    <s v="FTV-77095-168"/>
    <x v="171"/>
    <s v="66708-26678-QK"/>
    <s v="L-L-0.5"/>
    <n v="6"/>
    <x v="186"/>
    <s v="tfelip5m@typepad.com"/>
    <x v="0"/>
    <s v="Lib"/>
    <s v="L"/>
    <x v="1"/>
    <n v="9.51"/>
    <n v="57.06"/>
    <x v="3"/>
    <x v="1"/>
    <x v="1"/>
  </r>
  <r>
    <s v="BOR-02906-411"/>
    <x v="172"/>
    <s v="08743-09057-OO"/>
    <s v="L-D-2.5"/>
    <n v="6"/>
    <x v="187"/>
    <s v="vle5n@disqus.com"/>
    <x v="0"/>
    <s v="Lib"/>
    <s v="D"/>
    <x v="2"/>
    <n v="29.784999999999997"/>
    <n v="178.70999999999998"/>
    <x v="3"/>
    <x v="2"/>
    <x v="0"/>
  </r>
  <r>
    <s v="WMP-68847-770"/>
    <x v="173"/>
    <s v="37490-01572-JW"/>
    <s v="L-L-0.2"/>
    <n v="1"/>
    <x v="188"/>
    <s v=""/>
    <x v="0"/>
    <s v="Lib"/>
    <s v="L"/>
    <x v="3"/>
    <n v="4.7549999999999999"/>
    <n v="4.7549999999999999"/>
    <x v="3"/>
    <x v="1"/>
    <x v="1"/>
  </r>
  <r>
    <s v="TMO-22785-872"/>
    <x v="174"/>
    <s v="01811-60350-CU"/>
    <s v="E-M-1"/>
    <n v="6"/>
    <x v="189"/>
    <s v=""/>
    <x v="0"/>
    <s v="Exc"/>
    <s v="M"/>
    <x v="0"/>
    <n v="13.75"/>
    <n v="82.5"/>
    <x v="1"/>
    <x v="0"/>
    <x v="1"/>
  </r>
  <r>
    <s v="TJG-73587-353"/>
    <x v="175"/>
    <s v="24766-58139-GT"/>
    <s v="R-D-0.2"/>
    <n v="3"/>
    <x v="190"/>
    <s v="npoolman5q@howstuffworks.com"/>
    <x v="0"/>
    <s v="Rob"/>
    <s v="D"/>
    <x v="3"/>
    <n v="2.6849999999999996"/>
    <n v="8.0549999999999997"/>
    <x v="0"/>
    <x v="2"/>
    <x v="0"/>
  </r>
  <r>
    <s v="OOU-61343-455"/>
    <x v="176"/>
    <s v="90123-70970-NY"/>
    <s v="A-M-1"/>
    <n v="2"/>
    <x v="191"/>
    <s v="oduny5r@constantcontact.com"/>
    <x v="0"/>
    <s v="Ara"/>
    <s v="M"/>
    <x v="0"/>
    <n v="11.25"/>
    <n v="22.5"/>
    <x v="2"/>
    <x v="0"/>
    <x v="1"/>
  </r>
  <r>
    <s v="RMA-08327-369"/>
    <x v="142"/>
    <s v="93809-05424-MG"/>
    <s v="A-M-0.5"/>
    <n v="6"/>
    <x v="192"/>
    <s v="chalfhide5s@google.ru"/>
    <x v="0"/>
    <s v="Ara"/>
    <s v="M"/>
    <x v="1"/>
    <n v="6.75"/>
    <n v="40.5"/>
    <x v="2"/>
    <x v="0"/>
    <x v="0"/>
  </r>
  <r>
    <s v="SFB-97929-779"/>
    <x v="177"/>
    <s v="85425-33494-HQ"/>
    <s v="E-D-0.5"/>
    <n v="4"/>
    <x v="193"/>
    <s v="fmalecky5t@list-manage.com"/>
    <x v="1"/>
    <s v="Exc"/>
    <s v="D"/>
    <x v="1"/>
    <n v="7.29"/>
    <n v="29.16"/>
    <x v="1"/>
    <x v="2"/>
    <x v="0"/>
  </r>
  <r>
    <s v="AUP-10128-606"/>
    <x v="178"/>
    <s v="54387-64897-XC"/>
    <s v="A-M-0.5"/>
    <n v="1"/>
    <x v="194"/>
    <s v="aattwater5u@wikia.com"/>
    <x v="2"/>
    <s v="Ara"/>
    <s v="M"/>
    <x v="1"/>
    <n v="6.75"/>
    <n v="6.75"/>
    <x v="2"/>
    <x v="0"/>
    <x v="1"/>
  </r>
  <r>
    <s v="YTW-40242-005"/>
    <x v="179"/>
    <s v="01035-70465-UO"/>
    <s v="L-D-1"/>
    <n v="4"/>
    <x v="195"/>
    <s v="mwhellans5v@mapquest.com"/>
    <x v="0"/>
    <s v="Lib"/>
    <s v="D"/>
    <x v="0"/>
    <n v="12.95"/>
    <n v="51.8"/>
    <x v="3"/>
    <x v="2"/>
    <x v="0"/>
  </r>
  <r>
    <s v="PRP-53390-819"/>
    <x v="180"/>
    <s v="84260-39432-ML"/>
    <s v="E-L-0.5"/>
    <n v="6"/>
    <x v="196"/>
    <s v="dcamilletti5w@businesswire.com"/>
    <x v="0"/>
    <s v="Exc"/>
    <s v="L"/>
    <x v="1"/>
    <n v="8.91"/>
    <n v="53.46"/>
    <x v="1"/>
    <x v="1"/>
    <x v="1"/>
  </r>
  <r>
    <s v="GSJ-01065-125"/>
    <x v="181"/>
    <s v="69779-40609-RS"/>
    <s v="E-D-0.2"/>
    <n v="4"/>
    <x v="197"/>
    <s v="egalgey5x@wufoo.com"/>
    <x v="0"/>
    <s v="Exc"/>
    <s v="D"/>
    <x v="3"/>
    <n v="3.645"/>
    <n v="14.58"/>
    <x v="1"/>
    <x v="2"/>
    <x v="0"/>
  </r>
  <r>
    <s v="YQU-65147-580"/>
    <x v="182"/>
    <s v="80247-70000-HT"/>
    <s v="R-D-2.5"/>
    <n v="1"/>
    <x v="198"/>
    <s v="mhame5y@newsvine.com"/>
    <x v="0"/>
    <s v="Rob"/>
    <s v="D"/>
    <x v="2"/>
    <n v="20.584999999999997"/>
    <n v="20.584999999999997"/>
    <x v="0"/>
    <x v="2"/>
    <x v="1"/>
  </r>
  <r>
    <s v="QPM-95832-683"/>
    <x v="183"/>
    <s v="35058-04550-VC"/>
    <s v="L-L-1"/>
    <n v="2"/>
    <x v="199"/>
    <s v="igurnee5z@usnews.com"/>
    <x v="1"/>
    <s v="Lib"/>
    <s v="L"/>
    <x v="0"/>
    <n v="15.85"/>
    <n v="31.7"/>
    <x v="3"/>
    <x v="1"/>
    <x v="1"/>
  </r>
  <r>
    <s v="BNQ-88920-567"/>
    <x v="184"/>
    <s v="27226-53717-SY"/>
    <s v="L-D-0.2"/>
    <n v="6"/>
    <x v="200"/>
    <s v="asnowding60@comsenz.com"/>
    <x v="0"/>
    <s v="Lib"/>
    <s v="D"/>
    <x v="3"/>
    <n v="3.8849999999999998"/>
    <n v="23.31"/>
    <x v="3"/>
    <x v="2"/>
    <x v="1"/>
  </r>
  <r>
    <s v="PUX-47906-110"/>
    <x v="185"/>
    <s v="02002-98725-CH"/>
    <s v="L-M-1"/>
    <n v="4"/>
    <x v="201"/>
    <s v="gpoinsett61@berkeley.edu"/>
    <x v="0"/>
    <s v="Lib"/>
    <s v="M"/>
    <x v="0"/>
    <n v="14.55"/>
    <n v="58.2"/>
    <x v="3"/>
    <x v="0"/>
    <x v="0"/>
  </r>
  <r>
    <s v="COL-72079-610"/>
    <x v="186"/>
    <s v="38487-01549-MV"/>
    <s v="E-L-0.5"/>
    <n v="4"/>
    <x v="202"/>
    <s v="rfurman62@t.co"/>
    <x v="0"/>
    <s v="Exc"/>
    <s v="L"/>
    <x v="1"/>
    <n v="8.91"/>
    <n v="35.64"/>
    <x v="1"/>
    <x v="1"/>
    <x v="1"/>
  </r>
  <r>
    <s v="LBC-45686-819"/>
    <x v="187"/>
    <s v="98573-41811-EQ"/>
    <s v="A-M-1"/>
    <n v="5"/>
    <x v="203"/>
    <s v="ccrosier63@xrea.com"/>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lrushmer65@europa.eu"/>
    <x v="0"/>
    <s v="Rob"/>
    <s v="M"/>
    <x v="3"/>
    <n v="2.9849999999999999"/>
    <n v="14.924999999999999"/>
    <x v="0"/>
    <x v="0"/>
    <x v="1"/>
  </r>
  <r>
    <s v="VFZ-91673-181"/>
    <x v="188"/>
    <s v="10225-91535-AI"/>
    <s v="A-L-1"/>
    <n v="6"/>
    <x v="205"/>
    <s v="wedinborough66@github.io"/>
    <x v="0"/>
    <s v="Ara"/>
    <s v="L"/>
    <x v="0"/>
    <n v="12.95"/>
    <n v="77.699999999999989"/>
    <x v="2"/>
    <x v="1"/>
    <x v="0"/>
  </r>
  <r>
    <s v="WKD-81956-870"/>
    <x v="189"/>
    <s v="48090-06534-HI"/>
    <s v="L-D-0.5"/>
    <n v="3"/>
    <x v="206"/>
    <s v=""/>
    <x v="0"/>
    <s v="Lib"/>
    <s v="D"/>
    <x v="1"/>
    <n v="7.77"/>
    <n v="23.31"/>
    <x v="3"/>
    <x v="2"/>
    <x v="1"/>
  </r>
  <r>
    <s v="TNI-91067-006"/>
    <x v="190"/>
    <s v="80444-58185-FX"/>
    <s v="E-L-1"/>
    <n v="4"/>
    <x v="207"/>
    <s v="kbromehead68@un.org"/>
    <x v="0"/>
    <s v="Exc"/>
    <s v="L"/>
    <x v="0"/>
    <n v="14.85"/>
    <n v="59.4"/>
    <x v="1"/>
    <x v="1"/>
    <x v="0"/>
  </r>
  <r>
    <s v="IZA-61469-812"/>
    <x v="191"/>
    <s v="13561-92774-WP"/>
    <s v="L-D-2.5"/>
    <n v="4"/>
    <x v="208"/>
    <s v="ewesterman69@si.edu"/>
    <x v="0"/>
    <s v="Lib"/>
    <s v="D"/>
    <x v="2"/>
    <n v="29.784999999999997"/>
    <n v="119.13999999999999"/>
    <x v="3"/>
    <x v="2"/>
    <x v="0"/>
  </r>
  <r>
    <s v="PSS-22466-862"/>
    <x v="192"/>
    <s v="11550-78378-GE"/>
    <s v="R-L-0.2"/>
    <n v="4"/>
    <x v="209"/>
    <s v="ahutchens6a@amazonaws.com"/>
    <x v="1"/>
    <s v="Rob"/>
    <s v="L"/>
    <x v="3"/>
    <n v="3.5849999999999995"/>
    <n v="14.339999999999998"/>
    <x v="0"/>
    <x v="1"/>
    <x v="1"/>
  </r>
  <r>
    <s v="REH-56504-397"/>
    <x v="193"/>
    <s v="90961-35603-RP"/>
    <s v="A-M-2.5"/>
    <n v="5"/>
    <x v="210"/>
    <s v="nwyvill6b@naver.com"/>
    <x v="0"/>
    <s v="Ara"/>
    <s v="M"/>
    <x v="2"/>
    <n v="25.874999999999996"/>
    <n v="129.37499999999997"/>
    <x v="2"/>
    <x v="0"/>
    <x v="1"/>
  </r>
  <r>
    <s v="ALA-62598-016"/>
    <x v="194"/>
    <s v="57145-03803-ZL"/>
    <s v="R-D-0.2"/>
    <n v="6"/>
    <x v="211"/>
    <s v="bmathon6c@barnesandnoble.com"/>
    <x v="2"/>
    <s v="Rob"/>
    <s v="D"/>
    <x v="3"/>
    <n v="2.6849999999999996"/>
    <n v="16.11"/>
    <x v="0"/>
    <x v="2"/>
    <x v="0"/>
  </r>
  <r>
    <s v="EYE-70374-835"/>
    <x v="195"/>
    <s v="89115-11966-VF"/>
    <s v="R-L-0.2"/>
    <n v="5"/>
    <x v="212"/>
    <s v="kstreight6d@about.com"/>
    <x v="0"/>
    <s v="Rob"/>
    <s v="L"/>
    <x v="3"/>
    <n v="3.5849999999999995"/>
    <n v="17.924999999999997"/>
    <x v="0"/>
    <x v="1"/>
    <x v="1"/>
  </r>
  <r>
    <s v="CCZ-19589-212"/>
    <x v="196"/>
    <s v="05754-41702-FG"/>
    <s v="L-M-0.2"/>
    <n v="2"/>
    <x v="213"/>
    <s v="pcutchie6e@globo.com"/>
    <x v="0"/>
    <s v="Lib"/>
    <s v="M"/>
    <x v="3"/>
    <n v="4.3650000000000002"/>
    <n v="8.73"/>
    <x v="3"/>
    <x v="0"/>
    <x v="1"/>
  </r>
  <r>
    <s v="BPT-83989-157"/>
    <x v="197"/>
    <s v="84269-49816-ML"/>
    <s v="A-M-2.5"/>
    <n v="2"/>
    <x v="214"/>
    <s v=""/>
    <x v="0"/>
    <s v="Ara"/>
    <s v="M"/>
    <x v="2"/>
    <n v="25.874999999999996"/>
    <n v="51.749999999999993"/>
    <x v="2"/>
    <x v="0"/>
    <x v="1"/>
  </r>
  <r>
    <s v="YFH-87456-208"/>
    <x v="198"/>
    <s v="23600-98432-ME"/>
    <s v="L-M-0.2"/>
    <n v="2"/>
    <x v="215"/>
    <s v="cgheraldi6g@opera.com"/>
    <x v="0"/>
    <s v="Lib"/>
    <s v="M"/>
    <x v="3"/>
    <n v="4.3650000000000002"/>
    <n v="8.73"/>
    <x v="3"/>
    <x v="0"/>
    <x v="0"/>
  </r>
  <r>
    <s v="JLN-14700-924"/>
    <x v="199"/>
    <s v="79058-02767-CP"/>
    <s v="L-L-0.2"/>
    <n v="5"/>
    <x v="216"/>
    <s v="bkenwell6h@over-blog.com"/>
    <x v="2"/>
    <s v="Lib"/>
    <s v="L"/>
    <x v="3"/>
    <n v="4.7549999999999999"/>
    <n v="23.774999999999999"/>
    <x v="3"/>
    <x v="1"/>
    <x v="1"/>
  </r>
  <r>
    <s v="JVW-22582-137"/>
    <x v="200"/>
    <s v="89208-74646-UK"/>
    <s v="E-M-0.2"/>
    <n v="5"/>
    <x v="217"/>
    <s v="tsutty6i@google.es"/>
    <x v="0"/>
    <s v="Exc"/>
    <s v="M"/>
    <x v="3"/>
    <n v="4.125"/>
    <n v="20.625"/>
    <x v="1"/>
    <x v="0"/>
    <x v="1"/>
  </r>
  <r>
    <s v="LAA-41879-001"/>
    <x v="201"/>
    <s v="11408-81032-UR"/>
    <s v="L-L-2.5"/>
    <n v="1"/>
    <x v="218"/>
    <s v=""/>
    <x v="0"/>
    <s v="Lib"/>
    <s v="L"/>
    <x v="2"/>
    <n v="36.454999999999998"/>
    <n v="36.454999999999998"/>
    <x v="3"/>
    <x v="1"/>
    <x v="1"/>
  </r>
  <r>
    <s v="BRV-64870-915"/>
    <x v="202"/>
    <s v="32070-55528-UG"/>
    <s v="L-L-2.5"/>
    <n v="5"/>
    <x v="219"/>
    <s v="charce6k@cafepress.com"/>
    <x v="1"/>
    <s v="Lib"/>
    <s v="L"/>
    <x v="2"/>
    <n v="36.454999999999998"/>
    <n v="182.27499999999998"/>
    <x v="3"/>
    <x v="1"/>
    <x v="1"/>
  </r>
  <r>
    <s v="RGJ-12544-083"/>
    <x v="203"/>
    <s v="48873-84433-PN"/>
    <s v="L-D-2.5"/>
    <n v="3"/>
    <x v="220"/>
    <s v=""/>
    <x v="1"/>
    <s v="Lib"/>
    <s v="D"/>
    <x v="2"/>
    <n v="29.784999999999997"/>
    <n v="89.35499999999999"/>
    <x v="3"/>
    <x v="2"/>
    <x v="1"/>
  </r>
  <r>
    <s v="JJX-83339-346"/>
    <x v="204"/>
    <s v="32928-18158-OW"/>
    <s v="R-L-0.2"/>
    <n v="1"/>
    <x v="221"/>
    <s v="fdrysdale6m@symantec.com"/>
    <x v="0"/>
    <s v="Rob"/>
    <s v="L"/>
    <x v="3"/>
    <n v="3.5849999999999995"/>
    <n v="3.5849999999999995"/>
    <x v="0"/>
    <x v="1"/>
    <x v="0"/>
  </r>
  <r>
    <s v="BIU-21970-705"/>
    <x v="205"/>
    <s v="89711-56688-GG"/>
    <s v="R-M-2.5"/>
    <n v="2"/>
    <x v="222"/>
    <s v="dmagowan6n@fc2.com"/>
    <x v="0"/>
    <s v="Rob"/>
    <s v="M"/>
    <x v="2"/>
    <n v="22.884999999999998"/>
    <n v="45.769999999999996"/>
    <x v="0"/>
    <x v="0"/>
    <x v="0"/>
  </r>
  <r>
    <s v="ELJ-87741-745"/>
    <x v="206"/>
    <s v="48389-71976-JB"/>
    <s v="E-L-1"/>
    <n v="4"/>
    <x v="223"/>
    <s v=""/>
    <x v="0"/>
    <s v="Exc"/>
    <s v="L"/>
    <x v="0"/>
    <n v="14.85"/>
    <n v="59.4"/>
    <x v="1"/>
    <x v="1"/>
    <x v="1"/>
  </r>
  <r>
    <s v="SGI-48226-857"/>
    <x v="207"/>
    <s v="84033-80762-EQ"/>
    <s v="A-M-2.5"/>
    <n v="6"/>
    <x v="224"/>
    <s v=""/>
    <x v="0"/>
    <s v="Ara"/>
    <s v="M"/>
    <x v="2"/>
    <n v="25.874999999999996"/>
    <n v="155.24999999999997"/>
    <x v="2"/>
    <x v="0"/>
    <x v="0"/>
  </r>
  <r>
    <s v="AHV-66988-037"/>
    <x v="208"/>
    <s v="12743-00952-KO"/>
    <s v="R-M-2.5"/>
    <n v="2"/>
    <x v="225"/>
    <s v="srushbrooke6q@youku.com"/>
    <x v="0"/>
    <s v="Rob"/>
    <s v="M"/>
    <x v="2"/>
    <n v="22.884999999999998"/>
    <n v="45.769999999999996"/>
    <x v="0"/>
    <x v="0"/>
    <x v="1"/>
  </r>
  <r>
    <s v="ISK-42066-094"/>
    <x v="209"/>
    <s v="41505-42181-EF"/>
    <s v="E-D-1"/>
    <n v="3"/>
    <x v="226"/>
    <s v="tdrynan6r@deviantart.com"/>
    <x v="0"/>
    <s v="Exc"/>
    <s v="D"/>
    <x v="0"/>
    <n v="12.15"/>
    <n v="36.450000000000003"/>
    <x v="1"/>
    <x v="2"/>
    <x v="0"/>
  </r>
  <r>
    <s v="FTC-35822-530"/>
    <x v="210"/>
    <s v="14307-87663-KB"/>
    <s v="E-D-0.5"/>
    <n v="4"/>
    <x v="227"/>
    <s v="eyurkov6s@hud.gov"/>
    <x v="0"/>
    <s v="Exc"/>
    <s v="D"/>
    <x v="1"/>
    <n v="7.29"/>
    <n v="29.16"/>
    <x v="1"/>
    <x v="2"/>
    <x v="0"/>
  </r>
  <r>
    <s v="VSS-56247-688"/>
    <x v="211"/>
    <s v="08360-19442-GB"/>
    <s v="L-M-2.5"/>
    <n v="4"/>
    <x v="228"/>
    <s v="lmallan6t@state.gov"/>
    <x v="0"/>
    <s v="Lib"/>
    <s v="M"/>
    <x v="2"/>
    <n v="33.464999999999996"/>
    <n v="133.85999999999999"/>
    <x v="3"/>
    <x v="0"/>
    <x v="1"/>
  </r>
  <r>
    <s v="HVW-25584-144"/>
    <x v="212"/>
    <s v="93405-51204-UW"/>
    <s v="L-L-0.2"/>
    <n v="5"/>
    <x v="229"/>
    <s v="gbentjens6u@netlog.com"/>
    <x v="0"/>
    <s v="Lib"/>
    <s v="L"/>
    <x v="3"/>
    <n v="4.7549999999999999"/>
    <n v="23.774999999999999"/>
    <x v="3"/>
    <x v="1"/>
    <x v="0"/>
  </r>
  <r>
    <s v="MUY-15309-209"/>
    <x v="213"/>
    <s v="97152-03355-IW"/>
    <s v="L-D-1"/>
    <n v="3"/>
    <x v="230"/>
    <s v=""/>
    <x v="2"/>
    <s v="Lib"/>
    <s v="D"/>
    <x v="0"/>
    <n v="12.95"/>
    <n v="38.849999999999994"/>
    <x v="3"/>
    <x v="2"/>
    <x v="1"/>
  </r>
  <r>
    <s v="VAJ-44572-469"/>
    <x v="63"/>
    <s v="79216-73157-TE"/>
    <s v="R-L-0.2"/>
    <n v="6"/>
    <x v="231"/>
    <s v="lentwistle6w@omniture.com"/>
    <x v="1"/>
    <s v="Rob"/>
    <s v="L"/>
    <x v="3"/>
    <n v="3.5849999999999995"/>
    <n v="21.509999999999998"/>
    <x v="0"/>
    <x v="1"/>
    <x v="0"/>
  </r>
  <r>
    <s v="YJU-84377-606"/>
    <x v="214"/>
    <s v="20259-47723-AC"/>
    <s v="A-D-1"/>
    <n v="1"/>
    <x v="232"/>
    <s v="zkiffe74@cyberchimps.com"/>
    <x v="0"/>
    <s v="Ara"/>
    <s v="D"/>
    <x v="0"/>
    <n v="9.9499999999999993"/>
    <n v="9.9499999999999993"/>
    <x v="2"/>
    <x v="2"/>
    <x v="0"/>
  </r>
  <r>
    <s v="VNC-93921-469"/>
    <x v="215"/>
    <s v="04666-71569-RI"/>
    <s v="L-L-1"/>
    <n v="1"/>
    <x v="233"/>
    <s v="macott6y@pagesperso-orange.fr"/>
    <x v="0"/>
    <s v="Lib"/>
    <s v="L"/>
    <x v="0"/>
    <n v="15.85"/>
    <n v="15.85"/>
    <x v="3"/>
    <x v="1"/>
    <x v="0"/>
  </r>
  <r>
    <s v="OGB-91614-810"/>
    <x v="216"/>
    <s v="08909-77713-CG"/>
    <s v="R-M-0.2"/>
    <n v="1"/>
    <x v="234"/>
    <s v="cheaviside6z@rediff.com"/>
    <x v="0"/>
    <s v="Rob"/>
    <s v="M"/>
    <x v="3"/>
    <n v="2.9849999999999999"/>
    <n v="2.9849999999999999"/>
    <x v="0"/>
    <x v="0"/>
    <x v="0"/>
  </r>
  <r>
    <s v="BQI-61647-496"/>
    <x v="217"/>
    <s v="84340-73931-VV"/>
    <s v="E-M-1"/>
    <n v="5"/>
    <x v="235"/>
    <s v=""/>
    <x v="0"/>
    <s v="Exc"/>
    <s v="M"/>
    <x v="0"/>
    <n v="13.75"/>
    <n v="68.75"/>
    <x v="1"/>
    <x v="0"/>
    <x v="0"/>
  </r>
  <r>
    <s v="IOM-51636-823"/>
    <x v="218"/>
    <s v="04609-95151-XH"/>
    <s v="A-D-1"/>
    <n v="3"/>
    <x v="236"/>
    <s v="lkernan71@wsj.com"/>
    <x v="0"/>
    <s v="Ara"/>
    <s v="D"/>
    <x v="0"/>
    <n v="9.9499999999999993"/>
    <n v="29.849999999999998"/>
    <x v="2"/>
    <x v="2"/>
    <x v="1"/>
  </r>
  <r>
    <s v="GGD-38107-641"/>
    <x v="219"/>
    <s v="99562-88650-YF"/>
    <s v="L-M-1"/>
    <n v="4"/>
    <x v="237"/>
    <s v="rmclae72@dailymotion.com"/>
    <x v="0"/>
    <s v="Lib"/>
    <s v="M"/>
    <x v="0"/>
    <n v="14.55"/>
    <n v="58.2"/>
    <x v="3"/>
    <x v="0"/>
    <x v="1"/>
  </r>
  <r>
    <s v="LTO-95975-728"/>
    <x v="220"/>
    <s v="46560-73885-PJ"/>
    <s v="R-L-0.5"/>
    <n v="4"/>
    <x v="238"/>
    <s v="cblowfelde73@ustream.tv"/>
    <x v="2"/>
    <s v="Rob"/>
    <s v="L"/>
    <x v="1"/>
    <n v="7.169999999999999"/>
    <n v="28.679999999999996"/>
    <x v="0"/>
    <x v="1"/>
    <x v="1"/>
  </r>
  <r>
    <s v="IGM-84664-265"/>
    <x v="114"/>
    <s v="80179-44620-WN"/>
    <s v="R-L-0.5"/>
    <n v="3"/>
    <x v="239"/>
    <s v="zkiffe74@cyberchimps.com"/>
    <x v="0"/>
    <s v="Rob"/>
    <s v="L"/>
    <x v="1"/>
    <n v="7.169999999999999"/>
    <n v="21.509999999999998"/>
    <x v="0"/>
    <x v="1"/>
    <x v="1"/>
  </r>
  <r>
    <s v="SKO-45740-621"/>
    <x v="221"/>
    <s v="04666-71569-RI"/>
    <s v="L-M-0.5"/>
    <n v="2"/>
    <x v="233"/>
    <s v="docalleran75@ucla.edu"/>
    <x v="0"/>
    <s v="Lib"/>
    <s v="M"/>
    <x v="1"/>
    <n v="8.73"/>
    <n v="17.46"/>
    <x v="3"/>
    <x v="0"/>
    <x v="0"/>
  </r>
  <r>
    <s v="FOJ-02234-063"/>
    <x v="222"/>
    <s v="59081-87231-VP"/>
    <s v="E-D-2.5"/>
    <n v="1"/>
    <x v="240"/>
    <s v="ccromwell76@desdev.cn"/>
    <x v="0"/>
    <s v="Exc"/>
    <s v="D"/>
    <x v="2"/>
    <n v="27.945"/>
    <n v="27.945"/>
    <x v="1"/>
    <x v="2"/>
    <x v="0"/>
  </r>
  <r>
    <s v="MSJ-11909-468"/>
    <x v="188"/>
    <s v="07878-45872-CC"/>
    <s v="E-D-2.5"/>
    <n v="5"/>
    <x v="241"/>
    <s v="ihay77@lulu.com"/>
    <x v="0"/>
    <s v="Exc"/>
    <s v="D"/>
    <x v="2"/>
    <n v="27.945"/>
    <n v="139.72499999999999"/>
    <x v="1"/>
    <x v="2"/>
    <x v="1"/>
  </r>
  <r>
    <s v="DKB-78053-329"/>
    <x v="223"/>
    <s v="12444-05174-OO"/>
    <s v="R-M-0.2"/>
    <n v="2"/>
    <x v="242"/>
    <s v="ttaffarello78@sciencedaily.com"/>
    <x v="2"/>
    <s v="Rob"/>
    <s v="M"/>
    <x v="3"/>
    <n v="2.9849999999999999"/>
    <n v="5.97"/>
    <x v="0"/>
    <x v="0"/>
    <x v="1"/>
  </r>
  <r>
    <s v="DFZ-45083-941"/>
    <x v="224"/>
    <s v="34665-62561-AU"/>
    <s v="R-L-2.5"/>
    <n v="1"/>
    <x v="243"/>
    <s v="mcanty79@jigsy.com"/>
    <x v="0"/>
    <s v="Rob"/>
    <s v="L"/>
    <x v="2"/>
    <n v="27.484999999999996"/>
    <n v="27.484999999999996"/>
    <x v="0"/>
    <x v="1"/>
    <x v="0"/>
  </r>
  <r>
    <s v="OTA-40969-710"/>
    <x v="83"/>
    <s v="77877-11993-QH"/>
    <s v="R-L-1"/>
    <n v="5"/>
    <x v="244"/>
    <s v="jkopke7a@auda.org.au"/>
    <x v="0"/>
    <s v="Rob"/>
    <s v="L"/>
    <x v="0"/>
    <n v="11.95"/>
    <n v="59.75"/>
    <x v="0"/>
    <x v="1"/>
    <x v="0"/>
  </r>
  <r>
    <s v="GRH-45571-667"/>
    <x v="104"/>
    <s v="32291-18308-YZ"/>
    <s v="E-M-1"/>
    <n v="3"/>
    <x v="245"/>
    <s v=""/>
    <x v="0"/>
    <s v="Exc"/>
    <s v="M"/>
    <x v="0"/>
    <n v="13.75"/>
    <n v="41.25"/>
    <x v="1"/>
    <x v="0"/>
    <x v="1"/>
  </r>
  <r>
    <s v="NXV-05302-067"/>
    <x v="225"/>
    <s v="25754-33191-ZI"/>
    <s v="L-M-2.5"/>
    <n v="4"/>
    <x v="246"/>
    <s v=""/>
    <x v="0"/>
    <s v="Lib"/>
    <s v="M"/>
    <x v="2"/>
    <n v="33.464999999999996"/>
    <n v="133.85999999999999"/>
    <x v="3"/>
    <x v="0"/>
    <x v="1"/>
  </r>
  <r>
    <s v="VZH-86274-142"/>
    <x v="226"/>
    <s v="53120-45532-KL"/>
    <s v="R-L-1"/>
    <n v="5"/>
    <x v="247"/>
    <s v="vhellmore7d@bbc.co.uk"/>
    <x v="1"/>
    <s v="Rob"/>
    <s v="L"/>
    <x v="0"/>
    <n v="11.95"/>
    <n v="59.75"/>
    <x v="0"/>
    <x v="1"/>
    <x v="0"/>
  </r>
  <r>
    <s v="KIX-93248-135"/>
    <x v="227"/>
    <s v="36605-83052-WB"/>
    <s v="A-D-0.5"/>
    <n v="1"/>
    <x v="248"/>
    <s v="mseawright7e@nbcnews.com"/>
    <x v="0"/>
    <s v="Ara"/>
    <s v="D"/>
    <x v="1"/>
    <n v="5.97"/>
    <n v="5.97"/>
    <x v="2"/>
    <x v="2"/>
    <x v="0"/>
  </r>
  <r>
    <s v="AXR-10962-010"/>
    <x v="180"/>
    <s v="53683-35977-KI"/>
    <s v="E-D-1"/>
    <n v="2"/>
    <x v="249"/>
    <s v="snortheast7f@mashable.com"/>
    <x v="2"/>
    <s v="Exc"/>
    <s v="D"/>
    <x v="0"/>
    <n v="12.15"/>
    <n v="24.3"/>
    <x v="1"/>
    <x v="2"/>
    <x v="1"/>
  </r>
  <r>
    <s v="IHS-71573-008"/>
    <x v="228"/>
    <s v="07972-83134-NM"/>
    <s v="E-D-0.2"/>
    <n v="6"/>
    <x v="250"/>
    <s v="aattwater5u@wikia.com"/>
    <x v="0"/>
    <s v="Exc"/>
    <s v="D"/>
    <x v="3"/>
    <n v="3.645"/>
    <n v="21.87"/>
    <x v="1"/>
    <x v="2"/>
    <x v="0"/>
  </r>
  <r>
    <s v="QTR-19001-114"/>
    <x v="229"/>
    <s v="01035-70465-UO"/>
    <s v="A-D-1"/>
    <n v="2"/>
    <x v="195"/>
    <s v="mfearon7h@reverbnation.com"/>
    <x v="0"/>
    <s v="Ara"/>
    <s v="D"/>
    <x v="0"/>
    <n v="9.9499999999999993"/>
    <n v="19.899999999999999"/>
    <x v="2"/>
    <x v="2"/>
    <x v="0"/>
  </r>
  <r>
    <s v="WBK-62297-910"/>
    <x v="230"/>
    <s v="25514-23938-IQ"/>
    <s v="A-D-0.2"/>
    <n v="2"/>
    <x v="251"/>
    <s v=""/>
    <x v="0"/>
    <s v="Ara"/>
    <s v="D"/>
    <x v="3"/>
    <n v="2.9849999999999999"/>
    <n v="5.97"/>
    <x v="2"/>
    <x v="2"/>
    <x v="1"/>
  </r>
  <r>
    <s v="OGY-19377-175"/>
    <x v="231"/>
    <s v="49084-44492-OJ"/>
    <s v="E-D-0.5"/>
    <n v="1"/>
    <x v="252"/>
    <s v="jsisneros7j@a8.net"/>
    <x v="1"/>
    <s v="Exc"/>
    <s v="D"/>
    <x v="1"/>
    <n v="7.29"/>
    <n v="7.29"/>
    <x v="1"/>
    <x v="2"/>
    <x v="0"/>
  </r>
  <r>
    <s v="ESR-66651-814"/>
    <x v="80"/>
    <s v="76624-72205-CK"/>
    <s v="A-D-0.2"/>
    <n v="4"/>
    <x v="253"/>
    <s v="zcarlson7k@bigcartel.com"/>
    <x v="0"/>
    <s v="Ara"/>
    <s v="D"/>
    <x v="3"/>
    <n v="2.9849999999999999"/>
    <n v="11.94"/>
    <x v="2"/>
    <x v="2"/>
    <x v="0"/>
  </r>
  <r>
    <s v="CPX-46916-770"/>
    <x v="232"/>
    <s v="12729-50170-JE"/>
    <s v="R-L-1"/>
    <n v="6"/>
    <x v="254"/>
    <s v="wmaddox7l@timesonline.co.uk"/>
    <x v="1"/>
    <s v="Rob"/>
    <s v="L"/>
    <x v="0"/>
    <n v="11.95"/>
    <n v="71.699999999999989"/>
    <x v="0"/>
    <x v="1"/>
    <x v="0"/>
  </r>
  <r>
    <s v="MDC-03318-645"/>
    <x v="233"/>
    <s v="43974-44760-QI"/>
    <s v="A-L-0.2"/>
    <n v="2"/>
    <x v="255"/>
    <s v="dhedlestone7m@craigslist.org"/>
    <x v="0"/>
    <s v="Ara"/>
    <s v="L"/>
    <x v="3"/>
    <n v="3.8849999999999998"/>
    <n v="7.77"/>
    <x v="2"/>
    <x v="1"/>
    <x v="1"/>
  </r>
  <r>
    <s v="SFF-86059-407"/>
    <x v="234"/>
    <s v="30585-48726-BK"/>
    <s v="A-M-2.5"/>
    <n v="1"/>
    <x v="256"/>
    <s v="tcrowthe7n@europa.eu"/>
    <x v="0"/>
    <s v="Ara"/>
    <s v="M"/>
    <x v="2"/>
    <n v="25.874999999999996"/>
    <n v="25.874999999999996"/>
    <x v="2"/>
    <x v="0"/>
    <x v="1"/>
  </r>
  <r>
    <s v="SCL-94540-788"/>
    <x v="235"/>
    <s v="16123-07017-TY"/>
    <s v="E-L-2.5"/>
    <n v="6"/>
    <x v="257"/>
    <s v="dbury7o@tinyurl.com"/>
    <x v="0"/>
    <s v="Exc"/>
    <s v="L"/>
    <x v="2"/>
    <n v="34.154999999999994"/>
    <n v="204.92999999999995"/>
    <x v="1"/>
    <x v="1"/>
    <x v="1"/>
  </r>
  <r>
    <s v="HVU-21634-076"/>
    <x v="236"/>
    <s v="27723-45097-MH"/>
    <s v="R-L-2.5"/>
    <n v="4"/>
    <x v="258"/>
    <s v="gbroadbear7p@omniture.com"/>
    <x v="1"/>
    <s v="Rob"/>
    <s v="L"/>
    <x v="2"/>
    <n v="27.484999999999996"/>
    <n v="109.93999999999998"/>
    <x v="0"/>
    <x v="1"/>
    <x v="0"/>
  </r>
  <r>
    <s v="XUS-73326-418"/>
    <x v="237"/>
    <s v="37078-56703-AF"/>
    <s v="E-L-1"/>
    <n v="6"/>
    <x v="259"/>
    <s v="epalfrey7q@devhub.com"/>
    <x v="0"/>
    <s v="Exc"/>
    <s v="L"/>
    <x v="0"/>
    <n v="14.85"/>
    <n v="89.1"/>
    <x v="1"/>
    <x v="1"/>
    <x v="1"/>
  </r>
  <r>
    <s v="XWD-18933-006"/>
    <x v="238"/>
    <s v="79420-11075-MY"/>
    <s v="A-L-0.2"/>
    <n v="2"/>
    <x v="260"/>
    <s v="pmetrick7r@rakuten.co.jp"/>
    <x v="0"/>
    <s v="Ara"/>
    <s v="L"/>
    <x v="3"/>
    <n v="3.8849999999999998"/>
    <n v="7.77"/>
    <x v="2"/>
    <x v="1"/>
    <x v="0"/>
  </r>
  <r>
    <s v="HPD-65272-772"/>
    <x v="52"/>
    <s v="57504-13456-UO"/>
    <s v="L-M-2.5"/>
    <n v="1"/>
    <x v="261"/>
    <s v=""/>
    <x v="0"/>
    <s v="Lib"/>
    <s v="M"/>
    <x v="2"/>
    <n v="33.464999999999996"/>
    <n v="33.464999999999996"/>
    <x v="3"/>
    <x v="0"/>
    <x v="0"/>
  </r>
  <r>
    <s v="JEG-93140-224"/>
    <x v="146"/>
    <s v="53751-57560-CN"/>
    <s v="E-M-0.5"/>
    <n v="5"/>
    <x v="262"/>
    <s v="kkarby7t@sbwire.com"/>
    <x v="0"/>
    <s v="Exc"/>
    <s v="M"/>
    <x v="1"/>
    <n v="8.25"/>
    <n v="41.25"/>
    <x v="1"/>
    <x v="0"/>
    <x v="0"/>
  </r>
  <r>
    <s v="NNH-62058-950"/>
    <x v="239"/>
    <s v="96112-42558-EA"/>
    <s v="E-L-1"/>
    <n v="4"/>
    <x v="263"/>
    <s v="fcrumpe7u@ftc.gov"/>
    <x v="0"/>
    <s v="Exc"/>
    <s v="L"/>
    <x v="0"/>
    <n v="14.85"/>
    <n v="59.4"/>
    <x v="1"/>
    <x v="1"/>
    <x v="0"/>
  </r>
  <r>
    <s v="LTD-71429-845"/>
    <x v="240"/>
    <s v="03157-23165-UB"/>
    <s v="A-L-0.5"/>
    <n v="1"/>
    <x v="264"/>
    <s v="achatto7v@sakura.ne.jp"/>
    <x v="2"/>
    <s v="Ara"/>
    <s v="L"/>
    <x v="1"/>
    <n v="7.77"/>
    <n v="7.77"/>
    <x v="2"/>
    <x v="1"/>
    <x v="1"/>
  </r>
  <r>
    <s v="MPV-26985-215"/>
    <x v="241"/>
    <s v="51466-52850-AG"/>
    <s v="R-D-0.5"/>
    <n v="1"/>
    <x v="265"/>
    <s v=""/>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bmergue7y@umn.edu"/>
    <x v="0"/>
    <s v="Lib"/>
    <s v="L"/>
    <x v="2"/>
    <n v="36.454999999999998"/>
    <n v="36.454999999999998"/>
    <x v="3"/>
    <x v="1"/>
    <x v="1"/>
  </r>
  <r>
    <s v="EFB-72860-209"/>
    <x v="244"/>
    <s v="53035-99701-WG"/>
    <s v="A-M-0.2"/>
    <n v="4"/>
    <x v="268"/>
    <s v="kpatise7z@jigsy.com"/>
    <x v="0"/>
    <s v="Ara"/>
    <s v="M"/>
    <x v="3"/>
    <n v="3.375"/>
    <n v="13.5"/>
    <x v="2"/>
    <x v="0"/>
    <x v="0"/>
  </r>
  <r>
    <s v="GMM-72397-378"/>
    <x v="245"/>
    <s v="45899-92796-EI"/>
    <s v="R-L-0.2"/>
    <n v="4"/>
    <x v="269"/>
    <s v=""/>
    <x v="0"/>
    <s v="Rob"/>
    <s v="L"/>
    <x v="3"/>
    <n v="3.5849999999999995"/>
    <n v="14.339999999999998"/>
    <x v="0"/>
    <x v="1"/>
    <x v="1"/>
  </r>
  <r>
    <s v="LYP-52345-883"/>
    <x v="246"/>
    <s v="17649-28133-PY"/>
    <s v="E-M-0.5"/>
    <n v="1"/>
    <x v="270"/>
    <s v=""/>
    <x v="1"/>
    <s v="Exc"/>
    <s v="M"/>
    <x v="1"/>
    <n v="8.25"/>
    <n v="8.25"/>
    <x v="1"/>
    <x v="0"/>
    <x v="0"/>
  </r>
  <r>
    <s v="DFK-35846-692"/>
    <x v="247"/>
    <s v="49612-33852-CN"/>
    <s v="R-D-0.2"/>
    <n v="5"/>
    <x v="271"/>
    <s v="dduke82@vkontakte.ru"/>
    <x v="0"/>
    <s v="Rob"/>
    <s v="D"/>
    <x v="3"/>
    <n v="2.6849999999999996"/>
    <n v="13.424999999999997"/>
    <x v="0"/>
    <x v="2"/>
    <x v="0"/>
  </r>
  <r>
    <s v="XAH-93337-609"/>
    <x v="248"/>
    <s v="66976-43829-YG"/>
    <s v="A-D-1"/>
    <n v="5"/>
    <x v="272"/>
    <s v=""/>
    <x v="0"/>
    <s v="Ara"/>
    <s v="D"/>
    <x v="0"/>
    <n v="9.9499999999999993"/>
    <n v="49.75"/>
    <x v="2"/>
    <x v="2"/>
    <x v="1"/>
  </r>
  <r>
    <s v="QKA-72582-644"/>
    <x v="249"/>
    <s v="64852-04619-XZ"/>
    <s v="E-M-0.5"/>
    <n v="2"/>
    <x v="273"/>
    <s v="ihussey84@mapy.cz"/>
    <x v="1"/>
    <s v="Exc"/>
    <s v="M"/>
    <x v="1"/>
    <n v="8.25"/>
    <n v="16.5"/>
    <x v="1"/>
    <x v="0"/>
    <x v="1"/>
  </r>
  <r>
    <s v="ZDK-84567-102"/>
    <x v="250"/>
    <s v="58690-31815-VY"/>
    <s v="A-D-0.5"/>
    <n v="3"/>
    <x v="274"/>
    <s v="cpinkerton85@upenn.edu"/>
    <x v="0"/>
    <s v="Ara"/>
    <s v="D"/>
    <x v="1"/>
    <n v="5.97"/>
    <n v="17.91"/>
    <x v="2"/>
    <x v="2"/>
    <x v="1"/>
  </r>
  <r>
    <s v="WAV-38301-984"/>
    <x v="251"/>
    <s v="62863-81239-DT"/>
    <s v="A-D-0.5"/>
    <n v="5"/>
    <x v="275"/>
    <s v=""/>
    <x v="0"/>
    <s v="Ara"/>
    <s v="D"/>
    <x v="1"/>
    <n v="5.97"/>
    <n v="29.849999999999998"/>
    <x v="2"/>
    <x v="2"/>
    <x v="1"/>
  </r>
  <r>
    <s v="KZR-33023-209"/>
    <x v="177"/>
    <s v="21177-40725-CF"/>
    <s v="E-L-1"/>
    <n v="3"/>
    <x v="276"/>
    <s v=""/>
    <x v="0"/>
    <s v="Exc"/>
    <s v="L"/>
    <x v="0"/>
    <n v="14.85"/>
    <n v="44.55"/>
    <x v="1"/>
    <x v="1"/>
    <x v="1"/>
  </r>
  <r>
    <s v="ULM-49433-003"/>
    <x v="252"/>
    <s v="99421-80253-UI"/>
    <s v="E-M-1"/>
    <n v="2"/>
    <x v="277"/>
    <s v="dvizor88@furl.net"/>
    <x v="0"/>
    <s v="Exc"/>
    <s v="M"/>
    <x v="0"/>
    <n v="13.75"/>
    <n v="27.5"/>
    <x v="1"/>
    <x v="0"/>
    <x v="1"/>
  </r>
  <r>
    <s v="SIB-83254-136"/>
    <x v="253"/>
    <s v="45315-50206-DK"/>
    <s v="R-M-0.5"/>
    <n v="6"/>
    <x v="278"/>
    <s v="esedgebeer89@oaic.gov.au"/>
    <x v="0"/>
    <s v="Rob"/>
    <s v="M"/>
    <x v="1"/>
    <n v="5.97"/>
    <n v="35.82"/>
    <x v="0"/>
    <x v="0"/>
    <x v="0"/>
  </r>
  <r>
    <s v="NOK-50349-551"/>
    <x v="254"/>
    <s v="09595-95726-OV"/>
    <s v="R-D-0.5"/>
    <n v="3"/>
    <x v="279"/>
    <s v="klestrange8a@lulu.com"/>
    <x v="0"/>
    <s v="Rob"/>
    <s v="D"/>
    <x v="1"/>
    <n v="5.3699999999999992"/>
    <n v="16.11"/>
    <x v="0"/>
    <x v="2"/>
    <x v="0"/>
  </r>
  <r>
    <s v="YIS-96268-844"/>
    <x v="227"/>
    <s v="60221-67036-TD"/>
    <s v="E-L-0.2"/>
    <n v="6"/>
    <x v="280"/>
    <s v="ltanti8b@techcrunch.com"/>
    <x v="0"/>
    <s v="Exc"/>
    <s v="L"/>
    <x v="3"/>
    <n v="4.4550000000000001"/>
    <n v="26.73"/>
    <x v="1"/>
    <x v="1"/>
    <x v="0"/>
  </r>
  <r>
    <s v="CXI-04933-855"/>
    <x v="110"/>
    <s v="62923-29397-KX"/>
    <s v="E-L-2.5"/>
    <n v="6"/>
    <x v="281"/>
    <s v="ade8c@1und1.de"/>
    <x v="0"/>
    <s v="Exc"/>
    <s v="L"/>
    <x v="2"/>
    <n v="34.154999999999994"/>
    <n v="204.92999999999995"/>
    <x v="1"/>
    <x v="1"/>
    <x v="0"/>
  </r>
  <r>
    <s v="IZU-90429-382"/>
    <x v="182"/>
    <s v="33011-52383-BA"/>
    <s v="A-L-1"/>
    <n v="3"/>
    <x v="282"/>
    <s v="tjedrachowicz8d@acquirethisname.com"/>
    <x v="0"/>
    <s v="Ara"/>
    <s v="L"/>
    <x v="0"/>
    <n v="12.95"/>
    <n v="38.849999999999994"/>
    <x v="2"/>
    <x v="1"/>
    <x v="0"/>
  </r>
  <r>
    <s v="WIT-40912-783"/>
    <x v="255"/>
    <s v="86768-91598-FA"/>
    <s v="L-D-0.2"/>
    <n v="4"/>
    <x v="283"/>
    <s v="pstonner8e@moonfruit.com"/>
    <x v="0"/>
    <s v="Lib"/>
    <s v="D"/>
    <x v="3"/>
    <n v="3.8849999999999998"/>
    <n v="15.54"/>
    <x v="3"/>
    <x v="2"/>
    <x v="0"/>
  </r>
  <r>
    <s v="PSD-57291-590"/>
    <x v="256"/>
    <s v="37191-12203-MX"/>
    <s v="A-M-0.5"/>
    <n v="1"/>
    <x v="284"/>
    <s v="dtingly8f@goo.ne.jp"/>
    <x v="0"/>
    <s v="Ara"/>
    <s v="M"/>
    <x v="1"/>
    <n v="6.75"/>
    <n v="6.75"/>
    <x v="2"/>
    <x v="0"/>
    <x v="1"/>
  </r>
  <r>
    <s v="GOI-41472-677"/>
    <x v="3"/>
    <s v="16545-76328-JY"/>
    <s v="E-D-2.5"/>
    <n v="4"/>
    <x v="285"/>
    <s v="crushe8n@about.me"/>
    <x v="0"/>
    <s v="Exc"/>
    <s v="D"/>
    <x v="2"/>
    <n v="27.945"/>
    <n v="111.78"/>
    <x v="1"/>
    <x v="2"/>
    <x v="0"/>
  </r>
  <r>
    <s v="KTX-17944-494"/>
    <x v="257"/>
    <s v="74330-29286-RO"/>
    <s v="A-L-0.2"/>
    <n v="1"/>
    <x v="286"/>
    <s v="bchecci8h@usa.gov"/>
    <x v="0"/>
    <s v="Ara"/>
    <s v="L"/>
    <x v="3"/>
    <n v="3.8849999999999998"/>
    <n v="3.8849999999999998"/>
    <x v="2"/>
    <x v="1"/>
    <x v="0"/>
  </r>
  <r>
    <s v="RDM-99811-230"/>
    <x v="258"/>
    <s v="22349-47389-GY"/>
    <s v="L-M-0.2"/>
    <n v="5"/>
    <x v="287"/>
    <s v="jbagot8i@mac.com"/>
    <x v="2"/>
    <s v="Lib"/>
    <s v="M"/>
    <x v="3"/>
    <n v="4.3650000000000002"/>
    <n v="21.825000000000003"/>
    <x v="3"/>
    <x v="0"/>
    <x v="1"/>
  </r>
  <r>
    <s v="JTU-55897-581"/>
    <x v="259"/>
    <s v="70290-38099-GB"/>
    <s v="R-M-0.2"/>
    <n v="5"/>
    <x v="288"/>
    <s v="ebeeble8j@soundcloud.com"/>
    <x v="0"/>
    <s v="Rob"/>
    <s v="M"/>
    <x v="3"/>
    <n v="2.9849999999999999"/>
    <n v="14.924999999999999"/>
    <x v="0"/>
    <x v="0"/>
    <x v="1"/>
  </r>
  <r>
    <s v="CRK-07584-240"/>
    <x v="260"/>
    <s v="18741-72071-PP"/>
    <s v="A-M-1"/>
    <n v="3"/>
    <x v="289"/>
    <s v="cfluin8k@flickr.com"/>
    <x v="0"/>
    <s v="Ara"/>
    <s v="M"/>
    <x v="0"/>
    <n v="11.25"/>
    <n v="33.75"/>
    <x v="2"/>
    <x v="0"/>
    <x v="0"/>
  </r>
  <r>
    <s v="MKE-75518-399"/>
    <x v="261"/>
    <s v="62588-82624-II"/>
    <s v="A-M-1"/>
    <n v="3"/>
    <x v="290"/>
    <s v="ebletsor8l@vinaora.com"/>
    <x v="2"/>
    <s v="Ara"/>
    <s v="M"/>
    <x v="0"/>
    <n v="11.25"/>
    <n v="33.75"/>
    <x v="2"/>
    <x v="0"/>
    <x v="1"/>
  </r>
  <r>
    <s v="AEL-51169-725"/>
    <x v="262"/>
    <s v="37430-29579-HD"/>
    <s v="L-M-0.2"/>
    <n v="6"/>
    <x v="291"/>
    <s v="pbrydell8m@bloglovin.com"/>
    <x v="0"/>
    <s v="Lib"/>
    <s v="M"/>
    <x v="3"/>
    <n v="4.3650000000000002"/>
    <n v="26.19"/>
    <x v="3"/>
    <x v="0"/>
    <x v="0"/>
  </r>
  <r>
    <s v="ZGM-83108-823"/>
    <x v="263"/>
    <s v="84132-22322-QT"/>
    <s v="E-L-1"/>
    <n v="1"/>
    <x v="292"/>
    <s v="crushe8n@about.me"/>
    <x v="1"/>
    <s v="Exc"/>
    <s v="L"/>
    <x v="0"/>
    <n v="14.85"/>
    <n v="14.85"/>
    <x v="1"/>
    <x v="1"/>
    <x v="1"/>
  </r>
  <r>
    <s v="JBP-78754-392"/>
    <x v="212"/>
    <s v="74330-29286-RO"/>
    <s v="E-M-2.5"/>
    <n v="6"/>
    <x v="286"/>
    <s v="nleethem8o@mac.com"/>
    <x v="0"/>
    <s v="Exc"/>
    <s v="M"/>
    <x v="2"/>
    <n v="31.624999999999996"/>
    <n v="189.74999999999997"/>
    <x v="1"/>
    <x v="0"/>
    <x v="0"/>
  </r>
  <r>
    <s v="RNH-54912-747"/>
    <x v="187"/>
    <s v="37445-17791-NQ"/>
    <s v="R-M-0.5"/>
    <n v="1"/>
    <x v="293"/>
    <s v="anesfield8p@people.com.cn"/>
    <x v="0"/>
    <s v="Rob"/>
    <s v="M"/>
    <x v="1"/>
    <n v="5.97"/>
    <n v="5.97"/>
    <x v="0"/>
    <x v="0"/>
    <x v="0"/>
  </r>
  <r>
    <s v="JDS-33440-914"/>
    <x v="248"/>
    <s v="58511-10548-ZU"/>
    <s v="R-M-1"/>
    <n v="3"/>
    <x v="294"/>
    <s v=""/>
    <x v="2"/>
    <s v="Rob"/>
    <s v="M"/>
    <x v="0"/>
    <n v="9.9499999999999993"/>
    <n v="29.849999999999998"/>
    <x v="0"/>
    <x v="0"/>
    <x v="0"/>
  </r>
  <r>
    <s v="SYX-48878-182"/>
    <x v="264"/>
    <s v="47725-34771-FJ"/>
    <s v="R-D-1"/>
    <n v="5"/>
    <x v="295"/>
    <s v="mbrockway8r@ibm.com"/>
    <x v="0"/>
    <s v="Rob"/>
    <s v="D"/>
    <x v="0"/>
    <n v="8.9499999999999993"/>
    <n v="44.75"/>
    <x v="0"/>
    <x v="2"/>
    <x v="1"/>
  </r>
  <r>
    <s v="ZGD-94763-868"/>
    <x v="265"/>
    <s v="53086-67334-KT"/>
    <s v="E-L-2.5"/>
    <n v="1"/>
    <x v="296"/>
    <s v="nlush8s@dedecms.com"/>
    <x v="0"/>
    <s v="Exc"/>
    <s v="L"/>
    <x v="2"/>
    <n v="34.154999999999994"/>
    <n v="34.154999999999994"/>
    <x v="1"/>
    <x v="1"/>
    <x v="0"/>
  </r>
  <r>
    <s v="CZY-70361-485"/>
    <x v="266"/>
    <s v="83308-82257-UN"/>
    <s v="E-L-2.5"/>
    <n v="6"/>
    <x v="297"/>
    <s v="smcmillian8t@csmonitor.com"/>
    <x v="1"/>
    <s v="Exc"/>
    <s v="L"/>
    <x v="2"/>
    <n v="34.154999999999994"/>
    <n v="204.92999999999995"/>
    <x v="1"/>
    <x v="1"/>
    <x v="1"/>
  </r>
  <r>
    <s v="RJR-12175-899"/>
    <x v="267"/>
    <s v="37274-08534-FM"/>
    <s v="E-D-0.5"/>
    <n v="3"/>
    <x v="298"/>
    <s v="tbennison8u@google.cn"/>
    <x v="0"/>
    <s v="Exc"/>
    <s v="D"/>
    <x v="1"/>
    <n v="7.29"/>
    <n v="21.87"/>
    <x v="1"/>
    <x v="2"/>
    <x v="1"/>
  </r>
  <r>
    <s v="ELB-07929-407"/>
    <x v="204"/>
    <s v="54004-04664-AA"/>
    <s v="A-M-2.5"/>
    <n v="2"/>
    <x v="299"/>
    <s v="gtweed8v@yolasite.com"/>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goggin8x@wix.com"/>
    <x v="0"/>
    <s v="Ara"/>
    <s v="L"/>
    <x v="3"/>
    <n v="3.8849999999999998"/>
    <n v="19.424999999999997"/>
    <x v="2"/>
    <x v="1"/>
    <x v="0"/>
  </r>
  <r>
    <s v="OWY-43108-475"/>
    <x v="269"/>
    <s v="06432-73165-ML"/>
    <s v="A-M-0.2"/>
    <n v="6"/>
    <x v="301"/>
    <s v="sjeyness8y@biglobe.ne.jp"/>
    <x v="1"/>
    <s v="Ara"/>
    <s v="M"/>
    <x v="3"/>
    <n v="3.375"/>
    <n v="20.25"/>
    <x v="2"/>
    <x v="0"/>
    <x v="0"/>
  </r>
  <r>
    <s v="GNO-91911-159"/>
    <x v="145"/>
    <s v="96503-31833-CW"/>
    <s v="L-D-0.5"/>
    <n v="3"/>
    <x v="302"/>
    <s v="dbonhome8z@shinystat.com"/>
    <x v="1"/>
    <s v="Lib"/>
    <s v="D"/>
    <x v="1"/>
    <n v="7.77"/>
    <n v="23.31"/>
    <x v="3"/>
    <x v="2"/>
    <x v="1"/>
  </r>
  <r>
    <s v="CNY-06284-066"/>
    <x v="270"/>
    <s v="63985-64148-MG"/>
    <s v="E-D-0.2"/>
    <n v="5"/>
    <x v="303"/>
    <s v=""/>
    <x v="0"/>
    <s v="Exc"/>
    <s v="D"/>
    <x v="3"/>
    <n v="3.645"/>
    <n v="18.225000000000001"/>
    <x v="1"/>
    <x v="2"/>
    <x v="0"/>
  </r>
  <r>
    <s v="OQS-46321-904"/>
    <x v="271"/>
    <s v="19597-91185-CM"/>
    <s v="E-M-1"/>
    <n v="1"/>
    <x v="304"/>
    <s v="tle91@epa.gov"/>
    <x v="0"/>
    <s v="Exc"/>
    <s v="M"/>
    <x v="0"/>
    <n v="13.75"/>
    <n v="13.75"/>
    <x v="1"/>
    <x v="0"/>
    <x v="1"/>
  </r>
  <r>
    <s v="IBW-87442-480"/>
    <x v="272"/>
    <s v="79814-23626-JR"/>
    <s v="A-L-2.5"/>
    <n v="1"/>
    <x v="305"/>
    <s v=""/>
    <x v="0"/>
    <s v="Ara"/>
    <s v="L"/>
    <x v="2"/>
    <n v="29.784999999999997"/>
    <n v="29.784999999999997"/>
    <x v="2"/>
    <x v="1"/>
    <x v="0"/>
  </r>
  <r>
    <s v="DGZ-82537-477"/>
    <x v="252"/>
    <s v="43439-94003-DW"/>
    <s v="R-D-1"/>
    <n v="5"/>
    <x v="306"/>
    <s v="balldridge93@yandex.ru"/>
    <x v="0"/>
    <s v="Rob"/>
    <s v="D"/>
    <x v="0"/>
    <n v="8.9499999999999993"/>
    <n v="44.75"/>
    <x v="0"/>
    <x v="2"/>
    <x v="1"/>
  </r>
  <r>
    <s v="LPS-39089-432"/>
    <x v="273"/>
    <s v="97655-45555-LI"/>
    <s v="R-D-1"/>
    <n v="5"/>
    <x v="307"/>
    <s v=""/>
    <x v="0"/>
    <s v="Rob"/>
    <s v="D"/>
    <x v="0"/>
    <n v="8.9499999999999993"/>
    <n v="44.75"/>
    <x v="0"/>
    <x v="2"/>
    <x v="0"/>
  </r>
  <r>
    <s v="MQU-86100-929"/>
    <x v="274"/>
    <s v="64418-01720-VW"/>
    <s v="L-L-0.5"/>
    <n v="4"/>
    <x v="308"/>
    <s v="lgoodger95@guardian.co.uk"/>
    <x v="0"/>
    <s v="Lib"/>
    <s v="L"/>
    <x v="1"/>
    <n v="9.51"/>
    <n v="38.04"/>
    <x v="3"/>
    <x v="1"/>
    <x v="0"/>
  </r>
  <r>
    <s v="XUR-14132-391"/>
    <x v="275"/>
    <s v="96836-09258-RI"/>
    <s v="R-D-0.5"/>
    <n v="4"/>
    <x v="309"/>
    <s v="smcmillian8t@csmonitor.com"/>
    <x v="0"/>
    <s v="Rob"/>
    <s v="D"/>
    <x v="1"/>
    <n v="5.3699999999999992"/>
    <n v="21.479999999999997"/>
    <x v="0"/>
    <x v="2"/>
    <x v="0"/>
  </r>
  <r>
    <s v="OVI-27064-381"/>
    <x v="276"/>
    <s v="37274-08534-FM"/>
    <s v="R-D-0.5"/>
    <n v="3"/>
    <x v="298"/>
    <s v="cdrewett97@wikipedia.org"/>
    <x v="0"/>
    <s v="Rob"/>
    <s v="D"/>
    <x v="1"/>
    <n v="5.3699999999999992"/>
    <n v="16.11"/>
    <x v="0"/>
    <x v="2"/>
    <x v="1"/>
  </r>
  <r>
    <s v="SHP-17012-870"/>
    <x v="277"/>
    <s v="69529-07533-CV"/>
    <s v="R-M-2.5"/>
    <n v="1"/>
    <x v="310"/>
    <s v="qparsons98@blogtalkradio.com"/>
    <x v="0"/>
    <s v="Rob"/>
    <s v="M"/>
    <x v="2"/>
    <n v="22.884999999999998"/>
    <n v="22.884999999999998"/>
    <x v="0"/>
    <x v="0"/>
    <x v="0"/>
  </r>
  <r>
    <s v="FDY-03414-903"/>
    <x v="278"/>
    <s v="94840-49457-UD"/>
    <s v="A-D-0.5"/>
    <n v="3"/>
    <x v="311"/>
    <s v="vceely99@auda.org.au"/>
    <x v="0"/>
    <s v="Ara"/>
    <s v="D"/>
    <x v="1"/>
    <n v="5.97"/>
    <n v="17.91"/>
    <x v="2"/>
    <x v="2"/>
    <x v="0"/>
  </r>
  <r>
    <s v="WXT-85291-143"/>
    <x v="279"/>
    <s v="81414-81273-DK"/>
    <s v="R-M-0.5"/>
    <n v="4"/>
    <x v="312"/>
    <s v=""/>
    <x v="0"/>
    <s v="Rob"/>
    <s v="M"/>
    <x v="1"/>
    <n v="5.97"/>
    <n v="23.88"/>
    <x v="0"/>
    <x v="0"/>
    <x v="0"/>
  </r>
  <r>
    <s v="QNP-18893-547"/>
    <x v="280"/>
    <s v="76930-61689-CH"/>
    <s v="R-L-1"/>
    <n v="5"/>
    <x v="313"/>
    <s v="cvasiliev9b@discuz.net"/>
    <x v="0"/>
    <s v="Rob"/>
    <s v="L"/>
    <x v="0"/>
    <n v="11.95"/>
    <n v="59.75"/>
    <x v="0"/>
    <x v="1"/>
    <x v="1"/>
  </r>
  <r>
    <s v="DOH-92927-530"/>
    <x v="281"/>
    <s v="12839-56537-TQ"/>
    <s v="L-L-0.2"/>
    <n v="6"/>
    <x v="314"/>
    <s v="tomoylan9c@liveinternet.ru"/>
    <x v="0"/>
    <s v="Lib"/>
    <s v="L"/>
    <x v="3"/>
    <n v="4.7549999999999999"/>
    <n v="28.53"/>
    <x v="3"/>
    <x v="1"/>
    <x v="0"/>
  </r>
  <r>
    <s v="HGJ-82768-173"/>
    <x v="282"/>
    <s v="62741-01322-HU"/>
    <s v="A-M-1"/>
    <n v="4"/>
    <x v="315"/>
    <s v=""/>
    <x v="2"/>
    <s v="Ara"/>
    <s v="M"/>
    <x v="0"/>
    <n v="11.25"/>
    <n v="45"/>
    <x v="2"/>
    <x v="0"/>
    <x v="1"/>
  </r>
  <r>
    <s v="YPT-95383-088"/>
    <x v="283"/>
    <s v="43439-94003-DW"/>
    <s v="E-D-2.5"/>
    <n v="2"/>
    <x v="306"/>
    <s v="wfetherston9e@constantcontact.com"/>
    <x v="0"/>
    <s v="Exc"/>
    <s v="D"/>
    <x v="2"/>
    <n v="27.945"/>
    <n v="55.89"/>
    <x v="1"/>
    <x v="2"/>
    <x v="1"/>
  </r>
  <r>
    <s v="OYH-16533-767"/>
    <x v="284"/>
    <s v="44932-34838-RM"/>
    <s v="E-L-1"/>
    <n v="4"/>
    <x v="316"/>
    <s v="erasmus9f@techcrunch.com"/>
    <x v="0"/>
    <s v="Exc"/>
    <s v="L"/>
    <x v="0"/>
    <n v="14.85"/>
    <n v="59.4"/>
    <x v="1"/>
    <x v="1"/>
    <x v="1"/>
  </r>
  <r>
    <s v="DWW-28642-549"/>
    <x v="285"/>
    <s v="91181-19412-RQ"/>
    <s v="E-D-0.2"/>
    <n v="2"/>
    <x v="317"/>
    <s v="wgiorgioni9g@wikipedia.org"/>
    <x v="0"/>
    <s v="Exc"/>
    <s v="D"/>
    <x v="3"/>
    <n v="3.645"/>
    <n v="7.29"/>
    <x v="1"/>
    <x v="2"/>
    <x v="0"/>
  </r>
  <r>
    <s v="CGO-79583-871"/>
    <x v="286"/>
    <s v="37182-54930-XC"/>
    <s v="E-D-0.5"/>
    <n v="1"/>
    <x v="318"/>
    <s v="lscargle9h@myspace.com"/>
    <x v="0"/>
    <s v="Exc"/>
    <s v="D"/>
    <x v="1"/>
    <n v="7.29"/>
    <n v="7.29"/>
    <x v="1"/>
    <x v="2"/>
    <x v="0"/>
  </r>
  <r>
    <s v="TFY-52090-386"/>
    <x v="287"/>
    <s v="08613-17327-XT"/>
    <s v="E-L-0.5"/>
    <n v="2"/>
    <x v="319"/>
    <s v="lscargle9h@myspace.com"/>
    <x v="0"/>
    <s v="Exc"/>
    <s v="L"/>
    <x v="1"/>
    <n v="8.91"/>
    <n v="17.82"/>
    <x v="1"/>
    <x v="1"/>
    <x v="1"/>
  </r>
  <r>
    <s v="TFY-52090-386"/>
    <x v="287"/>
    <s v="08613-17327-XT"/>
    <s v="L-D-0.5"/>
    <n v="5"/>
    <x v="319"/>
    <s v="nclimance9j@europa.eu"/>
    <x v="0"/>
    <s v="Lib"/>
    <s v="D"/>
    <x v="1"/>
    <n v="7.77"/>
    <n v="38.849999999999994"/>
    <x v="3"/>
    <x v="2"/>
    <x v="1"/>
  </r>
  <r>
    <s v="NYY-73968-094"/>
    <x v="288"/>
    <s v="70451-38048-AH"/>
    <s v="R-D-0.5"/>
    <n v="6"/>
    <x v="320"/>
    <s v=""/>
    <x v="0"/>
    <s v="Rob"/>
    <s v="D"/>
    <x v="1"/>
    <n v="5.3699999999999992"/>
    <n v="32.22"/>
    <x v="0"/>
    <x v="2"/>
    <x v="1"/>
  </r>
  <r>
    <s v="QEY-71761-460"/>
    <x v="250"/>
    <s v="35442-75769-PL"/>
    <s v="R-M-1"/>
    <n v="2"/>
    <x v="321"/>
    <s v="asnazle9l@oracle.com"/>
    <x v="1"/>
    <s v="Rob"/>
    <s v="M"/>
    <x v="0"/>
    <n v="9.9499999999999993"/>
    <n v="19.899999999999999"/>
    <x v="0"/>
    <x v="0"/>
    <x v="0"/>
  </r>
  <r>
    <s v="GKQ-82603-910"/>
    <x v="289"/>
    <s v="83737-56117-JE"/>
    <s v="R-L-1"/>
    <n v="5"/>
    <x v="322"/>
    <s v="rworg9m@arstechnica.com"/>
    <x v="0"/>
    <s v="Rob"/>
    <s v="L"/>
    <x v="0"/>
    <n v="11.95"/>
    <n v="59.75"/>
    <x v="0"/>
    <x v="1"/>
    <x v="1"/>
  </r>
  <r>
    <s v="IOB-32673-745"/>
    <x v="290"/>
    <s v="07095-81281-NJ"/>
    <s v="A-L-0.5"/>
    <n v="3"/>
    <x v="323"/>
    <s v="ldanes9n@umn.edu"/>
    <x v="0"/>
    <s v="Ara"/>
    <s v="L"/>
    <x v="1"/>
    <n v="7.77"/>
    <n v="23.31"/>
    <x v="2"/>
    <x v="1"/>
    <x v="0"/>
  </r>
  <r>
    <s v="YAU-98893-150"/>
    <x v="291"/>
    <s v="77043-48851-HG"/>
    <s v="L-M-1"/>
    <n v="3"/>
    <x v="324"/>
    <s v="skeynd9o@narod.ru"/>
    <x v="0"/>
    <s v="Lib"/>
    <s v="M"/>
    <x v="0"/>
    <n v="14.55"/>
    <n v="43.650000000000006"/>
    <x v="3"/>
    <x v="0"/>
    <x v="1"/>
  </r>
  <r>
    <s v="XNM-14163-951"/>
    <x v="292"/>
    <s v="78224-60622-KH"/>
    <s v="E-L-2.5"/>
    <n v="6"/>
    <x v="325"/>
    <s v="ddaveridge9p@arstechnica.com"/>
    <x v="0"/>
    <s v="Exc"/>
    <s v="L"/>
    <x v="2"/>
    <n v="34.154999999999994"/>
    <n v="204.92999999999995"/>
    <x v="1"/>
    <x v="1"/>
    <x v="1"/>
  </r>
  <r>
    <s v="JPB-45297-000"/>
    <x v="293"/>
    <s v="83105-86631-IU"/>
    <s v="R-L-0.2"/>
    <n v="4"/>
    <x v="326"/>
    <s v="jawdry9q@utexas.edu"/>
    <x v="0"/>
    <s v="Rob"/>
    <s v="L"/>
    <x v="3"/>
    <n v="3.5849999999999995"/>
    <n v="14.339999999999998"/>
    <x v="0"/>
    <x v="1"/>
    <x v="1"/>
  </r>
  <r>
    <s v="MOU-74341-266"/>
    <x v="294"/>
    <s v="99358-65399-TC"/>
    <s v="A-D-0.5"/>
    <n v="4"/>
    <x v="327"/>
    <s v="eryles9r@fastcompany.com"/>
    <x v="0"/>
    <s v="Ara"/>
    <s v="D"/>
    <x v="1"/>
    <n v="5.97"/>
    <n v="23.88"/>
    <x v="2"/>
    <x v="2"/>
    <x v="1"/>
  </r>
  <r>
    <s v="DHJ-87461-571"/>
    <x v="295"/>
    <s v="94525-76037-JP"/>
    <s v="A-M-1"/>
    <n v="2"/>
    <x v="328"/>
    <s v=""/>
    <x v="0"/>
    <s v="Ara"/>
    <s v="M"/>
    <x v="0"/>
    <n v="11.25"/>
    <n v="22.5"/>
    <x v="2"/>
    <x v="0"/>
    <x v="1"/>
  </r>
  <r>
    <s v="DKM-97676-850"/>
    <x v="296"/>
    <s v="43439-94003-DW"/>
    <s v="E-D-0.5"/>
    <n v="5"/>
    <x v="306"/>
    <s v=""/>
    <x v="0"/>
    <s v="Exc"/>
    <s v="D"/>
    <x v="1"/>
    <n v="7.29"/>
    <n v="36.450000000000003"/>
    <x v="1"/>
    <x v="2"/>
    <x v="1"/>
  </r>
  <r>
    <s v="UEB-09112-118"/>
    <x v="297"/>
    <s v="82718-93677-XO"/>
    <s v="A-M-0.5"/>
    <n v="4"/>
    <x v="329"/>
    <s v="jcaldicott9u@usda.gov"/>
    <x v="0"/>
    <s v="Ara"/>
    <s v="M"/>
    <x v="1"/>
    <n v="6.75"/>
    <n v="27"/>
    <x v="2"/>
    <x v="0"/>
    <x v="0"/>
  </r>
  <r>
    <s v="ORZ-67699-748"/>
    <x v="298"/>
    <s v="44708-78241-DF"/>
    <s v="A-M-2.5"/>
    <n v="6"/>
    <x v="330"/>
    <s v="mvedmore9v@a8.net"/>
    <x v="0"/>
    <s v="Ara"/>
    <s v="M"/>
    <x v="2"/>
    <n v="25.874999999999996"/>
    <n v="155.24999999999997"/>
    <x v="2"/>
    <x v="0"/>
    <x v="1"/>
  </r>
  <r>
    <s v="JXP-28398-485"/>
    <x v="299"/>
    <s v="23039-93032-FN"/>
    <s v="A-D-2.5"/>
    <n v="5"/>
    <x v="331"/>
    <s v="wromao9w@chronoengine.com"/>
    <x v="0"/>
    <s v="Ara"/>
    <s v="D"/>
    <x v="2"/>
    <n v="22.884999999999998"/>
    <n v="114.42499999999998"/>
    <x v="2"/>
    <x v="2"/>
    <x v="0"/>
  </r>
  <r>
    <s v="WWH-92259-198"/>
    <x v="300"/>
    <s v="35256-12529-FT"/>
    <s v="L-D-1"/>
    <n v="4"/>
    <x v="332"/>
    <s v=""/>
    <x v="0"/>
    <s v="Lib"/>
    <s v="D"/>
    <x v="0"/>
    <n v="12.95"/>
    <n v="51.8"/>
    <x v="3"/>
    <x v="2"/>
    <x v="0"/>
  </r>
  <r>
    <s v="FLR-82914-153"/>
    <x v="301"/>
    <s v="86100-33488-WP"/>
    <s v="A-M-2.5"/>
    <n v="6"/>
    <x v="333"/>
    <s v="tcotmore9y@amazonaws.com"/>
    <x v="0"/>
    <s v="Ara"/>
    <s v="M"/>
    <x v="2"/>
    <n v="25.874999999999996"/>
    <n v="155.24999999999997"/>
    <x v="2"/>
    <x v="0"/>
    <x v="1"/>
  </r>
  <r>
    <s v="AMB-93600-000"/>
    <x v="302"/>
    <s v="64435-53100-WM"/>
    <s v="A-L-2.5"/>
    <n v="1"/>
    <x v="334"/>
    <s v="yskipsey9z@spotify.com"/>
    <x v="0"/>
    <s v="Ara"/>
    <s v="L"/>
    <x v="2"/>
    <n v="29.784999999999997"/>
    <n v="29.784999999999997"/>
    <x v="2"/>
    <x v="1"/>
    <x v="1"/>
  </r>
  <r>
    <s v="FEP-36895-658"/>
    <x v="303"/>
    <s v="44699-43836-UH"/>
    <s v="R-L-0.2"/>
    <n v="6"/>
    <x v="335"/>
    <s v="ncorpsa0@gmpg.org"/>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fbabbera2@stanford.edu"/>
    <x v="0"/>
    <s v="Rob"/>
    <s v="M"/>
    <x v="1"/>
    <n v="5.97"/>
    <n v="5.97"/>
    <x v="0"/>
    <x v="0"/>
    <x v="1"/>
  </r>
  <r>
    <s v="SDB-77492-188"/>
    <x v="305"/>
    <s v="64815-54078-HH"/>
    <s v="E-L-1"/>
    <n v="5"/>
    <x v="337"/>
    <s v="kloxtona3@opensource.org"/>
    <x v="0"/>
    <s v="Exc"/>
    <s v="L"/>
    <x v="0"/>
    <n v="14.85"/>
    <n v="74.25"/>
    <x v="1"/>
    <x v="1"/>
    <x v="0"/>
  </r>
  <r>
    <s v="RZN-65182-395"/>
    <x v="196"/>
    <s v="59572-41990-XY"/>
    <s v="L-M-1"/>
    <n v="6"/>
    <x v="338"/>
    <s v="ptoffula4@posterous.com"/>
    <x v="0"/>
    <s v="Lib"/>
    <s v="M"/>
    <x v="0"/>
    <n v="14.55"/>
    <n v="87.300000000000011"/>
    <x v="3"/>
    <x v="0"/>
    <x v="1"/>
  </r>
  <r>
    <s v="HDQ-86094-507"/>
    <x v="110"/>
    <s v="32481-61533-ZJ"/>
    <s v="E-D-1"/>
    <n v="6"/>
    <x v="339"/>
    <s v="cgwinnetta5@behance.net"/>
    <x v="0"/>
    <s v="Exc"/>
    <s v="D"/>
    <x v="0"/>
    <n v="12.15"/>
    <n v="72.900000000000006"/>
    <x v="1"/>
    <x v="2"/>
    <x v="0"/>
  </r>
  <r>
    <s v="YXO-79631-417"/>
    <x v="24"/>
    <s v="31587-92570-HL"/>
    <s v="L-D-0.5"/>
    <n v="1"/>
    <x v="340"/>
    <s v=""/>
    <x v="0"/>
    <s v="Lib"/>
    <s v="D"/>
    <x v="1"/>
    <n v="7.77"/>
    <n v="7.77"/>
    <x v="3"/>
    <x v="2"/>
    <x v="1"/>
  </r>
  <r>
    <s v="SNF-57032-096"/>
    <x v="306"/>
    <s v="93832-04799-ID"/>
    <s v="E-D-0.5"/>
    <n v="6"/>
    <x v="341"/>
    <s v=""/>
    <x v="0"/>
    <s v="Exc"/>
    <s v="D"/>
    <x v="1"/>
    <n v="7.29"/>
    <n v="43.74"/>
    <x v="1"/>
    <x v="2"/>
    <x v="1"/>
  </r>
  <r>
    <s v="DGL-29648-995"/>
    <x v="307"/>
    <s v="59367-30821-ZQ"/>
    <s v="L-M-0.2"/>
    <n v="2"/>
    <x v="342"/>
    <s v="lflaoniera8@wordpress.org"/>
    <x v="0"/>
    <s v="Lib"/>
    <s v="M"/>
    <x v="3"/>
    <n v="4.3650000000000002"/>
    <n v="8.73"/>
    <x v="3"/>
    <x v="0"/>
    <x v="0"/>
  </r>
  <r>
    <s v="GPU-65651-504"/>
    <x v="308"/>
    <s v="83947-45528-ET"/>
    <s v="E-M-2.5"/>
    <n v="2"/>
    <x v="343"/>
    <s v=""/>
    <x v="0"/>
    <s v="Exc"/>
    <s v="M"/>
    <x v="2"/>
    <n v="31.624999999999996"/>
    <n v="63.249999999999993"/>
    <x v="1"/>
    <x v="0"/>
    <x v="1"/>
  </r>
  <r>
    <s v="OJU-34452-896"/>
    <x v="309"/>
    <s v="60799-92593-CX"/>
    <s v="E-L-0.5"/>
    <n v="1"/>
    <x v="344"/>
    <s v="ccatchesideaa@macromedia.com"/>
    <x v="0"/>
    <s v="Exc"/>
    <s v="L"/>
    <x v="1"/>
    <n v="8.91"/>
    <n v="8.91"/>
    <x v="1"/>
    <x v="1"/>
    <x v="0"/>
  </r>
  <r>
    <s v="GZS-50547-887"/>
    <x v="310"/>
    <s v="61600-55136-UM"/>
    <s v="E-D-1"/>
    <n v="2"/>
    <x v="345"/>
    <s v="cgibbonsonab@accuweather.com"/>
    <x v="0"/>
    <s v="Exc"/>
    <s v="D"/>
    <x v="0"/>
    <n v="12.15"/>
    <n v="24.3"/>
    <x v="1"/>
    <x v="2"/>
    <x v="0"/>
  </r>
  <r>
    <s v="ESR-54041-053"/>
    <x v="311"/>
    <s v="59771-90302-OF"/>
    <s v="A-L-0.5"/>
    <n v="6"/>
    <x v="346"/>
    <s v="tfarraac@behance.net"/>
    <x v="0"/>
    <s v="Ara"/>
    <s v="L"/>
    <x v="1"/>
    <n v="7.77"/>
    <n v="46.62"/>
    <x v="2"/>
    <x v="1"/>
    <x v="0"/>
  </r>
  <r>
    <s v="OGD-10781-526"/>
    <x v="132"/>
    <s v="16880-78077-FB"/>
    <s v="R-L-0.5"/>
    <n v="6"/>
    <x v="347"/>
    <s v=""/>
    <x v="0"/>
    <s v="Rob"/>
    <s v="L"/>
    <x v="1"/>
    <n v="7.169999999999999"/>
    <n v="43.019999999999996"/>
    <x v="0"/>
    <x v="1"/>
    <x v="1"/>
  </r>
  <r>
    <s v="FVH-29271-315"/>
    <x v="312"/>
    <s v="74415-50873-FC"/>
    <s v="A-D-0.5"/>
    <n v="3"/>
    <x v="348"/>
    <s v="gbamfieldae@yellowpages.com"/>
    <x v="1"/>
    <s v="Ara"/>
    <s v="D"/>
    <x v="1"/>
    <n v="5.97"/>
    <n v="17.91"/>
    <x v="2"/>
    <x v="2"/>
    <x v="0"/>
  </r>
  <r>
    <s v="BNZ-20544-633"/>
    <x v="313"/>
    <s v="31798-95707-NR"/>
    <s v="L-L-0.5"/>
    <n v="4"/>
    <x v="349"/>
    <s v="whollingdaleaf@about.me"/>
    <x v="0"/>
    <s v="Lib"/>
    <s v="L"/>
    <x v="1"/>
    <n v="9.51"/>
    <n v="38.04"/>
    <x v="3"/>
    <x v="1"/>
    <x v="0"/>
  </r>
  <r>
    <s v="FUX-85791-078"/>
    <x v="156"/>
    <s v="59122-08794-WT"/>
    <s v="A-M-0.2"/>
    <n v="2"/>
    <x v="350"/>
    <s v="jdeag@xrea.com"/>
    <x v="0"/>
    <s v="Ara"/>
    <s v="M"/>
    <x v="3"/>
    <n v="3.375"/>
    <n v="6.75"/>
    <x v="2"/>
    <x v="0"/>
    <x v="0"/>
  </r>
  <r>
    <s v="YXP-20078-116"/>
    <x v="314"/>
    <s v="37238-52421-JJ"/>
    <s v="R-M-0.5"/>
    <n v="1"/>
    <x v="351"/>
    <s v="vskulletah@tinyurl.com"/>
    <x v="0"/>
    <s v="Rob"/>
    <s v="M"/>
    <x v="1"/>
    <n v="5.97"/>
    <n v="5.97"/>
    <x v="0"/>
    <x v="0"/>
    <x v="0"/>
  </r>
  <r>
    <s v="VQV-59984-866"/>
    <x v="315"/>
    <s v="48854-01899-FN"/>
    <s v="R-D-0.2"/>
    <n v="3"/>
    <x v="352"/>
    <s v="jrudeforthai@wunderground.com"/>
    <x v="1"/>
    <s v="Rob"/>
    <s v="D"/>
    <x v="3"/>
    <n v="2.6849999999999996"/>
    <n v="8.0549999999999997"/>
    <x v="0"/>
    <x v="2"/>
    <x v="1"/>
  </r>
  <r>
    <s v="JEH-37276-048"/>
    <x v="316"/>
    <s v="80896-38819-DW"/>
    <s v="A-L-0.5"/>
    <n v="3"/>
    <x v="353"/>
    <s v="atomaszewskiaj@answers.com"/>
    <x v="1"/>
    <s v="Ara"/>
    <s v="L"/>
    <x v="1"/>
    <n v="7.77"/>
    <n v="23.31"/>
    <x v="2"/>
    <x v="1"/>
    <x v="0"/>
  </r>
  <r>
    <s v="VYD-28555-589"/>
    <x v="317"/>
    <s v="29814-01459-RC"/>
    <s v="R-L-0.5"/>
    <n v="6"/>
    <x v="354"/>
    <s v=""/>
    <x v="2"/>
    <s v="Rob"/>
    <s v="L"/>
    <x v="1"/>
    <n v="7.169999999999999"/>
    <n v="43.019999999999996"/>
    <x v="0"/>
    <x v="1"/>
    <x v="0"/>
  </r>
  <r>
    <s v="WUG-76466-650"/>
    <x v="318"/>
    <s v="43439-94003-DW"/>
    <s v="L-D-0.5"/>
    <n v="3"/>
    <x v="306"/>
    <s v="pbessal@qq.com"/>
    <x v="0"/>
    <s v="Lib"/>
    <s v="D"/>
    <x v="1"/>
    <n v="7.77"/>
    <n v="23.31"/>
    <x v="3"/>
    <x v="2"/>
    <x v="1"/>
  </r>
  <r>
    <s v="RJV-08261-583"/>
    <x v="182"/>
    <s v="48497-29281-FE"/>
    <s v="A-D-0.2"/>
    <n v="5"/>
    <x v="355"/>
    <s v="ewindressam@marketwatch.com"/>
    <x v="0"/>
    <s v="Ara"/>
    <s v="D"/>
    <x v="3"/>
    <n v="2.9849999999999999"/>
    <n v="14.924999999999999"/>
    <x v="2"/>
    <x v="2"/>
    <x v="0"/>
  </r>
  <r>
    <s v="PMR-56062-609"/>
    <x v="319"/>
    <s v="43605-12616-YH"/>
    <s v="E-D-0.5"/>
    <n v="3"/>
    <x v="356"/>
    <s v=""/>
    <x v="0"/>
    <s v="Exc"/>
    <s v="D"/>
    <x v="1"/>
    <n v="7.29"/>
    <n v="21.87"/>
    <x v="1"/>
    <x v="2"/>
    <x v="1"/>
  </r>
  <r>
    <s v="XLD-12920-505"/>
    <x v="320"/>
    <s v="21907-75962-VB"/>
    <s v="E-L-0.5"/>
    <n v="6"/>
    <x v="357"/>
    <s v=""/>
    <x v="0"/>
    <s v="Exc"/>
    <s v="L"/>
    <x v="1"/>
    <n v="8.91"/>
    <n v="53.46"/>
    <x v="1"/>
    <x v="1"/>
    <x v="0"/>
  </r>
  <r>
    <s v="UBW-50312-037"/>
    <x v="321"/>
    <s v="69503-12127-YD"/>
    <s v="A-L-2.5"/>
    <n v="4"/>
    <x v="358"/>
    <s v="vbaumadierap@google.cn"/>
    <x v="0"/>
    <s v="Ara"/>
    <s v="L"/>
    <x v="2"/>
    <n v="29.784999999999997"/>
    <n v="119.13999999999999"/>
    <x v="2"/>
    <x v="1"/>
    <x v="1"/>
  </r>
  <r>
    <s v="QAW-05889-019"/>
    <x v="322"/>
    <s v="68810-07329-EU"/>
    <s v="L-M-0.5"/>
    <n v="5"/>
    <x v="359"/>
    <s v=""/>
    <x v="0"/>
    <s v="Lib"/>
    <s v="M"/>
    <x v="1"/>
    <n v="8.73"/>
    <n v="43.650000000000006"/>
    <x v="3"/>
    <x v="0"/>
    <x v="0"/>
  </r>
  <r>
    <s v="EPT-12715-397"/>
    <x v="128"/>
    <s v="08478-75251-OG"/>
    <s v="A-D-0.2"/>
    <n v="6"/>
    <x v="360"/>
    <s v="sweldsar@wired.com"/>
    <x v="0"/>
    <s v="Ara"/>
    <s v="D"/>
    <x v="3"/>
    <n v="2.9849999999999999"/>
    <n v="17.91"/>
    <x v="2"/>
    <x v="2"/>
    <x v="0"/>
  </r>
  <r>
    <s v="DHT-93810-053"/>
    <x v="323"/>
    <s v="17005-82030-EA"/>
    <s v="E-L-1"/>
    <n v="5"/>
    <x v="361"/>
    <s v="msarvaras@artisteer.com"/>
    <x v="0"/>
    <s v="Exc"/>
    <s v="L"/>
    <x v="0"/>
    <n v="14.85"/>
    <n v="74.25"/>
    <x v="1"/>
    <x v="1"/>
    <x v="0"/>
  </r>
  <r>
    <s v="DMY-96037-963"/>
    <x v="324"/>
    <s v="42179-95059-DO"/>
    <s v="L-D-0.2"/>
    <n v="3"/>
    <x v="362"/>
    <s v="ahavickat@nsw.gov.au"/>
    <x v="0"/>
    <s v="Lib"/>
    <s v="D"/>
    <x v="3"/>
    <n v="3.8849999999999998"/>
    <n v="11.654999999999999"/>
    <x v="3"/>
    <x v="2"/>
    <x v="0"/>
  </r>
  <r>
    <s v="MBM-55936-917"/>
    <x v="325"/>
    <s v="55989-39849-WO"/>
    <s v="L-D-0.5"/>
    <n v="3"/>
    <x v="363"/>
    <s v="sdivinyau@ask.com"/>
    <x v="0"/>
    <s v="Lib"/>
    <s v="D"/>
    <x v="1"/>
    <n v="7.77"/>
    <n v="23.31"/>
    <x v="3"/>
    <x v="2"/>
    <x v="0"/>
  </r>
  <r>
    <s v="TPA-93614-840"/>
    <x v="326"/>
    <s v="28932-49296-TM"/>
    <s v="E-D-0.5"/>
    <n v="2"/>
    <x v="364"/>
    <s v="inorquoyav@businessweek.com"/>
    <x v="0"/>
    <s v="Exc"/>
    <s v="D"/>
    <x v="1"/>
    <n v="7.29"/>
    <n v="14.58"/>
    <x v="1"/>
    <x v="2"/>
    <x v="0"/>
  </r>
  <r>
    <s v="WDM-77521-710"/>
    <x v="327"/>
    <s v="86144-10144-CB"/>
    <s v="A-M-0.5"/>
    <n v="2"/>
    <x v="365"/>
    <s v="aiddisonaw@usa.gov"/>
    <x v="0"/>
    <s v="Ara"/>
    <s v="M"/>
    <x v="1"/>
    <n v="6.75"/>
    <n v="13.5"/>
    <x v="2"/>
    <x v="0"/>
    <x v="1"/>
  </r>
  <r>
    <s v="EIP-19142-462"/>
    <x v="328"/>
    <s v="60973-72562-DQ"/>
    <s v="E-L-1"/>
    <n v="6"/>
    <x v="366"/>
    <s v="aiddisonaw@usa.gov"/>
    <x v="0"/>
    <s v="Exc"/>
    <s v="L"/>
    <x v="0"/>
    <n v="14.85"/>
    <n v="89.1"/>
    <x v="1"/>
    <x v="1"/>
    <x v="1"/>
  </r>
  <r>
    <s v="EIP-19142-462"/>
    <x v="328"/>
    <s v="60973-72562-DQ"/>
    <s v="A-L-0.2"/>
    <n v="1"/>
    <x v="366"/>
    <s v="rlongfielday@bluehost.com"/>
    <x v="0"/>
    <s v="Ara"/>
    <s v="L"/>
    <x v="3"/>
    <n v="3.8849999999999998"/>
    <n v="3.8849999999999998"/>
    <x v="2"/>
    <x v="1"/>
    <x v="1"/>
  </r>
  <r>
    <s v="ZZL-76364-387"/>
    <x v="128"/>
    <s v="11263-86515-VU"/>
    <s v="R-L-2.5"/>
    <n v="4"/>
    <x v="367"/>
    <s v="gkislingburyaz@samsung.com"/>
    <x v="0"/>
    <s v="Rob"/>
    <s v="L"/>
    <x v="2"/>
    <n v="27.484999999999996"/>
    <n v="109.93999999999998"/>
    <x v="0"/>
    <x v="1"/>
    <x v="1"/>
  </r>
  <r>
    <s v="GMF-18638-786"/>
    <x v="329"/>
    <s v="60004-62976-NI"/>
    <s v="L-D-0.5"/>
    <n v="6"/>
    <x v="368"/>
    <s v="xgibbonsb0@artisteer.com"/>
    <x v="0"/>
    <s v="Lib"/>
    <s v="D"/>
    <x v="1"/>
    <n v="7.77"/>
    <n v="46.62"/>
    <x v="3"/>
    <x v="2"/>
    <x v="0"/>
  </r>
  <r>
    <s v="TDJ-20844-787"/>
    <x v="330"/>
    <s v="77876-28498-HI"/>
    <s v="A-L-0.5"/>
    <n v="5"/>
    <x v="369"/>
    <s v="fparresb1@imageshack.us"/>
    <x v="0"/>
    <s v="Ara"/>
    <s v="L"/>
    <x v="1"/>
    <n v="7.77"/>
    <n v="38.849999999999994"/>
    <x v="2"/>
    <x v="1"/>
    <x v="1"/>
  </r>
  <r>
    <s v="BWK-39400-446"/>
    <x v="331"/>
    <s v="61302-06948-EH"/>
    <s v="L-D-0.5"/>
    <n v="4"/>
    <x v="370"/>
    <s v="gsibrayb2@wsj.com"/>
    <x v="0"/>
    <s v="Lib"/>
    <s v="D"/>
    <x v="1"/>
    <n v="7.77"/>
    <n v="31.08"/>
    <x v="3"/>
    <x v="2"/>
    <x v="0"/>
  </r>
  <r>
    <s v="LCB-02099-995"/>
    <x v="332"/>
    <s v="06757-96251-UH"/>
    <s v="A-D-0.2"/>
    <n v="6"/>
    <x v="371"/>
    <s v="ihotchkinb3@mit.edu"/>
    <x v="0"/>
    <s v="Ara"/>
    <s v="D"/>
    <x v="3"/>
    <n v="2.9849999999999999"/>
    <n v="17.91"/>
    <x v="2"/>
    <x v="2"/>
    <x v="0"/>
  </r>
  <r>
    <s v="UBA-43678-174"/>
    <x v="333"/>
    <s v="44530-75983-OD"/>
    <s v="E-D-2.5"/>
    <n v="6"/>
    <x v="372"/>
    <s v="nbroadberrieb4@gnu.org"/>
    <x v="2"/>
    <s v="Exc"/>
    <s v="D"/>
    <x v="2"/>
    <n v="27.945"/>
    <n v="167.67000000000002"/>
    <x v="1"/>
    <x v="2"/>
    <x v="1"/>
  </r>
  <r>
    <s v="UDH-24280-432"/>
    <x v="334"/>
    <s v="44865-58249-RY"/>
    <s v="L-L-1"/>
    <n v="4"/>
    <x v="373"/>
    <s v="rpithcockb5@yellowbook.com"/>
    <x v="0"/>
    <s v="Lib"/>
    <s v="L"/>
    <x v="0"/>
    <n v="15.85"/>
    <n v="63.4"/>
    <x v="3"/>
    <x v="1"/>
    <x v="1"/>
  </r>
  <r>
    <s v="IDQ-20193-502"/>
    <x v="335"/>
    <s v="36021-61205-DF"/>
    <s v="L-M-0.2"/>
    <n v="2"/>
    <x v="374"/>
    <s v="gcroysdaleb6@nih.gov"/>
    <x v="0"/>
    <s v="Lib"/>
    <s v="M"/>
    <x v="3"/>
    <n v="4.3650000000000002"/>
    <n v="8.73"/>
    <x v="3"/>
    <x v="0"/>
    <x v="0"/>
  </r>
  <r>
    <s v="DJG-14442-608"/>
    <x v="336"/>
    <s v="75716-12782-SS"/>
    <s v="R-D-1"/>
    <n v="3"/>
    <x v="375"/>
    <s v="bgozzettb7@github.com"/>
    <x v="0"/>
    <s v="Rob"/>
    <s v="D"/>
    <x v="0"/>
    <n v="8.9499999999999993"/>
    <n v="26.849999999999998"/>
    <x v="0"/>
    <x v="2"/>
    <x v="0"/>
  </r>
  <r>
    <s v="DWB-61381-370"/>
    <x v="337"/>
    <s v="11812-00461-KH"/>
    <s v="L-L-0.2"/>
    <n v="2"/>
    <x v="376"/>
    <s v="tcraggsb8@house.gov"/>
    <x v="0"/>
    <s v="Lib"/>
    <s v="L"/>
    <x v="3"/>
    <n v="4.7549999999999999"/>
    <n v="9.51"/>
    <x v="3"/>
    <x v="1"/>
    <x v="1"/>
  </r>
  <r>
    <s v="FRD-17347-990"/>
    <x v="80"/>
    <s v="46681-78850-ZW"/>
    <s v="A-D-1"/>
    <n v="4"/>
    <x v="377"/>
    <s v="lcullrfordb9@xing.com"/>
    <x v="1"/>
    <s v="Ara"/>
    <s v="D"/>
    <x v="0"/>
    <n v="9.9499999999999993"/>
    <n v="39.799999999999997"/>
    <x v="2"/>
    <x v="2"/>
    <x v="1"/>
  </r>
  <r>
    <s v="YPP-27450-525"/>
    <x v="338"/>
    <s v="01932-87052-KO"/>
    <s v="E-M-0.5"/>
    <n v="3"/>
    <x v="378"/>
    <s v="arizonba@xing.com"/>
    <x v="0"/>
    <s v="Exc"/>
    <s v="M"/>
    <x v="1"/>
    <n v="8.25"/>
    <n v="24.75"/>
    <x v="1"/>
    <x v="0"/>
    <x v="0"/>
  </r>
  <r>
    <s v="EFC-39577-424"/>
    <x v="339"/>
    <s v="16046-34805-ZF"/>
    <s v="E-M-1"/>
    <n v="5"/>
    <x v="379"/>
    <s v=""/>
    <x v="0"/>
    <s v="Exc"/>
    <s v="M"/>
    <x v="0"/>
    <n v="13.75"/>
    <n v="68.75"/>
    <x v="1"/>
    <x v="0"/>
    <x v="0"/>
  </r>
  <r>
    <s v="LAW-80062-016"/>
    <x v="340"/>
    <s v="34546-70516-LR"/>
    <s v="E-M-0.5"/>
    <n v="6"/>
    <x v="380"/>
    <s v="fmiellbc@spiegel.de"/>
    <x v="1"/>
    <s v="Exc"/>
    <s v="M"/>
    <x v="1"/>
    <n v="8.25"/>
    <n v="49.5"/>
    <x v="1"/>
    <x v="0"/>
    <x v="1"/>
  </r>
  <r>
    <s v="WKL-27981-758"/>
    <x v="177"/>
    <s v="73699-93557-FZ"/>
    <s v="A-M-2.5"/>
    <n v="2"/>
    <x v="381"/>
    <s v=""/>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wspringallbh@jugem.jp"/>
    <x v="0"/>
    <s v="Ara"/>
    <s v="M"/>
    <x v="0"/>
    <n v="11.25"/>
    <n v="56.25"/>
    <x v="2"/>
    <x v="0"/>
    <x v="0"/>
  </r>
  <r>
    <s v="ICF-17486-106"/>
    <x v="47"/>
    <s v="19196-09748-DB"/>
    <s v="L-L-2.5"/>
    <n v="1"/>
    <x v="386"/>
    <s v=""/>
    <x v="0"/>
    <s v="Lib"/>
    <s v="L"/>
    <x v="2"/>
    <n v="36.454999999999998"/>
    <n v="36.454999999999998"/>
    <x v="3"/>
    <x v="1"/>
    <x v="0"/>
  </r>
  <r>
    <s v="BMK-49520-383"/>
    <x v="345"/>
    <s v="72233-08665-IP"/>
    <s v="R-L-0.2"/>
    <n v="3"/>
    <x v="387"/>
    <s v="ghawkyensbj@census.gov"/>
    <x v="0"/>
    <s v="Rob"/>
    <s v="L"/>
    <x v="3"/>
    <n v="3.5849999999999995"/>
    <n v="10.754999999999999"/>
    <x v="0"/>
    <x v="1"/>
    <x v="0"/>
  </r>
  <r>
    <s v="HTS-15020-632"/>
    <x v="169"/>
    <s v="53817-13148-RK"/>
    <s v="R-M-0.2"/>
    <n v="3"/>
    <x v="388"/>
    <s v=""/>
    <x v="0"/>
    <s v="Rob"/>
    <s v="M"/>
    <x v="3"/>
    <n v="2.9849999999999999"/>
    <n v="8.9550000000000001"/>
    <x v="0"/>
    <x v="0"/>
    <x v="1"/>
  </r>
  <r>
    <s v="YLE-18247-749"/>
    <x v="346"/>
    <s v="92227-49331-QR"/>
    <s v="A-L-0.5"/>
    <n v="3"/>
    <x v="389"/>
    <s v=""/>
    <x v="0"/>
    <s v="Ara"/>
    <s v="L"/>
    <x v="1"/>
    <n v="7.77"/>
    <n v="23.31"/>
    <x v="2"/>
    <x v="1"/>
    <x v="0"/>
  </r>
  <r>
    <s v="KJJ-12573-591"/>
    <x v="347"/>
    <s v="12997-41076-FQ"/>
    <s v="A-L-2.5"/>
    <n v="1"/>
    <x v="390"/>
    <s v="bmcgilvrabm@so-net.ne.jp"/>
    <x v="0"/>
    <s v="Ara"/>
    <s v="L"/>
    <x v="2"/>
    <n v="29.784999999999997"/>
    <n v="29.784999999999997"/>
    <x v="2"/>
    <x v="1"/>
    <x v="0"/>
  </r>
  <r>
    <s v="RGU-43561-950"/>
    <x v="348"/>
    <s v="44220-00348-MB"/>
    <s v="A-L-2.5"/>
    <n v="5"/>
    <x v="391"/>
    <s v="adanzeybn@github.com"/>
    <x v="0"/>
    <s v="Ara"/>
    <s v="L"/>
    <x v="2"/>
    <n v="29.784999999999997"/>
    <n v="148.92499999999998"/>
    <x v="2"/>
    <x v="1"/>
    <x v="0"/>
  </r>
  <r>
    <s v="JSN-73975-443"/>
    <x v="349"/>
    <s v="93047-98331-DD"/>
    <s v="L-M-0.5"/>
    <n v="1"/>
    <x v="392"/>
    <s v="tfarraac@behance.net"/>
    <x v="0"/>
    <s v="Lib"/>
    <s v="M"/>
    <x v="1"/>
    <n v="8.73"/>
    <n v="8.73"/>
    <x v="3"/>
    <x v="0"/>
    <x v="0"/>
  </r>
  <r>
    <s v="WNR-71736-993"/>
    <x v="350"/>
    <s v="16880-78077-FB"/>
    <s v="L-D-0.5"/>
    <n v="4"/>
    <x v="347"/>
    <s v="tfarraac@behance.net"/>
    <x v="0"/>
    <s v="Lib"/>
    <s v="D"/>
    <x v="1"/>
    <n v="7.77"/>
    <n v="31.08"/>
    <x v="3"/>
    <x v="2"/>
    <x v="1"/>
  </r>
  <r>
    <s v="WNR-71736-993"/>
    <x v="350"/>
    <s v="16880-78077-FB"/>
    <s v="A-D-2.5"/>
    <n v="6"/>
    <x v="347"/>
    <s v=""/>
    <x v="0"/>
    <s v="Ara"/>
    <s v="D"/>
    <x v="2"/>
    <n v="22.884999999999998"/>
    <n v="137.31"/>
    <x v="2"/>
    <x v="2"/>
    <x v="1"/>
  </r>
  <r>
    <s v="HNI-91338-546"/>
    <x v="54"/>
    <s v="67285-75317-XI"/>
    <s v="A-D-0.5"/>
    <n v="5"/>
    <x v="393"/>
    <s v=""/>
    <x v="0"/>
    <s v="Ara"/>
    <s v="D"/>
    <x v="1"/>
    <n v="5.97"/>
    <n v="29.849999999999998"/>
    <x v="2"/>
    <x v="2"/>
    <x v="1"/>
  </r>
  <r>
    <s v="CYH-53243-218"/>
    <x v="237"/>
    <s v="88167-57964-PH"/>
    <s v="R-M-0.5"/>
    <n v="3"/>
    <x v="394"/>
    <s v="ydombrellbs@dedecms.com"/>
    <x v="0"/>
    <s v="Rob"/>
    <s v="M"/>
    <x v="1"/>
    <n v="5.97"/>
    <n v="17.91"/>
    <x v="0"/>
    <x v="0"/>
    <x v="1"/>
  </r>
  <r>
    <s v="SVD-75407-177"/>
    <x v="351"/>
    <s v="16106-36039-QS"/>
    <s v="E-L-0.5"/>
    <n v="3"/>
    <x v="395"/>
    <s v="adarthbt@t.co"/>
    <x v="0"/>
    <s v="Exc"/>
    <s v="L"/>
    <x v="1"/>
    <n v="8.91"/>
    <n v="26.73"/>
    <x v="1"/>
    <x v="1"/>
    <x v="0"/>
  </r>
  <r>
    <s v="NVN-66443-451"/>
    <x v="352"/>
    <s v="98921-82417-GN"/>
    <s v="R-D-1"/>
    <n v="2"/>
    <x v="396"/>
    <s v="mdarrigoebu@hud.gov"/>
    <x v="0"/>
    <s v="Rob"/>
    <s v="D"/>
    <x v="0"/>
    <n v="8.9499999999999993"/>
    <n v="17.899999999999999"/>
    <x v="0"/>
    <x v="2"/>
    <x v="1"/>
  </r>
  <r>
    <s v="JUA-13580-095"/>
    <x v="102"/>
    <s v="55265-75151-AK"/>
    <s v="R-L-0.2"/>
    <n v="4"/>
    <x v="397"/>
    <s v=""/>
    <x v="1"/>
    <s v="Rob"/>
    <s v="L"/>
    <x v="3"/>
    <n v="3.5849999999999995"/>
    <n v="14.339999999999998"/>
    <x v="0"/>
    <x v="1"/>
    <x v="0"/>
  </r>
  <r>
    <s v="ACY-56225-839"/>
    <x v="353"/>
    <s v="47386-50743-FG"/>
    <s v="A-M-2.5"/>
    <n v="3"/>
    <x v="398"/>
    <s v="mackrillbw@bandcamp.com"/>
    <x v="0"/>
    <s v="Ara"/>
    <s v="M"/>
    <x v="2"/>
    <n v="25.874999999999996"/>
    <n v="77.624999999999986"/>
    <x v="2"/>
    <x v="0"/>
    <x v="0"/>
  </r>
  <r>
    <s v="QBB-07903-622"/>
    <x v="354"/>
    <s v="32622-54551-UC"/>
    <s v="R-L-1"/>
    <n v="5"/>
    <x v="399"/>
    <s v="tfarraac@behance.net"/>
    <x v="0"/>
    <s v="Rob"/>
    <s v="L"/>
    <x v="0"/>
    <n v="11.95"/>
    <n v="59.75"/>
    <x v="0"/>
    <x v="1"/>
    <x v="1"/>
  </r>
  <r>
    <s v="JLJ-81802-619"/>
    <x v="135"/>
    <s v="16880-78077-FB"/>
    <s v="A-L-1"/>
    <n v="6"/>
    <x v="347"/>
    <s v="mkippenby@dion.ne.jp"/>
    <x v="0"/>
    <s v="Ara"/>
    <s v="L"/>
    <x v="0"/>
    <n v="12.95"/>
    <n v="77.699999999999989"/>
    <x v="2"/>
    <x v="1"/>
    <x v="1"/>
  </r>
  <r>
    <s v="HFT-77191-168"/>
    <x v="343"/>
    <s v="48419-02347-XP"/>
    <s v="R-D-0.2"/>
    <n v="2"/>
    <x v="400"/>
    <s v="wransonbz@ted.com"/>
    <x v="0"/>
    <s v="Rob"/>
    <s v="D"/>
    <x v="3"/>
    <n v="2.6849999999999996"/>
    <n v="5.3699999999999992"/>
    <x v="0"/>
    <x v="2"/>
    <x v="0"/>
  </r>
  <r>
    <s v="SZR-35951-530"/>
    <x v="89"/>
    <s v="14121-20527-OJ"/>
    <s v="E-D-2.5"/>
    <n v="3"/>
    <x v="401"/>
    <s v=""/>
    <x v="1"/>
    <s v="Exc"/>
    <s v="D"/>
    <x v="2"/>
    <n v="27.945"/>
    <n v="83.835000000000008"/>
    <x v="1"/>
    <x v="2"/>
    <x v="0"/>
  </r>
  <r>
    <s v="IKL-95976-565"/>
    <x v="355"/>
    <s v="53486-73919-BQ"/>
    <s v="A-M-1"/>
    <n v="2"/>
    <x v="402"/>
    <s v="lrignoldc1@miibeian.gov.cn"/>
    <x v="0"/>
    <s v="Ara"/>
    <s v="M"/>
    <x v="0"/>
    <n v="11.25"/>
    <n v="22.5"/>
    <x v="2"/>
    <x v="0"/>
    <x v="1"/>
  </r>
  <r>
    <s v="XEY-48929-474"/>
    <x v="204"/>
    <s v="21889-94615-WT"/>
    <s v="L-M-2.5"/>
    <n v="6"/>
    <x v="403"/>
    <s v=""/>
    <x v="0"/>
    <s v="Lib"/>
    <s v="M"/>
    <x v="2"/>
    <n v="33.464999999999996"/>
    <n v="200.78999999999996"/>
    <x v="3"/>
    <x v="0"/>
    <x v="0"/>
  </r>
  <r>
    <s v="SQT-07286-736"/>
    <x v="356"/>
    <s v="87726-16941-QW"/>
    <s v="A-M-1"/>
    <n v="6"/>
    <x v="404"/>
    <s v="crowthornc3@msn.com"/>
    <x v="0"/>
    <s v="Ara"/>
    <s v="M"/>
    <x v="0"/>
    <n v="11.25"/>
    <n v="67.5"/>
    <x v="2"/>
    <x v="0"/>
    <x v="1"/>
  </r>
  <r>
    <s v="QDU-45390-361"/>
    <x v="357"/>
    <s v="03677-09134-BC"/>
    <s v="E-M-0.5"/>
    <n v="1"/>
    <x v="405"/>
    <s v="orylandc4@deviantart.com"/>
    <x v="0"/>
    <s v="Exc"/>
    <s v="M"/>
    <x v="1"/>
    <n v="8.25"/>
    <n v="8.25"/>
    <x v="1"/>
    <x v="0"/>
    <x v="1"/>
  </r>
  <r>
    <s v="RUJ-30649-712"/>
    <x v="300"/>
    <s v="93224-71517-WV"/>
    <s v="L-L-0.2"/>
    <n v="2"/>
    <x v="406"/>
    <s v=""/>
    <x v="0"/>
    <s v="Lib"/>
    <s v="L"/>
    <x v="3"/>
    <n v="4.7549999999999999"/>
    <n v="9.51"/>
    <x v="3"/>
    <x v="1"/>
    <x v="0"/>
  </r>
  <r>
    <s v="WSV-49732-075"/>
    <x v="358"/>
    <s v="76263-95145-GJ"/>
    <s v="L-D-2.5"/>
    <n v="1"/>
    <x v="407"/>
    <s v="msesonck@census.gov"/>
    <x v="0"/>
    <s v="Lib"/>
    <s v="D"/>
    <x v="2"/>
    <n v="29.784999999999997"/>
    <n v="29.784999999999997"/>
    <x v="3"/>
    <x v="2"/>
    <x v="1"/>
  </r>
  <r>
    <s v="VJF-46305-323"/>
    <x v="161"/>
    <s v="68555-89840-GZ"/>
    <s v="L-D-0.5"/>
    <n v="2"/>
    <x v="408"/>
    <s v="craglessc7@webmd.com"/>
    <x v="0"/>
    <s v="Lib"/>
    <s v="D"/>
    <x v="1"/>
    <n v="7.77"/>
    <n v="15.54"/>
    <x v="3"/>
    <x v="2"/>
    <x v="1"/>
  </r>
  <r>
    <s v="CXD-74176-600"/>
    <x v="129"/>
    <s v="70624-19112-AO"/>
    <s v="E-L-0.5"/>
    <n v="4"/>
    <x v="409"/>
    <s v="fhollowsc8@blogtalkradio.com"/>
    <x v="1"/>
    <s v="Exc"/>
    <s v="L"/>
    <x v="1"/>
    <n v="8.91"/>
    <n v="35.64"/>
    <x v="1"/>
    <x v="1"/>
    <x v="1"/>
  </r>
  <r>
    <s v="ADX-50674-975"/>
    <x v="359"/>
    <s v="58916-61837-QH"/>
    <s v="A-M-2.5"/>
    <n v="4"/>
    <x v="410"/>
    <s v="llathleiffc9@nationalgeographic.com"/>
    <x v="0"/>
    <s v="Ara"/>
    <s v="M"/>
    <x v="2"/>
    <n v="25.874999999999996"/>
    <n v="103.49999999999999"/>
    <x v="2"/>
    <x v="0"/>
    <x v="0"/>
  </r>
  <r>
    <s v="RRP-51647-420"/>
    <x v="360"/>
    <s v="89292-52335-YZ"/>
    <s v="E-D-1"/>
    <n v="3"/>
    <x v="411"/>
    <s v="kheadsca@jalbum.net"/>
    <x v="1"/>
    <s v="Exc"/>
    <s v="D"/>
    <x v="0"/>
    <n v="12.15"/>
    <n v="36.450000000000003"/>
    <x v="1"/>
    <x v="2"/>
    <x v="0"/>
  </r>
  <r>
    <s v="PKJ-99134-523"/>
    <x v="361"/>
    <s v="77284-34297-YY"/>
    <s v="R-L-0.5"/>
    <n v="5"/>
    <x v="412"/>
    <s v="tbownecb@unicef.org"/>
    <x v="0"/>
    <s v="Rob"/>
    <s v="L"/>
    <x v="1"/>
    <n v="7.169999999999999"/>
    <n v="35.849999999999994"/>
    <x v="0"/>
    <x v="1"/>
    <x v="1"/>
  </r>
  <r>
    <s v="FZQ-29439-457"/>
    <x v="362"/>
    <s v="50449-80974-BZ"/>
    <s v="E-L-0.2"/>
    <n v="5"/>
    <x v="413"/>
    <s v="rjacquemardcc@acquirethisname.com"/>
    <x v="1"/>
    <s v="Exc"/>
    <s v="L"/>
    <x v="3"/>
    <n v="4.4550000000000001"/>
    <n v="22.274999999999999"/>
    <x v="1"/>
    <x v="1"/>
    <x v="0"/>
  </r>
  <r>
    <s v="USN-68115-161"/>
    <x v="363"/>
    <s v="08120-16183-AW"/>
    <s v="E-M-0.2"/>
    <n v="6"/>
    <x v="414"/>
    <s v="kwarmancd@printfriendly.com"/>
    <x v="1"/>
    <s v="Exc"/>
    <s v="M"/>
    <x v="3"/>
    <n v="4.125"/>
    <n v="24.75"/>
    <x v="1"/>
    <x v="0"/>
    <x v="1"/>
  </r>
  <r>
    <s v="IXU-20263-532"/>
    <x v="364"/>
    <s v="68044-89277-ML"/>
    <s v="L-M-2.5"/>
    <n v="2"/>
    <x v="415"/>
    <s v="wcholomince@about.com"/>
    <x v="1"/>
    <s v="Lib"/>
    <s v="M"/>
    <x v="2"/>
    <n v="33.464999999999996"/>
    <n v="66.929999999999993"/>
    <x v="3"/>
    <x v="0"/>
    <x v="0"/>
  </r>
  <r>
    <s v="CBT-15092-420"/>
    <x v="85"/>
    <s v="71364-35210-HS"/>
    <s v="L-M-0.5"/>
    <n v="1"/>
    <x v="416"/>
    <s v="abraidmancf@census.gov"/>
    <x v="2"/>
    <s v="Lib"/>
    <s v="M"/>
    <x v="1"/>
    <n v="8.73"/>
    <n v="8.73"/>
    <x v="3"/>
    <x v="0"/>
    <x v="0"/>
  </r>
  <r>
    <s v="PKQ-46841-696"/>
    <x v="365"/>
    <s v="37177-68797-ON"/>
    <s v="R-M-0.5"/>
    <n v="3"/>
    <x v="417"/>
    <s v="pdurbancg@symantec.com"/>
    <x v="0"/>
    <s v="Rob"/>
    <s v="M"/>
    <x v="1"/>
    <n v="5.97"/>
    <n v="17.91"/>
    <x v="0"/>
    <x v="0"/>
    <x v="1"/>
  </r>
  <r>
    <s v="XDU-05471-219"/>
    <x v="366"/>
    <s v="60308-06944-GS"/>
    <s v="R-L-0.5"/>
    <n v="1"/>
    <x v="418"/>
    <s v="aharroldch@miibeian.gov.cn"/>
    <x v="1"/>
    <s v="Rob"/>
    <s v="L"/>
    <x v="1"/>
    <n v="7.169999999999999"/>
    <n v="7.169999999999999"/>
    <x v="0"/>
    <x v="1"/>
    <x v="1"/>
  </r>
  <r>
    <s v="NID-20149-329"/>
    <x v="367"/>
    <s v="49888-39458-PF"/>
    <s v="R-D-0.2"/>
    <n v="2"/>
    <x v="419"/>
    <s v="spamphilonci@mlb.com"/>
    <x v="0"/>
    <s v="Rob"/>
    <s v="D"/>
    <x v="3"/>
    <n v="2.6849999999999996"/>
    <n v="5.3699999999999992"/>
    <x v="0"/>
    <x v="2"/>
    <x v="1"/>
  </r>
  <r>
    <s v="SVU-27222-213"/>
    <x v="142"/>
    <s v="60748-46813-DZ"/>
    <s v="L-L-0.2"/>
    <n v="5"/>
    <x v="420"/>
    <s v="mspurdencj@exblog.jp"/>
    <x v="1"/>
    <s v="Lib"/>
    <s v="L"/>
    <x v="3"/>
    <n v="4.7549999999999999"/>
    <n v="23.774999999999999"/>
    <x v="3"/>
    <x v="1"/>
    <x v="1"/>
  </r>
  <r>
    <s v="RWI-84131-848"/>
    <x v="368"/>
    <s v="16385-11286-NX"/>
    <s v="R-D-2.5"/>
    <n v="2"/>
    <x v="421"/>
    <s v="msesonck@census.gov"/>
    <x v="0"/>
    <s v="Rob"/>
    <s v="D"/>
    <x v="2"/>
    <n v="20.584999999999997"/>
    <n v="41.169999999999995"/>
    <x v="0"/>
    <x v="2"/>
    <x v="0"/>
  </r>
  <r>
    <s v="GUU-40666-525"/>
    <x v="31"/>
    <s v="68555-89840-GZ"/>
    <s v="A-L-0.2"/>
    <n v="3"/>
    <x v="408"/>
    <s v="npirronecl@weibo.com"/>
    <x v="0"/>
    <s v="Ara"/>
    <s v="L"/>
    <x v="3"/>
    <n v="3.8849999999999998"/>
    <n v="11.654999999999999"/>
    <x v="2"/>
    <x v="1"/>
    <x v="1"/>
  </r>
  <r>
    <s v="SCN-51395-066"/>
    <x v="369"/>
    <s v="72164-90254-EJ"/>
    <s v="L-L-0.5"/>
    <n v="4"/>
    <x v="422"/>
    <s v="rcawleycm@yellowbook.com"/>
    <x v="0"/>
    <s v="Lib"/>
    <s v="L"/>
    <x v="1"/>
    <n v="9.51"/>
    <n v="38.04"/>
    <x v="3"/>
    <x v="1"/>
    <x v="1"/>
  </r>
  <r>
    <s v="ULA-24644-321"/>
    <x v="370"/>
    <s v="67010-92988-CT"/>
    <s v="R-D-2.5"/>
    <n v="4"/>
    <x v="423"/>
    <s v="sbarribalcn@microsoft.com"/>
    <x v="1"/>
    <s v="Rob"/>
    <s v="D"/>
    <x v="2"/>
    <n v="20.584999999999997"/>
    <n v="82.339999999999989"/>
    <x v="0"/>
    <x v="2"/>
    <x v="0"/>
  </r>
  <r>
    <s v="EOL-92666-762"/>
    <x v="371"/>
    <s v="15776-91507-GT"/>
    <s v="L-L-0.2"/>
    <n v="2"/>
    <x v="424"/>
    <s v="aadamidesco@bizjournals.com"/>
    <x v="1"/>
    <s v="Lib"/>
    <s v="L"/>
    <x v="3"/>
    <n v="4.7549999999999999"/>
    <n v="9.51"/>
    <x v="3"/>
    <x v="1"/>
    <x v="0"/>
  </r>
  <r>
    <s v="AJV-18231-334"/>
    <x v="372"/>
    <s v="23473-41001-CD"/>
    <s v="R-D-2.5"/>
    <n v="2"/>
    <x v="425"/>
    <s v="cthowescp@craigslist.org"/>
    <x v="2"/>
    <s v="Rob"/>
    <s v="D"/>
    <x v="2"/>
    <n v="20.584999999999997"/>
    <n v="41.169999999999995"/>
    <x v="0"/>
    <x v="2"/>
    <x v="1"/>
  </r>
  <r>
    <s v="ZQI-47236-301"/>
    <x v="373"/>
    <s v="23446-47798-ID"/>
    <s v="L-L-0.5"/>
    <n v="5"/>
    <x v="426"/>
    <s v="rwillowaycq@admin.ch"/>
    <x v="0"/>
    <s v="Lib"/>
    <s v="L"/>
    <x v="1"/>
    <n v="9.51"/>
    <n v="47.55"/>
    <x v="3"/>
    <x v="1"/>
    <x v="1"/>
  </r>
  <r>
    <s v="ZCR-15721-658"/>
    <x v="374"/>
    <s v="28327-84469-ND"/>
    <s v="A-M-1"/>
    <n v="4"/>
    <x v="427"/>
    <s v="aelwincr@privacy.gov.au"/>
    <x v="0"/>
    <s v="Ara"/>
    <s v="M"/>
    <x v="0"/>
    <n v="11.25"/>
    <n v="45"/>
    <x v="2"/>
    <x v="0"/>
    <x v="1"/>
  </r>
  <r>
    <s v="QEW-47945-682"/>
    <x v="319"/>
    <s v="42466-87067-DT"/>
    <s v="L-L-0.2"/>
    <n v="5"/>
    <x v="428"/>
    <s v="abilbrookcs@booking.com"/>
    <x v="0"/>
    <s v="Lib"/>
    <s v="L"/>
    <x v="3"/>
    <n v="4.7549999999999999"/>
    <n v="23.774999999999999"/>
    <x v="3"/>
    <x v="1"/>
    <x v="1"/>
  </r>
  <r>
    <s v="PSY-45485-542"/>
    <x v="375"/>
    <s v="62246-99443-HF"/>
    <s v="R-D-0.5"/>
    <n v="3"/>
    <x v="429"/>
    <s v="rmckallct@sakura.ne.jp"/>
    <x v="1"/>
    <s v="Rob"/>
    <s v="D"/>
    <x v="1"/>
    <n v="5.3699999999999992"/>
    <n v="16.11"/>
    <x v="0"/>
    <x v="2"/>
    <x v="0"/>
  </r>
  <r>
    <s v="BAQ-74241-156"/>
    <x v="376"/>
    <s v="99869-55718-UU"/>
    <s v="R-D-0.2"/>
    <n v="4"/>
    <x v="430"/>
    <s v="bdailecu@vistaprint.com"/>
    <x v="2"/>
    <s v="Rob"/>
    <s v="D"/>
    <x v="3"/>
    <n v="2.6849999999999996"/>
    <n v="10.739999999999998"/>
    <x v="0"/>
    <x v="2"/>
    <x v="0"/>
  </r>
  <r>
    <s v="BVU-77367-451"/>
    <x v="377"/>
    <s v="77421-46059-RY"/>
    <s v="A-D-1"/>
    <n v="5"/>
    <x v="431"/>
    <s v="atrehernecv@state.tx.us"/>
    <x v="0"/>
    <s v="Ara"/>
    <s v="D"/>
    <x v="0"/>
    <n v="9.9499999999999993"/>
    <n v="49.75"/>
    <x v="2"/>
    <x v="2"/>
    <x v="0"/>
  </r>
  <r>
    <s v="TJE-91516-344"/>
    <x v="378"/>
    <s v="49894-06550-OQ"/>
    <s v="E-M-1"/>
    <n v="2"/>
    <x v="432"/>
    <s v="abrentnallcw@biglobe.ne.jp"/>
    <x v="1"/>
    <s v="Exc"/>
    <s v="M"/>
    <x v="0"/>
    <n v="13.75"/>
    <n v="27.5"/>
    <x v="1"/>
    <x v="0"/>
    <x v="1"/>
  </r>
  <r>
    <s v="LIS-96202-702"/>
    <x v="277"/>
    <s v="72028-63343-SU"/>
    <s v="L-D-2.5"/>
    <n v="4"/>
    <x v="433"/>
    <s v="ddrinkallcx@psu.edu"/>
    <x v="2"/>
    <s v="Lib"/>
    <s v="D"/>
    <x v="2"/>
    <n v="29.784999999999997"/>
    <n v="119.13999999999999"/>
    <x v="3"/>
    <x v="2"/>
    <x v="1"/>
  </r>
  <r>
    <s v="VIO-27668-766"/>
    <x v="379"/>
    <s v="10074-20104-NN"/>
    <s v="R-D-2.5"/>
    <n v="1"/>
    <x v="434"/>
    <s v="dkornelcy@cyberchimps.com"/>
    <x v="0"/>
    <s v="Rob"/>
    <s v="D"/>
    <x v="2"/>
    <n v="20.584999999999997"/>
    <n v="20.584999999999997"/>
    <x v="0"/>
    <x v="2"/>
    <x v="0"/>
  </r>
  <r>
    <s v="ZVG-20473-043"/>
    <x v="86"/>
    <s v="71769-10219-IM"/>
    <s v="A-D-0.2"/>
    <n v="3"/>
    <x v="435"/>
    <s v="rlequeuxcz@newyorker.com"/>
    <x v="0"/>
    <s v="Ara"/>
    <s v="D"/>
    <x v="3"/>
    <n v="2.9849999999999999"/>
    <n v="8.9550000000000001"/>
    <x v="2"/>
    <x v="2"/>
    <x v="0"/>
  </r>
  <r>
    <s v="KGZ-56395-231"/>
    <x v="380"/>
    <s v="22221-71106-JD"/>
    <s v="A-D-0.5"/>
    <n v="1"/>
    <x v="436"/>
    <s v="jmccaulld0@parallels.com"/>
    <x v="0"/>
    <s v="Ara"/>
    <s v="D"/>
    <x v="1"/>
    <n v="5.97"/>
    <n v="5.97"/>
    <x v="2"/>
    <x v="2"/>
    <x v="1"/>
  </r>
  <r>
    <s v="CUU-92244-729"/>
    <x v="381"/>
    <s v="99735-44927-OL"/>
    <s v="E-M-1"/>
    <n v="3"/>
    <x v="437"/>
    <s v="abrashda@plala.or.jp"/>
    <x v="0"/>
    <s v="Exc"/>
    <s v="M"/>
    <x v="0"/>
    <n v="13.75"/>
    <n v="41.25"/>
    <x v="1"/>
    <x v="0"/>
    <x v="0"/>
  </r>
  <r>
    <s v="EHE-94714-312"/>
    <x v="382"/>
    <s v="27132-68907-RC"/>
    <s v="E-L-0.2"/>
    <n v="5"/>
    <x v="438"/>
    <s v="ahutchinsond2@imgur.com"/>
    <x v="0"/>
    <s v="Exc"/>
    <s v="L"/>
    <x v="3"/>
    <n v="4.4550000000000001"/>
    <n v="22.274999999999999"/>
    <x v="1"/>
    <x v="1"/>
    <x v="0"/>
  </r>
  <r>
    <s v="RTL-16205-161"/>
    <x v="11"/>
    <s v="90440-62727-HI"/>
    <s v="A-M-0.5"/>
    <n v="1"/>
    <x v="439"/>
    <s v=""/>
    <x v="0"/>
    <s v="Ara"/>
    <s v="M"/>
    <x v="1"/>
    <n v="6.75"/>
    <n v="6.75"/>
    <x v="2"/>
    <x v="0"/>
    <x v="0"/>
  </r>
  <r>
    <s v="GTS-22482-014"/>
    <x v="167"/>
    <s v="36769-16558-SX"/>
    <s v="L-M-2.5"/>
    <n v="4"/>
    <x v="440"/>
    <s v="rdriversd4@hexun.com"/>
    <x v="0"/>
    <s v="Lib"/>
    <s v="M"/>
    <x v="2"/>
    <n v="33.464999999999996"/>
    <n v="133.85999999999999"/>
    <x v="3"/>
    <x v="0"/>
    <x v="0"/>
  </r>
  <r>
    <s v="DYG-25473-881"/>
    <x v="383"/>
    <s v="10138-31681-SD"/>
    <s v="A-D-0.2"/>
    <n v="2"/>
    <x v="441"/>
    <s v="hzeald5@google.de"/>
    <x v="0"/>
    <s v="Ara"/>
    <s v="D"/>
    <x v="3"/>
    <n v="2.9849999999999999"/>
    <n v="5.97"/>
    <x v="2"/>
    <x v="2"/>
    <x v="1"/>
  </r>
  <r>
    <s v="HTR-21838-286"/>
    <x v="18"/>
    <s v="24669-76297-SF"/>
    <s v="A-L-1"/>
    <n v="2"/>
    <x v="442"/>
    <s v="gsmallcombed6@ucla.edu"/>
    <x v="0"/>
    <s v="Ara"/>
    <s v="L"/>
    <x v="0"/>
    <n v="12.95"/>
    <n v="25.9"/>
    <x v="2"/>
    <x v="1"/>
    <x v="1"/>
  </r>
  <r>
    <s v="KYG-28296-920"/>
    <x v="84"/>
    <s v="78050-20355-DI"/>
    <s v="E-M-2.5"/>
    <n v="1"/>
    <x v="443"/>
    <s v="ddibleyd7@feedburner.com"/>
    <x v="1"/>
    <s v="Exc"/>
    <s v="M"/>
    <x v="2"/>
    <n v="31.624999999999996"/>
    <n v="31.624999999999996"/>
    <x v="1"/>
    <x v="0"/>
    <x v="0"/>
  </r>
  <r>
    <s v="NNB-20459-430"/>
    <x v="384"/>
    <s v="79825-17822-UH"/>
    <s v="L-M-0.2"/>
    <n v="2"/>
    <x v="444"/>
    <s v="gdimitrioud8@chronoengine.com"/>
    <x v="0"/>
    <s v="Lib"/>
    <s v="M"/>
    <x v="3"/>
    <n v="4.3650000000000002"/>
    <n v="8.73"/>
    <x v="3"/>
    <x v="0"/>
    <x v="1"/>
  </r>
  <r>
    <s v="FEK-14025-351"/>
    <x v="385"/>
    <s v="03990-21586-MQ"/>
    <s v="E-L-0.2"/>
    <n v="6"/>
    <x v="445"/>
    <s v="fflanagand9@woothemes.com"/>
    <x v="0"/>
    <s v="Exc"/>
    <s v="L"/>
    <x v="3"/>
    <n v="4.4550000000000001"/>
    <n v="26.73"/>
    <x v="1"/>
    <x v="1"/>
    <x v="0"/>
  </r>
  <r>
    <s v="AWH-16980-469"/>
    <x v="386"/>
    <s v="27493-46921-TZ"/>
    <s v="L-M-0.2"/>
    <n v="6"/>
    <x v="446"/>
    <s v="abrashda@plala.or.jp"/>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nizhakovdd@aol.com"/>
    <x v="0"/>
    <s v="Exc"/>
    <s v="M"/>
    <x v="3"/>
    <n v="4.125"/>
    <n v="4.125"/>
    <x v="1"/>
    <x v="0"/>
    <x v="0"/>
  </r>
  <r>
    <s v="UBI-83843-396"/>
    <x v="388"/>
    <s v="58816-74064-TF"/>
    <s v="R-L-1"/>
    <n v="2"/>
    <x v="447"/>
    <s v="skeetsde@answers.com"/>
    <x v="2"/>
    <s v="Rob"/>
    <s v="L"/>
    <x v="0"/>
    <n v="11.95"/>
    <n v="23.9"/>
    <x v="0"/>
    <x v="1"/>
    <x v="1"/>
  </r>
  <r>
    <s v="VID-40587-569"/>
    <x v="389"/>
    <s v="09818-59895-EH"/>
    <s v="E-D-2.5"/>
    <n v="5"/>
    <x v="448"/>
    <s v=""/>
    <x v="0"/>
    <s v="Exc"/>
    <s v="D"/>
    <x v="2"/>
    <n v="27.945"/>
    <n v="139.72499999999999"/>
    <x v="1"/>
    <x v="2"/>
    <x v="0"/>
  </r>
  <r>
    <s v="KBB-52530-416"/>
    <x v="229"/>
    <s v="06488-46303-IZ"/>
    <s v="L-D-2.5"/>
    <n v="2"/>
    <x v="449"/>
    <s v="kcakedg@huffingtonpost.com"/>
    <x v="0"/>
    <s v="Lib"/>
    <s v="D"/>
    <x v="2"/>
    <n v="29.784999999999997"/>
    <n v="59.569999999999993"/>
    <x v="3"/>
    <x v="2"/>
    <x v="0"/>
  </r>
  <r>
    <s v="ISJ-48676-420"/>
    <x v="390"/>
    <s v="93046-67561-AY"/>
    <s v="L-L-0.5"/>
    <n v="6"/>
    <x v="450"/>
    <s v="mhanseddh@instagram.com"/>
    <x v="0"/>
    <s v="Lib"/>
    <s v="L"/>
    <x v="1"/>
    <n v="9.51"/>
    <n v="57.06"/>
    <x v="3"/>
    <x v="1"/>
    <x v="1"/>
  </r>
  <r>
    <s v="MIF-17920-768"/>
    <x v="391"/>
    <s v="68946-40750-LK"/>
    <s v="R-L-0.2"/>
    <n v="6"/>
    <x v="451"/>
    <s v="fkienleindi@trellian.com"/>
    <x v="1"/>
    <s v="Rob"/>
    <s v="L"/>
    <x v="3"/>
    <n v="3.5849999999999995"/>
    <n v="21.509999999999998"/>
    <x v="0"/>
    <x v="1"/>
    <x v="0"/>
  </r>
  <r>
    <s v="CPX-19312-088"/>
    <x v="117"/>
    <s v="38387-64959-WW"/>
    <s v="L-M-0.5"/>
    <n v="6"/>
    <x v="452"/>
    <s v="kegglestonedj@sphinn.com"/>
    <x v="1"/>
    <s v="Lib"/>
    <s v="M"/>
    <x v="1"/>
    <n v="8.73"/>
    <n v="52.38"/>
    <x v="3"/>
    <x v="0"/>
    <x v="0"/>
  </r>
  <r>
    <s v="RXI-67978-260"/>
    <x v="392"/>
    <s v="48418-60841-CC"/>
    <s v="E-D-1"/>
    <n v="6"/>
    <x v="453"/>
    <s v="bsemkinsdk@unc.edu"/>
    <x v="1"/>
    <s v="Exc"/>
    <s v="D"/>
    <x v="0"/>
    <n v="12.15"/>
    <n v="72.900000000000006"/>
    <x v="1"/>
    <x v="2"/>
    <x v="1"/>
  </r>
  <r>
    <s v="LKE-14821-285"/>
    <x v="393"/>
    <s v="13736-92418-JS"/>
    <s v="R-M-0.2"/>
    <n v="5"/>
    <x v="454"/>
    <s v="slorenzettidl@is.gd"/>
    <x v="1"/>
    <s v="Rob"/>
    <s v="M"/>
    <x v="3"/>
    <n v="2.9849999999999999"/>
    <n v="14.924999999999999"/>
    <x v="0"/>
    <x v="0"/>
    <x v="0"/>
  </r>
  <r>
    <s v="LRK-97117-150"/>
    <x v="394"/>
    <s v="33000-22405-LO"/>
    <s v="L-L-1"/>
    <n v="6"/>
    <x v="455"/>
    <s v="bgiannazzidm@apple.com"/>
    <x v="0"/>
    <s v="Lib"/>
    <s v="L"/>
    <x v="0"/>
    <n v="15.85"/>
    <n v="95.1"/>
    <x v="3"/>
    <x v="1"/>
    <x v="1"/>
  </r>
  <r>
    <s v="IGK-51227-573"/>
    <x v="137"/>
    <s v="46959-60474-LT"/>
    <s v="L-D-0.5"/>
    <n v="2"/>
    <x v="456"/>
    <s v=""/>
    <x v="0"/>
    <s v="Lib"/>
    <s v="D"/>
    <x v="1"/>
    <n v="7.77"/>
    <n v="15.54"/>
    <x v="3"/>
    <x v="2"/>
    <x v="1"/>
  </r>
  <r>
    <s v="ZAY-43009-775"/>
    <x v="395"/>
    <s v="73431-39823-UP"/>
    <s v="L-D-0.2"/>
    <n v="6"/>
    <x v="457"/>
    <s v="ulethbrigdo@hc360.com"/>
    <x v="0"/>
    <s v="Lib"/>
    <s v="D"/>
    <x v="3"/>
    <n v="3.8849999999999998"/>
    <n v="23.31"/>
    <x v="3"/>
    <x v="2"/>
    <x v="1"/>
  </r>
  <r>
    <s v="EMA-63190-618"/>
    <x v="396"/>
    <s v="90993-98984-JK"/>
    <s v="E-M-0.2"/>
    <n v="1"/>
    <x v="458"/>
    <s v="sfarnishdp@dmoz.org"/>
    <x v="0"/>
    <s v="Exc"/>
    <s v="M"/>
    <x v="3"/>
    <n v="4.125"/>
    <n v="4.125"/>
    <x v="1"/>
    <x v="0"/>
    <x v="0"/>
  </r>
  <r>
    <s v="FBI-35855-418"/>
    <x v="189"/>
    <s v="06552-04430-AG"/>
    <s v="R-M-0.5"/>
    <n v="6"/>
    <x v="459"/>
    <s v="fjecockdq@unicef.org"/>
    <x v="2"/>
    <s v="Rob"/>
    <s v="M"/>
    <x v="1"/>
    <n v="5.97"/>
    <n v="35.82"/>
    <x v="0"/>
    <x v="0"/>
    <x v="1"/>
  </r>
  <r>
    <s v="TXB-80533-417"/>
    <x v="8"/>
    <s v="54597-57004-QM"/>
    <s v="L-L-1"/>
    <n v="2"/>
    <x v="460"/>
    <s v=""/>
    <x v="0"/>
    <s v="Lib"/>
    <s v="L"/>
    <x v="0"/>
    <n v="15.85"/>
    <n v="31.7"/>
    <x v="3"/>
    <x v="1"/>
    <x v="1"/>
  </r>
  <r>
    <s v="MBM-00112-248"/>
    <x v="397"/>
    <s v="50238-24377-ZS"/>
    <s v="L-L-1"/>
    <n v="5"/>
    <x v="461"/>
    <s v="hpallisterds@ning.com"/>
    <x v="0"/>
    <s v="Lib"/>
    <s v="L"/>
    <x v="0"/>
    <n v="15.85"/>
    <n v="79.25"/>
    <x v="3"/>
    <x v="1"/>
    <x v="0"/>
  </r>
  <r>
    <s v="EUO-69145-988"/>
    <x v="398"/>
    <s v="60370-41934-IF"/>
    <s v="E-D-0.2"/>
    <n v="3"/>
    <x v="462"/>
    <s v="cmershdt@drupal.org"/>
    <x v="0"/>
    <s v="Exc"/>
    <s v="D"/>
    <x v="3"/>
    <n v="3.645"/>
    <n v="10.935"/>
    <x v="1"/>
    <x v="2"/>
    <x v="1"/>
  </r>
  <r>
    <s v="GYA-80327-368"/>
    <x v="399"/>
    <s v="06899-54551-EH"/>
    <s v="A-D-1"/>
    <n v="4"/>
    <x v="463"/>
    <s v="murione5@alexa.com"/>
    <x v="1"/>
    <s v="Ara"/>
    <s v="D"/>
    <x v="0"/>
    <n v="9.9499999999999993"/>
    <n v="39.799999999999997"/>
    <x v="2"/>
    <x v="2"/>
    <x v="1"/>
  </r>
  <r>
    <s v="TNW-41601-420"/>
    <x v="400"/>
    <s v="66458-91190-YC"/>
    <s v="R-M-1"/>
    <n v="5"/>
    <x v="464"/>
    <s v=""/>
    <x v="1"/>
    <s v="Rob"/>
    <s v="M"/>
    <x v="0"/>
    <n v="9.9499999999999993"/>
    <n v="49.75"/>
    <x v="0"/>
    <x v="0"/>
    <x v="0"/>
  </r>
  <r>
    <s v="ALR-62963-723"/>
    <x v="401"/>
    <s v="80463-43913-WZ"/>
    <s v="R-D-0.2"/>
    <n v="3"/>
    <x v="465"/>
    <s v=""/>
    <x v="1"/>
    <s v="Rob"/>
    <s v="D"/>
    <x v="3"/>
    <n v="2.6849999999999996"/>
    <n v="8.0549999999999997"/>
    <x v="0"/>
    <x v="2"/>
    <x v="0"/>
  </r>
  <r>
    <s v="JIG-27636-870"/>
    <x v="402"/>
    <s v="67204-04870-LG"/>
    <s v="R-L-1"/>
    <n v="4"/>
    <x v="466"/>
    <s v="gduckerdx@patch.co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wstearleye1@census.gov"/>
    <x v="2"/>
    <s v="Lib"/>
    <s v="L"/>
    <x v="3"/>
    <n v="4.7549999999999999"/>
    <n v="14.265000000000001"/>
    <x v="3"/>
    <x v="1"/>
    <x v="1"/>
  </r>
  <r>
    <s v="SLD-63003-334"/>
    <x v="403"/>
    <s v="55515-37571-RS"/>
    <s v="L-M-0.2"/>
    <n v="6"/>
    <x v="468"/>
    <s v="dwincere2@marriott.com"/>
    <x v="0"/>
    <s v="Lib"/>
    <s v="M"/>
    <x v="3"/>
    <n v="4.3650000000000002"/>
    <n v="26.19"/>
    <x v="3"/>
    <x v="0"/>
    <x v="1"/>
  </r>
  <r>
    <s v="BXN-64230-789"/>
    <x v="404"/>
    <s v="25598-77476-CB"/>
    <s v="A-L-1"/>
    <n v="2"/>
    <x v="469"/>
    <s v="plyfielde3@baidu.com"/>
    <x v="0"/>
    <s v="Ara"/>
    <s v="L"/>
    <x v="0"/>
    <n v="12.95"/>
    <n v="25.9"/>
    <x v="2"/>
    <x v="1"/>
    <x v="0"/>
  </r>
  <r>
    <s v="XEE-37895-169"/>
    <x v="21"/>
    <s v="14888-85625-TM"/>
    <s v="A-L-2.5"/>
    <n v="3"/>
    <x v="470"/>
    <s v="hperrise4@studiopress.com"/>
    <x v="0"/>
    <s v="Ara"/>
    <s v="L"/>
    <x v="2"/>
    <n v="29.784999999999997"/>
    <n v="89.35499999999999"/>
    <x v="2"/>
    <x v="1"/>
    <x v="0"/>
  </r>
  <r>
    <s v="ZTX-80764-911"/>
    <x v="239"/>
    <s v="92793-68332-NR"/>
    <s v="L-D-0.5"/>
    <n v="6"/>
    <x v="471"/>
    <s v="murione5@alexa.com"/>
    <x v="1"/>
    <s v="Lib"/>
    <s v="D"/>
    <x v="1"/>
    <n v="7.77"/>
    <n v="46.62"/>
    <x v="3"/>
    <x v="2"/>
    <x v="1"/>
  </r>
  <r>
    <s v="WVT-88135-549"/>
    <x v="405"/>
    <s v="66458-91190-YC"/>
    <s v="A-D-1"/>
    <n v="3"/>
    <x v="464"/>
    <s v="ckide6@narod.ru"/>
    <x v="1"/>
    <s v="Ara"/>
    <s v="D"/>
    <x v="0"/>
    <n v="9.9499999999999993"/>
    <n v="29.849999999999998"/>
    <x v="2"/>
    <x v="2"/>
    <x v="0"/>
  </r>
  <r>
    <s v="IPA-94170-889"/>
    <x v="292"/>
    <s v="64439-27325-LG"/>
    <s v="R-L-0.2"/>
    <n v="3"/>
    <x v="472"/>
    <s v="cbeinee7@xinhuanet.com"/>
    <x v="1"/>
    <s v="Rob"/>
    <s v="L"/>
    <x v="3"/>
    <n v="3.5849999999999995"/>
    <n v="10.754999999999999"/>
    <x v="0"/>
    <x v="1"/>
    <x v="0"/>
  </r>
  <r>
    <s v="YQL-63755-365"/>
    <x v="117"/>
    <s v="78570-76770-LB"/>
    <s v="A-M-0.2"/>
    <n v="4"/>
    <x v="473"/>
    <s v="cbakeupe8@globo.com"/>
    <x v="0"/>
    <s v="Ara"/>
    <s v="M"/>
    <x v="3"/>
    <n v="3.375"/>
    <n v="13.5"/>
    <x v="2"/>
    <x v="0"/>
    <x v="0"/>
  </r>
  <r>
    <s v="RKW-81145-984"/>
    <x v="406"/>
    <s v="98661-69719-VI"/>
    <s v="L-L-1"/>
    <n v="3"/>
    <x v="474"/>
    <s v="nhelkine9@example.com"/>
    <x v="0"/>
    <s v="Lib"/>
    <s v="L"/>
    <x v="0"/>
    <n v="15.85"/>
    <n v="47.55"/>
    <x v="3"/>
    <x v="1"/>
    <x v="1"/>
  </r>
  <r>
    <s v="MBT-23379-866"/>
    <x v="407"/>
    <s v="82990-92703-IX"/>
    <s v="L-L-1"/>
    <n v="5"/>
    <x v="475"/>
    <s v="pwitheringtonea@networkadvertising.org"/>
    <x v="0"/>
    <s v="Lib"/>
    <s v="L"/>
    <x v="0"/>
    <n v="15.85"/>
    <n v="79.25"/>
    <x v="3"/>
    <x v="1"/>
    <x v="1"/>
  </r>
  <r>
    <s v="GEJ-39834-935"/>
    <x v="408"/>
    <s v="49412-86877-VY"/>
    <s v="L-M-0.2"/>
    <n v="6"/>
    <x v="476"/>
    <s v="ttilzeyeb@hostgator.com"/>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kimortsee@alexa.com"/>
    <x v="0"/>
    <s v="Lib"/>
    <s v="D"/>
    <x v="3"/>
    <n v="3.8849999999999998"/>
    <n v="7.77"/>
    <x v="3"/>
    <x v="2"/>
    <x v="1"/>
  </r>
  <r>
    <s v="JBE-92943-643"/>
    <x v="411"/>
    <s v="84466-22864-CE"/>
    <s v="E-D-2.5"/>
    <n v="5"/>
    <x v="480"/>
    <s v="murione5@alexa.com"/>
    <x v="0"/>
    <s v="Exc"/>
    <s v="D"/>
    <x v="2"/>
    <n v="27.945"/>
    <n v="139.72499999999999"/>
    <x v="1"/>
    <x v="2"/>
    <x v="1"/>
  </r>
  <r>
    <s v="ZIL-34948-499"/>
    <x v="112"/>
    <s v="66458-91190-YC"/>
    <s v="A-D-0.5"/>
    <n v="2"/>
    <x v="464"/>
    <s v="marmisteadeg@blogtalkradio.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vupstoneei@google.pl"/>
    <x v="0"/>
    <s v="Rob"/>
    <s v="M"/>
    <x v="0"/>
    <n v="9.9499999999999993"/>
    <n v="39.799999999999997"/>
    <x v="0"/>
    <x v="0"/>
    <x v="1"/>
  </r>
  <r>
    <s v="VPX-44956-367"/>
    <x v="413"/>
    <s v="39582-35773-ZJ"/>
    <s v="R-M-0.5"/>
    <n v="5"/>
    <x v="482"/>
    <s v="bbeelbyej@rediff.com"/>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wspeechlyem@amazon.com"/>
    <x v="0"/>
    <s v="Rob"/>
    <s v="D"/>
    <x v="3"/>
    <n v="2.6849999999999996"/>
    <n v="13.424999999999997"/>
    <x v="0"/>
    <x v="2"/>
    <x v="0"/>
  </r>
  <r>
    <s v="YDS-02797-307"/>
    <x v="417"/>
    <s v="06058-48844-PI"/>
    <s v="E-M-2.5"/>
    <n v="4"/>
    <x v="486"/>
    <s v="iphillpoten@buzzfeed.com"/>
    <x v="0"/>
    <s v="Exc"/>
    <s v="M"/>
    <x v="2"/>
    <n v="31.624999999999996"/>
    <n v="126.49999999999999"/>
    <x v="1"/>
    <x v="0"/>
    <x v="0"/>
  </r>
  <r>
    <s v="BPG-68988-842"/>
    <x v="418"/>
    <s v="53631-24432-SY"/>
    <s v="E-M-0.5"/>
    <n v="5"/>
    <x v="487"/>
    <s v="lpennaccieo@statcounter.com"/>
    <x v="2"/>
    <s v="Exc"/>
    <s v="M"/>
    <x v="1"/>
    <n v="8.25"/>
    <n v="41.25"/>
    <x v="1"/>
    <x v="0"/>
    <x v="1"/>
  </r>
  <r>
    <s v="XZG-51938-658"/>
    <x v="419"/>
    <s v="18275-73980-KL"/>
    <s v="E-L-0.5"/>
    <n v="6"/>
    <x v="488"/>
    <s v="sarpinep@moonfruit.com"/>
    <x v="0"/>
    <s v="Exc"/>
    <s v="L"/>
    <x v="1"/>
    <n v="8.91"/>
    <n v="53.46"/>
    <x v="1"/>
    <x v="1"/>
    <x v="1"/>
  </r>
  <r>
    <s v="KAR-24978-271"/>
    <x v="420"/>
    <s v="23187-65750-HZ"/>
    <s v="R-M-1"/>
    <n v="6"/>
    <x v="489"/>
    <s v="dfrieseq@cargocollective.com"/>
    <x v="0"/>
    <s v="Rob"/>
    <s v="M"/>
    <x v="0"/>
    <n v="9.9499999999999993"/>
    <n v="59.699999999999996"/>
    <x v="0"/>
    <x v="0"/>
    <x v="1"/>
  </r>
  <r>
    <s v="FQK-28730-361"/>
    <x v="421"/>
    <s v="22725-79522-GP"/>
    <s v="R-M-1"/>
    <n v="6"/>
    <x v="490"/>
    <s v="rsharerer@flavors.me"/>
    <x v="0"/>
    <s v="Rob"/>
    <s v="M"/>
    <x v="0"/>
    <n v="9.9499999999999993"/>
    <n v="59.699999999999996"/>
    <x v="0"/>
    <x v="0"/>
    <x v="1"/>
  </r>
  <r>
    <s v="BGB-67996-089"/>
    <x v="422"/>
    <s v="06279-72603-JE"/>
    <s v="R-D-1"/>
    <n v="5"/>
    <x v="491"/>
    <s v="nnasebyes@umich.edu"/>
    <x v="0"/>
    <s v="Rob"/>
    <s v="D"/>
    <x v="0"/>
    <n v="8.9499999999999993"/>
    <n v="44.75"/>
    <x v="0"/>
    <x v="2"/>
    <x v="1"/>
  </r>
  <r>
    <s v="XMC-20620-809"/>
    <x v="423"/>
    <s v="83543-79246-ON"/>
    <s v="E-M-0.5"/>
    <n v="2"/>
    <x v="492"/>
    <s v=""/>
    <x v="0"/>
    <s v="Exc"/>
    <s v="M"/>
    <x v="1"/>
    <n v="8.25"/>
    <n v="16.5"/>
    <x v="1"/>
    <x v="0"/>
    <x v="0"/>
  </r>
  <r>
    <s v="ZSO-58292-191"/>
    <x v="109"/>
    <s v="66794-66795-VW"/>
    <s v="R-D-0.5"/>
    <n v="4"/>
    <x v="493"/>
    <s v="koculleneu@ca.go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murione5@alexa.com"/>
    <x v="1"/>
    <s v="Lib"/>
    <s v="L"/>
    <x v="3"/>
    <n v="4.7549999999999999"/>
    <n v="9.51"/>
    <x v="3"/>
    <x v="1"/>
    <x v="1"/>
  </r>
  <r>
    <s v="CPV-90280-133"/>
    <x v="13"/>
    <s v="66458-91190-YC"/>
    <s v="R-D-0.2"/>
    <n v="3"/>
    <x v="464"/>
    <s v="hbranganex@woothemes.com"/>
    <x v="1"/>
    <s v="Rob"/>
    <s v="D"/>
    <x v="3"/>
    <n v="2.6849999999999996"/>
    <n v="8.0549999999999997"/>
    <x v="0"/>
    <x v="2"/>
    <x v="0"/>
  </r>
  <r>
    <s v="OGW-60685-912"/>
    <x v="224"/>
    <s v="67423-10113-LM"/>
    <s v="E-D-2.5"/>
    <n v="4"/>
    <x v="496"/>
    <s v="agallyoney@engadget.com"/>
    <x v="0"/>
    <s v="Exc"/>
    <s v="D"/>
    <x v="2"/>
    <n v="27.945"/>
    <n v="111.78"/>
    <x v="1"/>
    <x v="2"/>
    <x v="0"/>
  </r>
  <r>
    <s v="DEC-11160-362"/>
    <x v="220"/>
    <s v="48582-05061-RY"/>
    <s v="R-D-0.2"/>
    <n v="4"/>
    <x v="497"/>
    <s v="bdomangeez@yahoo.co.jp"/>
    <x v="0"/>
    <s v="Rob"/>
    <s v="D"/>
    <x v="3"/>
    <n v="2.6849999999999996"/>
    <n v="10.739999999999998"/>
    <x v="0"/>
    <x v="2"/>
    <x v="0"/>
  </r>
  <r>
    <s v="WCT-07869-499"/>
    <x v="91"/>
    <s v="32031-49093-KE"/>
    <s v="R-D-0.5"/>
    <n v="5"/>
    <x v="498"/>
    <s v="koslerf0@gmpg.org"/>
    <x v="0"/>
    <s v="Rob"/>
    <s v="D"/>
    <x v="1"/>
    <n v="5.3699999999999992"/>
    <n v="26.849999999999994"/>
    <x v="0"/>
    <x v="2"/>
    <x v="1"/>
  </r>
  <r>
    <s v="FHD-89872-325"/>
    <x v="425"/>
    <s v="31715-98714-OO"/>
    <s v="L-L-1"/>
    <n v="4"/>
    <x v="499"/>
    <s v=""/>
    <x v="0"/>
    <s v="Lib"/>
    <s v="L"/>
    <x v="0"/>
    <n v="15.85"/>
    <n v="63.4"/>
    <x v="3"/>
    <x v="1"/>
    <x v="0"/>
  </r>
  <r>
    <s v="AZF-45991-584"/>
    <x v="426"/>
    <s v="73759-17258-KA"/>
    <s v="A-D-2.5"/>
    <n v="1"/>
    <x v="500"/>
    <s v="zpellettf2@dailymotion.com"/>
    <x v="1"/>
    <s v="Ara"/>
    <s v="D"/>
    <x v="2"/>
    <n v="22.884999999999998"/>
    <n v="22.884999999999998"/>
    <x v="2"/>
    <x v="2"/>
    <x v="0"/>
  </r>
  <r>
    <s v="MDG-14481-513"/>
    <x v="427"/>
    <s v="64897-79178-MH"/>
    <s v="A-M-2.5"/>
    <n v="4"/>
    <x v="501"/>
    <s v="isprakesf3@spiegel.de"/>
    <x v="0"/>
    <s v="Ara"/>
    <s v="M"/>
    <x v="2"/>
    <n v="25.874999999999996"/>
    <n v="103.49999999999999"/>
    <x v="2"/>
    <x v="0"/>
    <x v="1"/>
  </r>
  <r>
    <s v="OFN-49424-848"/>
    <x v="428"/>
    <s v="73346-85564-JB"/>
    <s v="R-L-2.5"/>
    <n v="2"/>
    <x v="502"/>
    <s v="hfromantf4@ucsd.edu"/>
    <x v="0"/>
    <s v="Rob"/>
    <s v="L"/>
    <x v="2"/>
    <n v="27.484999999999996"/>
    <n v="54.969999999999992"/>
    <x v="0"/>
    <x v="1"/>
    <x v="1"/>
  </r>
  <r>
    <s v="NFA-03411-746"/>
    <x v="383"/>
    <s v="07476-13102-NJ"/>
    <s v="A-L-0.5"/>
    <n v="2"/>
    <x v="503"/>
    <s v="rflearf5@artisteer.com"/>
    <x v="0"/>
    <s v="Ara"/>
    <s v="L"/>
    <x v="1"/>
    <n v="7.77"/>
    <n v="15.54"/>
    <x v="2"/>
    <x v="1"/>
    <x v="1"/>
  </r>
  <r>
    <s v="CYM-74988-450"/>
    <x v="156"/>
    <s v="87223-37422-SK"/>
    <s v="L-D-0.2"/>
    <n v="4"/>
    <x v="504"/>
    <s v=""/>
    <x v="2"/>
    <s v="Lib"/>
    <s v="D"/>
    <x v="3"/>
    <n v="3.8849999999999998"/>
    <n v="15.54"/>
    <x v="3"/>
    <x v="2"/>
    <x v="1"/>
  </r>
  <r>
    <s v="WTV-24996-658"/>
    <x v="429"/>
    <s v="57837-15577-YK"/>
    <s v="E-D-2.5"/>
    <n v="3"/>
    <x v="505"/>
    <s v="wlightollersf9@baidu.com"/>
    <x v="1"/>
    <s v="Exc"/>
    <s v="D"/>
    <x v="2"/>
    <n v="27.945"/>
    <n v="83.835000000000008"/>
    <x v="1"/>
    <x v="2"/>
    <x v="1"/>
  </r>
  <r>
    <s v="DSL-69915-544"/>
    <x v="103"/>
    <s v="10142-55267-YO"/>
    <s v="R-L-0.2"/>
    <n v="3"/>
    <x v="506"/>
    <s v="bmundenf8@elpais.com"/>
    <x v="0"/>
    <s v="Rob"/>
    <s v="L"/>
    <x v="3"/>
    <n v="3.5849999999999995"/>
    <n v="10.754999999999999"/>
    <x v="0"/>
    <x v="1"/>
    <x v="0"/>
  </r>
  <r>
    <s v="NBT-35757-542"/>
    <x v="361"/>
    <s v="73647-66148-VM"/>
    <s v="E-L-0.2"/>
    <n v="3"/>
    <x v="507"/>
    <s v="wlightollersf9@baidu.com"/>
    <x v="0"/>
    <s v="Exc"/>
    <s v="L"/>
    <x v="3"/>
    <n v="4.4550000000000001"/>
    <n v="13.365"/>
    <x v="1"/>
    <x v="1"/>
    <x v="0"/>
  </r>
  <r>
    <s v="OYU-25085-528"/>
    <x v="120"/>
    <s v="10142-55267-YO"/>
    <s v="E-L-0.2"/>
    <n v="4"/>
    <x v="506"/>
    <s v="nbrakespearfa@rediff.com"/>
    <x v="0"/>
    <s v="Exc"/>
    <s v="L"/>
    <x v="3"/>
    <n v="4.4550000000000001"/>
    <n v="17.82"/>
    <x v="1"/>
    <x v="1"/>
    <x v="0"/>
  </r>
  <r>
    <s v="XCG-07109-195"/>
    <x v="430"/>
    <s v="92976-19453-DT"/>
    <s v="L-D-0.2"/>
    <n v="6"/>
    <x v="508"/>
    <s v="mglawsopfb@reverbnation.com"/>
    <x v="0"/>
    <s v="Lib"/>
    <s v="D"/>
    <x v="3"/>
    <n v="3.8849999999999998"/>
    <n v="23.31"/>
    <x v="3"/>
    <x v="2"/>
    <x v="0"/>
  </r>
  <r>
    <s v="YZA-25234-630"/>
    <x v="125"/>
    <s v="89757-51438-HX"/>
    <s v="E-D-0.2"/>
    <n v="2"/>
    <x v="509"/>
    <s v="galbertsfc@etsy.com"/>
    <x v="0"/>
    <s v="Exc"/>
    <s v="D"/>
    <x v="3"/>
    <n v="3.645"/>
    <n v="7.29"/>
    <x v="1"/>
    <x v="2"/>
    <x v="1"/>
  </r>
  <r>
    <s v="OKU-29966-417"/>
    <x v="431"/>
    <s v="76192-13390-HZ"/>
    <s v="E-L-0.2"/>
    <n v="4"/>
    <x v="510"/>
    <s v="vpolglasefd@about.me"/>
    <x v="2"/>
    <s v="Exc"/>
    <s v="L"/>
    <x v="3"/>
    <n v="4.4550000000000001"/>
    <n v="17.82"/>
    <x v="1"/>
    <x v="1"/>
    <x v="0"/>
  </r>
  <r>
    <s v="MEX-29350-659"/>
    <x v="40"/>
    <s v="02009-87294-SY"/>
    <s v="E-M-1"/>
    <n v="5"/>
    <x v="511"/>
    <s v=""/>
    <x v="0"/>
    <s v="Exc"/>
    <s v="M"/>
    <x v="0"/>
    <n v="13.75"/>
    <n v="68.75"/>
    <x v="1"/>
    <x v="0"/>
    <x v="1"/>
  </r>
  <r>
    <s v="NOY-99738-977"/>
    <x v="432"/>
    <s v="82872-34456-LJ"/>
    <s v="R-L-2.5"/>
    <n v="2"/>
    <x v="512"/>
    <s v="sbuschff@so-net.ne.jp"/>
    <x v="2"/>
    <s v="Rob"/>
    <s v="L"/>
    <x v="2"/>
    <n v="27.484999999999996"/>
    <n v="54.969999999999992"/>
    <x v="0"/>
    <x v="1"/>
    <x v="0"/>
  </r>
  <r>
    <s v="TCR-01064-030"/>
    <x v="254"/>
    <s v="13181-04387-LI"/>
    <s v="E-M-1"/>
    <n v="6"/>
    <x v="513"/>
    <s v="craisbeckfg@webnode.com"/>
    <x v="1"/>
    <s v="Exc"/>
    <s v="M"/>
    <x v="0"/>
    <n v="13.75"/>
    <n v="82.5"/>
    <x v="1"/>
    <x v="0"/>
    <x v="1"/>
  </r>
  <r>
    <s v="YUL-42750-776"/>
    <x v="219"/>
    <s v="24845-36117-TI"/>
    <s v="L-M-0.2"/>
    <n v="2"/>
    <x v="514"/>
    <s v="murione5@alexa.com"/>
    <x v="0"/>
    <s v="Lib"/>
    <s v="M"/>
    <x v="3"/>
    <n v="4.3650000000000002"/>
    <n v="8.73"/>
    <x v="3"/>
    <x v="0"/>
    <x v="0"/>
  </r>
  <r>
    <s v="XQJ-86887-506"/>
    <x v="433"/>
    <s v="66458-91190-YC"/>
    <s v="E-L-1"/>
    <n v="4"/>
    <x v="464"/>
    <s v=""/>
    <x v="1"/>
    <s v="Exc"/>
    <s v="L"/>
    <x v="0"/>
    <n v="14.85"/>
    <n v="59.4"/>
    <x v="1"/>
    <x v="1"/>
    <x v="0"/>
  </r>
  <r>
    <s v="CUN-90044-279"/>
    <x v="434"/>
    <s v="86646-65810-TD"/>
    <s v="L-D-0.2"/>
    <n v="4"/>
    <x v="515"/>
    <s v="raynoldfj@ustream.t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bgrecefm@naver.com"/>
    <x v="1"/>
    <s v="Ara"/>
    <s v="D"/>
    <x v="3"/>
    <n v="2.9849999999999999"/>
    <n v="17.91"/>
    <x v="2"/>
    <x v="2"/>
    <x v="0"/>
  </r>
  <r>
    <s v="VSQ-07182-513"/>
    <x v="438"/>
    <s v="18366-65239-WF"/>
    <s v="L-L-0.2"/>
    <n v="6"/>
    <x v="519"/>
    <s v="dflintiffg1@e-recht24.de"/>
    <x v="2"/>
    <s v="Lib"/>
    <s v="L"/>
    <x v="3"/>
    <n v="4.7549999999999999"/>
    <n v="28.53"/>
    <x v="3"/>
    <x v="1"/>
    <x v="1"/>
  </r>
  <r>
    <s v="SPF-31673-217"/>
    <x v="439"/>
    <s v="19485-98072-PS"/>
    <s v="E-M-1"/>
    <n v="6"/>
    <x v="520"/>
    <s v="athysfo@cdc.gov"/>
    <x v="2"/>
    <s v="Exc"/>
    <s v="M"/>
    <x v="0"/>
    <n v="13.75"/>
    <n v="82.5"/>
    <x v="1"/>
    <x v="0"/>
    <x v="1"/>
  </r>
  <r>
    <s v="NEX-63825-598"/>
    <x v="175"/>
    <s v="72072-33025-SD"/>
    <s v="R-L-0.5"/>
    <n v="2"/>
    <x v="521"/>
    <s v="jchuggfp@about.me"/>
    <x v="0"/>
    <s v="Rob"/>
    <s v="L"/>
    <x v="1"/>
    <n v="7.169999999999999"/>
    <n v="14.339999999999998"/>
    <x v="0"/>
    <x v="1"/>
    <x v="1"/>
  </r>
  <r>
    <s v="XPG-66112-335"/>
    <x v="440"/>
    <s v="58118-22461-GC"/>
    <s v="R-D-2.5"/>
    <n v="4"/>
    <x v="522"/>
    <s v="akelstonfq@sakura.ne.jp"/>
    <x v="0"/>
    <s v="Rob"/>
    <s v="D"/>
    <x v="2"/>
    <n v="20.584999999999997"/>
    <n v="82.339999999999989"/>
    <x v="0"/>
    <x v="2"/>
    <x v="1"/>
  </r>
  <r>
    <s v="NSQ-72210-345"/>
    <x v="441"/>
    <s v="90940-63327-DJ"/>
    <s v="A-M-0.2"/>
    <n v="6"/>
    <x v="523"/>
    <s v=""/>
    <x v="0"/>
    <s v="Ara"/>
    <s v="M"/>
    <x v="3"/>
    <n v="3.375"/>
    <n v="20.25"/>
    <x v="2"/>
    <x v="0"/>
    <x v="0"/>
  </r>
  <r>
    <s v="XRR-28376-277"/>
    <x v="442"/>
    <s v="64481-42546-II"/>
    <s v="R-L-2.5"/>
    <n v="6"/>
    <x v="524"/>
    <s v="cmottramfs@harvard.edu"/>
    <x v="1"/>
    <s v="Rob"/>
    <s v="L"/>
    <x v="2"/>
    <n v="27.484999999999996"/>
    <n v="164.90999999999997"/>
    <x v="0"/>
    <x v="1"/>
    <x v="1"/>
  </r>
  <r>
    <s v="WHQ-25197-475"/>
    <x v="443"/>
    <s v="27536-28463-NJ"/>
    <s v="L-L-0.2"/>
    <n v="4"/>
    <x v="525"/>
    <s v="dflintiffg1@e-recht24.de"/>
    <x v="0"/>
    <s v="Lib"/>
    <s v="L"/>
    <x v="3"/>
    <n v="4.7549999999999999"/>
    <n v="19.02"/>
    <x v="3"/>
    <x v="1"/>
    <x v="0"/>
  </r>
  <r>
    <s v="HMB-30634-745"/>
    <x v="216"/>
    <s v="19485-98072-PS"/>
    <s v="A-D-2.5"/>
    <n v="6"/>
    <x v="520"/>
    <s v="dsangwinfu@weebly.com"/>
    <x v="2"/>
    <s v="Ara"/>
    <s v="D"/>
    <x v="2"/>
    <n v="22.884999999999998"/>
    <n v="137.31"/>
    <x v="2"/>
    <x v="2"/>
    <x v="1"/>
  </r>
  <r>
    <s v="XTL-68000-371"/>
    <x v="444"/>
    <s v="70140-82812-KD"/>
    <s v="A-M-0.5"/>
    <n v="4"/>
    <x v="526"/>
    <s v="eaizikowitzfv@virginia.edu"/>
    <x v="0"/>
    <s v="Ara"/>
    <s v="M"/>
    <x v="1"/>
    <n v="6.75"/>
    <n v="27"/>
    <x v="2"/>
    <x v="0"/>
    <x v="1"/>
  </r>
  <r>
    <s v="YES-51109-625"/>
    <x v="37"/>
    <s v="91895-55605-LS"/>
    <s v="E-L-0.5"/>
    <n v="4"/>
    <x v="527"/>
    <s v=""/>
    <x v="2"/>
    <s v="Exc"/>
    <s v="L"/>
    <x v="1"/>
    <n v="8.91"/>
    <n v="35.64"/>
    <x v="1"/>
    <x v="1"/>
    <x v="1"/>
  </r>
  <r>
    <s v="EAY-89850-211"/>
    <x v="445"/>
    <s v="43155-71724-XP"/>
    <s v="A-D-0.2"/>
    <n v="2"/>
    <x v="528"/>
    <s v="cvenourfx@ask.com"/>
    <x v="0"/>
    <s v="Ara"/>
    <s v="D"/>
    <x v="3"/>
    <n v="2.9849999999999999"/>
    <n v="5.97"/>
    <x v="2"/>
    <x v="2"/>
    <x v="0"/>
  </r>
  <r>
    <s v="IOQ-84840-827"/>
    <x v="446"/>
    <s v="32038-81174-JF"/>
    <s v="A-M-1"/>
    <n v="6"/>
    <x v="529"/>
    <s v="mharbyfy@163.com"/>
    <x v="0"/>
    <s v="Ara"/>
    <s v="M"/>
    <x v="0"/>
    <n v="11.25"/>
    <n v="67.5"/>
    <x v="2"/>
    <x v="0"/>
    <x v="1"/>
  </r>
  <r>
    <s v="FBD-56220-430"/>
    <x v="245"/>
    <s v="59205-20324-NB"/>
    <s v="R-L-0.2"/>
    <n v="6"/>
    <x v="530"/>
    <s v="rthickpennyfz@cafepress.com"/>
    <x v="0"/>
    <s v="Rob"/>
    <s v="L"/>
    <x v="3"/>
    <n v="3.5849999999999995"/>
    <n v="21.509999999999998"/>
    <x v="0"/>
    <x v="1"/>
    <x v="0"/>
  </r>
  <r>
    <s v="COV-52659-202"/>
    <x v="447"/>
    <s v="99899-54612-NX"/>
    <s v="L-M-2.5"/>
    <n v="2"/>
    <x v="531"/>
    <s v="pormerodg0@redcross.org"/>
    <x v="0"/>
    <s v="Lib"/>
    <s v="M"/>
    <x v="2"/>
    <n v="33.464999999999996"/>
    <n v="66.929999999999993"/>
    <x v="3"/>
    <x v="0"/>
    <x v="1"/>
  </r>
  <r>
    <s v="YUO-76652-814"/>
    <x v="448"/>
    <s v="26248-84194-FI"/>
    <s v="A-D-0.2"/>
    <n v="6"/>
    <x v="532"/>
    <s v="dflintiffg1@e-recht24.de"/>
    <x v="0"/>
    <s v="Ara"/>
    <s v="D"/>
    <x v="3"/>
    <n v="2.9849999999999999"/>
    <n v="17.91"/>
    <x v="2"/>
    <x v="2"/>
    <x v="1"/>
  </r>
  <r>
    <s v="PBT-36926-102"/>
    <x v="344"/>
    <s v="19485-98072-PS"/>
    <s v="L-M-1"/>
    <n v="4"/>
    <x v="520"/>
    <s v="tzanettig2@gravatar.com"/>
    <x v="2"/>
    <s v="Lib"/>
    <s v="M"/>
    <x v="0"/>
    <n v="14.55"/>
    <n v="58.2"/>
    <x v="3"/>
    <x v="0"/>
    <x v="1"/>
  </r>
  <r>
    <s v="BLV-60087-454"/>
    <x v="152"/>
    <s v="84493-71314-WX"/>
    <s v="E-L-0.2"/>
    <n v="3"/>
    <x v="533"/>
    <s v="tzanettig2@gravatar.com"/>
    <x v="1"/>
    <s v="Exc"/>
    <s v="L"/>
    <x v="3"/>
    <n v="4.4550000000000001"/>
    <n v="13.365"/>
    <x v="1"/>
    <x v="1"/>
    <x v="1"/>
  </r>
  <r>
    <s v="BLV-60087-454"/>
    <x v="152"/>
    <s v="84493-71314-WX"/>
    <s v="A-M-0.5"/>
    <n v="5"/>
    <x v="533"/>
    <s v="rkirtleyg4@hatena.ne.jp"/>
    <x v="1"/>
    <s v="Ara"/>
    <s v="M"/>
    <x v="1"/>
    <n v="6.75"/>
    <n v="33.75"/>
    <x v="2"/>
    <x v="0"/>
    <x v="1"/>
  </r>
  <r>
    <s v="QYC-63914-195"/>
    <x v="449"/>
    <s v="39789-43945-IV"/>
    <s v="E-L-1"/>
    <n v="3"/>
    <x v="534"/>
    <s v="cclemencetg5@weather.com"/>
    <x v="0"/>
    <s v="Exc"/>
    <s v="L"/>
    <x v="0"/>
    <n v="14.85"/>
    <n v="44.55"/>
    <x v="1"/>
    <x v="1"/>
    <x v="0"/>
  </r>
  <r>
    <s v="OIB-77163-890"/>
    <x v="450"/>
    <s v="38972-89678-ZM"/>
    <s v="E-L-0.5"/>
    <n v="5"/>
    <x v="535"/>
    <s v="rdonetg6@oakley.com"/>
    <x v="2"/>
    <s v="Exc"/>
    <s v="L"/>
    <x v="1"/>
    <n v="8.91"/>
    <n v="44.55"/>
    <x v="1"/>
    <x v="1"/>
    <x v="0"/>
  </r>
  <r>
    <s v="SGS-87525-238"/>
    <x v="451"/>
    <s v="91465-84526-IJ"/>
    <s v="E-D-1"/>
    <n v="5"/>
    <x v="536"/>
    <s v="sgaweng7@creativecommons.org"/>
    <x v="0"/>
    <s v="Exc"/>
    <s v="D"/>
    <x v="0"/>
    <n v="12.15"/>
    <n v="60.75"/>
    <x v="1"/>
    <x v="2"/>
    <x v="1"/>
  </r>
  <r>
    <s v="GQR-12490-152"/>
    <x v="83"/>
    <s v="22832-98538-RB"/>
    <s v="R-L-0.2"/>
    <n v="1"/>
    <x v="537"/>
    <s v="rreadieg8@guardian.co.uk"/>
    <x v="0"/>
    <s v="Rob"/>
    <s v="L"/>
    <x v="3"/>
    <n v="3.5849999999999995"/>
    <n v="3.5849999999999995"/>
    <x v="0"/>
    <x v="1"/>
    <x v="0"/>
  </r>
  <r>
    <s v="UOJ-28238-299"/>
    <x v="452"/>
    <s v="30844-91890-ZA"/>
    <s v="R-L-0.2"/>
    <n v="6"/>
    <x v="538"/>
    <s v="cverissimogh@theglobeandmail.com"/>
    <x v="0"/>
    <s v="Rob"/>
    <s v="L"/>
    <x v="3"/>
    <n v="3.5849999999999995"/>
    <n v="21.509999999999998"/>
    <x v="0"/>
    <x v="1"/>
    <x v="1"/>
  </r>
  <r>
    <s v="ETD-58130-674"/>
    <x v="453"/>
    <s v="05325-97750-WP"/>
    <s v="E-M-0.5"/>
    <n v="2"/>
    <x v="539"/>
    <s v=""/>
    <x v="2"/>
    <s v="Exc"/>
    <s v="M"/>
    <x v="1"/>
    <n v="8.25"/>
    <n v="16.5"/>
    <x v="1"/>
    <x v="0"/>
    <x v="0"/>
  </r>
  <r>
    <s v="UPF-60123-025"/>
    <x v="454"/>
    <s v="88992-49081-AT"/>
    <s v="R-L-2.5"/>
    <n v="3"/>
    <x v="540"/>
    <s v="bogb@elpais.com"/>
    <x v="0"/>
    <s v="Rob"/>
    <s v="L"/>
    <x v="2"/>
    <n v="27.484999999999996"/>
    <n v="82.454999999999984"/>
    <x v="0"/>
    <x v="1"/>
    <x v="1"/>
  </r>
  <r>
    <s v="NQS-01613-687"/>
    <x v="455"/>
    <s v="10204-31464-SA"/>
    <s v="L-D-0.5"/>
    <n v="1"/>
    <x v="541"/>
    <s v="vstansburygc@unblog.fr"/>
    <x v="0"/>
    <s v="Lib"/>
    <s v="D"/>
    <x v="1"/>
    <n v="7.77"/>
    <n v="7.77"/>
    <x v="3"/>
    <x v="2"/>
    <x v="0"/>
  </r>
  <r>
    <s v="MGH-36050-573"/>
    <x v="456"/>
    <s v="75156-80911-YT"/>
    <s v="R-M-0.5"/>
    <n v="2"/>
    <x v="542"/>
    <s v="dheinonengd@printfriendly.com"/>
    <x v="0"/>
    <s v="Rob"/>
    <s v="M"/>
    <x v="1"/>
    <n v="5.97"/>
    <n v="11.94"/>
    <x v="0"/>
    <x v="0"/>
    <x v="0"/>
  </r>
  <r>
    <s v="UVF-59322-459"/>
    <x v="373"/>
    <s v="53971-49906-PZ"/>
    <s v="E-L-2.5"/>
    <n v="6"/>
    <x v="543"/>
    <s v="jshentonge@google.com.hk"/>
    <x v="0"/>
    <s v="Exc"/>
    <s v="L"/>
    <x v="2"/>
    <n v="34.154999999999994"/>
    <n v="204.92999999999995"/>
    <x v="1"/>
    <x v="1"/>
    <x v="1"/>
  </r>
  <r>
    <s v="VET-41158-896"/>
    <x v="457"/>
    <s v="10728-17633-ST"/>
    <s v="E-M-2.5"/>
    <n v="2"/>
    <x v="544"/>
    <s v="jwilkissongf@nba.com"/>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cverissimogh@theglobeandmail.com"/>
    <x v="0"/>
    <s v="Ara"/>
    <s v="M"/>
    <x v="2"/>
    <n v="25.874999999999996"/>
    <n v="51.749999999999993"/>
    <x v="2"/>
    <x v="0"/>
    <x v="1"/>
  </r>
  <r>
    <s v="VQW-91903-926"/>
    <x v="459"/>
    <s v="05325-97750-WP"/>
    <s v="E-D-2.5"/>
    <n v="1"/>
    <x v="539"/>
    <s v="gstarcksgi@abc.net.au"/>
    <x v="2"/>
    <s v="Exc"/>
    <s v="D"/>
    <x v="2"/>
    <n v="27.945"/>
    <n v="27.945"/>
    <x v="1"/>
    <x v="2"/>
    <x v="0"/>
  </r>
  <r>
    <s v="OLF-77983-457"/>
    <x v="460"/>
    <s v="51901-35210-UI"/>
    <s v="A-L-2.5"/>
    <n v="2"/>
    <x v="547"/>
    <s v=""/>
    <x v="0"/>
    <s v="Ara"/>
    <s v="L"/>
    <x v="2"/>
    <n v="29.784999999999997"/>
    <n v="59.569999999999993"/>
    <x v="2"/>
    <x v="1"/>
    <x v="1"/>
  </r>
  <r>
    <s v="MVI-04946-827"/>
    <x v="461"/>
    <s v="62483-50867-OM"/>
    <s v="E-L-1"/>
    <n v="1"/>
    <x v="548"/>
    <s v="kscholardgk@sbwire.com"/>
    <x v="2"/>
    <s v="Exc"/>
    <s v="L"/>
    <x v="0"/>
    <n v="14.85"/>
    <n v="14.85"/>
    <x v="1"/>
    <x v="1"/>
    <x v="1"/>
  </r>
  <r>
    <s v="UOG-94188-104"/>
    <x v="219"/>
    <s v="92753-50029-SD"/>
    <s v="A-M-0.5"/>
    <n v="5"/>
    <x v="549"/>
    <s v="bkindleygl@wikimedia.org"/>
    <x v="0"/>
    <s v="Ara"/>
    <s v="M"/>
    <x v="1"/>
    <n v="6.75"/>
    <n v="33.75"/>
    <x v="2"/>
    <x v="0"/>
    <x v="1"/>
  </r>
  <r>
    <s v="DSN-15872-519"/>
    <x v="462"/>
    <s v="53809-98498-SN"/>
    <s v="L-L-2.5"/>
    <n v="4"/>
    <x v="550"/>
    <s v="khammettgm@dmoz.org"/>
    <x v="0"/>
    <s v="Lib"/>
    <s v="L"/>
    <x v="2"/>
    <n v="36.454999999999998"/>
    <n v="145.82"/>
    <x v="3"/>
    <x v="1"/>
    <x v="0"/>
  </r>
  <r>
    <s v="OUQ-73954-002"/>
    <x v="463"/>
    <s v="66308-13503-KD"/>
    <s v="R-M-0.2"/>
    <n v="4"/>
    <x v="551"/>
    <s v="ahulburtgn@fda.gov"/>
    <x v="0"/>
    <s v="Rob"/>
    <s v="M"/>
    <x v="3"/>
    <n v="2.9849999999999999"/>
    <n v="11.94"/>
    <x v="0"/>
    <x v="0"/>
    <x v="0"/>
  </r>
  <r>
    <s v="LGL-16843-667"/>
    <x v="464"/>
    <s v="82458-87830-JE"/>
    <s v="A-D-0.2"/>
    <n v="4"/>
    <x v="552"/>
    <s v="plauritzengo@photobucket.com"/>
    <x v="0"/>
    <s v="Ara"/>
    <s v="D"/>
    <x v="3"/>
    <n v="2.9849999999999999"/>
    <n v="11.94"/>
    <x v="2"/>
    <x v="2"/>
    <x v="0"/>
  </r>
  <r>
    <s v="TCC-89722-031"/>
    <x v="465"/>
    <s v="41611-34336-WT"/>
    <s v="L-D-0.5"/>
    <n v="1"/>
    <x v="553"/>
    <s v="aburgwingp@redcross.org"/>
    <x v="0"/>
    <s v="Lib"/>
    <s v="D"/>
    <x v="1"/>
    <n v="7.77"/>
    <n v="7.77"/>
    <x v="3"/>
    <x v="2"/>
    <x v="1"/>
  </r>
  <r>
    <s v="TRA-79507-007"/>
    <x v="466"/>
    <s v="70089-27418-UJ"/>
    <s v="R-L-2.5"/>
    <n v="4"/>
    <x v="554"/>
    <s v="erolingq@google.fr"/>
    <x v="0"/>
    <s v="Rob"/>
    <s v="L"/>
    <x v="2"/>
    <n v="27.484999999999996"/>
    <n v="109.93999999999998"/>
    <x v="0"/>
    <x v="1"/>
    <x v="0"/>
  </r>
  <r>
    <s v="MZJ-77284-941"/>
    <x v="467"/>
    <s v="99978-56910-BN"/>
    <s v="E-L-0.2"/>
    <n v="5"/>
    <x v="555"/>
    <s v="dfowlegr@epa.go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wpowleslandgt@soundcloud.com"/>
    <x v="1"/>
    <s v="Lib"/>
    <s v="D"/>
    <x v="2"/>
    <n v="29.784999999999997"/>
    <n v="119.13999999999999"/>
    <x v="3"/>
    <x v="2"/>
    <x v="1"/>
  </r>
  <r>
    <s v="LTS-03470-353"/>
    <x v="470"/>
    <s v="90985-89807-RW"/>
    <s v="A-L-2.5"/>
    <n v="5"/>
    <x v="558"/>
    <s v="cverissimogh@theglobeandmail.com"/>
    <x v="0"/>
    <s v="Ara"/>
    <s v="L"/>
    <x v="2"/>
    <n v="29.784999999999997"/>
    <n v="148.92499999999998"/>
    <x v="2"/>
    <x v="1"/>
    <x v="0"/>
  </r>
  <r>
    <s v="UMM-28497-689"/>
    <x v="471"/>
    <s v="05325-97750-WP"/>
    <s v="L-L-2.5"/>
    <n v="3"/>
    <x v="539"/>
    <s v="lellinghamgv@sciencedaily.com"/>
    <x v="2"/>
    <s v="Lib"/>
    <s v="L"/>
    <x v="2"/>
    <n v="36.454999999999998"/>
    <n v="109.36499999999999"/>
    <x v="3"/>
    <x v="1"/>
    <x v="0"/>
  </r>
  <r>
    <s v="MJZ-93232-402"/>
    <x v="472"/>
    <s v="17816-67941-ZS"/>
    <s v="E-D-0.2"/>
    <n v="1"/>
    <x v="559"/>
    <s v=""/>
    <x v="0"/>
    <s v="Exc"/>
    <s v="D"/>
    <x v="3"/>
    <n v="3.645"/>
    <n v="3.645"/>
    <x v="1"/>
    <x v="2"/>
    <x v="0"/>
  </r>
  <r>
    <s v="UHW-74617-126"/>
    <x v="173"/>
    <s v="90816-65619-LM"/>
    <s v="E-D-2.5"/>
    <n v="2"/>
    <x v="560"/>
    <s v="afendtgx@forbes.com"/>
    <x v="0"/>
    <s v="Exc"/>
    <s v="D"/>
    <x v="2"/>
    <n v="27.945"/>
    <n v="55.89"/>
    <x v="1"/>
    <x v="2"/>
    <x v="1"/>
  </r>
  <r>
    <s v="RIK-61730-794"/>
    <x v="473"/>
    <s v="69761-61146-KD"/>
    <s v="L-M-0.2"/>
    <n v="6"/>
    <x v="561"/>
    <s v="acleyburngy@lycos.com"/>
    <x v="0"/>
    <s v="Lib"/>
    <s v="M"/>
    <x v="3"/>
    <n v="4.3650000000000002"/>
    <n v="26.19"/>
    <x v="3"/>
    <x v="0"/>
    <x v="0"/>
  </r>
  <r>
    <s v="IDJ-55379-750"/>
    <x v="474"/>
    <s v="24040-20817-QB"/>
    <s v="R-M-1"/>
    <n v="4"/>
    <x v="562"/>
    <s v="tcastiglionegz@xing.com"/>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cverissimogh@theglobeandmail.com"/>
    <x v="0"/>
    <s v="Rob"/>
    <s v="M"/>
    <x v="1"/>
    <n v="5.97"/>
    <n v="5.97"/>
    <x v="0"/>
    <x v="0"/>
    <x v="1"/>
  </r>
  <r>
    <s v="OKA-93124-100"/>
    <x v="477"/>
    <s v="05325-97750-WP"/>
    <s v="R-M-0.5"/>
    <n v="5"/>
    <x v="539"/>
    <s v="scouronneh3@mozilla.org"/>
    <x v="2"/>
    <s v="Rob"/>
    <s v="M"/>
    <x v="1"/>
    <n v="5.97"/>
    <n v="29.849999999999998"/>
    <x v="0"/>
    <x v="0"/>
    <x v="0"/>
  </r>
  <r>
    <s v="IXW-20780-268"/>
    <x v="478"/>
    <s v="20236-64364-QL"/>
    <s v="L-L-2.5"/>
    <n v="2"/>
    <x v="566"/>
    <s v="lflippellih4@github.io"/>
    <x v="0"/>
    <s v="Lib"/>
    <s v="L"/>
    <x v="2"/>
    <n v="36.454999999999998"/>
    <n v="72.91"/>
    <x v="3"/>
    <x v="1"/>
    <x v="0"/>
  </r>
  <r>
    <s v="NGG-24006-937"/>
    <x v="45"/>
    <s v="29102-40100-TZ"/>
    <s v="E-M-2.5"/>
    <n v="4"/>
    <x v="567"/>
    <s v="relizabethh5@live.com"/>
    <x v="2"/>
    <s v="Exc"/>
    <s v="M"/>
    <x v="2"/>
    <n v="31.624999999999996"/>
    <n v="126.49999999999999"/>
    <x v="1"/>
    <x v="0"/>
    <x v="1"/>
  </r>
  <r>
    <s v="JZC-31180-557"/>
    <x v="444"/>
    <s v="09171-42203-EB"/>
    <s v="L-M-2.5"/>
    <n v="1"/>
    <x v="568"/>
    <s v="irenhardh6@i2i.jp"/>
    <x v="0"/>
    <s v="Lib"/>
    <s v="M"/>
    <x v="2"/>
    <n v="33.464999999999996"/>
    <n v="33.464999999999996"/>
    <x v="3"/>
    <x v="0"/>
    <x v="1"/>
  </r>
  <r>
    <s v="ZMU-63715-204"/>
    <x v="479"/>
    <s v="29060-75856-UI"/>
    <s v="E-D-1"/>
    <n v="6"/>
    <x v="569"/>
    <s v="wrocheh7@xinhuanet.com"/>
    <x v="0"/>
    <s v="Exc"/>
    <s v="D"/>
    <x v="0"/>
    <n v="12.15"/>
    <n v="72.900000000000006"/>
    <x v="1"/>
    <x v="2"/>
    <x v="0"/>
  </r>
  <r>
    <s v="GND-08192-056"/>
    <x v="480"/>
    <s v="17088-16989-PL"/>
    <s v="L-D-0.5"/>
    <n v="2"/>
    <x v="570"/>
    <s v="lalawayhh@weather.com"/>
    <x v="0"/>
    <s v="Lib"/>
    <s v="D"/>
    <x v="1"/>
    <n v="7.77"/>
    <n v="15.54"/>
    <x v="3"/>
    <x v="2"/>
    <x v="0"/>
  </r>
  <r>
    <s v="RYY-38961-093"/>
    <x v="481"/>
    <s v="14756-18321-CL"/>
    <s v="A-M-0.2"/>
    <n v="6"/>
    <x v="571"/>
    <s v="codgaardh9@nsw.gov.au"/>
    <x v="0"/>
    <s v="Ara"/>
    <s v="M"/>
    <x v="3"/>
    <n v="3.375"/>
    <n v="20.25"/>
    <x v="2"/>
    <x v="0"/>
    <x v="1"/>
  </r>
  <r>
    <s v="CVA-64996-969"/>
    <x v="478"/>
    <s v="13324-78688-MI"/>
    <s v="A-L-1"/>
    <n v="6"/>
    <x v="572"/>
    <s v="bbyrdha@4shared.com"/>
    <x v="0"/>
    <s v="Ara"/>
    <s v="L"/>
    <x v="0"/>
    <n v="12.95"/>
    <n v="77.699999999999989"/>
    <x v="2"/>
    <x v="1"/>
    <x v="1"/>
  </r>
  <r>
    <s v="XTH-67276-442"/>
    <x v="482"/>
    <s v="73799-04749-BM"/>
    <s v="L-M-2.5"/>
    <n v="4"/>
    <x v="573"/>
    <s v=""/>
    <x v="0"/>
    <s v="Lib"/>
    <s v="M"/>
    <x v="2"/>
    <n v="33.464999999999996"/>
    <n v="133.85999999999999"/>
    <x v="3"/>
    <x v="0"/>
    <x v="1"/>
  </r>
  <r>
    <s v="PVU-02950-470"/>
    <x v="353"/>
    <s v="01927-46702-YT"/>
    <s v="E-D-1"/>
    <n v="1"/>
    <x v="574"/>
    <s v="dchardinhc@nhs.uk"/>
    <x v="2"/>
    <s v="Exc"/>
    <s v="D"/>
    <x v="0"/>
    <n v="12.15"/>
    <n v="12.15"/>
    <x v="1"/>
    <x v="2"/>
    <x v="1"/>
  </r>
  <r>
    <s v="XSN-26809-910"/>
    <x v="199"/>
    <s v="80467-17137-TO"/>
    <s v="E-M-2.5"/>
    <n v="2"/>
    <x v="575"/>
    <s v="hradbonehd@newsvine.com"/>
    <x v="1"/>
    <s v="Exc"/>
    <s v="M"/>
    <x v="2"/>
    <n v="31.624999999999996"/>
    <n v="63.249999999999993"/>
    <x v="1"/>
    <x v="0"/>
    <x v="0"/>
  </r>
  <r>
    <s v="UDN-88321-005"/>
    <x v="372"/>
    <s v="14640-87215-BK"/>
    <s v="R-L-0.5"/>
    <n v="5"/>
    <x v="576"/>
    <s v="wbernthhe@miitbeian.gov.cn"/>
    <x v="0"/>
    <s v="Rob"/>
    <s v="L"/>
    <x v="1"/>
    <n v="7.169999999999999"/>
    <n v="35.849999999999994"/>
    <x v="0"/>
    <x v="1"/>
    <x v="1"/>
  </r>
  <r>
    <s v="EXP-21628-670"/>
    <x v="267"/>
    <s v="94447-35885-HK"/>
    <s v="A-M-2.5"/>
    <n v="3"/>
    <x v="577"/>
    <s v="bacarsonhf@cnn.com"/>
    <x v="0"/>
    <s v="Ara"/>
    <s v="M"/>
    <x v="2"/>
    <n v="25.874999999999996"/>
    <n v="77.624999999999986"/>
    <x v="2"/>
    <x v="0"/>
    <x v="1"/>
  </r>
  <r>
    <s v="VGM-24161-361"/>
    <x v="480"/>
    <s v="71034-49694-CS"/>
    <s v="E-M-2.5"/>
    <n v="2"/>
    <x v="578"/>
    <s v="fbrighamhg@blog.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myoxenhk@google.com"/>
    <x v="1"/>
    <s v="Rob"/>
    <s v="D"/>
    <x v="2"/>
    <n v="20.584999999999997"/>
    <n v="102.92499999999998"/>
    <x v="0"/>
    <x v="2"/>
    <x v="0"/>
  </r>
  <r>
    <s v="DXQ-44537-297"/>
    <x v="484"/>
    <s v="96116-24737-LV"/>
    <s v="E-L-0.5"/>
    <n v="4"/>
    <x v="580"/>
    <s v="gmcgavinhl@histats.com"/>
    <x v="0"/>
    <s v="Exc"/>
    <s v="L"/>
    <x v="1"/>
    <n v="8.91"/>
    <n v="35.64"/>
    <x v="1"/>
    <x v="1"/>
    <x v="1"/>
  </r>
  <r>
    <s v="BPC-54727-307"/>
    <x v="485"/>
    <s v="18684-73088-YL"/>
    <s v="R-L-1"/>
    <n v="4"/>
    <x v="581"/>
    <s v="luttermarehm@engadget.com"/>
    <x v="0"/>
    <s v="Rob"/>
    <s v="L"/>
    <x v="0"/>
    <n v="11.95"/>
    <n v="47.8"/>
    <x v="0"/>
    <x v="1"/>
    <x v="1"/>
  </r>
  <r>
    <s v="KSH-47717-456"/>
    <x v="486"/>
    <s v="74671-55639-TU"/>
    <s v="L-M-1"/>
    <n v="3"/>
    <x v="582"/>
    <s v="edambrogiohn@techcrunch.com"/>
    <x v="0"/>
    <s v="Lib"/>
    <s v="M"/>
    <x v="0"/>
    <n v="14.55"/>
    <n v="43.650000000000006"/>
    <x v="3"/>
    <x v="0"/>
    <x v="1"/>
  </r>
  <r>
    <s v="ANK-59436-446"/>
    <x v="487"/>
    <s v="17488-65879-XL"/>
    <s v="E-L-0.5"/>
    <n v="4"/>
    <x v="583"/>
    <s v="cwinchcombeho@jiathis.com"/>
    <x v="0"/>
    <s v="Exc"/>
    <s v="L"/>
    <x v="1"/>
    <n v="8.91"/>
    <n v="35.64"/>
    <x v="1"/>
    <x v="1"/>
    <x v="0"/>
  </r>
  <r>
    <s v="AYY-83051-752"/>
    <x v="488"/>
    <s v="46431-09298-OU"/>
    <s v="L-L-1"/>
    <n v="6"/>
    <x v="584"/>
    <s v="bpaumierhp@umn.edu"/>
    <x v="0"/>
    <s v="Lib"/>
    <s v="L"/>
    <x v="0"/>
    <n v="15.85"/>
    <n v="95.1"/>
    <x v="3"/>
    <x v="1"/>
    <x v="0"/>
  </r>
  <r>
    <s v="CSW-59644-267"/>
    <x v="489"/>
    <s v="60378-26473-FE"/>
    <s v="E-M-2.5"/>
    <n v="1"/>
    <x v="585"/>
    <s v=""/>
    <x v="1"/>
    <s v="Exc"/>
    <s v="M"/>
    <x v="2"/>
    <n v="31.624999999999996"/>
    <n v="31.624999999999996"/>
    <x v="1"/>
    <x v="0"/>
    <x v="0"/>
  </r>
  <r>
    <s v="ITY-92466-909"/>
    <x v="162"/>
    <s v="34927-68586-ZV"/>
    <s v="A-M-2.5"/>
    <n v="3"/>
    <x v="586"/>
    <s v="jcapeyhr@bravesites.com"/>
    <x v="1"/>
    <s v="Ara"/>
    <s v="M"/>
    <x v="2"/>
    <n v="25.874999999999996"/>
    <n v="77.624999999999986"/>
    <x v="2"/>
    <x v="0"/>
    <x v="0"/>
  </r>
  <r>
    <s v="IGW-04801-466"/>
    <x v="490"/>
    <s v="29051-27555-GD"/>
    <s v="L-D-0.2"/>
    <n v="1"/>
    <x v="587"/>
    <s v="tmathonneti0@google.co.jp"/>
    <x v="0"/>
    <s v="Lib"/>
    <s v="D"/>
    <x v="3"/>
    <n v="3.8849999999999998"/>
    <n v="3.8849999999999998"/>
    <x v="3"/>
    <x v="2"/>
    <x v="0"/>
  </r>
  <r>
    <s v="LJN-34281-921"/>
    <x v="491"/>
    <s v="52143-35672-JF"/>
    <s v="R-L-2.5"/>
    <n v="5"/>
    <x v="588"/>
    <s v="ybasillht@theguardian.com"/>
    <x v="0"/>
    <s v="Rob"/>
    <s v="L"/>
    <x v="2"/>
    <n v="27.484999999999996"/>
    <n v="137.42499999999998"/>
    <x v="0"/>
    <x v="1"/>
    <x v="1"/>
  </r>
  <r>
    <s v="BWZ-46364-547"/>
    <x v="301"/>
    <s v="64918-67725-MN"/>
    <s v="R-L-1"/>
    <n v="3"/>
    <x v="589"/>
    <s v="mbaistowhu@i2i.jp"/>
    <x v="0"/>
    <s v="Rob"/>
    <s v="L"/>
    <x v="0"/>
    <n v="11.95"/>
    <n v="35.849999999999994"/>
    <x v="0"/>
    <x v="1"/>
    <x v="0"/>
  </r>
  <r>
    <s v="SBC-95710-706"/>
    <x v="194"/>
    <s v="85634-61759-ND"/>
    <s v="E-M-0.2"/>
    <n v="2"/>
    <x v="590"/>
    <s v="cpallanthv@typepad.com"/>
    <x v="2"/>
    <s v="Exc"/>
    <s v="M"/>
    <x v="3"/>
    <n v="4.125"/>
    <n v="8.25"/>
    <x v="1"/>
    <x v="0"/>
    <x v="0"/>
  </r>
  <r>
    <s v="WRN-55114-031"/>
    <x v="26"/>
    <s v="40180-22940-QB"/>
    <s v="E-L-2.5"/>
    <n v="3"/>
    <x v="591"/>
    <s v=""/>
    <x v="0"/>
    <s v="Exc"/>
    <s v="L"/>
    <x v="2"/>
    <n v="34.154999999999994"/>
    <n v="102.46499999999997"/>
    <x v="1"/>
    <x v="1"/>
    <x v="0"/>
  </r>
  <r>
    <s v="TZU-64255-831"/>
    <x v="125"/>
    <s v="34666-76738-SQ"/>
    <s v="R-D-2.5"/>
    <n v="2"/>
    <x v="592"/>
    <s v="dohx@redcross.org"/>
    <x v="0"/>
    <s v="Rob"/>
    <s v="D"/>
    <x v="2"/>
    <n v="20.584999999999997"/>
    <n v="41.169999999999995"/>
    <x v="0"/>
    <x v="2"/>
    <x v="1"/>
  </r>
  <r>
    <s v="JVF-91003-729"/>
    <x v="492"/>
    <s v="98536-88616-FF"/>
    <s v="A-D-2.5"/>
    <n v="3"/>
    <x v="593"/>
    <s v="drallinhy@howstuffworks.com"/>
    <x v="0"/>
    <s v="Ara"/>
    <s v="D"/>
    <x v="2"/>
    <n v="22.884999999999998"/>
    <n v="68.655000000000001"/>
    <x v="2"/>
    <x v="2"/>
    <x v="0"/>
  </r>
  <r>
    <s v="MVB-22135-665"/>
    <x v="462"/>
    <s v="55621-06130-SA"/>
    <s v="A-D-1"/>
    <n v="1"/>
    <x v="594"/>
    <s v="achillhz@epa.gov"/>
    <x v="0"/>
    <s v="Ara"/>
    <s v="D"/>
    <x v="0"/>
    <n v="9.9499999999999993"/>
    <n v="9.9499999999999993"/>
    <x v="2"/>
    <x v="2"/>
    <x v="0"/>
  </r>
  <r>
    <s v="CKS-47815-571"/>
    <x v="493"/>
    <s v="45666-86771-EH"/>
    <s v="L-L-0.5"/>
    <n v="3"/>
    <x v="595"/>
    <s v="tmathonneti0@google.co.jp"/>
    <x v="2"/>
    <s v="Lib"/>
    <s v="L"/>
    <x v="1"/>
    <n v="9.51"/>
    <n v="28.53"/>
    <x v="3"/>
    <x v="1"/>
    <x v="0"/>
  </r>
  <r>
    <s v="OAW-17338-101"/>
    <x v="494"/>
    <s v="52143-35672-JF"/>
    <s v="R-D-0.2"/>
    <n v="6"/>
    <x v="588"/>
    <s v="cdenysi1@is.gd"/>
    <x v="0"/>
    <s v="Rob"/>
    <s v="D"/>
    <x v="3"/>
    <n v="2.6849999999999996"/>
    <n v="16.11"/>
    <x v="0"/>
    <x v="2"/>
    <x v="1"/>
  </r>
  <r>
    <s v="ALP-37623-536"/>
    <x v="495"/>
    <s v="24689-69376-XX"/>
    <s v="L-L-1"/>
    <n v="6"/>
    <x v="596"/>
    <s v="cstebbingsi2@drupal.org"/>
    <x v="2"/>
    <s v="Lib"/>
    <s v="L"/>
    <x v="0"/>
    <n v="15.85"/>
    <n v="95.1"/>
    <x v="3"/>
    <x v="1"/>
    <x v="1"/>
  </r>
  <r>
    <s v="WMU-87639-108"/>
    <x v="496"/>
    <s v="71891-51101-VQ"/>
    <s v="R-D-0.5"/>
    <n v="1"/>
    <x v="597"/>
    <s v=""/>
    <x v="0"/>
    <s v="Rob"/>
    <s v="D"/>
    <x v="1"/>
    <n v="5.3699999999999992"/>
    <n v="5.3699999999999992"/>
    <x v="0"/>
    <x v="2"/>
    <x v="0"/>
  </r>
  <r>
    <s v="USN-44968-231"/>
    <x v="497"/>
    <s v="71749-05400-CN"/>
    <s v="R-L-1"/>
    <n v="4"/>
    <x v="598"/>
    <s v="rzywickii4@ifeng.com"/>
    <x v="0"/>
    <s v="Rob"/>
    <s v="L"/>
    <x v="0"/>
    <n v="11.95"/>
    <n v="47.8"/>
    <x v="0"/>
    <x v="1"/>
    <x v="1"/>
  </r>
  <r>
    <s v="YZG-20575-451"/>
    <x v="498"/>
    <s v="64845-00270-NO"/>
    <s v="L-L-1"/>
    <n v="4"/>
    <x v="599"/>
    <s v="aburgetti5@moonfruit.com"/>
    <x v="1"/>
    <s v="Lib"/>
    <s v="L"/>
    <x v="0"/>
    <n v="15.85"/>
    <n v="63.4"/>
    <x v="3"/>
    <x v="1"/>
    <x v="1"/>
  </r>
  <r>
    <s v="HTH-52867-812"/>
    <x v="382"/>
    <s v="29851-36402-UX"/>
    <s v="A-M-2.5"/>
    <n v="4"/>
    <x v="600"/>
    <s v="mmalloyi6@seattletimes.com"/>
    <x v="0"/>
    <s v="Ara"/>
    <s v="M"/>
    <x v="2"/>
    <n v="25.874999999999996"/>
    <n v="103.49999999999999"/>
    <x v="2"/>
    <x v="0"/>
    <x v="1"/>
  </r>
  <r>
    <s v="FWU-44971-444"/>
    <x v="499"/>
    <s v="12190-25421-WM"/>
    <s v="A-D-2.5"/>
    <n v="3"/>
    <x v="601"/>
    <s v="mmcparlandi7@w3.org"/>
    <x v="0"/>
    <s v="Ara"/>
    <s v="D"/>
    <x v="2"/>
    <n v="22.884999999999998"/>
    <n v="68.655000000000001"/>
    <x v="2"/>
    <x v="2"/>
    <x v="1"/>
  </r>
  <r>
    <s v="EQI-82205-066"/>
    <x v="500"/>
    <s v="52316-30571-GD"/>
    <s v="R-M-2.5"/>
    <n v="2"/>
    <x v="602"/>
    <s v="sjennaroyi8@purevolume.com"/>
    <x v="0"/>
    <s v="Rob"/>
    <s v="M"/>
    <x v="2"/>
    <n v="22.884999999999998"/>
    <n v="45.769999999999996"/>
    <x v="0"/>
    <x v="0"/>
    <x v="0"/>
  </r>
  <r>
    <s v="NAR-00747-074"/>
    <x v="501"/>
    <s v="23243-92649-RY"/>
    <s v="L-D-1"/>
    <n v="4"/>
    <x v="603"/>
    <s v="wplacei9@wsj.com"/>
    <x v="0"/>
    <s v="Lib"/>
    <s v="D"/>
    <x v="0"/>
    <n v="12.95"/>
    <n v="51.8"/>
    <x v="3"/>
    <x v="2"/>
    <x v="1"/>
  </r>
  <r>
    <s v="JYR-22052-185"/>
    <x v="502"/>
    <s v="39528-19971-OR"/>
    <s v="A-M-0.5"/>
    <n v="2"/>
    <x v="604"/>
    <s v="jmillettik@addtoany.com"/>
    <x v="0"/>
    <s v="Ara"/>
    <s v="M"/>
    <x v="1"/>
    <n v="6.75"/>
    <n v="13.5"/>
    <x v="2"/>
    <x v="0"/>
    <x v="0"/>
  </r>
  <r>
    <s v="XKO-54097-932"/>
    <x v="503"/>
    <s v="32743-78448-KT"/>
    <s v="E-M-0.5"/>
    <n v="3"/>
    <x v="605"/>
    <s v="dgadsdenib@google.com.hk"/>
    <x v="0"/>
    <s v="Exc"/>
    <s v="M"/>
    <x v="1"/>
    <n v="8.25"/>
    <n v="24.75"/>
    <x v="1"/>
    <x v="0"/>
    <x v="0"/>
  </r>
  <r>
    <s v="HXA-72415-025"/>
    <x v="504"/>
    <s v="93417-12322-YB"/>
    <s v="A-D-2.5"/>
    <n v="2"/>
    <x v="606"/>
    <s v="vwakelinic@unesco.org"/>
    <x v="1"/>
    <s v="Ara"/>
    <s v="D"/>
    <x v="2"/>
    <n v="22.884999999999998"/>
    <n v="45.769999999999996"/>
    <x v="2"/>
    <x v="2"/>
    <x v="0"/>
  </r>
  <r>
    <s v="MJF-20065-335"/>
    <x v="497"/>
    <s v="56891-86662-UY"/>
    <s v="E-L-0.5"/>
    <n v="6"/>
    <x v="607"/>
    <s v="acampsallid@zimbio.com"/>
    <x v="0"/>
    <s v="Exc"/>
    <s v="L"/>
    <x v="1"/>
    <n v="8.91"/>
    <n v="53.46"/>
    <x v="1"/>
    <x v="1"/>
    <x v="1"/>
  </r>
  <r>
    <s v="GFI-83300-059"/>
    <x v="501"/>
    <s v="40414-26467-VE"/>
    <s v="A-M-0.2"/>
    <n v="6"/>
    <x v="608"/>
    <s v="smosebyie@stanford.edu"/>
    <x v="0"/>
    <s v="Ara"/>
    <s v="M"/>
    <x v="3"/>
    <n v="3.375"/>
    <n v="20.25"/>
    <x v="2"/>
    <x v="0"/>
    <x v="0"/>
  </r>
  <r>
    <s v="WJR-51493-682"/>
    <x v="1"/>
    <s v="87858-83734-RK"/>
    <s v="L-D-2.5"/>
    <n v="5"/>
    <x v="609"/>
    <s v="cwassif@prweb.com"/>
    <x v="0"/>
    <s v="Lib"/>
    <s v="D"/>
    <x v="2"/>
    <n v="29.784999999999997"/>
    <n v="148.92499999999998"/>
    <x v="3"/>
    <x v="2"/>
    <x v="1"/>
  </r>
  <r>
    <s v="SHP-55648-472"/>
    <x v="505"/>
    <s v="46818-20198-GB"/>
    <s v="A-M-1"/>
    <n v="6"/>
    <x v="610"/>
    <s v="isjostromig@pbs.org"/>
    <x v="0"/>
    <s v="Ara"/>
    <s v="M"/>
    <x v="0"/>
    <n v="11.25"/>
    <n v="67.5"/>
    <x v="2"/>
    <x v="0"/>
    <x v="1"/>
  </r>
  <r>
    <s v="HYR-03455-684"/>
    <x v="506"/>
    <s v="29808-89098-XD"/>
    <s v="E-D-1"/>
    <n v="6"/>
    <x v="611"/>
    <s v="isjostromig@pbs.org"/>
    <x v="0"/>
    <s v="Exc"/>
    <s v="D"/>
    <x v="0"/>
    <n v="12.15"/>
    <n v="72.900000000000006"/>
    <x v="1"/>
    <x v="2"/>
    <x v="1"/>
  </r>
  <r>
    <s v="HYR-03455-684"/>
    <x v="506"/>
    <s v="29808-89098-XD"/>
    <s v="L-D-0.2"/>
    <n v="2"/>
    <x v="611"/>
    <s v="jbranchettii@bravesites.com"/>
    <x v="0"/>
    <s v="Lib"/>
    <s v="D"/>
    <x v="3"/>
    <n v="3.8849999999999998"/>
    <n v="7.77"/>
    <x v="3"/>
    <x v="2"/>
    <x v="1"/>
  </r>
  <r>
    <s v="HUG-52766-375"/>
    <x v="507"/>
    <s v="78786-77449-RQ"/>
    <s v="A-D-2.5"/>
    <n v="4"/>
    <x v="612"/>
    <s v="nrudlandij@blogs.com"/>
    <x v="0"/>
    <s v="Ara"/>
    <s v="D"/>
    <x v="2"/>
    <n v="22.884999999999998"/>
    <n v="91.539999999999992"/>
    <x v="2"/>
    <x v="2"/>
    <x v="1"/>
  </r>
  <r>
    <s v="DAH-46595-917"/>
    <x v="508"/>
    <s v="27878-42224-QF"/>
    <s v="A-D-1"/>
    <n v="6"/>
    <x v="613"/>
    <s v="jmillettik@addtoany.com"/>
    <x v="1"/>
    <s v="Ara"/>
    <s v="D"/>
    <x v="0"/>
    <n v="9.9499999999999993"/>
    <n v="59.699999999999996"/>
    <x v="2"/>
    <x v="2"/>
    <x v="1"/>
  </r>
  <r>
    <s v="VEM-79839-466"/>
    <x v="509"/>
    <s v="32743-78448-KT"/>
    <s v="R-L-2.5"/>
    <n v="5"/>
    <x v="605"/>
    <s v="ftourryil@google.de"/>
    <x v="0"/>
    <s v="Rob"/>
    <s v="L"/>
    <x v="2"/>
    <n v="27.484999999999996"/>
    <n v="137.42499999999998"/>
    <x v="0"/>
    <x v="1"/>
    <x v="0"/>
  </r>
  <r>
    <s v="OWH-11126-533"/>
    <x v="131"/>
    <s v="25331-13794-SB"/>
    <s v="L-M-2.5"/>
    <n v="2"/>
    <x v="614"/>
    <s v="cweatherallim@toplist.cz"/>
    <x v="0"/>
    <s v="Lib"/>
    <s v="M"/>
    <x v="2"/>
    <n v="33.464999999999996"/>
    <n v="66.929999999999993"/>
    <x v="3"/>
    <x v="0"/>
    <x v="1"/>
  </r>
  <r>
    <s v="UMT-26130-151"/>
    <x v="510"/>
    <s v="55864-37682-GQ"/>
    <s v="L-M-0.2"/>
    <n v="3"/>
    <x v="615"/>
    <s v="gheindrickin@usda.gov"/>
    <x v="0"/>
    <s v="Lib"/>
    <s v="M"/>
    <x v="3"/>
    <n v="4.3650000000000002"/>
    <n v="13.095000000000001"/>
    <x v="3"/>
    <x v="0"/>
    <x v="0"/>
  </r>
  <r>
    <s v="JKA-27899-806"/>
    <x v="511"/>
    <s v="97005-25609-CQ"/>
    <s v="R-L-1"/>
    <n v="5"/>
    <x v="616"/>
    <s v="limasonio@discuz.net"/>
    <x v="0"/>
    <s v="Rob"/>
    <s v="L"/>
    <x v="0"/>
    <n v="11.95"/>
    <n v="59.75"/>
    <x v="0"/>
    <x v="1"/>
    <x v="1"/>
  </r>
  <r>
    <s v="ULU-07744-724"/>
    <x v="512"/>
    <s v="94058-95794-IJ"/>
    <s v="L-M-0.5"/>
    <n v="5"/>
    <x v="617"/>
    <s v="hsaillip@odnoklassniki.ru"/>
    <x v="0"/>
    <s v="Lib"/>
    <s v="M"/>
    <x v="1"/>
    <n v="8.73"/>
    <n v="43.650000000000006"/>
    <x v="3"/>
    <x v="0"/>
    <x v="0"/>
  </r>
  <r>
    <s v="NOM-56457-507"/>
    <x v="513"/>
    <s v="40214-03678-GU"/>
    <s v="E-M-1"/>
    <n v="6"/>
    <x v="618"/>
    <s v="hlarvoriq@last.fm"/>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cpenwardenit@mlb.com"/>
    <x v="0"/>
    <s v="Lib"/>
    <s v="L"/>
    <x v="1"/>
    <n v="9.51"/>
    <n v="47.55"/>
    <x v="3"/>
    <x v="1"/>
    <x v="1"/>
  </r>
  <r>
    <s v="ZYU-11345-774"/>
    <x v="515"/>
    <s v="18293-78136-MN"/>
    <s v="L-M-0.5"/>
    <n v="5"/>
    <x v="622"/>
    <s v="mmiddisiu@dmoz.org"/>
    <x v="1"/>
    <s v="Lib"/>
    <s v="M"/>
    <x v="1"/>
    <n v="8.73"/>
    <n v="43.650000000000006"/>
    <x v="3"/>
    <x v="0"/>
    <x v="1"/>
  </r>
  <r>
    <s v="CPW-34587-459"/>
    <x v="516"/>
    <s v="84641-67384-TD"/>
    <s v="A-L-2.5"/>
    <n v="6"/>
    <x v="623"/>
    <s v="avairowiv@studiopress.com"/>
    <x v="0"/>
    <s v="Ara"/>
    <s v="L"/>
    <x v="2"/>
    <n v="29.784999999999997"/>
    <n v="178.70999999999998"/>
    <x v="2"/>
    <x v="1"/>
    <x v="0"/>
  </r>
  <r>
    <s v="NQZ-82067-394"/>
    <x v="517"/>
    <s v="72320-29738-EB"/>
    <s v="R-L-2.5"/>
    <n v="1"/>
    <x v="624"/>
    <s v="agoldieiw@goo.gl"/>
    <x v="2"/>
    <s v="Rob"/>
    <s v="L"/>
    <x v="2"/>
    <n v="27.484999999999996"/>
    <n v="27.484999999999996"/>
    <x v="0"/>
    <x v="1"/>
    <x v="1"/>
  </r>
  <r>
    <s v="JBW-95055-851"/>
    <x v="518"/>
    <s v="47355-97488-XS"/>
    <s v="A-M-1"/>
    <n v="5"/>
    <x v="625"/>
    <s v="nayrisix@t-online.de"/>
    <x v="0"/>
    <s v="Ara"/>
    <s v="M"/>
    <x v="0"/>
    <n v="11.25"/>
    <n v="56.25"/>
    <x v="2"/>
    <x v="0"/>
    <x v="1"/>
  </r>
  <r>
    <s v="AHY-20324-088"/>
    <x v="519"/>
    <s v="63499-24884-PP"/>
    <s v="L-L-0.2"/>
    <n v="2"/>
    <x v="626"/>
    <s v="lbenediktovichiy@wunderground.com"/>
    <x v="2"/>
    <s v="Lib"/>
    <s v="L"/>
    <x v="3"/>
    <n v="4.7549999999999999"/>
    <n v="9.51"/>
    <x v="3"/>
    <x v="1"/>
    <x v="0"/>
  </r>
  <r>
    <s v="ZSL-66684-103"/>
    <x v="520"/>
    <s v="39193-51770-FM"/>
    <s v="E-M-0.2"/>
    <n v="2"/>
    <x v="627"/>
    <s v="tjacobovitziz@cbc.ca"/>
    <x v="0"/>
    <s v="Exc"/>
    <s v="M"/>
    <x v="3"/>
    <n v="4.125"/>
    <n v="8.25"/>
    <x v="1"/>
    <x v="0"/>
    <x v="0"/>
  </r>
  <r>
    <s v="WNE-73911-475"/>
    <x v="521"/>
    <s v="61323-91967-GG"/>
    <s v="L-D-0.5"/>
    <n v="6"/>
    <x v="628"/>
    <s v=""/>
    <x v="0"/>
    <s v="Lib"/>
    <s v="D"/>
    <x v="1"/>
    <n v="7.77"/>
    <n v="46.62"/>
    <x v="3"/>
    <x v="2"/>
    <x v="1"/>
  </r>
  <r>
    <s v="EZB-68383-559"/>
    <x v="418"/>
    <s v="90123-01967-KS"/>
    <s v="R-L-1"/>
    <n v="6"/>
    <x v="629"/>
    <s v="jdruittj1@feedburner.com"/>
    <x v="0"/>
    <s v="Rob"/>
    <s v="L"/>
    <x v="0"/>
    <n v="11.95"/>
    <n v="71.699999999999989"/>
    <x v="0"/>
    <x v="1"/>
    <x v="1"/>
  </r>
  <r>
    <s v="OVO-01283-090"/>
    <x v="122"/>
    <s v="15958-25089-OS"/>
    <s v="L-L-2.5"/>
    <n v="2"/>
    <x v="630"/>
    <s v="dshortallj2@wikipedia.org"/>
    <x v="0"/>
    <s v="Lib"/>
    <s v="L"/>
    <x v="2"/>
    <n v="36.454999999999998"/>
    <n v="72.91"/>
    <x v="3"/>
    <x v="1"/>
    <x v="0"/>
  </r>
  <r>
    <s v="TXH-78646-919"/>
    <x v="423"/>
    <s v="98430-37820-UV"/>
    <s v="R-D-0.2"/>
    <n v="3"/>
    <x v="631"/>
    <s v="wcottierj3@cafepress.com"/>
    <x v="0"/>
    <s v="Rob"/>
    <s v="D"/>
    <x v="3"/>
    <n v="2.6849999999999996"/>
    <n v="8.0549999999999997"/>
    <x v="0"/>
    <x v="2"/>
    <x v="0"/>
  </r>
  <r>
    <s v="CYZ-37122-164"/>
    <x v="463"/>
    <s v="21798-04171-XC"/>
    <s v="E-M-0.5"/>
    <n v="2"/>
    <x v="632"/>
    <s v="kgrinstedj4@google.com.br"/>
    <x v="0"/>
    <s v="Exc"/>
    <s v="M"/>
    <x v="1"/>
    <n v="8.25"/>
    <n v="16.5"/>
    <x v="1"/>
    <x v="0"/>
    <x v="1"/>
  </r>
  <r>
    <s v="AGQ-06534-750"/>
    <x v="273"/>
    <s v="52798-46508-HP"/>
    <s v="A-L-1"/>
    <n v="5"/>
    <x v="633"/>
    <s v="dskynerj5@hubpages.com"/>
    <x v="1"/>
    <s v="Ara"/>
    <s v="L"/>
    <x v="0"/>
    <n v="12.95"/>
    <n v="64.75"/>
    <x v="2"/>
    <x v="1"/>
    <x v="1"/>
  </r>
  <r>
    <s v="QVL-32245-818"/>
    <x v="522"/>
    <s v="46478-42970-EM"/>
    <s v="A-M-0.5"/>
    <n v="5"/>
    <x v="634"/>
    <s v=""/>
    <x v="0"/>
    <s v="Ara"/>
    <s v="M"/>
    <x v="1"/>
    <n v="6.75"/>
    <n v="33.75"/>
    <x v="2"/>
    <x v="0"/>
    <x v="1"/>
  </r>
  <r>
    <s v="LTD-96842-834"/>
    <x v="523"/>
    <s v="00246-15080-LE"/>
    <s v="L-D-2.5"/>
    <n v="6"/>
    <x v="635"/>
    <s v="jdymokeje@prnewswire.com"/>
    <x v="0"/>
    <s v="Lib"/>
    <s v="D"/>
    <x v="2"/>
    <n v="29.784999999999997"/>
    <n v="178.70999999999998"/>
    <x v="3"/>
    <x v="2"/>
    <x v="1"/>
  </r>
  <r>
    <s v="SEC-91807-425"/>
    <x v="260"/>
    <s v="94091-86957-HX"/>
    <s v="A-M-1"/>
    <n v="2"/>
    <x v="636"/>
    <s v="aweinmannj8@shinystat.com"/>
    <x v="1"/>
    <s v="Ara"/>
    <s v="M"/>
    <x v="0"/>
    <n v="11.25"/>
    <n v="22.5"/>
    <x v="2"/>
    <x v="0"/>
    <x v="1"/>
  </r>
  <r>
    <s v="MHM-44857-599"/>
    <x v="331"/>
    <s v="26295-44907-DK"/>
    <s v="L-D-1"/>
    <n v="1"/>
    <x v="637"/>
    <s v="eandriessenj9@europa.eu"/>
    <x v="0"/>
    <s v="Lib"/>
    <s v="D"/>
    <x v="0"/>
    <n v="12.95"/>
    <n v="12.95"/>
    <x v="3"/>
    <x v="2"/>
    <x v="1"/>
  </r>
  <r>
    <s v="KGC-95046-911"/>
    <x v="524"/>
    <s v="95351-96177-QV"/>
    <s v="A-M-2.5"/>
    <n v="2"/>
    <x v="638"/>
    <s v="rdeaconsonja@archive.org"/>
    <x v="0"/>
    <s v="Ara"/>
    <s v="M"/>
    <x v="2"/>
    <n v="25.874999999999996"/>
    <n v="51.749999999999993"/>
    <x v="2"/>
    <x v="0"/>
    <x v="0"/>
  </r>
  <r>
    <s v="RZC-75150-413"/>
    <x v="525"/>
    <s v="92204-96636-BS"/>
    <s v="E-D-0.5"/>
    <n v="5"/>
    <x v="639"/>
    <s v="dcarojb@twitter.com"/>
    <x v="0"/>
    <s v="Exc"/>
    <s v="D"/>
    <x v="1"/>
    <n v="7.29"/>
    <n v="36.450000000000003"/>
    <x v="1"/>
    <x v="2"/>
    <x v="1"/>
  </r>
  <r>
    <s v="EYH-88288-452"/>
    <x v="526"/>
    <s v="03010-30348-UA"/>
    <s v="L-L-2.5"/>
    <n v="5"/>
    <x v="640"/>
    <s v="jbluckjc@imageshack.us"/>
    <x v="0"/>
    <s v="Lib"/>
    <s v="L"/>
    <x v="2"/>
    <n v="36.454999999999998"/>
    <n v="182.27499999999998"/>
    <x v="3"/>
    <x v="1"/>
    <x v="0"/>
  </r>
  <r>
    <s v="NYQ-24237-772"/>
    <x v="104"/>
    <s v="13441-34686-SW"/>
    <s v="L-D-0.5"/>
    <n v="4"/>
    <x v="641"/>
    <s v=""/>
    <x v="0"/>
    <s v="Lib"/>
    <s v="D"/>
    <x v="1"/>
    <n v="7.77"/>
    <n v="31.08"/>
    <x v="3"/>
    <x v="2"/>
    <x v="1"/>
  </r>
  <r>
    <s v="WKB-21680-566"/>
    <x v="491"/>
    <s v="96612-41722-VJ"/>
    <s v="A-M-0.5"/>
    <n v="3"/>
    <x v="642"/>
    <s v="jdymokeje@prnewswire.com"/>
    <x v="1"/>
    <s v="Ara"/>
    <s v="M"/>
    <x v="1"/>
    <n v="6.75"/>
    <n v="20.25"/>
    <x v="2"/>
    <x v="0"/>
    <x v="1"/>
  </r>
  <r>
    <s v="THE-61147-027"/>
    <x v="157"/>
    <s v="94091-86957-HX"/>
    <s v="L-D-1"/>
    <n v="2"/>
    <x v="636"/>
    <s v="otadmanjf@ft.com"/>
    <x v="1"/>
    <s v="Lib"/>
    <s v="D"/>
    <x v="0"/>
    <n v="12.95"/>
    <n v="25.9"/>
    <x v="3"/>
    <x v="2"/>
    <x v="1"/>
  </r>
  <r>
    <s v="PTY-86420-119"/>
    <x v="527"/>
    <s v="25504-41681-WA"/>
    <s v="A-D-0.5"/>
    <n v="4"/>
    <x v="643"/>
    <s v="bguddejg@dailymotion.com"/>
    <x v="0"/>
    <s v="Ara"/>
    <s v="D"/>
    <x v="1"/>
    <n v="5.97"/>
    <n v="23.88"/>
    <x v="2"/>
    <x v="2"/>
    <x v="0"/>
  </r>
  <r>
    <s v="QHL-27188-431"/>
    <x v="528"/>
    <s v="75443-07820-DZ"/>
    <s v="L-L-0.5"/>
    <n v="2"/>
    <x v="644"/>
    <s v="nsictornesjh@buzzfeed.com"/>
    <x v="0"/>
    <s v="Lib"/>
    <s v="L"/>
    <x v="1"/>
    <n v="9.51"/>
    <n v="19.02"/>
    <x v="3"/>
    <x v="1"/>
    <x v="1"/>
  </r>
  <r>
    <s v="MIS-54381-047"/>
    <x v="99"/>
    <s v="39276-95489-XV"/>
    <s v="A-D-0.5"/>
    <n v="5"/>
    <x v="645"/>
    <s v="vdunningji@independent.co.uk"/>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sgehringjl@gnu.org"/>
    <x v="0"/>
    <s v="Exc"/>
    <s v="D"/>
    <x v="3"/>
    <n v="3.645"/>
    <n v="21.87"/>
    <x v="1"/>
    <x v="2"/>
    <x v="0"/>
  </r>
  <r>
    <s v="ASS-05878-128"/>
    <x v="210"/>
    <s v="66580-33745-OQ"/>
    <s v="E-L-0.5"/>
    <n v="2"/>
    <x v="649"/>
    <s v="bfallowesjm@purevolume.com"/>
    <x v="0"/>
    <s v="Exc"/>
    <s v="L"/>
    <x v="1"/>
    <n v="8.91"/>
    <n v="17.82"/>
    <x v="1"/>
    <x v="1"/>
    <x v="1"/>
  </r>
  <r>
    <s v="EGK-03027-418"/>
    <x v="532"/>
    <s v="19820-29285-FD"/>
    <s v="E-M-0.2"/>
    <n v="3"/>
    <x v="650"/>
    <s v=""/>
    <x v="0"/>
    <s v="Exc"/>
    <s v="M"/>
    <x v="3"/>
    <n v="4.125"/>
    <n v="12.375"/>
    <x v="1"/>
    <x v="0"/>
    <x v="1"/>
  </r>
  <r>
    <s v="KCY-61732-849"/>
    <x v="533"/>
    <s v="11349-55147-SN"/>
    <s v="L-D-1"/>
    <n v="2"/>
    <x v="651"/>
    <s v="sdejo@newsvine.com"/>
    <x v="1"/>
    <s v="Lib"/>
    <s v="D"/>
    <x v="0"/>
    <n v="12.95"/>
    <n v="25.9"/>
    <x v="3"/>
    <x v="2"/>
    <x v="1"/>
  </r>
  <r>
    <s v="BLI-21697-702"/>
    <x v="534"/>
    <s v="21141-12455-VB"/>
    <s v="A-M-0.5"/>
    <n v="2"/>
    <x v="652"/>
    <s v=""/>
    <x v="0"/>
    <s v="Ara"/>
    <s v="M"/>
    <x v="1"/>
    <n v="6.75"/>
    <n v="13.5"/>
    <x v="2"/>
    <x v="0"/>
    <x v="0"/>
  </r>
  <r>
    <s v="KFJ-46568-890"/>
    <x v="535"/>
    <s v="71003-85639-HB"/>
    <s v="E-L-0.5"/>
    <n v="2"/>
    <x v="653"/>
    <s v="scountjq@nba.com"/>
    <x v="0"/>
    <s v="Exc"/>
    <s v="L"/>
    <x v="1"/>
    <n v="8.91"/>
    <n v="17.82"/>
    <x v="1"/>
    <x v="1"/>
    <x v="0"/>
  </r>
  <r>
    <s v="SOK-43535-680"/>
    <x v="536"/>
    <s v="58443-95866-YO"/>
    <s v="E-M-0.5"/>
    <n v="3"/>
    <x v="654"/>
    <s v="sraglesjr@blogtalkradio.com"/>
    <x v="0"/>
    <s v="Exc"/>
    <s v="M"/>
    <x v="1"/>
    <n v="8.25"/>
    <n v="24.75"/>
    <x v="1"/>
    <x v="0"/>
    <x v="1"/>
  </r>
  <r>
    <s v="XUE-87260-201"/>
    <x v="537"/>
    <s v="89646-21249-OH"/>
    <s v="R-M-0.2"/>
    <n v="6"/>
    <x v="655"/>
    <s v=""/>
    <x v="0"/>
    <s v="Rob"/>
    <s v="M"/>
    <x v="3"/>
    <n v="2.9849999999999999"/>
    <n v="17.91"/>
    <x v="0"/>
    <x v="0"/>
    <x v="1"/>
  </r>
  <r>
    <s v="CZF-40873-691"/>
    <x v="61"/>
    <s v="64988-20636-XQ"/>
    <s v="E-M-0.5"/>
    <n v="2"/>
    <x v="656"/>
    <s v="sbruunjt@blogtalkradio.com"/>
    <x v="2"/>
    <s v="Exc"/>
    <s v="M"/>
    <x v="1"/>
    <n v="8.25"/>
    <n v="16.5"/>
    <x v="1"/>
    <x v="0"/>
    <x v="1"/>
  </r>
  <r>
    <s v="AIA-98989-755"/>
    <x v="242"/>
    <s v="34704-83143-KS"/>
    <s v="R-M-0.2"/>
    <n v="1"/>
    <x v="657"/>
    <s v="aplluju@dagondesign.com"/>
    <x v="0"/>
    <s v="Rob"/>
    <s v="M"/>
    <x v="3"/>
    <n v="2.9849999999999999"/>
    <n v="2.9849999999999999"/>
    <x v="0"/>
    <x v="0"/>
    <x v="1"/>
  </r>
  <r>
    <s v="ITZ-21793-986"/>
    <x v="299"/>
    <s v="67388-17544-XX"/>
    <s v="E-D-0.2"/>
    <n v="4"/>
    <x v="658"/>
    <s v="gcornierjv@techcrunch.com"/>
    <x v="1"/>
    <s v="Exc"/>
    <s v="D"/>
    <x v="3"/>
    <n v="3.645"/>
    <n v="14.58"/>
    <x v="1"/>
    <x v="2"/>
    <x v="0"/>
  </r>
  <r>
    <s v="YOK-93322-608"/>
    <x v="343"/>
    <s v="69411-48470-ID"/>
    <s v="E-L-1"/>
    <n v="6"/>
    <x v="659"/>
    <s v="jdymokeje@prnewswire.com"/>
    <x v="0"/>
    <s v="Exc"/>
    <s v="L"/>
    <x v="0"/>
    <n v="14.85"/>
    <n v="89.1"/>
    <x v="1"/>
    <x v="1"/>
    <x v="1"/>
  </r>
  <r>
    <s v="LXK-00634-611"/>
    <x v="538"/>
    <s v="94091-86957-HX"/>
    <s v="R-L-1"/>
    <n v="3"/>
    <x v="636"/>
    <s v="wharvisonjx@gizmodo.com"/>
    <x v="1"/>
    <s v="Rob"/>
    <s v="L"/>
    <x v="0"/>
    <n v="11.95"/>
    <n v="35.849999999999994"/>
    <x v="0"/>
    <x v="1"/>
    <x v="1"/>
  </r>
  <r>
    <s v="CQW-37388-302"/>
    <x v="539"/>
    <s v="97741-98924-KT"/>
    <s v="A-D-2.5"/>
    <n v="3"/>
    <x v="660"/>
    <s v="dheafordjy@twitpic.com"/>
    <x v="0"/>
    <s v="Ara"/>
    <s v="D"/>
    <x v="2"/>
    <n v="22.884999999999998"/>
    <n v="68.655000000000001"/>
    <x v="2"/>
    <x v="2"/>
    <x v="1"/>
  </r>
  <r>
    <s v="SPA-79365-334"/>
    <x v="27"/>
    <s v="79857-78167-KO"/>
    <s v="L-D-1"/>
    <n v="3"/>
    <x v="661"/>
    <s v="gfanthamjz@hexun.com"/>
    <x v="0"/>
    <s v="Lib"/>
    <s v="D"/>
    <x v="0"/>
    <n v="12.95"/>
    <n v="38.849999999999994"/>
    <x v="3"/>
    <x v="2"/>
    <x v="1"/>
  </r>
  <r>
    <s v="VPX-08817-517"/>
    <x v="540"/>
    <s v="46963-10322-ZA"/>
    <s v="L-L-1"/>
    <n v="5"/>
    <x v="662"/>
    <s v="rcrookshanksk0@unc.edu"/>
    <x v="0"/>
    <s v="Lib"/>
    <s v="L"/>
    <x v="0"/>
    <n v="15.85"/>
    <n v="79.25"/>
    <x v="3"/>
    <x v="1"/>
    <x v="0"/>
  </r>
  <r>
    <s v="PBP-87115-410"/>
    <x v="541"/>
    <s v="93812-74772-MV"/>
    <s v="E-D-0.5"/>
    <n v="5"/>
    <x v="663"/>
    <s v="nleakek1@cmu.edu"/>
    <x v="0"/>
    <s v="Exc"/>
    <s v="D"/>
    <x v="1"/>
    <n v="7.29"/>
    <n v="36.450000000000003"/>
    <x v="1"/>
    <x v="2"/>
    <x v="0"/>
  </r>
  <r>
    <s v="SFB-93752-440"/>
    <x v="390"/>
    <s v="48203-23480-UB"/>
    <s v="R-M-0.2"/>
    <n v="3"/>
    <x v="664"/>
    <s v=""/>
    <x v="0"/>
    <s v="Rob"/>
    <s v="M"/>
    <x v="3"/>
    <n v="2.9849999999999999"/>
    <n v="8.9550000000000001"/>
    <x v="0"/>
    <x v="0"/>
    <x v="0"/>
  </r>
  <r>
    <s v="TBU-65158-068"/>
    <x v="396"/>
    <s v="60357-65386-RD"/>
    <s v="E-D-1"/>
    <n v="2"/>
    <x v="665"/>
    <s v="geilhersenk3@networksolutions.com"/>
    <x v="0"/>
    <s v="Exc"/>
    <s v="D"/>
    <x v="0"/>
    <n v="12.15"/>
    <n v="24.3"/>
    <x v="1"/>
    <x v="2"/>
    <x v="1"/>
  </r>
  <r>
    <s v="TEH-08414-216"/>
    <x v="185"/>
    <s v="35099-13971-JI"/>
    <s v="E-M-2.5"/>
    <n v="2"/>
    <x v="666"/>
    <s v=""/>
    <x v="0"/>
    <s v="Exc"/>
    <s v="M"/>
    <x v="2"/>
    <n v="31.624999999999996"/>
    <n v="63.249999999999993"/>
    <x v="1"/>
    <x v="0"/>
    <x v="1"/>
  </r>
  <r>
    <s v="MAY-77231-536"/>
    <x v="542"/>
    <s v="01304-59807-OB"/>
    <s v="A-M-0.2"/>
    <n v="2"/>
    <x v="667"/>
    <s v="caleixok5@globo.com"/>
    <x v="0"/>
    <s v="Ara"/>
    <s v="M"/>
    <x v="3"/>
    <n v="3.375"/>
    <n v="6.75"/>
    <x v="2"/>
    <x v="0"/>
    <x v="0"/>
  </r>
  <r>
    <s v="ATY-28980-884"/>
    <x v="117"/>
    <s v="50705-17295-NK"/>
    <s v="A-L-0.2"/>
    <n v="6"/>
    <x v="668"/>
    <s v=""/>
    <x v="0"/>
    <s v="Ara"/>
    <s v="L"/>
    <x v="3"/>
    <n v="3.8849999999999998"/>
    <n v="23.31"/>
    <x v="2"/>
    <x v="1"/>
    <x v="1"/>
  </r>
  <r>
    <s v="SWP-88281-918"/>
    <x v="543"/>
    <s v="77657-61366-FY"/>
    <s v="L-L-2.5"/>
    <n v="4"/>
    <x v="669"/>
    <s v="rtomkowiczk7@bravesites.com"/>
    <x v="0"/>
    <s v="Lib"/>
    <s v="L"/>
    <x v="2"/>
    <n v="36.454999999999998"/>
    <n v="145.82"/>
    <x v="3"/>
    <x v="1"/>
    <x v="1"/>
  </r>
  <r>
    <s v="VCE-56531-986"/>
    <x v="544"/>
    <s v="57192-13428-PL"/>
    <s v="R-M-0.5"/>
    <n v="5"/>
    <x v="670"/>
    <s v="rhuscroftk8@jimdo.com"/>
    <x v="1"/>
    <s v="Rob"/>
    <s v="M"/>
    <x v="1"/>
    <n v="5.97"/>
    <n v="29.849999999999998"/>
    <x v="0"/>
    <x v="0"/>
    <x v="0"/>
  </r>
  <r>
    <s v="FVV-75700-005"/>
    <x v="545"/>
    <s v="24891-77957-LU"/>
    <s v="E-D-0.5"/>
    <n v="3"/>
    <x v="671"/>
    <s v="sscurrerk9@flavors.me"/>
    <x v="0"/>
    <s v="Exc"/>
    <s v="D"/>
    <x v="1"/>
    <n v="7.29"/>
    <n v="21.87"/>
    <x v="1"/>
    <x v="2"/>
    <x v="0"/>
  </r>
  <r>
    <s v="CFZ-53492-600"/>
    <x v="546"/>
    <s v="64896-18468-BT"/>
    <s v="L-M-0.2"/>
    <n v="1"/>
    <x v="672"/>
    <s v="arudramka@prnewswire.com"/>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jmahakc@cyberchimps.com"/>
    <x v="0"/>
    <s v="Lib"/>
    <s v="D"/>
    <x v="3"/>
    <n v="3.8849999999999998"/>
    <n v="15.54"/>
    <x v="3"/>
    <x v="2"/>
    <x v="0"/>
  </r>
  <r>
    <s v="USA-42811-560"/>
    <x v="548"/>
    <s v="49671-11547-WG"/>
    <s v="E-L-0.2"/>
    <n v="2"/>
    <x v="675"/>
    <s v="gclemonkd@networksolutions.com"/>
    <x v="0"/>
    <s v="Exc"/>
    <s v="L"/>
    <x v="3"/>
    <n v="4.4550000000000001"/>
    <n v="8.91"/>
    <x v="1"/>
    <x v="1"/>
    <x v="1"/>
  </r>
  <r>
    <s v="SNL-83703-516"/>
    <x v="549"/>
    <s v="57976-33535-WK"/>
    <s v="L-M-2.5"/>
    <n v="3"/>
    <x v="676"/>
    <s v=""/>
    <x v="0"/>
    <s v="Lib"/>
    <s v="M"/>
    <x v="2"/>
    <n v="33.464999999999996"/>
    <n v="100.39499999999998"/>
    <x v="3"/>
    <x v="0"/>
    <x v="0"/>
  </r>
  <r>
    <s v="SUZ-83036-175"/>
    <x v="550"/>
    <s v="55915-19477-MK"/>
    <s v="R-D-0.2"/>
    <n v="5"/>
    <x v="677"/>
    <s v="bpollinskf@shinystat.com"/>
    <x v="0"/>
    <s v="Rob"/>
    <s v="D"/>
    <x v="3"/>
    <n v="2.6849999999999996"/>
    <n v="13.424999999999997"/>
    <x v="0"/>
    <x v="2"/>
    <x v="1"/>
  </r>
  <r>
    <s v="RGM-01187-513"/>
    <x v="551"/>
    <s v="28121-11641-UA"/>
    <s v="E-D-0.2"/>
    <n v="6"/>
    <x v="678"/>
    <s v="jtoyekg@pinterest.com"/>
    <x v="0"/>
    <s v="Exc"/>
    <s v="D"/>
    <x v="3"/>
    <n v="3.645"/>
    <n v="21.87"/>
    <x v="1"/>
    <x v="2"/>
    <x v="1"/>
  </r>
  <r>
    <s v="CZG-01299-952"/>
    <x v="552"/>
    <s v="09540-70637-EV"/>
    <s v="L-D-1"/>
    <n v="2"/>
    <x v="679"/>
    <s v="clinskillkh@sphinn.com"/>
    <x v="1"/>
    <s v="Lib"/>
    <s v="D"/>
    <x v="0"/>
    <n v="12.95"/>
    <n v="25.9"/>
    <x v="3"/>
    <x v="2"/>
    <x v="0"/>
  </r>
  <r>
    <s v="KLD-88731-484"/>
    <x v="553"/>
    <s v="17775-77072-PP"/>
    <s v="A-M-1"/>
    <n v="5"/>
    <x v="680"/>
    <s v="nvigrasski@ezinearticles.com"/>
    <x v="0"/>
    <s v="Ara"/>
    <s v="M"/>
    <x v="0"/>
    <n v="11.25"/>
    <n v="56.25"/>
    <x v="2"/>
    <x v="0"/>
    <x v="1"/>
  </r>
  <r>
    <s v="BQK-38412-229"/>
    <x v="554"/>
    <s v="90392-73338-BC"/>
    <s v="R-L-0.2"/>
    <n v="3"/>
    <x v="681"/>
    <s v="jdymokeje@prnewswire.com"/>
    <x v="2"/>
    <s v="Rob"/>
    <s v="L"/>
    <x v="3"/>
    <n v="3.5849999999999995"/>
    <n v="10.754999999999999"/>
    <x v="0"/>
    <x v="1"/>
    <x v="1"/>
  </r>
  <r>
    <s v="TCX-76953-071"/>
    <x v="555"/>
    <s v="94091-86957-HX"/>
    <s v="E-D-0.2"/>
    <n v="5"/>
    <x v="636"/>
    <s v="kcragellkk@google.com"/>
    <x v="1"/>
    <s v="Exc"/>
    <s v="D"/>
    <x v="3"/>
    <n v="3.645"/>
    <n v="18.225000000000001"/>
    <x v="1"/>
    <x v="2"/>
    <x v="1"/>
  </r>
  <r>
    <s v="LIN-88046-551"/>
    <x v="150"/>
    <s v="10725-45724-CO"/>
    <s v="R-L-0.5"/>
    <n v="4"/>
    <x v="682"/>
    <s v="libertkl@huffingtonpost.com"/>
    <x v="1"/>
    <s v="Rob"/>
    <s v="L"/>
    <x v="1"/>
    <n v="7.169999999999999"/>
    <n v="28.679999999999996"/>
    <x v="0"/>
    <x v="1"/>
    <x v="1"/>
  </r>
  <r>
    <s v="PMV-54491-220"/>
    <x v="556"/>
    <s v="87242-18006-IR"/>
    <s v="L-M-0.2"/>
    <n v="2"/>
    <x v="683"/>
    <s v="rlidgeykm@vimeo.com"/>
    <x v="0"/>
    <s v="Lib"/>
    <s v="M"/>
    <x v="3"/>
    <n v="4.3650000000000002"/>
    <n v="8.73"/>
    <x v="3"/>
    <x v="0"/>
    <x v="1"/>
  </r>
  <r>
    <s v="SKA-73676-005"/>
    <x v="327"/>
    <s v="36572-91896-PP"/>
    <s v="L-M-1"/>
    <n v="4"/>
    <x v="684"/>
    <s v="tcastagnekn@wikia.com"/>
    <x v="0"/>
    <s v="Lib"/>
    <s v="M"/>
    <x v="0"/>
    <n v="14.55"/>
    <n v="58.2"/>
    <x v="3"/>
    <x v="0"/>
    <x v="1"/>
  </r>
  <r>
    <s v="TKH-62197-239"/>
    <x v="557"/>
    <s v="25181-97933-UX"/>
    <s v="A-D-0.5"/>
    <n v="3"/>
    <x v="685"/>
    <s v=""/>
    <x v="0"/>
    <s v="Ara"/>
    <s v="D"/>
    <x v="1"/>
    <n v="5.97"/>
    <n v="17.91"/>
    <x v="2"/>
    <x v="2"/>
    <x v="1"/>
  </r>
  <r>
    <s v="YXF-57218-272"/>
    <x v="333"/>
    <s v="55374-03175-IA"/>
    <s v="R-M-0.2"/>
    <n v="6"/>
    <x v="686"/>
    <s v="jhaldenkp@comcast.net"/>
    <x v="0"/>
    <s v="Rob"/>
    <s v="M"/>
    <x v="3"/>
    <n v="2.9849999999999999"/>
    <n v="17.91"/>
    <x v="0"/>
    <x v="0"/>
    <x v="0"/>
  </r>
  <r>
    <s v="PKJ-30083-501"/>
    <x v="558"/>
    <s v="76948-43532-JS"/>
    <s v="E-D-0.5"/>
    <n v="2"/>
    <x v="687"/>
    <s v="holliffkq@sciencedirect.com"/>
    <x v="1"/>
    <s v="Exc"/>
    <s v="D"/>
    <x v="1"/>
    <n v="7.29"/>
    <n v="14.58"/>
    <x v="1"/>
    <x v="2"/>
    <x v="1"/>
  </r>
  <r>
    <s v="WTT-91832-645"/>
    <x v="559"/>
    <s v="24344-88599-PP"/>
    <s v="A-M-1"/>
    <n v="3"/>
    <x v="688"/>
    <s v="tquadrikr@opensource.org"/>
    <x v="1"/>
    <s v="Ara"/>
    <s v="M"/>
    <x v="0"/>
    <n v="11.25"/>
    <n v="33.75"/>
    <x v="2"/>
    <x v="0"/>
    <x v="1"/>
  </r>
  <r>
    <s v="TRZ-94735-865"/>
    <x v="310"/>
    <s v="54462-58311-YF"/>
    <s v="L-M-0.5"/>
    <n v="4"/>
    <x v="689"/>
    <s v="feshmadeks@umn.edu"/>
    <x v="1"/>
    <s v="Lib"/>
    <s v="M"/>
    <x v="1"/>
    <n v="8.73"/>
    <n v="34.92"/>
    <x v="3"/>
    <x v="0"/>
    <x v="0"/>
  </r>
  <r>
    <s v="UDB-09651-780"/>
    <x v="560"/>
    <s v="90767-92589-LV"/>
    <s v="E-D-0.5"/>
    <n v="2"/>
    <x v="690"/>
    <s v="moilierkt@paginegialle.it"/>
    <x v="0"/>
    <s v="Exc"/>
    <s v="D"/>
    <x v="1"/>
    <n v="7.29"/>
    <n v="14.58"/>
    <x v="1"/>
    <x v="2"/>
    <x v="1"/>
  </r>
  <r>
    <s v="EHJ-82097-549"/>
    <x v="561"/>
    <s v="27517-43747-YD"/>
    <s v="R-D-0.2"/>
    <n v="2"/>
    <x v="691"/>
    <s v=""/>
    <x v="1"/>
    <s v="Rob"/>
    <s v="D"/>
    <x v="3"/>
    <n v="2.6849999999999996"/>
    <n v="5.3699999999999992"/>
    <x v="0"/>
    <x v="2"/>
    <x v="0"/>
  </r>
  <r>
    <s v="ZFR-79447-696"/>
    <x v="562"/>
    <s v="77828-66867-KH"/>
    <s v="R-M-0.5"/>
    <n v="1"/>
    <x v="692"/>
    <s v="vshoebothamkv@redcross.org"/>
    <x v="0"/>
    <s v="Rob"/>
    <s v="M"/>
    <x v="1"/>
    <n v="5.97"/>
    <n v="5.97"/>
    <x v="0"/>
    <x v="0"/>
    <x v="0"/>
  </r>
  <r>
    <s v="NUU-03893-975"/>
    <x v="563"/>
    <s v="41054-59693-XE"/>
    <s v="L-L-0.5"/>
    <n v="2"/>
    <x v="693"/>
    <s v="bsterkekw@biblegateway.com"/>
    <x v="0"/>
    <s v="Lib"/>
    <s v="L"/>
    <x v="1"/>
    <n v="9.51"/>
    <n v="19.02"/>
    <x v="3"/>
    <x v="1"/>
    <x v="1"/>
  </r>
  <r>
    <s v="GVG-59542-307"/>
    <x v="564"/>
    <s v="26314-66792-VP"/>
    <s v="E-M-1"/>
    <n v="2"/>
    <x v="694"/>
    <s v="scaponkx@craigslist.org"/>
    <x v="0"/>
    <s v="Exc"/>
    <s v="M"/>
    <x v="0"/>
    <n v="13.75"/>
    <n v="27.5"/>
    <x v="1"/>
    <x v="0"/>
    <x v="0"/>
  </r>
  <r>
    <s v="YLY-35287-172"/>
    <x v="565"/>
    <s v="69410-04668-MA"/>
    <s v="A-D-0.5"/>
    <n v="5"/>
    <x v="695"/>
    <s v="jdymokeje@prnewswire.com"/>
    <x v="0"/>
    <s v="Ara"/>
    <s v="D"/>
    <x v="1"/>
    <n v="5.97"/>
    <n v="29.849999999999998"/>
    <x v="2"/>
    <x v="2"/>
    <x v="1"/>
  </r>
  <r>
    <s v="DCI-96254-548"/>
    <x v="566"/>
    <s v="94091-86957-HX"/>
    <s v="A-D-0.2"/>
    <n v="6"/>
    <x v="636"/>
    <s v="fconstancekz@ifeng.com"/>
    <x v="1"/>
    <s v="Ara"/>
    <s v="D"/>
    <x v="3"/>
    <n v="2.9849999999999999"/>
    <n v="17.91"/>
    <x v="2"/>
    <x v="2"/>
    <x v="1"/>
  </r>
  <r>
    <s v="KHZ-26264-253"/>
    <x v="160"/>
    <s v="24972-55878-KX"/>
    <s v="L-L-0.2"/>
    <n v="6"/>
    <x v="696"/>
    <s v="fsulmanl0@washington.edu"/>
    <x v="0"/>
    <s v="Lib"/>
    <s v="L"/>
    <x v="3"/>
    <n v="4.7549999999999999"/>
    <n v="28.53"/>
    <x v="3"/>
    <x v="1"/>
    <x v="1"/>
  </r>
  <r>
    <s v="AAQ-13644-699"/>
    <x v="567"/>
    <s v="46296-42617-OQ"/>
    <s v="R-D-1"/>
    <n v="4"/>
    <x v="697"/>
    <s v="dhollymanl1@ibm.com"/>
    <x v="0"/>
    <s v="Rob"/>
    <s v="D"/>
    <x v="0"/>
    <n v="8.9499999999999993"/>
    <n v="35.799999999999997"/>
    <x v="0"/>
    <x v="2"/>
    <x v="0"/>
  </r>
  <r>
    <s v="LWL-68108-794"/>
    <x v="568"/>
    <s v="44494-89923-UW"/>
    <s v="A-D-0.5"/>
    <n v="3"/>
    <x v="698"/>
    <s v="lnardonil2@hao123.com"/>
    <x v="0"/>
    <s v="Ara"/>
    <s v="D"/>
    <x v="1"/>
    <n v="5.97"/>
    <n v="17.91"/>
    <x v="2"/>
    <x v="2"/>
    <x v="0"/>
  </r>
  <r>
    <s v="JQT-14347-517"/>
    <x v="569"/>
    <s v="11621-09964-ID"/>
    <s v="R-D-1"/>
    <n v="1"/>
    <x v="699"/>
    <s v="dyarhaml3@moonfruit.com"/>
    <x v="0"/>
    <s v="Rob"/>
    <s v="D"/>
    <x v="0"/>
    <n v="8.9499999999999993"/>
    <n v="8.9499999999999993"/>
    <x v="0"/>
    <x v="2"/>
    <x v="1"/>
  </r>
  <r>
    <s v="BMM-86471-923"/>
    <x v="570"/>
    <s v="76319-80715-II"/>
    <s v="L-D-2.5"/>
    <n v="1"/>
    <x v="700"/>
    <s v="aferreal4@wikia.com"/>
    <x v="0"/>
    <s v="Lib"/>
    <s v="D"/>
    <x v="2"/>
    <n v="29.784999999999997"/>
    <n v="29.784999999999997"/>
    <x v="3"/>
    <x v="2"/>
    <x v="0"/>
  </r>
  <r>
    <s v="IXU-67272-326"/>
    <x v="571"/>
    <s v="91654-79216-IC"/>
    <s v="E-L-0.5"/>
    <n v="5"/>
    <x v="701"/>
    <s v="ckendrickl5@webnode.com"/>
    <x v="0"/>
    <s v="Exc"/>
    <s v="L"/>
    <x v="1"/>
    <n v="8.91"/>
    <n v="44.55"/>
    <x v="1"/>
    <x v="1"/>
    <x v="1"/>
  </r>
  <r>
    <s v="ITE-28312-615"/>
    <x v="139"/>
    <s v="56450-21890-HK"/>
    <s v="E-L-1"/>
    <n v="6"/>
    <x v="702"/>
    <s v="sdanilchikl6@mit.edu"/>
    <x v="0"/>
    <s v="Exc"/>
    <s v="L"/>
    <x v="0"/>
    <n v="14.85"/>
    <n v="89.1"/>
    <x v="1"/>
    <x v="1"/>
    <x v="0"/>
  </r>
  <r>
    <s v="ZHQ-30471-635"/>
    <x v="303"/>
    <s v="40600-58915-WZ"/>
    <s v="L-M-0.5"/>
    <n v="5"/>
    <x v="703"/>
    <s v=""/>
    <x v="2"/>
    <s v="Lib"/>
    <s v="M"/>
    <x v="1"/>
    <n v="8.73"/>
    <n v="43.650000000000006"/>
    <x v="3"/>
    <x v="0"/>
    <x v="1"/>
  </r>
  <r>
    <s v="LTP-31133-134"/>
    <x v="572"/>
    <s v="66527-94478-PB"/>
    <s v="A-L-0.5"/>
    <n v="3"/>
    <x v="704"/>
    <s v="bfolomkinl8@yolasite.com"/>
    <x v="0"/>
    <s v="Ara"/>
    <s v="L"/>
    <x v="1"/>
    <n v="7.77"/>
    <n v="23.31"/>
    <x v="2"/>
    <x v="1"/>
    <x v="1"/>
  </r>
  <r>
    <s v="ZVQ-26122-859"/>
    <x v="573"/>
    <s v="77154-45038-IH"/>
    <s v="A-L-2.5"/>
    <n v="6"/>
    <x v="705"/>
    <s v="rpursglovel9@biblegateway.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fconstancekz@ifeng.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deburahld@google.co.jp"/>
    <x v="0"/>
    <s v="Rob"/>
    <s v="L"/>
    <x v="0"/>
    <n v="11.95"/>
    <n v="23.9"/>
    <x v="0"/>
    <x v="1"/>
    <x v="1"/>
  </r>
  <r>
    <s v="EJA-79176-833"/>
    <x v="576"/>
    <s v="91509-62250-GN"/>
    <s v="R-M-2.5"/>
    <n v="6"/>
    <x v="707"/>
    <s v="mbrimilcombele@cnn.com"/>
    <x v="2"/>
    <s v="Rob"/>
    <s v="M"/>
    <x v="2"/>
    <n v="22.884999999999998"/>
    <n v="137.31"/>
    <x v="0"/>
    <x v="0"/>
    <x v="1"/>
  </r>
  <r>
    <s v="AHQ-40440-522"/>
    <x v="577"/>
    <s v="83833-46106-ZC"/>
    <s v="A-D-1"/>
    <n v="1"/>
    <x v="708"/>
    <s v="sbollamlf@list-manage.com"/>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afilipczaklh@ning.com"/>
    <x v="0"/>
    <s v="Exc"/>
    <s v="M"/>
    <x v="0"/>
    <n v="13.75"/>
    <n v="82.5"/>
    <x v="1"/>
    <x v="0"/>
    <x v="1"/>
  </r>
  <r>
    <s v="BZE-96093-118"/>
    <x v="91"/>
    <s v="43452-18035-DH"/>
    <s v="L-M-0.2"/>
    <n v="2"/>
    <x v="711"/>
    <s v=""/>
    <x v="1"/>
    <s v="Lib"/>
    <s v="M"/>
    <x v="3"/>
    <n v="4.3650000000000002"/>
    <n v="8.73"/>
    <x v="3"/>
    <x v="0"/>
    <x v="1"/>
  </r>
  <r>
    <s v="LOU-41819-242"/>
    <x v="272"/>
    <s v="88060-50676-MV"/>
    <s v="R-M-1"/>
    <n v="2"/>
    <x v="712"/>
    <s v="relnaughlj@comsenz.com"/>
    <x v="0"/>
    <s v="Rob"/>
    <s v="M"/>
    <x v="0"/>
    <n v="9.9499999999999993"/>
    <n v="19.899999999999999"/>
    <x v="0"/>
    <x v="0"/>
    <x v="0"/>
  </r>
  <r>
    <s v="FND-99527-640"/>
    <x v="65"/>
    <s v="89574-96203-EP"/>
    <s v="E-L-0.5"/>
    <n v="2"/>
    <x v="713"/>
    <s v="jdeehanlk@about.me"/>
    <x v="0"/>
    <s v="Exc"/>
    <s v="L"/>
    <x v="1"/>
    <n v="8.91"/>
    <n v="17.82"/>
    <x v="1"/>
    <x v="1"/>
    <x v="0"/>
  </r>
  <r>
    <s v="ASG-27179-958"/>
    <x v="580"/>
    <s v="12607-75113-UV"/>
    <s v="A-M-0.5"/>
    <n v="3"/>
    <x v="714"/>
    <s v="jedenll@e-recht24.de"/>
    <x v="0"/>
    <s v="Ara"/>
    <s v="M"/>
    <x v="1"/>
    <n v="6.75"/>
    <n v="20.25"/>
    <x v="2"/>
    <x v="0"/>
    <x v="1"/>
  </r>
  <r>
    <s v="YKX-23510-272"/>
    <x v="581"/>
    <s v="56991-05510-PR"/>
    <s v="A-L-2.5"/>
    <n v="2"/>
    <x v="715"/>
    <s v="cjewsterlu@moonfruit.com"/>
    <x v="0"/>
    <s v="Ara"/>
    <s v="L"/>
    <x v="2"/>
    <n v="29.784999999999997"/>
    <n v="59.569999999999993"/>
    <x v="2"/>
    <x v="1"/>
    <x v="1"/>
  </r>
  <r>
    <s v="FSA-98650-921"/>
    <x v="489"/>
    <s v="01841-48191-NL"/>
    <s v="L-L-0.5"/>
    <n v="2"/>
    <x v="716"/>
    <s v="usoutherdenln@hao123.com"/>
    <x v="0"/>
    <s v="Lib"/>
    <s v="L"/>
    <x v="1"/>
    <n v="9.51"/>
    <n v="19.02"/>
    <x v="3"/>
    <x v="1"/>
    <x v="0"/>
  </r>
  <r>
    <s v="ZUR-55774-294"/>
    <x v="234"/>
    <s v="33269-10023-CO"/>
    <s v="L-D-1"/>
    <n v="6"/>
    <x v="717"/>
    <s v=""/>
    <x v="0"/>
    <s v="Lib"/>
    <s v="D"/>
    <x v="0"/>
    <n v="12.95"/>
    <n v="77.699999999999989"/>
    <x v="3"/>
    <x v="2"/>
    <x v="0"/>
  </r>
  <r>
    <s v="FUO-99821-974"/>
    <x v="175"/>
    <s v="31245-81098-PJ"/>
    <s v="E-M-1"/>
    <n v="3"/>
    <x v="718"/>
    <s v="lburtenshawlp@shinystat.com"/>
    <x v="0"/>
    <s v="Exc"/>
    <s v="M"/>
    <x v="0"/>
    <n v="13.75"/>
    <n v="41.25"/>
    <x v="1"/>
    <x v="0"/>
    <x v="1"/>
  </r>
  <r>
    <s v="YVH-19865-819"/>
    <x v="582"/>
    <s v="08946-56610-IH"/>
    <s v="L-L-2.5"/>
    <n v="4"/>
    <x v="719"/>
    <s v="agregorattilq@vistaprint.com"/>
    <x v="0"/>
    <s v="Lib"/>
    <s v="L"/>
    <x v="2"/>
    <n v="36.454999999999998"/>
    <n v="145.82"/>
    <x v="3"/>
    <x v="1"/>
    <x v="1"/>
  </r>
  <r>
    <s v="NNF-47422-501"/>
    <x v="583"/>
    <s v="20260-32948-EB"/>
    <s v="E-L-0.2"/>
    <n v="6"/>
    <x v="720"/>
    <s v="ccrosterlr@gov.uk"/>
    <x v="1"/>
    <s v="Exc"/>
    <s v="L"/>
    <x v="3"/>
    <n v="4.4550000000000001"/>
    <n v="26.73"/>
    <x v="1"/>
    <x v="1"/>
    <x v="1"/>
  </r>
  <r>
    <s v="RJI-71409-490"/>
    <x v="548"/>
    <s v="31613-41626-KX"/>
    <s v="L-M-0.5"/>
    <n v="5"/>
    <x v="721"/>
    <s v="gwhiteheadls@hp.com"/>
    <x v="0"/>
    <s v="Lib"/>
    <s v="M"/>
    <x v="1"/>
    <n v="8.73"/>
    <n v="43.650000000000006"/>
    <x v="3"/>
    <x v="0"/>
    <x v="0"/>
  </r>
  <r>
    <s v="UZL-46108-213"/>
    <x v="584"/>
    <s v="75961-20170-RD"/>
    <s v="L-L-1"/>
    <n v="2"/>
    <x v="722"/>
    <s v="hjodrellelt@samsung.com"/>
    <x v="0"/>
    <s v="Lib"/>
    <s v="L"/>
    <x v="0"/>
    <n v="15.85"/>
    <n v="31.7"/>
    <x v="3"/>
    <x v="1"/>
    <x v="1"/>
  </r>
  <r>
    <s v="AOX-44467-109"/>
    <x v="64"/>
    <s v="72524-06410-KD"/>
    <s v="A-D-2.5"/>
    <n v="1"/>
    <x v="723"/>
    <s v="cjewsterlu@moonfruit.com"/>
    <x v="0"/>
    <s v="Ara"/>
    <s v="D"/>
    <x v="2"/>
    <n v="22.884999999999998"/>
    <n v="22.884999999999998"/>
    <x v="2"/>
    <x v="2"/>
    <x v="1"/>
  </r>
  <r>
    <s v="TZD-67261-174"/>
    <x v="585"/>
    <s v="01841-48191-NL"/>
    <s v="E-D-2.5"/>
    <n v="1"/>
    <x v="716"/>
    <s v=""/>
    <x v="0"/>
    <s v="Exc"/>
    <s v="D"/>
    <x v="2"/>
    <n v="27.945"/>
    <n v="27.945"/>
    <x v="1"/>
    <x v="2"/>
    <x v="0"/>
  </r>
  <r>
    <s v="TBU-64277-625"/>
    <x v="32"/>
    <s v="98918-34330-GY"/>
    <s v="E-M-1"/>
    <n v="6"/>
    <x v="724"/>
    <s v="knottramlw@odnoklassniki.ru"/>
    <x v="0"/>
    <s v="Exc"/>
    <s v="M"/>
    <x v="0"/>
    <n v="13.75"/>
    <n v="82.5"/>
    <x v="1"/>
    <x v="0"/>
    <x v="0"/>
  </r>
  <r>
    <s v="TYP-85767-944"/>
    <x v="586"/>
    <s v="51497-50894-WU"/>
    <s v="R-M-2.5"/>
    <n v="2"/>
    <x v="725"/>
    <s v="nbuneylx@jugem.jp"/>
    <x v="1"/>
    <s v="Rob"/>
    <s v="M"/>
    <x v="2"/>
    <n v="22.884999999999998"/>
    <n v="45.769999999999996"/>
    <x v="0"/>
    <x v="0"/>
    <x v="0"/>
  </r>
  <r>
    <s v="GTT-73214-334"/>
    <x v="535"/>
    <s v="98636-90072-YE"/>
    <s v="A-L-1"/>
    <n v="6"/>
    <x v="726"/>
    <s v="smcshealy@photobucket.com"/>
    <x v="0"/>
    <s v="Ara"/>
    <s v="L"/>
    <x v="0"/>
    <n v="12.95"/>
    <n v="77.699999999999989"/>
    <x v="2"/>
    <x v="1"/>
    <x v="1"/>
  </r>
  <r>
    <s v="WAI-89905-069"/>
    <x v="587"/>
    <s v="47011-57815-HJ"/>
    <s v="A-L-0.5"/>
    <n v="3"/>
    <x v="727"/>
    <s v="khuddartlz@about.com"/>
    <x v="0"/>
    <s v="Ara"/>
    <s v="L"/>
    <x v="1"/>
    <n v="7.77"/>
    <n v="23.31"/>
    <x v="2"/>
    <x v="1"/>
    <x v="1"/>
  </r>
  <r>
    <s v="OJL-96844-459"/>
    <x v="393"/>
    <s v="61253-98356-VD"/>
    <s v="L-L-0.2"/>
    <n v="5"/>
    <x v="728"/>
    <s v="jgippesm0@cloudflare.com"/>
    <x v="0"/>
    <s v="Lib"/>
    <s v="L"/>
    <x v="3"/>
    <n v="4.7549999999999999"/>
    <n v="23.774999999999999"/>
    <x v="3"/>
    <x v="1"/>
    <x v="0"/>
  </r>
  <r>
    <s v="VGI-33205-360"/>
    <x v="588"/>
    <s v="96762-10814-DA"/>
    <s v="L-M-0.5"/>
    <n v="6"/>
    <x v="729"/>
    <s v="lwhittleseem1@e-recht24.de"/>
    <x v="2"/>
    <s v="Lib"/>
    <s v="M"/>
    <x v="1"/>
    <n v="8.73"/>
    <n v="52.38"/>
    <x v="3"/>
    <x v="0"/>
    <x v="0"/>
  </r>
  <r>
    <s v="PCA-14081-576"/>
    <x v="15"/>
    <s v="63112-10870-LC"/>
    <s v="R-L-0.2"/>
    <n v="5"/>
    <x v="730"/>
    <s v="gtrengrovem2@elpais.com"/>
    <x v="0"/>
    <s v="Rob"/>
    <s v="L"/>
    <x v="3"/>
    <n v="3.5849999999999995"/>
    <n v="17.924999999999997"/>
    <x v="0"/>
    <x v="1"/>
    <x v="1"/>
  </r>
  <r>
    <s v="SCS-67069-962"/>
    <x v="507"/>
    <s v="21403-49423-PD"/>
    <s v="A-L-2.5"/>
    <n v="5"/>
    <x v="731"/>
    <s v="wcalderom3@stumbleupon.com"/>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jkennicottm5@yahoo.co.jp"/>
    <x v="0"/>
    <s v="Lib"/>
    <s v="L"/>
    <x v="1"/>
    <n v="9.51"/>
    <n v="9.51"/>
    <x v="3"/>
    <x v="1"/>
    <x v="1"/>
  </r>
  <r>
    <s v="FLI-11493-954"/>
    <x v="590"/>
    <s v="80454-42225-FT"/>
    <s v="A-L-0.5"/>
    <n v="4"/>
    <x v="734"/>
    <s v="gruggenm6@nymag.com"/>
    <x v="0"/>
    <s v="Ara"/>
    <s v="L"/>
    <x v="1"/>
    <n v="7.77"/>
    <n v="31.08"/>
    <x v="2"/>
    <x v="1"/>
    <x v="1"/>
  </r>
  <r>
    <s v="IWL-13117-537"/>
    <x v="457"/>
    <s v="29129-60664-KO"/>
    <s v="R-D-0.2"/>
    <n v="3"/>
    <x v="735"/>
    <s v=""/>
    <x v="0"/>
    <s v="Rob"/>
    <s v="D"/>
    <x v="3"/>
    <n v="2.6849999999999996"/>
    <n v="8.0549999999999997"/>
    <x v="0"/>
    <x v="2"/>
    <x v="0"/>
  </r>
  <r>
    <s v="OAM-76916-748"/>
    <x v="591"/>
    <s v="63025-62939-AN"/>
    <s v="E-D-1"/>
    <n v="3"/>
    <x v="736"/>
    <s v="mfrightm8@harvard.edu"/>
    <x v="0"/>
    <s v="Exc"/>
    <s v="D"/>
    <x v="0"/>
    <n v="12.15"/>
    <n v="36.450000000000003"/>
    <x v="1"/>
    <x v="2"/>
    <x v="0"/>
  </r>
  <r>
    <s v="UMB-11223-710"/>
    <x v="592"/>
    <s v="49012-12987-QT"/>
    <s v="R-D-0.2"/>
    <n v="6"/>
    <x v="737"/>
    <s v="btartem9@aol.com"/>
    <x v="1"/>
    <s v="Rob"/>
    <s v="D"/>
    <x v="3"/>
    <n v="2.6849999999999996"/>
    <n v="16.11"/>
    <x v="0"/>
    <x v="2"/>
    <x v="1"/>
  </r>
  <r>
    <s v="LXR-09892-726"/>
    <x v="402"/>
    <s v="50924-94200-SQ"/>
    <s v="R-D-2.5"/>
    <n v="2"/>
    <x v="738"/>
    <s v="ckrzysztofiakma@skyrock.com"/>
    <x v="0"/>
    <s v="Rob"/>
    <s v="D"/>
    <x v="2"/>
    <n v="20.584999999999997"/>
    <n v="41.169999999999995"/>
    <x v="0"/>
    <x v="2"/>
    <x v="0"/>
  </r>
  <r>
    <s v="QXX-89943-393"/>
    <x v="593"/>
    <s v="15673-18812-IU"/>
    <s v="R-D-0.2"/>
    <n v="4"/>
    <x v="739"/>
    <s v="dpenquetmb@diigo.com"/>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kferrettimf@huffingtonpost.com"/>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abalsdonemi@toplist.cz"/>
    <x v="0"/>
    <s v="Rob"/>
    <s v="D"/>
    <x v="3"/>
    <n v="2.6849999999999996"/>
    <n v="8.0549999999999997"/>
    <x v="0"/>
    <x v="2"/>
    <x v="0"/>
  </r>
  <r>
    <s v="CNJ-56058-223"/>
    <x v="105"/>
    <s v="40780-22081-LX"/>
    <s v="L-L-0.5"/>
    <n v="3"/>
    <x v="747"/>
    <s v="bromeramj@list-manage.com"/>
    <x v="0"/>
    <s v="Lib"/>
    <s v="L"/>
    <x v="1"/>
    <n v="9.51"/>
    <n v="28.53"/>
    <x v="3"/>
    <x v="1"/>
    <x v="1"/>
  </r>
  <r>
    <s v="KHO-27106-786"/>
    <x v="210"/>
    <s v="01603-43789-TN"/>
    <s v="A-M-1"/>
    <n v="6"/>
    <x v="748"/>
    <s v="bromeramj@list-manage.com"/>
    <x v="1"/>
    <s v="Ara"/>
    <s v="M"/>
    <x v="0"/>
    <n v="11.25"/>
    <n v="67.5"/>
    <x v="2"/>
    <x v="0"/>
    <x v="0"/>
  </r>
  <r>
    <s v="KHO-27106-786"/>
    <x v="210"/>
    <s v="01603-43789-TN"/>
    <s v="L-D-2.5"/>
    <n v="6"/>
    <x v="748"/>
    <s v="cbrydeml@tuttocitta.it"/>
    <x v="1"/>
    <s v="Lib"/>
    <s v="D"/>
    <x v="2"/>
    <n v="29.784999999999997"/>
    <n v="178.70999999999998"/>
    <x v="3"/>
    <x v="2"/>
    <x v="0"/>
  </r>
  <r>
    <s v="YAC-50329-982"/>
    <x v="598"/>
    <s v="75419-92838-TI"/>
    <s v="E-M-2.5"/>
    <n v="1"/>
    <x v="749"/>
    <s v="senefermm@blog.com"/>
    <x v="0"/>
    <s v="Exc"/>
    <s v="M"/>
    <x v="2"/>
    <n v="31.624999999999996"/>
    <n v="31.624999999999996"/>
    <x v="1"/>
    <x v="0"/>
    <x v="0"/>
  </r>
  <r>
    <s v="VVL-95291-039"/>
    <x v="360"/>
    <s v="96516-97464-MF"/>
    <s v="E-L-0.2"/>
    <n v="2"/>
    <x v="750"/>
    <s v="lhaggerstonemn@independent.co.uk"/>
    <x v="0"/>
    <s v="Exc"/>
    <s v="L"/>
    <x v="3"/>
    <n v="4.4550000000000001"/>
    <n v="8.91"/>
    <x v="1"/>
    <x v="1"/>
    <x v="1"/>
  </r>
  <r>
    <s v="VUT-20974-364"/>
    <x v="62"/>
    <s v="90285-56295-PO"/>
    <s v="R-M-0.5"/>
    <n v="6"/>
    <x v="751"/>
    <s v="mgundrymo@omniture.com"/>
    <x v="0"/>
    <s v="Rob"/>
    <s v="M"/>
    <x v="1"/>
    <n v="5.97"/>
    <n v="35.82"/>
    <x v="0"/>
    <x v="0"/>
    <x v="1"/>
  </r>
  <r>
    <s v="SFC-34054-213"/>
    <x v="599"/>
    <s v="08100-71102-HQ"/>
    <s v="L-L-0.5"/>
    <n v="4"/>
    <x v="752"/>
    <s v="bwellanmp@cafepress.com"/>
    <x v="1"/>
    <s v="Lib"/>
    <s v="L"/>
    <x v="1"/>
    <n v="9.51"/>
    <n v="38.04"/>
    <x v="3"/>
    <x v="1"/>
    <x v="1"/>
  </r>
  <r>
    <s v="UDS-04807-593"/>
    <x v="600"/>
    <s v="84074-28110-OV"/>
    <s v="L-D-0.5"/>
    <n v="2"/>
    <x v="753"/>
    <s v=""/>
    <x v="0"/>
    <s v="Lib"/>
    <s v="D"/>
    <x v="1"/>
    <n v="7.77"/>
    <n v="15.54"/>
    <x v="3"/>
    <x v="2"/>
    <x v="1"/>
  </r>
  <r>
    <s v="FWE-98471-488"/>
    <x v="601"/>
    <s v="27930-59250-JT"/>
    <s v="L-L-1"/>
    <n v="5"/>
    <x v="745"/>
    <s v="catchesonmr@xinhuanet.com"/>
    <x v="0"/>
    <s v="Lib"/>
    <s v="L"/>
    <x v="0"/>
    <n v="15.85"/>
    <n v="79.25"/>
    <x v="3"/>
    <x v="1"/>
    <x v="1"/>
  </r>
  <r>
    <s v="RAU-17060-674"/>
    <x v="602"/>
    <s v="12747-63766-EU"/>
    <s v="L-L-0.2"/>
    <n v="1"/>
    <x v="754"/>
    <s v="estentonms@google.it"/>
    <x v="0"/>
    <s v="Lib"/>
    <s v="L"/>
    <x v="3"/>
    <n v="4.7549999999999999"/>
    <n v="4.7549999999999999"/>
    <x v="3"/>
    <x v="1"/>
    <x v="0"/>
  </r>
  <r>
    <s v="AOL-13866-711"/>
    <x v="603"/>
    <s v="83490-88357-LJ"/>
    <s v="E-M-1"/>
    <n v="4"/>
    <x v="755"/>
    <s v="etrippmt@wp.com"/>
    <x v="0"/>
    <s v="Exc"/>
    <s v="M"/>
    <x v="0"/>
    <n v="13.75"/>
    <n v="55"/>
    <x v="1"/>
    <x v="0"/>
    <x v="0"/>
  </r>
  <r>
    <s v="NOA-79645-377"/>
    <x v="604"/>
    <s v="53729-30320-XZ"/>
    <s v="R-D-0.5"/>
    <n v="5"/>
    <x v="756"/>
    <s v="lmacmanusmu@imdb.com"/>
    <x v="0"/>
    <s v="Rob"/>
    <s v="D"/>
    <x v="1"/>
    <n v="5.3699999999999992"/>
    <n v="26.849999999999994"/>
    <x v="0"/>
    <x v="2"/>
    <x v="1"/>
  </r>
  <r>
    <s v="KMS-49214-806"/>
    <x v="605"/>
    <s v="50384-52703-LA"/>
    <s v="E-L-2.5"/>
    <n v="4"/>
    <x v="757"/>
    <s v="tbenediktovichmv@ebay.com"/>
    <x v="0"/>
    <s v="Exc"/>
    <s v="L"/>
    <x v="2"/>
    <n v="34.154999999999994"/>
    <n v="136.61999999999998"/>
    <x v="1"/>
    <x v="1"/>
    <x v="1"/>
  </r>
  <r>
    <s v="ABK-08091-531"/>
    <x v="606"/>
    <s v="53864-36201-FG"/>
    <s v="L-L-1"/>
    <n v="3"/>
    <x v="758"/>
    <s v="cbournermw@chronoengine.com"/>
    <x v="0"/>
    <s v="Lib"/>
    <s v="L"/>
    <x v="0"/>
    <n v="15.85"/>
    <n v="47.55"/>
    <x v="3"/>
    <x v="1"/>
    <x v="0"/>
  </r>
  <r>
    <s v="GPT-67705-953"/>
    <x v="446"/>
    <s v="70631-33225-MZ"/>
    <s v="A-M-0.2"/>
    <n v="5"/>
    <x v="759"/>
    <s v="oskermen3@hatena.ne.jp"/>
    <x v="0"/>
    <s v="Ara"/>
    <s v="M"/>
    <x v="3"/>
    <n v="3.375"/>
    <n v="16.875"/>
    <x v="2"/>
    <x v="0"/>
    <x v="0"/>
  </r>
  <r>
    <s v="JNA-21450-177"/>
    <x v="18"/>
    <s v="54798-14109-HC"/>
    <s v="A-D-1"/>
    <n v="3"/>
    <x v="760"/>
    <s v="kheddanmy@icq.com"/>
    <x v="0"/>
    <s v="Ara"/>
    <s v="D"/>
    <x v="0"/>
    <n v="9.9499999999999993"/>
    <n v="29.849999999999998"/>
    <x v="2"/>
    <x v="2"/>
    <x v="0"/>
  </r>
  <r>
    <s v="MPQ-23421-608"/>
    <x v="180"/>
    <s v="08023-52962-ET"/>
    <s v="E-M-0.5"/>
    <n v="5"/>
    <x v="761"/>
    <s v="ichartersmz@abc.net.au"/>
    <x v="0"/>
    <s v="Exc"/>
    <s v="M"/>
    <x v="1"/>
    <n v="8.25"/>
    <n v="41.25"/>
    <x v="1"/>
    <x v="0"/>
    <x v="0"/>
  </r>
  <r>
    <s v="NLI-63891-565"/>
    <x v="580"/>
    <s v="41899-00283-VK"/>
    <s v="E-M-0.2"/>
    <n v="5"/>
    <x v="762"/>
    <s v="aroubertn0@tmall.com"/>
    <x v="0"/>
    <s v="Exc"/>
    <s v="M"/>
    <x v="3"/>
    <n v="4.125"/>
    <n v="20.625"/>
    <x v="1"/>
    <x v="0"/>
    <x v="1"/>
  </r>
  <r>
    <s v="HHF-36647-854"/>
    <x v="453"/>
    <s v="39011-18412-GR"/>
    <s v="A-D-2.5"/>
    <n v="6"/>
    <x v="763"/>
    <s v="hmairsn1@so-net.ne.jp"/>
    <x v="0"/>
    <s v="Ara"/>
    <s v="D"/>
    <x v="2"/>
    <n v="22.884999999999998"/>
    <n v="137.31"/>
    <x v="2"/>
    <x v="2"/>
    <x v="0"/>
  </r>
  <r>
    <s v="SBN-16537-046"/>
    <x v="259"/>
    <s v="60255-12579-PZ"/>
    <s v="A-D-0.2"/>
    <n v="1"/>
    <x v="764"/>
    <s v="hrainforthn2@blog.com"/>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ijespern4@theglobeandmail.com"/>
    <x v="0"/>
    <s v="Ara"/>
    <s v="D"/>
    <x v="3"/>
    <n v="2.9849999999999999"/>
    <n v="5.97"/>
    <x v="2"/>
    <x v="2"/>
    <x v="1"/>
  </r>
  <r>
    <s v="IKQ-39946-768"/>
    <x v="385"/>
    <s v="72778-50968-UQ"/>
    <s v="R-M-1"/>
    <n v="6"/>
    <x v="766"/>
    <s v="ldwerryhousen5@gravatar.com"/>
    <x v="0"/>
    <s v="Rob"/>
    <s v="M"/>
    <x v="0"/>
    <n v="9.9499999999999993"/>
    <n v="59.699999999999996"/>
    <x v="0"/>
    <x v="0"/>
    <x v="1"/>
  </r>
  <r>
    <s v="KMB-95211-174"/>
    <x v="608"/>
    <s v="23941-30203-MO"/>
    <s v="R-D-2.5"/>
    <n v="4"/>
    <x v="767"/>
    <s v="nbroomern6@examiner.com"/>
    <x v="0"/>
    <s v="Rob"/>
    <s v="D"/>
    <x v="2"/>
    <n v="20.584999999999997"/>
    <n v="82.339999999999989"/>
    <x v="0"/>
    <x v="2"/>
    <x v="0"/>
  </r>
  <r>
    <s v="QWY-99467-368"/>
    <x v="609"/>
    <s v="96434-50068-DZ"/>
    <s v="A-D-2.5"/>
    <n v="1"/>
    <x v="768"/>
    <s v="kthoumassonn7@bloglovin.com"/>
    <x v="0"/>
    <s v="Ara"/>
    <s v="D"/>
    <x v="2"/>
    <n v="22.884999999999998"/>
    <n v="22.884999999999998"/>
    <x v="2"/>
    <x v="2"/>
    <x v="1"/>
  </r>
  <r>
    <s v="SRG-76791-614"/>
    <x v="147"/>
    <s v="11729-74102-XB"/>
    <s v="E-L-0.5"/>
    <n v="1"/>
    <x v="769"/>
    <s v="fhabberghamn8@discovery.com"/>
    <x v="0"/>
    <s v="Exc"/>
    <s v="L"/>
    <x v="1"/>
    <n v="8.91"/>
    <n v="8.91"/>
    <x v="1"/>
    <x v="1"/>
    <x v="0"/>
  </r>
  <r>
    <s v="VSN-94485-621"/>
    <x v="172"/>
    <s v="88116-12604-TE"/>
    <s v="A-D-0.2"/>
    <n v="4"/>
    <x v="770"/>
    <s v=""/>
    <x v="0"/>
    <s v="Ara"/>
    <s v="D"/>
    <x v="3"/>
    <n v="2.9849999999999999"/>
    <n v="11.94"/>
    <x v="2"/>
    <x v="2"/>
    <x v="1"/>
  </r>
  <r>
    <s v="UFZ-24348-219"/>
    <x v="610"/>
    <s v="27930-59250-JT"/>
    <s v="L-M-2.5"/>
    <n v="3"/>
    <x v="745"/>
    <s v="ravrashinna@tamu.edu"/>
    <x v="0"/>
    <s v="Lib"/>
    <s v="M"/>
    <x v="2"/>
    <n v="33.464999999999996"/>
    <n v="100.39499999999998"/>
    <x v="3"/>
    <x v="0"/>
    <x v="1"/>
  </r>
  <r>
    <s v="UKS-93055-397"/>
    <x v="611"/>
    <s v="13082-41034-PD"/>
    <s v="A-D-2.5"/>
    <n v="5"/>
    <x v="771"/>
    <s v="mdoidgenb@etsy.com"/>
    <x v="0"/>
    <s v="Ara"/>
    <s v="D"/>
    <x v="2"/>
    <n v="22.884999999999998"/>
    <n v="114.42499999999998"/>
    <x v="2"/>
    <x v="2"/>
    <x v="1"/>
  </r>
  <r>
    <s v="AVH-56062-335"/>
    <x v="612"/>
    <s v="18082-74419-QH"/>
    <s v="E-M-0.5"/>
    <n v="5"/>
    <x v="772"/>
    <s v="jedinboronc@reverbnation.com"/>
    <x v="0"/>
    <s v="Exc"/>
    <s v="M"/>
    <x v="1"/>
    <n v="8.25"/>
    <n v="41.25"/>
    <x v="1"/>
    <x v="0"/>
    <x v="1"/>
  </r>
  <r>
    <s v="HGE-19842-613"/>
    <x v="613"/>
    <s v="49401-45041-ZU"/>
    <s v="R-L-0.5"/>
    <n v="4"/>
    <x v="773"/>
    <s v="ttewelsonnd@cdbaby.com"/>
    <x v="0"/>
    <s v="Rob"/>
    <s v="L"/>
    <x v="1"/>
    <n v="7.169999999999999"/>
    <n v="28.679999999999996"/>
    <x v="0"/>
    <x v="1"/>
    <x v="0"/>
  </r>
  <r>
    <s v="WBA-85905-175"/>
    <x v="611"/>
    <s v="41252-45992-VS"/>
    <s v="L-M-0.2"/>
    <n v="1"/>
    <x v="774"/>
    <s v="oskermen3@hatena.ne.jp"/>
    <x v="0"/>
    <s v="Lib"/>
    <s v="M"/>
    <x v="3"/>
    <n v="4.3650000000000002"/>
    <n v="4.3650000000000002"/>
    <x v="3"/>
    <x v="0"/>
    <x v="1"/>
  </r>
  <r>
    <s v="DZI-35365-596"/>
    <x v="493"/>
    <s v="54798-14109-HC"/>
    <s v="E-M-0.2"/>
    <n v="2"/>
    <x v="760"/>
    <s v="ddrewittnf@mapquest.com"/>
    <x v="0"/>
    <s v="Exc"/>
    <s v="M"/>
    <x v="3"/>
    <n v="4.125"/>
    <n v="8.25"/>
    <x v="1"/>
    <x v="0"/>
    <x v="0"/>
  </r>
  <r>
    <s v="XIR-88982-743"/>
    <x v="614"/>
    <s v="00852-54571-WP"/>
    <s v="E-M-0.2"/>
    <n v="2"/>
    <x v="775"/>
    <s v="agladhillng@stanford.edu"/>
    <x v="0"/>
    <s v="Exc"/>
    <s v="M"/>
    <x v="3"/>
    <n v="4.125"/>
    <n v="8.25"/>
    <x v="1"/>
    <x v="0"/>
    <x v="0"/>
  </r>
  <r>
    <s v="VUC-72395-865"/>
    <x v="151"/>
    <s v="13321-57602-GK"/>
    <s v="A-D-0.5"/>
    <n v="6"/>
    <x v="776"/>
    <s v="mlorineznh@whitehouse.gov"/>
    <x v="0"/>
    <s v="Ara"/>
    <s v="D"/>
    <x v="1"/>
    <n v="5.97"/>
    <n v="35.82"/>
    <x v="2"/>
    <x v="2"/>
    <x v="0"/>
  </r>
  <r>
    <s v="BQJ-44755-910"/>
    <x v="489"/>
    <s v="75006-89922-VW"/>
    <s v="E-D-2.5"/>
    <n v="6"/>
    <x v="777"/>
    <s v=""/>
    <x v="0"/>
    <s v="Exc"/>
    <s v="D"/>
    <x v="2"/>
    <n v="27.945"/>
    <n v="167.67000000000002"/>
    <x v="1"/>
    <x v="2"/>
    <x v="1"/>
  </r>
  <r>
    <s v="JKC-64636-831"/>
    <x v="615"/>
    <s v="52098-80103-FD"/>
    <s v="A-M-2.5"/>
    <n v="2"/>
    <x v="778"/>
    <s v="mvannj@wikipedia.org"/>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jethelstonnl@creativecommons.org"/>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peberznn@woothemes.com"/>
    <x v="0"/>
    <s v="Ara"/>
    <s v="M"/>
    <x v="3"/>
    <n v="3.375"/>
    <n v="6.75"/>
    <x v="2"/>
    <x v="0"/>
    <x v="0"/>
  </r>
  <r>
    <s v="TVF-57766-608"/>
    <x v="155"/>
    <s v="88420-46464-XE"/>
    <s v="L-D-0.5"/>
    <n v="1"/>
    <x v="782"/>
    <s v="bgaishno@altervista.org"/>
    <x v="0"/>
    <s v="Lib"/>
    <s v="D"/>
    <x v="1"/>
    <n v="7.77"/>
    <n v="7.77"/>
    <x v="3"/>
    <x v="2"/>
    <x v="0"/>
  </r>
  <r>
    <s v="RUX-37995-892"/>
    <x v="461"/>
    <s v="37762-09530-MP"/>
    <s v="L-D-2.5"/>
    <n v="4"/>
    <x v="783"/>
    <s v="ldantonnp@miitbeian.gov.cn"/>
    <x v="0"/>
    <s v="Lib"/>
    <s v="D"/>
    <x v="2"/>
    <n v="29.784999999999997"/>
    <n v="119.13999999999999"/>
    <x v="3"/>
    <x v="2"/>
    <x v="0"/>
  </r>
  <r>
    <s v="AVK-76526-953"/>
    <x v="87"/>
    <s v="47268-50127-XY"/>
    <s v="A-D-1"/>
    <n v="2"/>
    <x v="784"/>
    <s v="smorrallnq@answers.com"/>
    <x v="0"/>
    <s v="Ara"/>
    <s v="D"/>
    <x v="0"/>
    <n v="9.9499999999999993"/>
    <n v="19.899999999999999"/>
    <x v="2"/>
    <x v="2"/>
    <x v="1"/>
  </r>
  <r>
    <s v="RIU-02231-623"/>
    <x v="618"/>
    <s v="25544-84179-QC"/>
    <s v="R-L-0.5"/>
    <n v="5"/>
    <x v="785"/>
    <s v="dcrownshawnr@photobucket.com"/>
    <x v="0"/>
    <s v="Rob"/>
    <s v="L"/>
    <x v="1"/>
    <n v="7.169999999999999"/>
    <n v="35.849999999999994"/>
    <x v="0"/>
    <x v="1"/>
    <x v="0"/>
  </r>
  <r>
    <s v="WFK-99317-827"/>
    <x v="619"/>
    <s v="32058-76765-ZL"/>
    <s v="L-D-2.5"/>
    <n v="3"/>
    <x v="786"/>
    <s v="oskermen3@hatena.ne.jp"/>
    <x v="0"/>
    <s v="Lib"/>
    <s v="D"/>
    <x v="2"/>
    <n v="29.784999999999997"/>
    <n v="89.35499999999999"/>
    <x v="3"/>
    <x v="2"/>
    <x v="1"/>
  </r>
  <r>
    <s v="SFD-00372-284"/>
    <x v="440"/>
    <s v="54798-14109-HC"/>
    <s v="L-M-0.2"/>
    <n v="2"/>
    <x v="760"/>
    <s v="jreddochnt@sun.com"/>
    <x v="0"/>
    <s v="Lib"/>
    <s v="M"/>
    <x v="3"/>
    <n v="4.3650000000000002"/>
    <n v="8.73"/>
    <x v="3"/>
    <x v="0"/>
    <x v="0"/>
  </r>
  <r>
    <s v="SXC-62166-515"/>
    <x v="489"/>
    <s v="69171-65646-UC"/>
    <s v="R-L-2.5"/>
    <n v="5"/>
    <x v="787"/>
    <s v="stitleynu@whitehouse.gov"/>
    <x v="0"/>
    <s v="Rob"/>
    <s v="L"/>
    <x v="2"/>
    <n v="27.484999999999996"/>
    <n v="137.42499999999998"/>
    <x v="0"/>
    <x v="1"/>
    <x v="1"/>
  </r>
  <r>
    <s v="YIE-87008-621"/>
    <x v="620"/>
    <s v="22503-52799-MI"/>
    <s v="L-M-0.5"/>
    <n v="4"/>
    <x v="788"/>
    <s v="rsimaonv@simplemachines.org"/>
    <x v="0"/>
    <s v="Lib"/>
    <s v="M"/>
    <x v="1"/>
    <n v="8.73"/>
    <n v="34.92"/>
    <x v="3"/>
    <x v="0"/>
    <x v="1"/>
  </r>
  <r>
    <s v="HRM-94548-288"/>
    <x v="621"/>
    <s v="08934-65581-ZI"/>
    <s v="A-L-2.5"/>
    <n v="6"/>
    <x v="789"/>
    <s v=""/>
    <x v="0"/>
    <s v="Ara"/>
    <s v="L"/>
    <x v="2"/>
    <n v="29.784999999999997"/>
    <n v="178.70999999999998"/>
    <x v="2"/>
    <x v="1"/>
    <x v="1"/>
  </r>
  <r>
    <s v="UJG-34731-295"/>
    <x v="374"/>
    <s v="15764-22559-ZT"/>
    <s v="A-M-2.5"/>
    <n v="1"/>
    <x v="790"/>
    <s v="nchisholmnx@example.com"/>
    <x v="0"/>
    <s v="Ara"/>
    <s v="M"/>
    <x v="2"/>
    <n v="25.874999999999996"/>
    <n v="25.874999999999996"/>
    <x v="2"/>
    <x v="0"/>
    <x v="1"/>
  </r>
  <r>
    <s v="TWD-70988-853"/>
    <x v="345"/>
    <s v="87519-68847-ZG"/>
    <s v="L-D-1"/>
    <n v="6"/>
    <x v="791"/>
    <s v="goatsny@live.com"/>
    <x v="0"/>
    <s v="Lib"/>
    <s v="D"/>
    <x v="0"/>
    <n v="12.95"/>
    <n v="77.699999999999989"/>
    <x v="3"/>
    <x v="2"/>
    <x v="0"/>
  </r>
  <r>
    <s v="CIX-22904-641"/>
    <x v="622"/>
    <s v="78012-56878-UB"/>
    <s v="R-M-1"/>
    <n v="1"/>
    <x v="792"/>
    <s v="mbirkinnz@java.com"/>
    <x v="0"/>
    <s v="Rob"/>
    <s v="M"/>
    <x v="0"/>
    <n v="9.9499999999999993"/>
    <n v="9.9499999999999993"/>
    <x v="0"/>
    <x v="0"/>
    <x v="0"/>
  </r>
  <r>
    <s v="DLV-65840-759"/>
    <x v="623"/>
    <s v="77192-72145-RG"/>
    <s v="L-M-1"/>
    <n v="2"/>
    <x v="793"/>
    <s v="rpysono0@constantcontact.com"/>
    <x v="0"/>
    <s v="Lib"/>
    <s v="M"/>
    <x v="0"/>
    <n v="14.55"/>
    <n v="29.1"/>
    <x v="3"/>
    <x v="0"/>
    <x v="0"/>
  </r>
  <r>
    <s v="RXN-55491-201"/>
    <x v="354"/>
    <s v="86071-79238-CX"/>
    <s v="R-L-0.2"/>
    <n v="6"/>
    <x v="794"/>
    <s v="mmacconnechieo9@reuters.com"/>
    <x v="1"/>
    <s v="Rob"/>
    <s v="L"/>
    <x v="3"/>
    <n v="3.5849999999999995"/>
    <n v="21.509999999999998"/>
    <x v="0"/>
    <x v="1"/>
    <x v="1"/>
  </r>
  <r>
    <s v="UHK-63283-868"/>
    <x v="624"/>
    <s v="16809-16936-WF"/>
    <s v="A-M-0.5"/>
    <n v="1"/>
    <x v="795"/>
    <s v="rtreachero2@usa.gov"/>
    <x v="0"/>
    <s v="Ara"/>
    <s v="M"/>
    <x v="1"/>
    <n v="6.75"/>
    <n v="6.75"/>
    <x v="2"/>
    <x v="0"/>
    <x v="0"/>
  </r>
  <r>
    <s v="PJC-31401-893"/>
    <x v="561"/>
    <s v="11212-69985-ZJ"/>
    <s v="A-D-0.5"/>
    <n v="3"/>
    <x v="796"/>
    <s v="bfattorinio3@quantcast.com"/>
    <x v="1"/>
    <s v="Ara"/>
    <s v="D"/>
    <x v="1"/>
    <n v="5.97"/>
    <n v="17.91"/>
    <x v="2"/>
    <x v="2"/>
    <x v="1"/>
  </r>
  <r>
    <s v="HHO-79903-185"/>
    <x v="42"/>
    <s v="53893-01719-CL"/>
    <s v="A-L-2.5"/>
    <n v="1"/>
    <x v="797"/>
    <s v="mpalleskeo4@nyu.edu"/>
    <x v="1"/>
    <s v="Ara"/>
    <s v="L"/>
    <x v="2"/>
    <n v="29.784999999999997"/>
    <n v="29.784999999999997"/>
    <x v="2"/>
    <x v="1"/>
    <x v="0"/>
  </r>
  <r>
    <s v="YWM-07310-594"/>
    <x v="267"/>
    <s v="66028-99867-WJ"/>
    <s v="E-M-0.5"/>
    <n v="5"/>
    <x v="798"/>
    <s v=""/>
    <x v="0"/>
    <s v="Exc"/>
    <s v="M"/>
    <x v="1"/>
    <n v="8.25"/>
    <n v="41.25"/>
    <x v="1"/>
    <x v="0"/>
    <x v="0"/>
  </r>
  <r>
    <s v="FHD-94983-982"/>
    <x v="625"/>
    <s v="62839-56723-CH"/>
    <s v="R-M-0.5"/>
    <n v="3"/>
    <x v="799"/>
    <s v="fantcliffeo6@amazon.co.jp"/>
    <x v="0"/>
    <s v="Rob"/>
    <s v="M"/>
    <x v="1"/>
    <n v="5.97"/>
    <n v="17.91"/>
    <x v="0"/>
    <x v="0"/>
    <x v="0"/>
  </r>
  <r>
    <s v="WQK-10857-119"/>
    <x v="616"/>
    <s v="96849-52854-CR"/>
    <s v="E-D-0.5"/>
    <n v="1"/>
    <x v="800"/>
    <s v="pmatignono7@harvard.edu"/>
    <x v="1"/>
    <s v="Exc"/>
    <s v="D"/>
    <x v="1"/>
    <n v="7.29"/>
    <n v="7.29"/>
    <x v="1"/>
    <x v="2"/>
    <x v="0"/>
  </r>
  <r>
    <s v="DXA-50313-073"/>
    <x v="626"/>
    <s v="19755-55847-VW"/>
    <s v="E-L-1"/>
    <n v="2"/>
    <x v="801"/>
    <s v="cweondo8@theglobeandmail.com"/>
    <x v="2"/>
    <s v="Exc"/>
    <s v="L"/>
    <x v="0"/>
    <n v="14.85"/>
    <n v="29.7"/>
    <x v="1"/>
    <x v="1"/>
    <x v="0"/>
  </r>
  <r>
    <s v="ONW-00560-570"/>
    <x v="52"/>
    <s v="32900-82606-BO"/>
    <s v="A-M-1"/>
    <n v="2"/>
    <x v="802"/>
    <s v="mmacconnechieo9@reuters.com"/>
    <x v="0"/>
    <s v="Ara"/>
    <s v="M"/>
    <x v="0"/>
    <n v="11.25"/>
    <n v="22.5"/>
    <x v="2"/>
    <x v="0"/>
    <x v="1"/>
  </r>
  <r>
    <s v="BRJ-19414-277"/>
    <x v="622"/>
    <s v="16809-16936-WF"/>
    <s v="R-M-0.2"/>
    <n v="4"/>
    <x v="795"/>
    <s v="jskentelberyoa@paypal.com"/>
    <x v="0"/>
    <s v="Rob"/>
    <s v="M"/>
    <x v="3"/>
    <n v="2.9849999999999999"/>
    <n v="11.94"/>
    <x v="0"/>
    <x v="0"/>
    <x v="0"/>
  </r>
  <r>
    <s v="MIQ-16322-908"/>
    <x v="627"/>
    <s v="20118-28138-QD"/>
    <s v="A-L-1"/>
    <n v="2"/>
    <x v="803"/>
    <s v="ocomberob@goo.gl"/>
    <x v="0"/>
    <s v="Ara"/>
    <s v="L"/>
    <x v="0"/>
    <n v="12.95"/>
    <n v="25.9"/>
    <x v="2"/>
    <x v="1"/>
    <x v="1"/>
  </r>
  <r>
    <s v="MVO-39328-830"/>
    <x v="628"/>
    <s v="84057-45461-AH"/>
    <s v="L-M-0.5"/>
    <n v="5"/>
    <x v="804"/>
    <s v="ocomberob@goo.gl"/>
    <x v="1"/>
    <s v="Lib"/>
    <s v="M"/>
    <x v="1"/>
    <n v="8.73"/>
    <n v="43.650000000000006"/>
    <x v="3"/>
    <x v="0"/>
    <x v="1"/>
  </r>
  <r>
    <s v="MVO-39328-830"/>
    <x v="628"/>
    <s v="84057-45461-AH"/>
    <s v="A-L-0.5"/>
    <n v="6"/>
    <x v="804"/>
    <s v="ztramelod@netlog.com"/>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chatfullog@ebay.com"/>
    <x v="0"/>
    <s v="Exc"/>
    <s v="D"/>
    <x v="3"/>
    <n v="3.645"/>
    <n v="10.935"/>
    <x v="1"/>
    <x v="2"/>
    <x v="1"/>
  </r>
  <r>
    <s v="KTO-53793-109"/>
    <x v="229"/>
    <s v="17572-27091-AA"/>
    <s v="R-L-0.2"/>
    <n v="2"/>
    <x v="808"/>
    <s v=""/>
    <x v="0"/>
    <s v="Rob"/>
    <s v="L"/>
    <x v="3"/>
    <n v="3.5849999999999995"/>
    <n v="7.169999999999999"/>
    <x v="0"/>
    <x v="1"/>
    <x v="1"/>
  </r>
  <r>
    <s v="OCK-89033-348"/>
    <x v="632"/>
    <s v="82300-88786-UE"/>
    <s v="A-L-0.2"/>
    <n v="6"/>
    <x v="809"/>
    <s v="kmarrisonoq@dropbox.com"/>
    <x v="0"/>
    <s v="Ara"/>
    <s v="L"/>
    <x v="3"/>
    <n v="3.8849999999999998"/>
    <n v="23.31"/>
    <x v="2"/>
    <x v="1"/>
    <x v="0"/>
  </r>
  <r>
    <s v="GPZ-36017-366"/>
    <x v="633"/>
    <s v="65732-22589-OW"/>
    <s v="A-D-2.5"/>
    <n v="5"/>
    <x v="810"/>
    <s v="lagnolooj@pinterest.com"/>
    <x v="0"/>
    <s v="Ara"/>
    <s v="D"/>
    <x v="2"/>
    <n v="22.884999999999998"/>
    <n v="114.42499999999998"/>
    <x v="2"/>
    <x v="2"/>
    <x v="0"/>
  </r>
  <r>
    <s v="BZP-33213-637"/>
    <x v="95"/>
    <s v="77175-09826-SF"/>
    <s v="A-M-2.5"/>
    <n v="3"/>
    <x v="811"/>
    <s v="dkiddyok@fda.gov"/>
    <x v="0"/>
    <s v="Ara"/>
    <s v="M"/>
    <x v="2"/>
    <n v="25.874999999999996"/>
    <n v="77.624999999999986"/>
    <x v="2"/>
    <x v="0"/>
    <x v="0"/>
  </r>
  <r>
    <s v="WFH-21507-708"/>
    <x v="521"/>
    <s v="07237-32539-NB"/>
    <s v="R-D-0.5"/>
    <n v="1"/>
    <x v="812"/>
    <s v="hpetroulisol@state.tx.us"/>
    <x v="0"/>
    <s v="Rob"/>
    <s v="D"/>
    <x v="1"/>
    <n v="5.3699999999999992"/>
    <n v="5.3699999999999992"/>
    <x v="0"/>
    <x v="2"/>
    <x v="0"/>
  </r>
  <r>
    <s v="HST-96923-073"/>
    <x v="76"/>
    <s v="54722-76431-EX"/>
    <s v="R-D-2.5"/>
    <n v="6"/>
    <x v="813"/>
    <s v="mschollom@taobao.com"/>
    <x v="1"/>
    <s v="Rob"/>
    <s v="D"/>
    <x v="2"/>
    <n v="20.584999999999997"/>
    <n v="123.50999999999999"/>
    <x v="0"/>
    <x v="2"/>
    <x v="1"/>
  </r>
  <r>
    <s v="ENN-79947-323"/>
    <x v="634"/>
    <s v="67847-82662-TE"/>
    <s v="L-M-0.5"/>
    <n v="2"/>
    <x v="814"/>
    <s v="kfersonon@g.co"/>
    <x v="0"/>
    <s v="Lib"/>
    <s v="M"/>
    <x v="1"/>
    <n v="8.73"/>
    <n v="17.46"/>
    <x v="3"/>
    <x v="0"/>
    <x v="1"/>
  </r>
  <r>
    <s v="BHA-47429-889"/>
    <x v="635"/>
    <s v="51114-51191-EW"/>
    <s v="E-L-0.2"/>
    <n v="3"/>
    <x v="815"/>
    <s v="bkellowayoo@omniture.com"/>
    <x v="0"/>
    <s v="Exc"/>
    <s v="L"/>
    <x v="3"/>
    <n v="4.4550000000000001"/>
    <n v="13.365"/>
    <x v="1"/>
    <x v="1"/>
    <x v="1"/>
  </r>
  <r>
    <s v="SZY-63017-318"/>
    <x v="636"/>
    <s v="91809-58808-TV"/>
    <s v="A-L-0.2"/>
    <n v="2"/>
    <x v="816"/>
    <s v="soliffeop@yellowbook.com"/>
    <x v="0"/>
    <s v="Ara"/>
    <s v="L"/>
    <x v="3"/>
    <n v="3.8849999999999998"/>
    <n v="7.77"/>
    <x v="2"/>
    <x v="1"/>
    <x v="0"/>
  </r>
  <r>
    <s v="LCU-93317-340"/>
    <x v="637"/>
    <s v="84996-26826-DK"/>
    <s v="R-D-0.2"/>
    <n v="1"/>
    <x v="817"/>
    <s v="kmarrisonoq@dropbox.com"/>
    <x v="0"/>
    <s v="Rob"/>
    <s v="D"/>
    <x v="3"/>
    <n v="2.6849999999999996"/>
    <n v="2.6849999999999996"/>
    <x v="0"/>
    <x v="2"/>
    <x v="0"/>
  </r>
  <r>
    <s v="UOM-71431-481"/>
    <x v="182"/>
    <s v="65732-22589-OW"/>
    <s v="R-D-2.5"/>
    <n v="1"/>
    <x v="810"/>
    <s v="cdolohuntyor@dailymail.co.uk"/>
    <x v="0"/>
    <s v="Rob"/>
    <s v="D"/>
    <x v="2"/>
    <n v="20.584999999999997"/>
    <n v="20.584999999999997"/>
    <x v="0"/>
    <x v="2"/>
    <x v="0"/>
  </r>
  <r>
    <s v="PJH-42618-877"/>
    <x v="479"/>
    <s v="93676-95250-XJ"/>
    <s v="A-D-2.5"/>
    <n v="5"/>
    <x v="818"/>
    <s v="pvasilenkoos@addtoany.com"/>
    <x v="0"/>
    <s v="Ara"/>
    <s v="D"/>
    <x v="2"/>
    <n v="22.884999999999998"/>
    <n v="114.42499999999998"/>
    <x v="2"/>
    <x v="2"/>
    <x v="0"/>
  </r>
  <r>
    <s v="XED-90333-402"/>
    <x v="638"/>
    <s v="28300-14355-GF"/>
    <s v="E-M-0.2"/>
    <n v="5"/>
    <x v="819"/>
    <s v="rschankelborgot@ameblo.jp"/>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bcargenow@geocities.jp"/>
    <x v="0"/>
    <s v="Exc"/>
    <s v="M"/>
    <x v="2"/>
    <n v="31.624999999999996"/>
    <n v="158.12499999999997"/>
    <x v="1"/>
    <x v="0"/>
    <x v="1"/>
  </r>
  <r>
    <s v="IIZ-24416-212"/>
    <x v="641"/>
    <s v="76060-30540-LB"/>
    <s v="R-D-0.5"/>
    <n v="6"/>
    <x v="823"/>
    <s v="rsticklerox@printfriendly.com"/>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djevonp1@ibm.com"/>
    <x v="1"/>
    <s v="Lib"/>
    <s v="L"/>
    <x v="0"/>
    <n v="15.85"/>
    <n v="47.55"/>
    <x v="3"/>
    <x v="1"/>
    <x v="1"/>
  </r>
  <r>
    <s v="SXW-34014-556"/>
    <x v="644"/>
    <s v="99144-98314-GN"/>
    <s v="R-L-0.2"/>
    <n v="1"/>
    <x v="827"/>
    <s v="hrannerp2@omniture.com"/>
    <x v="0"/>
    <s v="Rob"/>
    <s v="L"/>
    <x v="3"/>
    <n v="3.5849999999999995"/>
    <n v="3.5849999999999995"/>
    <x v="0"/>
    <x v="1"/>
    <x v="0"/>
  </r>
  <r>
    <s v="QOJ-38788-727"/>
    <x v="136"/>
    <s v="16358-63919-CE"/>
    <s v="E-M-2.5"/>
    <n v="5"/>
    <x v="828"/>
    <s v="bimriep3@addtoany.com"/>
    <x v="0"/>
    <s v="Exc"/>
    <s v="M"/>
    <x v="2"/>
    <n v="31.624999999999996"/>
    <n v="158.12499999999997"/>
    <x v="1"/>
    <x v="0"/>
    <x v="1"/>
  </r>
  <r>
    <s v="TGF-38649-658"/>
    <x v="645"/>
    <s v="67743-54817-UT"/>
    <s v="L-M-0.5"/>
    <n v="2"/>
    <x v="829"/>
    <s v="dsopperp4@eventbrite.com"/>
    <x v="0"/>
    <s v="Lib"/>
    <s v="M"/>
    <x v="1"/>
    <n v="8.73"/>
    <n v="17.46"/>
    <x v="3"/>
    <x v="0"/>
    <x v="1"/>
  </r>
  <r>
    <s v="EAI-25194-209"/>
    <x v="646"/>
    <s v="44601-51441-BH"/>
    <s v="A-L-2.5"/>
    <n v="5"/>
    <x v="830"/>
    <s v=""/>
    <x v="0"/>
    <s v="Ara"/>
    <s v="L"/>
    <x v="2"/>
    <n v="29.784999999999997"/>
    <n v="148.92499999999998"/>
    <x v="2"/>
    <x v="1"/>
    <x v="1"/>
  </r>
  <r>
    <s v="IJK-34441-720"/>
    <x v="647"/>
    <s v="97201-58870-WB"/>
    <s v="A-M-0.5"/>
    <n v="6"/>
    <x v="831"/>
    <s v="lledgleyp6@de.vu"/>
    <x v="0"/>
    <s v="Ara"/>
    <s v="M"/>
    <x v="1"/>
    <n v="6.75"/>
    <n v="40.5"/>
    <x v="2"/>
    <x v="0"/>
    <x v="0"/>
  </r>
  <r>
    <s v="ZMC-00336-619"/>
    <x v="591"/>
    <s v="19849-12926-QF"/>
    <s v="A-M-0.5"/>
    <n v="4"/>
    <x v="832"/>
    <s v="tmenaryp7@phoca.cz"/>
    <x v="0"/>
    <s v="Ara"/>
    <s v="M"/>
    <x v="1"/>
    <n v="6.75"/>
    <n v="27"/>
    <x v="2"/>
    <x v="0"/>
    <x v="0"/>
  </r>
  <r>
    <s v="UPX-54529-618"/>
    <x v="648"/>
    <s v="40535-56770-UM"/>
    <s v="L-D-1"/>
    <n v="3"/>
    <x v="833"/>
    <s v="gciccottip8@so-net.ne.jp"/>
    <x v="0"/>
    <s v="Lib"/>
    <s v="D"/>
    <x v="0"/>
    <n v="12.95"/>
    <n v="38.849999999999994"/>
    <x v="3"/>
    <x v="2"/>
    <x v="1"/>
  </r>
  <r>
    <s v="DLX-01059-899"/>
    <x v="191"/>
    <s v="74940-09646-MU"/>
    <s v="R-L-1"/>
    <n v="5"/>
    <x v="834"/>
    <s v=""/>
    <x v="0"/>
    <s v="Rob"/>
    <s v="L"/>
    <x v="0"/>
    <n v="11.95"/>
    <n v="59.75"/>
    <x v="0"/>
    <x v="1"/>
    <x v="1"/>
  </r>
  <r>
    <s v="MEK-85120-243"/>
    <x v="649"/>
    <s v="06623-54610-HC"/>
    <s v="R-L-0.2"/>
    <n v="3"/>
    <x v="835"/>
    <s v="wjallinpa@pcworld.com"/>
    <x v="0"/>
    <s v="Rob"/>
    <s v="L"/>
    <x v="3"/>
    <n v="3.5849999999999995"/>
    <n v="10.754999999999999"/>
    <x v="0"/>
    <x v="1"/>
    <x v="1"/>
  </r>
  <r>
    <s v="NFI-37188-246"/>
    <x v="553"/>
    <s v="89490-75361-AF"/>
    <s v="A-D-2.5"/>
    <n v="4"/>
    <x v="836"/>
    <s v="mbogeypb@thetimes.co.uk"/>
    <x v="0"/>
    <s v="Ara"/>
    <s v="D"/>
    <x v="2"/>
    <n v="22.884999999999998"/>
    <n v="91.539999999999992"/>
    <x v="2"/>
    <x v="2"/>
    <x v="1"/>
  </r>
  <r>
    <s v="BXH-62195-013"/>
    <x v="584"/>
    <s v="94526-79230-GZ"/>
    <s v="A-M-1"/>
    <n v="4"/>
    <x v="837"/>
    <s v=""/>
    <x v="0"/>
    <s v="Ara"/>
    <s v="M"/>
    <x v="0"/>
    <n v="11.25"/>
    <n v="45"/>
    <x v="2"/>
    <x v="0"/>
    <x v="0"/>
  </r>
  <r>
    <s v="YLK-78851-470"/>
    <x v="650"/>
    <s v="58559-08254-UY"/>
    <s v="R-M-2.5"/>
    <n v="6"/>
    <x v="838"/>
    <s v="mcobbledickpd@ucsd.edu"/>
    <x v="0"/>
    <s v="Rob"/>
    <s v="M"/>
    <x v="2"/>
    <n v="22.884999999999998"/>
    <n v="137.31"/>
    <x v="0"/>
    <x v="0"/>
    <x v="0"/>
  </r>
  <r>
    <s v="DXY-76225-633"/>
    <x v="121"/>
    <s v="88574-37083-WX"/>
    <s v="A-M-0.5"/>
    <n v="1"/>
    <x v="839"/>
    <s v="alewrype@whitehouse.gov"/>
    <x v="0"/>
    <s v="Ara"/>
    <s v="M"/>
    <x v="1"/>
    <n v="6.75"/>
    <n v="6.75"/>
    <x v="2"/>
    <x v="0"/>
    <x v="1"/>
  </r>
  <r>
    <s v="UHP-24614-199"/>
    <x v="472"/>
    <s v="67953-79896-AC"/>
    <s v="A-M-1"/>
    <n v="4"/>
    <x v="840"/>
    <s v="ihesselpf@ox.ac.uk"/>
    <x v="0"/>
    <s v="Ara"/>
    <s v="M"/>
    <x v="0"/>
    <n v="11.25"/>
    <n v="45"/>
    <x v="2"/>
    <x v="0"/>
    <x v="1"/>
  </r>
  <r>
    <s v="HBY-35655-049"/>
    <x v="594"/>
    <s v="69207-93422-CQ"/>
    <s v="E-D-2.5"/>
    <n v="3"/>
    <x v="841"/>
    <s v=""/>
    <x v="0"/>
    <s v="Exc"/>
    <s v="D"/>
    <x v="2"/>
    <n v="27.945"/>
    <n v="83.835000000000008"/>
    <x v="1"/>
    <x v="2"/>
    <x v="0"/>
  </r>
  <r>
    <s v="DCE-22886-861"/>
    <x v="89"/>
    <s v="56060-17602-RG"/>
    <s v="E-D-0.2"/>
    <n v="1"/>
    <x v="842"/>
    <s v="csorrellph@amazon.com"/>
    <x v="1"/>
    <s v="Exc"/>
    <s v="D"/>
    <x v="3"/>
    <n v="3.645"/>
    <n v="3.645"/>
    <x v="1"/>
    <x v="2"/>
    <x v="0"/>
  </r>
  <r>
    <s v="QTG-93823-843"/>
    <x v="651"/>
    <s v="46859-14212-FI"/>
    <s v="A-M-0.5"/>
    <n v="1"/>
    <x v="843"/>
    <s v="csorrellph@amazon.com"/>
    <x v="2"/>
    <s v="Ara"/>
    <s v="M"/>
    <x v="1"/>
    <n v="6.75"/>
    <n v="6.75"/>
    <x v="2"/>
    <x v="0"/>
    <x v="1"/>
  </r>
  <r>
    <s v="QTG-93823-843"/>
    <x v="651"/>
    <s v="46859-14212-FI"/>
    <s v="E-D-0.5"/>
    <n v="3"/>
    <x v="843"/>
    <s v="qheavysidepj@unc.edu"/>
    <x v="2"/>
    <s v="Exc"/>
    <s v="D"/>
    <x v="1"/>
    <n v="7.29"/>
    <n v="21.87"/>
    <x v="1"/>
    <x v="2"/>
    <x v="1"/>
  </r>
  <r>
    <s v="WFT-16178-396"/>
    <x v="249"/>
    <s v="33555-01585-RP"/>
    <s v="R-D-0.2"/>
    <n v="5"/>
    <x v="844"/>
    <s v="hreuvenpk@whitehouse.gov"/>
    <x v="0"/>
    <s v="Rob"/>
    <s v="D"/>
    <x v="3"/>
    <n v="2.6849999999999996"/>
    <n v="13.424999999999997"/>
    <x v="0"/>
    <x v="2"/>
    <x v="0"/>
  </r>
  <r>
    <s v="ERC-54560-934"/>
    <x v="652"/>
    <s v="11932-85629-CU"/>
    <s v="R-D-2.5"/>
    <n v="6"/>
    <x v="845"/>
    <s v="mattwoolpl@nba.com"/>
    <x v="0"/>
    <s v="Rob"/>
    <s v="D"/>
    <x v="2"/>
    <n v="20.584999999999997"/>
    <n v="123.50999999999999"/>
    <x v="0"/>
    <x v="2"/>
    <x v="1"/>
  </r>
  <r>
    <s v="RUK-78200-416"/>
    <x v="653"/>
    <s v="36192-07175-XC"/>
    <s v="L-D-0.2"/>
    <n v="2"/>
    <x v="846"/>
    <s v=""/>
    <x v="0"/>
    <s v="Lib"/>
    <s v="D"/>
    <x v="3"/>
    <n v="3.8849999999999998"/>
    <n v="7.77"/>
    <x v="3"/>
    <x v="2"/>
    <x v="1"/>
  </r>
  <r>
    <s v="KHK-13105-388"/>
    <x v="177"/>
    <s v="46242-54946-ZW"/>
    <s v="A-M-1"/>
    <n v="6"/>
    <x v="847"/>
    <s v="gwynespn@dagondesign.com"/>
    <x v="0"/>
    <s v="Ara"/>
    <s v="M"/>
    <x v="0"/>
    <n v="11.25"/>
    <n v="67.5"/>
    <x v="2"/>
    <x v="0"/>
    <x v="0"/>
  </r>
  <r>
    <s v="NJR-03699-189"/>
    <x v="22"/>
    <s v="95152-82155-VQ"/>
    <s v="E-D-2.5"/>
    <n v="1"/>
    <x v="848"/>
    <s v="cmaccourtpo@amazon.com"/>
    <x v="0"/>
    <s v="Exc"/>
    <s v="D"/>
    <x v="2"/>
    <n v="27.945"/>
    <n v="27.945"/>
    <x v="1"/>
    <x v="2"/>
    <x v="1"/>
  </r>
  <r>
    <s v="PJV-20427-019"/>
    <x v="508"/>
    <s v="13404-39127-WQ"/>
    <s v="A-L-2.5"/>
    <n v="3"/>
    <x v="849"/>
    <s v=""/>
    <x v="0"/>
    <s v="Ara"/>
    <s v="L"/>
    <x v="2"/>
    <n v="29.784999999999997"/>
    <n v="89.35499999999999"/>
    <x v="2"/>
    <x v="1"/>
    <x v="1"/>
  </r>
  <r>
    <s v="UGK-07613-982"/>
    <x v="654"/>
    <s v="57808-90533-UE"/>
    <s v="A-M-0.5"/>
    <n v="3"/>
    <x v="822"/>
    <s v="ewilsonepq@eepurl.com"/>
    <x v="0"/>
    <s v="Ara"/>
    <s v="M"/>
    <x v="1"/>
    <n v="6.75"/>
    <n v="20.25"/>
    <x v="2"/>
    <x v="0"/>
    <x v="1"/>
  </r>
  <r>
    <s v="OLA-68289-577"/>
    <x v="524"/>
    <s v="40226-52317-IO"/>
    <s v="A-M-0.5"/>
    <n v="5"/>
    <x v="850"/>
    <s v="dduffiepr@time.com"/>
    <x v="0"/>
    <s v="Ara"/>
    <s v="M"/>
    <x v="1"/>
    <n v="6.75"/>
    <n v="33.75"/>
    <x v="2"/>
    <x v="0"/>
    <x v="0"/>
  </r>
  <r>
    <s v="TNR-84447-052"/>
    <x v="655"/>
    <s v="34419-18068-AG"/>
    <s v="E-D-2.5"/>
    <n v="4"/>
    <x v="851"/>
    <s v="mmatiasekps@ucoz.ru"/>
    <x v="0"/>
    <s v="Exc"/>
    <s v="D"/>
    <x v="2"/>
    <n v="27.945"/>
    <n v="111.78"/>
    <x v="1"/>
    <x v="2"/>
    <x v="1"/>
  </r>
  <r>
    <s v="FBZ-64200-586"/>
    <x v="523"/>
    <s v="51738-61457-RS"/>
    <s v="E-M-2.5"/>
    <n v="2"/>
    <x v="852"/>
    <s v="jcamillopt@shinystat.com"/>
    <x v="0"/>
    <s v="Exc"/>
    <s v="M"/>
    <x v="2"/>
    <n v="31.624999999999996"/>
    <n v="63.249999999999993"/>
    <x v="1"/>
    <x v="0"/>
    <x v="0"/>
  </r>
  <r>
    <s v="OBN-66334-505"/>
    <x v="656"/>
    <s v="86757-52367-ON"/>
    <s v="E-L-0.2"/>
    <n v="2"/>
    <x v="853"/>
    <s v="kphilbrickpu@cdc.gov"/>
    <x v="0"/>
    <s v="Exc"/>
    <s v="L"/>
    <x v="3"/>
    <n v="4.4550000000000001"/>
    <n v="8.91"/>
    <x v="1"/>
    <x v="1"/>
    <x v="0"/>
  </r>
  <r>
    <s v="NXM-89323-646"/>
    <x v="657"/>
    <s v="28158-93383-CK"/>
    <s v="E-D-1"/>
    <n v="1"/>
    <x v="854"/>
    <s v=""/>
    <x v="0"/>
    <s v="Exc"/>
    <s v="D"/>
    <x v="0"/>
    <n v="12.15"/>
    <n v="12.15"/>
    <x v="1"/>
    <x v="2"/>
    <x v="0"/>
  </r>
  <r>
    <s v="NHI-23264-055"/>
    <x v="658"/>
    <s v="44799-09711-XW"/>
    <s v="A-D-0.5"/>
    <n v="4"/>
    <x v="855"/>
    <s v="bsillispw@istockphoto.com"/>
    <x v="0"/>
    <s v="Ara"/>
    <s v="D"/>
    <x v="1"/>
    <n v="5.97"/>
    <n v="23.88"/>
    <x v="2"/>
    <x v="2"/>
    <x v="0"/>
  </r>
  <r>
    <s v="EQH-53569-934"/>
    <x v="659"/>
    <s v="53667-91553-LT"/>
    <s v="E-M-1"/>
    <n v="4"/>
    <x v="856"/>
    <s v=""/>
    <x v="0"/>
    <s v="Exc"/>
    <s v="M"/>
    <x v="0"/>
    <n v="13.75"/>
    <n v="55"/>
    <x v="1"/>
    <x v="0"/>
    <x v="1"/>
  </r>
  <r>
    <s v="XKK-06692-189"/>
    <x v="558"/>
    <s v="86579-92122-OC"/>
    <s v="R-D-1"/>
    <n v="3"/>
    <x v="857"/>
    <s v="rcuttspy@techcrunch.com"/>
    <x v="0"/>
    <s v="Rob"/>
    <s v="D"/>
    <x v="0"/>
    <n v="8.9499999999999993"/>
    <n v="26.849999999999998"/>
    <x v="0"/>
    <x v="2"/>
    <x v="0"/>
  </r>
  <r>
    <s v="BYP-16005-016"/>
    <x v="660"/>
    <s v="01474-63436-TP"/>
    <s v="R-M-2.5"/>
    <n v="5"/>
    <x v="858"/>
    <s v="mdelvespz@nature.com"/>
    <x v="0"/>
    <s v="Rob"/>
    <s v="M"/>
    <x v="2"/>
    <n v="22.884999999999998"/>
    <n v="114.42499999999998"/>
    <x v="0"/>
    <x v="0"/>
    <x v="1"/>
  </r>
  <r>
    <s v="LWS-13938-905"/>
    <x v="661"/>
    <s v="90533-82440-EE"/>
    <s v="A-M-2.5"/>
    <n v="6"/>
    <x v="859"/>
    <s v="dgrittonq0@nydailynews.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utq2@umich.edu"/>
    <x v="0"/>
    <s v="Rob"/>
    <s v="M"/>
    <x v="2"/>
    <n v="22.884999999999998"/>
    <n v="91.539999999999992"/>
    <x v="0"/>
    <x v="0"/>
    <x v="0"/>
  </r>
  <r>
    <s v="KCW-50949-318"/>
    <x v="184"/>
    <s v="52374-27313-IV"/>
    <s v="E-L-1"/>
    <n v="5"/>
    <x v="861"/>
    <s v="wpummeryq3@topsy.com"/>
    <x v="0"/>
    <s v="Exc"/>
    <s v="L"/>
    <x v="0"/>
    <n v="14.85"/>
    <n v="74.25"/>
    <x v="1"/>
    <x v="1"/>
    <x v="0"/>
  </r>
  <r>
    <s v="JGZ-16947-591"/>
    <x v="663"/>
    <s v="14264-41252-SL"/>
    <s v="L-L-0.2"/>
    <n v="6"/>
    <x v="862"/>
    <s v="gsiudaq4@nytimes.com"/>
    <x v="0"/>
    <s v="Lib"/>
    <s v="L"/>
    <x v="3"/>
    <n v="4.7549999999999999"/>
    <n v="28.53"/>
    <x v="3"/>
    <x v="1"/>
    <x v="1"/>
  </r>
  <r>
    <s v="LXS-63326-144"/>
    <x v="334"/>
    <s v="35367-50483-AR"/>
    <s v="R-L-0.5"/>
    <n v="2"/>
    <x v="863"/>
    <s v="hcrowneq5@wufoo.com"/>
    <x v="0"/>
    <s v="Rob"/>
    <s v="L"/>
    <x v="1"/>
    <n v="7.169999999999999"/>
    <n v="14.339999999999998"/>
    <x v="0"/>
    <x v="1"/>
    <x v="0"/>
  </r>
  <r>
    <s v="CZG-86544-655"/>
    <x v="664"/>
    <s v="69443-77665-QW"/>
    <s v="A-L-0.5"/>
    <n v="2"/>
    <x v="864"/>
    <s v="vpawseyq6@tiny.cc"/>
    <x v="1"/>
    <s v="Ara"/>
    <s v="L"/>
    <x v="1"/>
    <n v="7.77"/>
    <n v="15.54"/>
    <x v="2"/>
    <x v="1"/>
    <x v="0"/>
  </r>
  <r>
    <s v="WFV-88138-247"/>
    <x v="24"/>
    <s v="63411-51758-QC"/>
    <s v="R-L-1"/>
    <n v="3"/>
    <x v="865"/>
    <s v="awaterhouseq7@istockphoto.com"/>
    <x v="0"/>
    <s v="Rob"/>
    <s v="L"/>
    <x v="0"/>
    <n v="11.95"/>
    <n v="35.849999999999994"/>
    <x v="0"/>
    <x v="1"/>
    <x v="1"/>
  </r>
  <r>
    <s v="RFG-28227-288"/>
    <x v="12"/>
    <s v="68605-21835-UF"/>
    <s v="A-L-0.5"/>
    <n v="6"/>
    <x v="866"/>
    <s v="fhaughianq8@1688.com"/>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rfaltinqb@topsy.com"/>
    <x v="0"/>
    <s v="Lib"/>
    <s v="D"/>
    <x v="1"/>
    <n v="7.77"/>
    <n v="23.31"/>
    <x v="3"/>
    <x v="2"/>
    <x v="1"/>
  </r>
  <r>
    <s v="WJJ-37489-898"/>
    <x v="171"/>
    <s v="31599-82152-AD"/>
    <s v="A-M-1"/>
    <n v="1"/>
    <x v="870"/>
    <s v="gcheekeqc@sitemeter.com"/>
    <x v="1"/>
    <s v="Ara"/>
    <s v="M"/>
    <x v="0"/>
    <n v="11.25"/>
    <n v="11.25"/>
    <x v="2"/>
    <x v="0"/>
    <x v="1"/>
  </r>
  <r>
    <s v="ORX-57454-917"/>
    <x v="328"/>
    <s v="76209-39601-ZR"/>
    <s v="E-D-2.5"/>
    <n v="3"/>
    <x v="871"/>
    <s v="grattqd@phpbb.com"/>
    <x v="2"/>
    <s v="Exc"/>
    <s v="D"/>
    <x v="2"/>
    <n v="27.945"/>
    <n v="83.835000000000008"/>
    <x v="1"/>
    <x v="2"/>
    <x v="0"/>
  </r>
  <r>
    <s v="GRB-68838-629"/>
    <x v="648"/>
    <s v="15064-65241-HB"/>
    <s v="R-L-2.5"/>
    <n v="4"/>
    <x v="872"/>
    <s v=""/>
    <x v="1"/>
    <s v="Rob"/>
    <s v="L"/>
    <x v="2"/>
    <n v="27.484999999999996"/>
    <n v="109.93999999999998"/>
    <x v="0"/>
    <x v="1"/>
    <x v="1"/>
  </r>
  <r>
    <s v="SHT-04865-419"/>
    <x v="666"/>
    <s v="69215-90789-DL"/>
    <s v="R-L-0.2"/>
    <n v="4"/>
    <x v="873"/>
    <s v="ieberleinqf@hc360.com"/>
    <x v="0"/>
    <s v="Rob"/>
    <s v="L"/>
    <x v="3"/>
    <n v="3.5849999999999995"/>
    <n v="14.339999999999998"/>
    <x v="0"/>
    <x v="1"/>
    <x v="0"/>
  </r>
  <r>
    <s v="UQI-28177-865"/>
    <x v="577"/>
    <s v="04317-46176-TB"/>
    <s v="R-L-0.2"/>
    <n v="6"/>
    <x v="874"/>
    <s v="jdrengqg@uiuc.edu"/>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rstrathernqn@devhub.com"/>
    <x v="0"/>
    <s v="Ara"/>
    <s v="L"/>
    <x v="3"/>
    <n v="3.8849999999999998"/>
    <n v="7.77"/>
    <x v="2"/>
    <x v="1"/>
    <x v="0"/>
  </r>
  <r>
    <s v="GUG-45603-775"/>
    <x v="668"/>
    <s v="40959-32642-DN"/>
    <s v="L-L-0.2"/>
    <n v="5"/>
    <x v="876"/>
    <s v="cmiguelqo@exblog.jp"/>
    <x v="0"/>
    <s v="Lib"/>
    <s v="L"/>
    <x v="3"/>
    <n v="4.7549999999999999"/>
    <n v="23.774999999999999"/>
    <x v="3"/>
    <x v="1"/>
    <x v="0"/>
  </r>
  <r>
    <s v="KJB-98240-098"/>
    <x v="422"/>
    <s v="77746-08153-PM"/>
    <s v="L-L-1"/>
    <n v="5"/>
    <x v="877"/>
    <s v=""/>
    <x v="0"/>
    <s v="Lib"/>
    <s v="L"/>
    <x v="0"/>
    <n v="15.85"/>
    <n v="79.25"/>
    <x v="3"/>
    <x v="1"/>
    <x v="0"/>
  </r>
  <r>
    <s v="JMS-48374-462"/>
    <x v="669"/>
    <s v="49667-96708-JL"/>
    <s v="A-D-2.5"/>
    <n v="2"/>
    <x v="878"/>
    <s v="mrocksqq@exblog.jp"/>
    <x v="0"/>
    <s v="Ara"/>
    <s v="D"/>
    <x v="2"/>
    <n v="22.884999999999998"/>
    <n v="45.769999999999996"/>
    <x v="2"/>
    <x v="2"/>
    <x v="0"/>
  </r>
  <r>
    <s v="YIT-15877-117"/>
    <x v="670"/>
    <s v="24155-79322-EQ"/>
    <s v="R-D-1"/>
    <n v="1"/>
    <x v="879"/>
    <s v="yburrellsqr@vinaora.com"/>
    <x v="1"/>
    <s v="Rob"/>
    <s v="D"/>
    <x v="0"/>
    <n v="8.9499999999999993"/>
    <n v="8.9499999999999993"/>
    <x v="0"/>
    <x v="2"/>
    <x v="0"/>
  </r>
  <r>
    <s v="YVK-82679-655"/>
    <x v="341"/>
    <s v="95342-88311-SF"/>
    <s v="R-M-0.5"/>
    <n v="4"/>
    <x v="880"/>
    <s v="cgoodrumqs@goodreads.com"/>
    <x v="0"/>
    <s v="Rob"/>
    <s v="M"/>
    <x v="1"/>
    <n v="5.97"/>
    <n v="23.88"/>
    <x v="0"/>
    <x v="0"/>
    <x v="0"/>
  </r>
  <r>
    <s v="TYH-81940-054"/>
    <x v="671"/>
    <s v="69374-08133-RI"/>
    <s v="E-L-0.2"/>
    <n v="5"/>
    <x v="881"/>
    <s v="jjefferysqt@blog.com"/>
    <x v="0"/>
    <s v="Exc"/>
    <s v="L"/>
    <x v="3"/>
    <n v="4.4550000000000001"/>
    <n v="22.274999999999999"/>
    <x v="1"/>
    <x v="1"/>
    <x v="1"/>
  </r>
  <r>
    <s v="HTY-30660-254"/>
    <x v="672"/>
    <s v="83844-95908-RX"/>
    <s v="R-M-1"/>
    <n v="3"/>
    <x v="882"/>
    <s v="bwardellqu@adobe.com"/>
    <x v="0"/>
    <s v="Rob"/>
    <s v="M"/>
    <x v="0"/>
    <n v="9.9499999999999993"/>
    <n v="29.849999999999998"/>
    <x v="0"/>
    <x v="0"/>
    <x v="0"/>
  </r>
  <r>
    <s v="GPW-43956-761"/>
    <x v="673"/>
    <s v="09667-09231-YM"/>
    <s v="E-L-0.5"/>
    <n v="6"/>
    <x v="883"/>
    <s v="zwalisiakqv@ucsd.edu"/>
    <x v="0"/>
    <s v="Exc"/>
    <s v="L"/>
    <x v="1"/>
    <n v="8.91"/>
    <n v="53.46"/>
    <x v="1"/>
    <x v="1"/>
    <x v="0"/>
  </r>
  <r>
    <s v="DWY-56352-412"/>
    <x v="674"/>
    <s v="55427-08059-DF"/>
    <s v="R-D-0.2"/>
    <n v="1"/>
    <x v="884"/>
    <s v="wleopoldqw@blogspot.com"/>
    <x v="1"/>
    <s v="Rob"/>
    <s v="D"/>
    <x v="3"/>
    <n v="2.6849999999999996"/>
    <n v="2.6849999999999996"/>
    <x v="0"/>
    <x v="2"/>
    <x v="0"/>
  </r>
  <r>
    <s v="PUH-55647-976"/>
    <x v="675"/>
    <s v="06624-54037-BQ"/>
    <s v="R-M-0.2"/>
    <n v="2"/>
    <x v="885"/>
    <s v="cshaldersqx@cisco.com"/>
    <x v="0"/>
    <s v="Rob"/>
    <s v="M"/>
    <x v="3"/>
    <n v="2.9849999999999999"/>
    <n v="5.97"/>
    <x v="0"/>
    <x v="0"/>
    <x v="1"/>
  </r>
  <r>
    <s v="DTB-71371-705"/>
    <x v="539"/>
    <s v="48544-90737-AZ"/>
    <s v="L-D-1"/>
    <n v="1"/>
    <x v="886"/>
    <s v=""/>
    <x v="0"/>
    <s v="Lib"/>
    <s v="D"/>
    <x v="0"/>
    <n v="12.95"/>
    <n v="12.95"/>
    <x v="3"/>
    <x v="2"/>
    <x v="0"/>
  </r>
  <r>
    <s v="ZDC-64769-740"/>
    <x v="676"/>
    <s v="79463-01597-FQ"/>
    <s v="E-M-0.5"/>
    <n v="1"/>
    <x v="887"/>
    <s v="nfurberqz@jugem.jp"/>
    <x v="0"/>
    <s v="Exc"/>
    <s v="M"/>
    <x v="1"/>
    <n v="8.25"/>
    <n v="8.25"/>
    <x v="1"/>
    <x v="0"/>
    <x v="1"/>
  </r>
  <r>
    <s v="TED-81959-419"/>
    <x v="677"/>
    <s v="27702-50024-XC"/>
    <s v="A-L-2.5"/>
    <n v="5"/>
    <x v="888"/>
    <s v=""/>
    <x v="0"/>
    <s v="Ara"/>
    <s v="L"/>
    <x v="2"/>
    <n v="29.784999999999997"/>
    <n v="148.92499999999998"/>
    <x v="2"/>
    <x v="1"/>
    <x v="1"/>
  </r>
  <r>
    <s v="FDO-25756-141"/>
    <x v="629"/>
    <s v="57360-46846-NS"/>
    <s v="A-L-2.5"/>
    <n v="3"/>
    <x v="889"/>
    <s v="ckeaver1@ucoz.com"/>
    <x v="1"/>
    <s v="Ara"/>
    <s v="L"/>
    <x v="2"/>
    <n v="29.784999999999997"/>
    <n v="89.35499999999999"/>
    <x v="2"/>
    <x v="1"/>
    <x v="0"/>
  </r>
  <r>
    <s v="HKN-31467-517"/>
    <x v="662"/>
    <s v="84045-66771-SL"/>
    <s v="L-M-1"/>
    <n v="6"/>
    <x v="890"/>
    <s v="sroseboroughr2@virginia.edu"/>
    <x v="0"/>
    <s v="Lib"/>
    <s v="M"/>
    <x v="0"/>
    <n v="14.55"/>
    <n v="87.300000000000011"/>
    <x v="3"/>
    <x v="0"/>
    <x v="1"/>
  </r>
  <r>
    <s v="POF-29666-012"/>
    <x v="102"/>
    <s v="46885-00260-TL"/>
    <s v="R-D-0.5"/>
    <n v="1"/>
    <x v="891"/>
    <s v="ckingwellr3@squarespace.com"/>
    <x v="0"/>
    <s v="Rob"/>
    <s v="D"/>
    <x v="1"/>
    <n v="5.3699999999999992"/>
    <n v="5.3699999999999992"/>
    <x v="0"/>
    <x v="2"/>
    <x v="0"/>
  </r>
  <r>
    <s v="IRX-59256-644"/>
    <x v="678"/>
    <s v="96446-62142-EN"/>
    <s v="A-D-0.2"/>
    <n v="3"/>
    <x v="892"/>
    <s v="kcantor4@gmpg.org"/>
    <x v="1"/>
    <s v="Ara"/>
    <s v="D"/>
    <x v="3"/>
    <n v="2.9849999999999999"/>
    <n v="8.9550000000000001"/>
    <x v="2"/>
    <x v="2"/>
    <x v="0"/>
  </r>
  <r>
    <s v="LTN-89139-350"/>
    <x v="679"/>
    <s v="07756-71018-GU"/>
    <s v="R-L-2.5"/>
    <n v="5"/>
    <x v="893"/>
    <s v="mblakemorer5@nsw.gov.au"/>
    <x v="0"/>
    <s v="Rob"/>
    <s v="L"/>
    <x v="2"/>
    <n v="27.484999999999996"/>
    <n v="137.42499999999998"/>
    <x v="0"/>
    <x v="1"/>
    <x v="0"/>
  </r>
  <r>
    <s v="TXF-79780-017"/>
    <x v="112"/>
    <s v="92048-47813-QB"/>
    <s v="R-L-1"/>
    <n v="5"/>
    <x v="894"/>
    <s v="ckeaver1@ucoz.com"/>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cbernardotr9@wix.com"/>
    <x v="0"/>
    <s v="Exc"/>
    <s v="D"/>
    <x v="2"/>
    <n v="27.945"/>
    <n v="167.67000000000002"/>
    <x v="1"/>
    <x v="2"/>
    <x v="0"/>
  </r>
  <r>
    <s v="KUX-19632-830"/>
    <x v="160"/>
    <s v="55409-07759-YG"/>
    <s v="E-D-0.2"/>
    <n v="6"/>
    <x v="897"/>
    <s v="kkemeryra@t.co"/>
    <x v="0"/>
    <s v="Exc"/>
    <s v="D"/>
    <x v="3"/>
    <n v="3.645"/>
    <n v="21.87"/>
    <x v="1"/>
    <x v="2"/>
    <x v="0"/>
  </r>
  <r>
    <s v="SNZ-44595-152"/>
    <x v="681"/>
    <s v="06136-65250-PG"/>
    <s v="R-L-1"/>
    <n v="2"/>
    <x v="898"/>
    <s v="fparlotrb@forbes.com"/>
    <x v="0"/>
    <s v="Rob"/>
    <s v="L"/>
    <x v="0"/>
    <n v="11.95"/>
    <n v="23.9"/>
    <x v="0"/>
    <x v="1"/>
    <x v="0"/>
  </r>
  <r>
    <s v="GQA-37241-629"/>
    <x v="502"/>
    <s v="08405-33165-BS"/>
    <s v="A-M-0.2"/>
    <n v="2"/>
    <x v="899"/>
    <s v="rcheakrc@tripadvisor.com"/>
    <x v="0"/>
    <s v="Ara"/>
    <s v="M"/>
    <x v="3"/>
    <n v="3.375"/>
    <n v="6.75"/>
    <x v="2"/>
    <x v="0"/>
    <x v="0"/>
  </r>
  <r>
    <s v="WVV-79948-067"/>
    <x v="682"/>
    <s v="66070-30559-WI"/>
    <s v="E-M-2.5"/>
    <n v="1"/>
    <x v="900"/>
    <s v="kogeneayrd@utexas.edu"/>
    <x v="1"/>
    <s v="Exc"/>
    <s v="M"/>
    <x v="2"/>
    <n v="31.624999999999996"/>
    <n v="31.624999999999996"/>
    <x v="1"/>
    <x v="0"/>
    <x v="0"/>
  </r>
  <r>
    <s v="LHX-81117-166"/>
    <x v="683"/>
    <s v="01282-28364-RZ"/>
    <s v="R-L-1"/>
    <n v="4"/>
    <x v="901"/>
    <s v="cayrere@symantec.com"/>
    <x v="0"/>
    <s v="Rob"/>
    <s v="L"/>
    <x v="0"/>
    <n v="11.95"/>
    <n v="47.8"/>
    <x v="0"/>
    <x v="1"/>
    <x v="1"/>
  </r>
  <r>
    <s v="GCD-75444-320"/>
    <x v="594"/>
    <s v="51277-93873-RP"/>
    <s v="L-M-2.5"/>
    <n v="1"/>
    <x v="902"/>
    <s v="lkynetonrf@macromedia.com"/>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jtewelsonrn@samsung.com"/>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njennyrq@bigcartel.com"/>
    <x v="0"/>
    <s v="Ara"/>
    <s v="M"/>
    <x v="1"/>
    <n v="6.75"/>
    <n v="27"/>
    <x v="2"/>
    <x v="0"/>
    <x v="1"/>
  </r>
  <r>
    <s v="GJC-66474-557"/>
    <x v="629"/>
    <s v="64965-78386-MY"/>
    <s v="A-D-1"/>
    <n v="1"/>
    <x v="911"/>
    <s v=""/>
    <x v="0"/>
    <s v="Ara"/>
    <s v="D"/>
    <x v="0"/>
    <n v="9.9499999999999993"/>
    <n v="9.9499999999999993"/>
    <x v="2"/>
    <x v="2"/>
    <x v="1"/>
  </r>
  <r>
    <s v="IRV-20769-219"/>
    <x v="688"/>
    <s v="77131-58092-GE"/>
    <s v="E-M-0.2"/>
    <n v="3"/>
    <x v="912"/>
    <e v="#N/A"/>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56948A-0B59-4CBD-8B94-793B610464C8}" name="TotalSalesRobusta"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2">
  <location ref="A149:C194"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multipleItemSelectionAllowed="1" showAll="0" defaultSubtotal="0">
      <items count="4">
        <item h="1" x="2"/>
        <item h="1" x="1"/>
        <item h="1"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3"/>
    </i>
  </colItems>
  <dataFields count="1">
    <dataField name="Sum of Sales" fld="12" baseField="15" baseItem="1" numFmtId="3"/>
  </dataFields>
  <chartFormats count="28">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0" format="40" series="1">
      <pivotArea type="data" outline="0" fieldPosition="0">
        <references count="2">
          <reference field="4294967294" count="1" selected="0">
            <x v="0"/>
          </reference>
          <reference field="13" count="1" selected="0">
            <x v="0"/>
          </reference>
        </references>
      </pivotArea>
    </chartFormat>
    <chartFormat chart="20" format="41" series="1">
      <pivotArea type="data" outline="0" fieldPosition="0">
        <references count="2">
          <reference field="4294967294" count="1" selected="0">
            <x v="0"/>
          </reference>
          <reference field="13" count="1" selected="0">
            <x v="1"/>
          </reference>
        </references>
      </pivotArea>
    </chartFormat>
    <chartFormat chart="20" format="42" series="1">
      <pivotArea type="data" outline="0" fieldPosition="0">
        <references count="2">
          <reference field="4294967294" count="1" selected="0">
            <x v="0"/>
          </reference>
          <reference field="13" count="1" selected="0">
            <x v="2"/>
          </reference>
        </references>
      </pivotArea>
    </chartFormat>
    <chartFormat chart="20" format="43" series="1">
      <pivotArea type="data" outline="0" fieldPosition="0">
        <references count="2">
          <reference field="4294967294" count="1" selected="0">
            <x v="0"/>
          </reference>
          <reference field="13" count="1" selected="0">
            <x v="3"/>
          </reference>
        </references>
      </pivotArea>
    </chartFormat>
    <chartFormat chart="24" format="48" series="1">
      <pivotArea type="data" outline="0" fieldPosition="0">
        <references count="2">
          <reference field="4294967294" count="1" selected="0">
            <x v="0"/>
          </reference>
          <reference field="13" count="1" selected="0">
            <x v="0"/>
          </reference>
        </references>
      </pivotArea>
    </chartFormat>
    <chartFormat chart="24" format="49" series="1">
      <pivotArea type="data" outline="0" fieldPosition="0">
        <references count="2">
          <reference field="4294967294" count="1" selected="0">
            <x v="0"/>
          </reference>
          <reference field="13" count="1" selected="0">
            <x v="1"/>
          </reference>
        </references>
      </pivotArea>
    </chartFormat>
    <chartFormat chart="24" format="50" series="1">
      <pivotArea type="data" outline="0" fieldPosition="0">
        <references count="2">
          <reference field="4294967294" count="1" selected="0">
            <x v="0"/>
          </reference>
          <reference field="13" count="1" selected="0">
            <x v="2"/>
          </reference>
        </references>
      </pivotArea>
    </chartFormat>
    <chartFormat chart="24" format="51" series="1">
      <pivotArea type="data" outline="0" fieldPosition="0">
        <references count="2">
          <reference field="4294967294" count="1" selected="0">
            <x v="0"/>
          </reference>
          <reference field="13" count="1" selected="0">
            <x v="3"/>
          </reference>
        </references>
      </pivotArea>
    </chartFormat>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0" series="1">
      <pivotArea type="data" outline="0" fieldPosition="0">
        <references count="2">
          <reference field="4294967294" count="1" selected="0">
            <x v="0"/>
          </reference>
          <reference field="13" count="1" selected="0">
            <x v="0"/>
          </reference>
        </references>
      </pivotArea>
    </chartFormat>
    <chartFormat chart="35" format="1" series="1">
      <pivotArea type="data" outline="0" fieldPosition="0">
        <references count="2">
          <reference field="4294967294" count="1" selected="0">
            <x v="0"/>
          </reference>
          <reference field="13" count="1" selected="0">
            <x v="1"/>
          </reference>
        </references>
      </pivotArea>
    </chartFormat>
    <chartFormat chart="35" format="2" series="1">
      <pivotArea type="data" outline="0" fieldPosition="0">
        <references count="2">
          <reference field="4294967294" count="1" selected="0">
            <x v="0"/>
          </reference>
          <reference field="13" count="1" selected="0">
            <x v="2"/>
          </reference>
        </references>
      </pivotArea>
    </chartFormat>
    <chartFormat chart="35" format="3" series="1">
      <pivotArea type="data" outline="0" fieldPosition="0">
        <references count="2">
          <reference field="4294967294" count="1" selected="0">
            <x v="0"/>
          </reference>
          <reference field="13" count="1" selected="0">
            <x v="3"/>
          </reference>
        </references>
      </pivotArea>
    </chartFormat>
    <chartFormat chart="35" format="4"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99E0F7-4E7E-412F-975D-30A9DFE5F115}" name="TotalSalesArabica"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C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multipleItemSelectionAllowed="1" showAll="0" defaultSubtotal="0">
      <items count="4">
        <item x="2"/>
        <item h="1" x="1"/>
        <item h="1" x="3"/>
        <item h="1"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i>
  </colItems>
  <dataFields count="1">
    <dataField name="Sum of Sales" fld="12" baseField="15" baseItem="1" numFmtId="3"/>
  </dataFields>
  <chartFormats count="21">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0" format="40" series="1">
      <pivotArea type="data" outline="0" fieldPosition="0">
        <references count="2">
          <reference field="4294967294" count="1" selected="0">
            <x v="0"/>
          </reference>
          <reference field="13" count="1" selected="0">
            <x v="0"/>
          </reference>
        </references>
      </pivotArea>
    </chartFormat>
    <chartFormat chart="20" format="41" series="1">
      <pivotArea type="data" outline="0" fieldPosition="0">
        <references count="2">
          <reference field="4294967294" count="1" selected="0">
            <x v="0"/>
          </reference>
          <reference field="13" count="1" selected="0">
            <x v="1"/>
          </reference>
        </references>
      </pivotArea>
    </chartFormat>
    <chartFormat chart="20" format="42" series="1">
      <pivotArea type="data" outline="0" fieldPosition="0">
        <references count="2">
          <reference field="4294967294" count="1" selected="0">
            <x v="0"/>
          </reference>
          <reference field="13" count="1" selected="0">
            <x v="2"/>
          </reference>
        </references>
      </pivotArea>
    </chartFormat>
    <chartFormat chart="20" format="43" series="1">
      <pivotArea type="data" outline="0" fieldPosition="0">
        <references count="2">
          <reference field="4294967294" count="1" selected="0">
            <x v="0"/>
          </reference>
          <reference field="13" count="1" selected="0">
            <x v="3"/>
          </reference>
        </references>
      </pivotArea>
    </chartFormat>
    <chartFormat chart="24" format="48" series="1">
      <pivotArea type="data" outline="0" fieldPosition="0">
        <references count="2">
          <reference field="4294967294" count="1" selected="0">
            <x v="0"/>
          </reference>
          <reference field="13" count="1" selected="0">
            <x v="0"/>
          </reference>
        </references>
      </pivotArea>
    </chartFormat>
    <chartFormat chart="24" format="49" series="1">
      <pivotArea type="data" outline="0" fieldPosition="0">
        <references count="2">
          <reference field="4294967294" count="1" selected="0">
            <x v="0"/>
          </reference>
          <reference field="13" count="1" selected="0">
            <x v="1"/>
          </reference>
        </references>
      </pivotArea>
    </chartFormat>
    <chartFormat chart="24" format="50" series="1">
      <pivotArea type="data" outline="0" fieldPosition="0">
        <references count="2">
          <reference field="4294967294" count="1" selected="0">
            <x v="0"/>
          </reference>
          <reference field="13" count="1" selected="0">
            <x v="2"/>
          </reference>
        </references>
      </pivotArea>
    </chartFormat>
    <chartFormat chart="24" format="51" series="1">
      <pivotArea type="data" outline="0" fieldPosition="0">
        <references count="2">
          <reference field="4294967294" count="1" selected="0">
            <x v="0"/>
          </reference>
          <reference field="13" count="1" selected="0">
            <x v="3"/>
          </reference>
        </references>
      </pivotArea>
    </chartFormat>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2" format="1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B55AA7-3A6A-4271-9E39-2514A98E9879}" name="TotalSalesExcelsa"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53:C9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multipleItemSelectionAllowed="1" showAll="0" defaultSubtotal="0">
      <items count="4">
        <item h="1" x="2"/>
        <item x="1"/>
        <item h="1" x="3"/>
        <item h="1"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1"/>
    </i>
  </colItems>
  <dataFields count="1">
    <dataField name="Sum of Sales" fld="12" baseField="15" baseItem="1" numFmtId="3"/>
  </dataFields>
  <chartFormats count="22">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0" format="40" series="1">
      <pivotArea type="data" outline="0" fieldPosition="0">
        <references count="2">
          <reference field="4294967294" count="1" selected="0">
            <x v="0"/>
          </reference>
          <reference field="13" count="1" selected="0">
            <x v="0"/>
          </reference>
        </references>
      </pivotArea>
    </chartFormat>
    <chartFormat chart="20" format="41" series="1">
      <pivotArea type="data" outline="0" fieldPosition="0">
        <references count="2">
          <reference field="4294967294" count="1" selected="0">
            <x v="0"/>
          </reference>
          <reference field="13" count="1" selected="0">
            <x v="1"/>
          </reference>
        </references>
      </pivotArea>
    </chartFormat>
    <chartFormat chart="20" format="42" series="1">
      <pivotArea type="data" outline="0" fieldPosition="0">
        <references count="2">
          <reference field="4294967294" count="1" selected="0">
            <x v="0"/>
          </reference>
          <reference field="13" count="1" selected="0">
            <x v="2"/>
          </reference>
        </references>
      </pivotArea>
    </chartFormat>
    <chartFormat chart="20" format="43" series="1">
      <pivotArea type="data" outline="0" fieldPosition="0">
        <references count="2">
          <reference field="4294967294" count="1" selected="0">
            <x v="0"/>
          </reference>
          <reference field="13" count="1" selected="0">
            <x v="3"/>
          </reference>
        </references>
      </pivotArea>
    </chartFormat>
    <chartFormat chart="24" format="48" series="1">
      <pivotArea type="data" outline="0" fieldPosition="0">
        <references count="2">
          <reference field="4294967294" count="1" selected="0">
            <x v="0"/>
          </reference>
          <reference field="13" count="1" selected="0">
            <x v="0"/>
          </reference>
        </references>
      </pivotArea>
    </chartFormat>
    <chartFormat chart="24" format="49" series="1">
      <pivotArea type="data" outline="0" fieldPosition="0">
        <references count="2">
          <reference field="4294967294" count="1" selected="0">
            <x v="0"/>
          </reference>
          <reference field="13" count="1" selected="0">
            <x v="1"/>
          </reference>
        </references>
      </pivotArea>
    </chartFormat>
    <chartFormat chart="24" format="50" series="1">
      <pivotArea type="data" outline="0" fieldPosition="0">
        <references count="2">
          <reference field="4294967294" count="1" selected="0">
            <x v="0"/>
          </reference>
          <reference field="13" count="1" selected="0">
            <x v="2"/>
          </reference>
        </references>
      </pivotArea>
    </chartFormat>
    <chartFormat chart="24" format="51" series="1">
      <pivotArea type="data" outline="0" fieldPosition="0">
        <references count="2">
          <reference field="4294967294" count="1" selected="0">
            <x v="0"/>
          </reference>
          <reference field="13" count="1" selected="0">
            <x v="3"/>
          </reference>
        </references>
      </pivotArea>
    </chartFormat>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09C502-F626-416E-B81B-5F4257EE2AE9}" name="TotalSalesLiberica"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102:C14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multipleItemSelectionAllowed="1" showAll="0" defaultSubtotal="0">
      <items count="4">
        <item h="1" x="2"/>
        <item h="1" x="1"/>
        <item x="3"/>
        <item h="1"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2"/>
    </i>
  </colItems>
  <dataFields count="1">
    <dataField name="Sum of Sales" fld="12" baseField="15" baseItem="1" numFmtId="3"/>
  </dataFields>
  <chartFormats count="27">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0" format="40" series="1">
      <pivotArea type="data" outline="0" fieldPosition="0">
        <references count="2">
          <reference field="4294967294" count="1" selected="0">
            <x v="0"/>
          </reference>
          <reference field="13" count="1" selected="0">
            <x v="0"/>
          </reference>
        </references>
      </pivotArea>
    </chartFormat>
    <chartFormat chart="20" format="41" series="1">
      <pivotArea type="data" outline="0" fieldPosition="0">
        <references count="2">
          <reference field="4294967294" count="1" selected="0">
            <x v="0"/>
          </reference>
          <reference field="13" count="1" selected="0">
            <x v="1"/>
          </reference>
        </references>
      </pivotArea>
    </chartFormat>
    <chartFormat chart="20" format="42" series="1">
      <pivotArea type="data" outline="0" fieldPosition="0">
        <references count="2">
          <reference field="4294967294" count="1" selected="0">
            <x v="0"/>
          </reference>
          <reference field="13" count="1" selected="0">
            <x v="2"/>
          </reference>
        </references>
      </pivotArea>
    </chartFormat>
    <chartFormat chart="20" format="43" series="1">
      <pivotArea type="data" outline="0" fieldPosition="0">
        <references count="2">
          <reference field="4294967294" count="1" selected="0">
            <x v="0"/>
          </reference>
          <reference field="13" count="1" selected="0">
            <x v="3"/>
          </reference>
        </references>
      </pivotArea>
    </chartFormat>
    <chartFormat chart="24" format="48" series="1">
      <pivotArea type="data" outline="0" fieldPosition="0">
        <references count="2">
          <reference field="4294967294" count="1" selected="0">
            <x v="0"/>
          </reference>
          <reference field="13" count="1" selected="0">
            <x v="0"/>
          </reference>
        </references>
      </pivotArea>
    </chartFormat>
    <chartFormat chart="24" format="49" series="1">
      <pivotArea type="data" outline="0" fieldPosition="0">
        <references count="2">
          <reference field="4294967294" count="1" selected="0">
            <x v="0"/>
          </reference>
          <reference field="13" count="1" selected="0">
            <x v="1"/>
          </reference>
        </references>
      </pivotArea>
    </chartFormat>
    <chartFormat chart="24" format="50" series="1">
      <pivotArea type="data" outline="0" fieldPosition="0">
        <references count="2">
          <reference field="4294967294" count="1" selected="0">
            <x v="0"/>
          </reference>
          <reference field="13" count="1" selected="0">
            <x v="2"/>
          </reference>
        </references>
      </pivotArea>
    </chartFormat>
    <chartFormat chart="24" format="51" series="1">
      <pivotArea type="data" outline="0" fieldPosition="0">
        <references count="2">
          <reference field="4294967294" count="1" selected="0">
            <x v="0"/>
          </reference>
          <reference field="13" count="1" selected="0">
            <x v="3"/>
          </reference>
        </references>
      </pivotArea>
    </chartFormat>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0" series="1">
      <pivotArea type="data" outline="0" fieldPosition="0">
        <references count="2">
          <reference field="4294967294" count="1" selected="0">
            <x v="0"/>
          </reference>
          <reference field="13" count="1" selected="0">
            <x v="0"/>
          </reference>
        </references>
      </pivotArea>
    </chartFormat>
    <chartFormat chart="35" format="1" series="1">
      <pivotArea type="data" outline="0" fieldPosition="0">
        <references count="2">
          <reference field="4294967294" count="1" selected="0">
            <x v="0"/>
          </reference>
          <reference field="13" count="1" selected="0">
            <x v="1"/>
          </reference>
        </references>
      </pivotArea>
    </chartFormat>
    <chartFormat chart="35" format="2" series="1">
      <pivotArea type="data" outline="0" fieldPosition="0">
        <references count="2">
          <reference field="4294967294" count="1" selected="0">
            <x v="0"/>
          </reference>
          <reference field="13" count="1" selected="0">
            <x v="2"/>
          </reference>
        </references>
      </pivotArea>
    </chartFormat>
    <chartFormat chart="35" format="3" series="1">
      <pivotArea type="data" outline="0" fieldPosition="0">
        <references count="2">
          <reference field="4294967294" count="1" selected="0">
            <x v="0"/>
          </reference>
          <reference field="13" count="1" selected="0">
            <x v="3"/>
          </reference>
        </references>
      </pivotArea>
    </chartFormat>
    <chartFormat chart="35" format="4"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0267ED-774B-405C-BDF0-3A8D7E3DCD54}" name="TotalSalesByCountry"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5: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multipleItemSelectionAllowed="1"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sd="0" x="3"/>
        <item sd="0" x="4"/>
        <item sd="0" x="5"/>
      </items>
    </pivotField>
  </pivotFields>
  <rowFields count="1">
    <field x="7"/>
  </rowFields>
  <rowItems count="3">
    <i>
      <x v="2"/>
    </i>
    <i>
      <x/>
    </i>
    <i>
      <x v="1"/>
    </i>
  </rowItems>
  <colItems count="1">
    <i/>
  </colItems>
  <dataFields count="1">
    <dataField name="Sum of Sales" fld="12" baseField="15" baseItem="1" numFmtId="3"/>
  </dataFields>
  <chartFormats count="13">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17"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7" count="1" selected="0">
            <x v="2"/>
          </reference>
        </references>
      </pivotArea>
    </chartFormat>
    <chartFormat chart="35" format="2">
      <pivotArea type="data" outline="0" fieldPosition="0">
        <references count="2">
          <reference field="4294967294" count="1" selected="0">
            <x v="0"/>
          </reference>
          <reference field="7" count="1" selected="0">
            <x v="0"/>
          </reference>
        </references>
      </pivotArea>
    </chartFormat>
    <chartFormat chart="35" format="3">
      <pivotArea type="data" outline="0" fieldPosition="0">
        <references count="2">
          <reference field="4294967294" count="1" selected="0">
            <x v="0"/>
          </reference>
          <reference field="7" count="1" selected="0">
            <x v="1"/>
          </reference>
        </references>
      </pivotArea>
    </chartFormat>
    <chartFormat chart="39"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73991D-1AAD-47F2-AF8C-3C3295503E5D}" name="Top5Customer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9">
  <location ref="A2: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multipleItemSelectionAllowed="1"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2" baseField="15" baseItem="1" numFmtId="3"/>
  </dataFields>
  <chartFormats count="8">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17"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695E77-5A1B-4927-81FC-BE5283214340}" name="NumberOfOrd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Distinct Count of Order ID" fld="0" subtotal="count" baseField="0" baseItem="0">
      <extLst>
        <ext xmlns:x15="http://schemas.microsoft.com/office/spreadsheetml/2010/11/main" uri="{FABC7310-3BB5-11E1-824E-6D434824019B}">
          <x15:dataField isCountDistinct="1"/>
        </ext>
      </extLst>
    </dataField>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14F67B-8501-4516-B406-98EC57CB5C0D}" name="NumberOfCustomer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Distinct Count of Customer ID" fld="0" subtotal="count" baseField="0" baseItem="0">
      <extLst>
        <ext xmlns:x15="http://schemas.microsoft.com/office/spreadsheetml/2010/11/main" uri="{FABC7310-3BB5-11E1-824E-6D434824019B}">
          <x15:dataField isCountDistinct="1"/>
        </ext>
      </extLst>
    </dataField>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A7389D-E6F5-422D-9400-010AEDD14D0C}" name="NumberOfProduc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Distinct Count of Product ID" fld="0" subtotal="count" baseField="0" baseItem="0">
      <extLst>
        <ext xmlns:x15="http://schemas.microsoft.com/office/spreadsheetml/2010/11/main" uri="{FABC7310-3BB5-11E1-824E-6D434824019B}">
          <x15:dataField isCountDistinct="1"/>
        </ext>
      </extLst>
    </dataField>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FAA4CDB-06B5-40C7-8464-F7BA4E37FF2B}" sourceName="Size">
  <pivotTables>
    <pivotTable tabId="22" name="Top5Customers"/>
    <pivotTable tabId="18" name="TotalSalesArabica"/>
    <pivotTable tabId="18" name="TotalSalesExcelsa"/>
    <pivotTable tabId="18" name="TotalSalesLiberica"/>
    <pivotTable tabId="18" name="TotalSalesRobusta"/>
    <pivotTable tabId="21" name="TotalSalesByCountry"/>
  </pivotTables>
  <data>
    <tabular pivotCacheId="10431676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CE64205-4CFE-47C2-BEC8-72CA19EE389D}" sourceName="Roast Type Name">
  <pivotTables>
    <pivotTable tabId="22" name="Top5Customers"/>
    <pivotTable tabId="18" name="TotalSalesArabica"/>
    <pivotTable tabId="18" name="TotalSalesExcelsa"/>
    <pivotTable tabId="18" name="TotalSalesLiberica"/>
    <pivotTable tabId="18" name="TotalSalesRobusta"/>
    <pivotTable tabId="21" name="TotalSalesByCountry"/>
  </pivotTables>
  <data>
    <tabular pivotCacheId="10431676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F4C56D8-1091-41B3-BA36-0931E0F60EFC}" sourceName="Loyalty Card">
  <pivotTables>
    <pivotTable tabId="22" name="Top5Customers"/>
    <pivotTable tabId="18" name="TotalSalesArabica"/>
    <pivotTable tabId="18" name="TotalSalesExcelsa"/>
    <pivotTable tabId="18" name="TotalSalesLiberica"/>
    <pivotTable tabId="18" name="TotalSalesRobusta"/>
    <pivotTable tabId="21" name="TotalSalesByCountry"/>
  </pivotTables>
  <data>
    <tabular pivotCacheId="10431676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801E280-BFB6-4FE6-BE88-F18D0B548954}" cache="Slicer_Size" caption="Size" style="Slicer Style 1" rowHeight="234950"/>
  <slicer name="Roast Type Name" xr10:uid="{8BF170DC-F35B-4CC9-9A1E-1303738962D3}" cache="Slicer_Roast_Type_Name" caption="Roast Type Name" style="Slicer Style 1" rowHeight="234950"/>
  <slicer name="Loyalty Card" xr10:uid="{14598FC0-4BDB-4EE5-B272-D7CE5EE47D8A}"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DDAB21-6A10-44C0-BAEB-F3220F430D18}" name="Orders" displayName="Orders" ref="A1:P1001" totalsRowShown="0">
  <autoFilter ref="A1:P1001" xr:uid="{EFDDAB21-6A10-44C0-BAEB-F3220F430D18}"/>
  <tableColumns count="16">
    <tableColumn id="1" xr3:uid="{570AD739-865D-4468-A692-F7EE472330EE}" name="Order ID" dataDxfId="10"/>
    <tableColumn id="2" xr3:uid="{A49A0211-BEA9-44B8-B3D4-32627F184C4B}" name="Order Date" dataDxfId="9"/>
    <tableColumn id="3" xr3:uid="{098D1971-6510-4703-973D-BAC3BADCAE20}" name="Customer ID" dataDxfId="8"/>
    <tableColumn id="4" xr3:uid="{7F440B0E-1107-4216-8BEB-D27E1CC39267}" name="Product ID"/>
    <tableColumn id="5" xr3:uid="{49420D3E-AC9B-459A-918D-20F3B7EF0A77}" name="Quantity" dataDxfId="7"/>
    <tableColumn id="6" xr3:uid="{5AD931B6-108D-44BD-952F-6DFA145740D0}" name="Customer Name" dataDxfId="6">
      <calculatedColumnFormula>_xlfn.XLOOKUP(C2,customers!$A$1:$A$1001,customers!$B$1:$B$1001,,0)</calculatedColumnFormula>
    </tableColumn>
    <tableColumn id="7" xr3:uid="{B1668778-444E-4358-87BB-B4762B0E65B8}" name="Email" dataDxfId="5">
      <calculatedColumnFormula>IF(_xlfn.XLOOKUP(C3, customers!$A$1:$A$1001,customers!$C$1:$C$1001,,0)=0,"",_xlfn.XLOOKUP(C3, customers!$A$1:$A$1001,customers!$C$1:$C$1001,,0))</calculatedColumnFormula>
    </tableColumn>
    <tableColumn id="8" xr3:uid="{52931094-FB9F-4C87-962B-2B4A95DECC34}" name="Country" dataDxfId="4">
      <calculatedColumnFormula>IF(_xlfn.XLOOKUP(C2,customers!$A$1:$A$1001,customers!$G$1:$G$1001,,0)=0,"",_xlfn.XLOOKUP(C2,customers!$A$1:$A$1001,customers!$G$1:$G$1001,,0))</calculatedColumnFormula>
    </tableColumn>
    <tableColumn id="9" xr3:uid="{384E8514-829B-4E2F-8BA3-58FD405D296D}" name="Coffee Type">
      <calculatedColumnFormula>INDEX(products!$A$1:$G$49, MATCH(orders!$D2,products!$A$1:$A$49,0), MATCH(orders!I$1,products!$A$1:$G$1,0))</calculatedColumnFormula>
    </tableColumn>
    <tableColumn id="10" xr3:uid="{A8DFB535-3385-4CFE-99B8-97B5264840E6}" name="Roast Type">
      <calculatedColumnFormula>INDEX(products!$A$1:$G$49, MATCH(orders!$D2,products!$A$1:$A$49,0), MATCH(orders!J$1,products!$A$1:$G$1,0))</calculatedColumnFormula>
    </tableColumn>
    <tableColumn id="11" xr3:uid="{269FD50C-F10A-4935-BADB-73D18AEE2CF4}" name="Size" dataDxfId="3">
      <calculatedColumnFormula>INDEX(products!$A$1:$G$49, MATCH(orders!$D2,products!$A$1:$A$49,0), MATCH(orders!K$1,products!$A$1:$G$1,0))</calculatedColumnFormula>
    </tableColumn>
    <tableColumn id="12" xr3:uid="{D02BF939-B097-43DE-98EF-1BE1DCA6097D}" name="Unit Price" dataDxfId="2">
      <calculatedColumnFormula>INDEX(products!$A$1:$G$49, MATCH(orders!$D2,products!$A$1:$A$49,0), MATCH(orders!L$1,products!$A$1:$G$1,0))</calculatedColumnFormula>
    </tableColumn>
    <tableColumn id="13" xr3:uid="{387746E2-3BFF-4C18-B8ED-DCF315946BEE}" name="Sales" dataDxfId="1">
      <calculatedColumnFormula>L2*E2</calculatedColumnFormula>
    </tableColumn>
    <tableColumn id="14" xr3:uid="{E4358ADF-B3E1-4AA6-AA74-E6E4C57ED9C6}" name="Coffee Type Name">
      <calculatedColumnFormula>IF(I2="Rob","Robusta",IF(I2="Exc","Excelsa",IF(I2="Ara","Arabica",IF(I2="Lib","Liberica",""))))</calculatedColumnFormula>
    </tableColumn>
    <tableColumn id="15" xr3:uid="{CD2D5311-656A-4A97-8F3F-D56ED7E24710}" name="Roast Type Name">
      <calculatedColumnFormula>IF(J2="M","Medium",IF(J2="L","Light",IF(J2="D","Dark","")))</calculatedColumnFormula>
    </tableColumn>
    <tableColumn id="16" xr3:uid="{D3724B59-B311-442E-AEF7-159C3564A17F}"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C4D1B00-2F93-4BFE-85B1-A18995901028}" sourceName="Order Date">
  <pivotTables>
    <pivotTable tabId="22" name="Top5Customers"/>
    <pivotTable tabId="18" name="TotalSalesArabica"/>
    <pivotTable tabId="18" name="TotalSalesExcelsa"/>
    <pivotTable tabId="18" name="TotalSalesLiberica"/>
    <pivotTable tabId="18" name="TotalSalesRobusta"/>
    <pivotTable tabId="21" name="TotalSalesByCountry"/>
  </pivotTables>
  <state minimalRefreshVersion="6" lastRefreshVersion="6" pivotCacheId="10431676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48EF203-130C-45D7-8A5A-091F05A27C83}" cache="NativeTimeline_Order_Date" caption="Order Date" level="0" selectionLevel="3" scrollPosition="2019-01-10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3F1ED-CC40-4E18-B63F-065E089B9A4E}">
  <dimension ref="A3:C194"/>
  <sheetViews>
    <sheetView zoomScale="70" zoomScaleNormal="70" workbookViewId="0">
      <selection activeCell="B3" sqref="B3"/>
    </sheetView>
  </sheetViews>
  <sheetFormatPr defaultRowHeight="14.4" x14ac:dyDescent="0.3"/>
  <cols>
    <col min="1" max="1" width="18.6640625" bestFit="1" customWidth="1"/>
    <col min="2" max="2" width="22.77734375" bestFit="1" customWidth="1"/>
    <col min="3" max="3" width="20.44140625" bestFit="1" customWidth="1"/>
    <col min="4" max="4" width="10.44140625" bestFit="1" customWidth="1"/>
    <col min="5" max="5" width="10.77734375" bestFit="1" customWidth="1"/>
    <col min="6" max="6" width="11" bestFit="1" customWidth="1"/>
  </cols>
  <sheetData>
    <row r="3" spans="1:3" x14ac:dyDescent="0.3">
      <c r="A3" s="8" t="s">
        <v>6215</v>
      </c>
      <c r="C3" s="8" t="s">
        <v>6196</v>
      </c>
    </row>
    <row r="4" spans="1:3" x14ac:dyDescent="0.3">
      <c r="A4" s="8" t="s">
        <v>6211</v>
      </c>
      <c r="B4" s="8" t="s">
        <v>6212</v>
      </c>
      <c r="C4" t="s">
        <v>6213</v>
      </c>
    </row>
    <row r="5" spans="1:3" x14ac:dyDescent="0.3">
      <c r="A5" t="s">
        <v>6221</v>
      </c>
      <c r="B5" t="s">
        <v>6199</v>
      </c>
      <c r="C5" s="9">
        <v>186.85499999999999</v>
      </c>
    </row>
    <row r="6" spans="1:3" x14ac:dyDescent="0.3">
      <c r="B6" t="s">
        <v>6200</v>
      </c>
      <c r="C6" s="9">
        <v>251.965</v>
      </c>
    </row>
    <row r="7" spans="1:3" x14ac:dyDescent="0.3">
      <c r="B7" t="s">
        <v>6201</v>
      </c>
      <c r="C7" s="9">
        <v>224.94499999999999</v>
      </c>
    </row>
    <row r="8" spans="1:3" x14ac:dyDescent="0.3">
      <c r="B8" t="s">
        <v>6202</v>
      </c>
      <c r="C8" s="9">
        <v>307.12</v>
      </c>
    </row>
    <row r="9" spans="1:3" x14ac:dyDescent="0.3">
      <c r="B9" t="s">
        <v>6203</v>
      </c>
      <c r="C9" s="9">
        <v>53.664999999999992</v>
      </c>
    </row>
    <row r="10" spans="1:3" x14ac:dyDescent="0.3">
      <c r="B10" t="s">
        <v>6204</v>
      </c>
      <c r="C10" s="9">
        <v>163.01999999999998</v>
      </c>
    </row>
    <row r="11" spans="1:3" x14ac:dyDescent="0.3">
      <c r="B11" t="s">
        <v>6205</v>
      </c>
      <c r="C11" s="9">
        <v>345.02</v>
      </c>
    </row>
    <row r="12" spans="1:3" x14ac:dyDescent="0.3">
      <c r="B12" t="s">
        <v>6206</v>
      </c>
      <c r="C12" s="9">
        <v>334.89000000000004</v>
      </c>
    </row>
    <row r="13" spans="1:3" x14ac:dyDescent="0.3">
      <c r="B13" t="s">
        <v>6207</v>
      </c>
      <c r="C13" s="9">
        <v>178.70999999999998</v>
      </c>
    </row>
    <row r="14" spans="1:3" x14ac:dyDescent="0.3">
      <c r="B14" t="s">
        <v>6208</v>
      </c>
      <c r="C14" s="9">
        <v>301.98499999999996</v>
      </c>
    </row>
    <row r="15" spans="1:3" x14ac:dyDescent="0.3">
      <c r="B15" t="s">
        <v>6209</v>
      </c>
      <c r="C15" s="9">
        <v>312.83499999999998</v>
      </c>
    </row>
    <row r="16" spans="1:3" x14ac:dyDescent="0.3">
      <c r="B16" t="s">
        <v>6210</v>
      </c>
      <c r="C16" s="9">
        <v>265.62</v>
      </c>
    </row>
    <row r="17" spans="1:3" x14ac:dyDescent="0.3">
      <c r="A17" t="s">
        <v>6222</v>
      </c>
      <c r="B17" t="s">
        <v>6199</v>
      </c>
      <c r="C17" s="9">
        <v>47.25</v>
      </c>
    </row>
    <row r="18" spans="1:3" x14ac:dyDescent="0.3">
      <c r="B18" t="s">
        <v>6200</v>
      </c>
      <c r="C18" s="9">
        <v>745.45</v>
      </c>
    </row>
    <row r="19" spans="1:3" x14ac:dyDescent="0.3">
      <c r="B19" t="s">
        <v>6201</v>
      </c>
      <c r="C19" s="9">
        <v>130.47</v>
      </c>
    </row>
    <row r="20" spans="1:3" x14ac:dyDescent="0.3">
      <c r="B20" t="s">
        <v>6202</v>
      </c>
      <c r="C20" s="9">
        <v>27</v>
      </c>
    </row>
    <row r="21" spans="1:3" x14ac:dyDescent="0.3">
      <c r="B21" t="s">
        <v>6203</v>
      </c>
      <c r="C21" s="9">
        <v>255.11499999999995</v>
      </c>
    </row>
    <row r="22" spans="1:3" x14ac:dyDescent="0.3">
      <c r="B22" t="s">
        <v>6204</v>
      </c>
      <c r="C22" s="9">
        <v>584.79</v>
      </c>
    </row>
    <row r="23" spans="1:3" x14ac:dyDescent="0.3">
      <c r="B23" t="s">
        <v>6205</v>
      </c>
      <c r="C23" s="9">
        <v>430.61999999999995</v>
      </c>
    </row>
    <row r="24" spans="1:3" x14ac:dyDescent="0.3">
      <c r="B24" t="s">
        <v>6206</v>
      </c>
      <c r="C24" s="9">
        <v>22.5</v>
      </c>
    </row>
    <row r="25" spans="1:3" x14ac:dyDescent="0.3">
      <c r="B25" t="s">
        <v>6207</v>
      </c>
      <c r="C25" s="9">
        <v>126.14999999999999</v>
      </c>
    </row>
    <row r="26" spans="1:3" x14ac:dyDescent="0.3">
      <c r="B26" t="s">
        <v>6208</v>
      </c>
      <c r="C26" s="9">
        <v>376.03</v>
      </c>
    </row>
    <row r="27" spans="1:3" x14ac:dyDescent="0.3">
      <c r="B27" t="s">
        <v>6209</v>
      </c>
      <c r="C27" s="9">
        <v>515.17999999999995</v>
      </c>
    </row>
    <row r="28" spans="1:3" x14ac:dyDescent="0.3">
      <c r="B28" t="s">
        <v>6210</v>
      </c>
      <c r="C28" s="9">
        <v>95.86</v>
      </c>
    </row>
    <row r="29" spans="1:3" x14ac:dyDescent="0.3">
      <c r="A29" t="s">
        <v>6198</v>
      </c>
      <c r="B29" t="s">
        <v>6199</v>
      </c>
      <c r="C29" s="9">
        <v>258.34499999999997</v>
      </c>
    </row>
    <row r="30" spans="1:3" x14ac:dyDescent="0.3">
      <c r="B30" t="s">
        <v>6200</v>
      </c>
      <c r="C30" s="9">
        <v>342.19999999999993</v>
      </c>
    </row>
    <row r="31" spans="1:3" x14ac:dyDescent="0.3">
      <c r="B31" t="s">
        <v>6201</v>
      </c>
      <c r="C31" s="9">
        <v>418.30499999999995</v>
      </c>
    </row>
    <row r="32" spans="1:3" x14ac:dyDescent="0.3">
      <c r="B32" t="s">
        <v>6202</v>
      </c>
      <c r="C32" s="9">
        <v>102.32999999999998</v>
      </c>
    </row>
    <row r="33" spans="1:3" x14ac:dyDescent="0.3">
      <c r="B33" t="s">
        <v>6203</v>
      </c>
      <c r="C33" s="9">
        <v>234.72</v>
      </c>
    </row>
    <row r="34" spans="1:3" x14ac:dyDescent="0.3">
      <c r="B34" t="s">
        <v>6204</v>
      </c>
      <c r="C34" s="9">
        <v>430.39</v>
      </c>
    </row>
    <row r="35" spans="1:3" x14ac:dyDescent="0.3">
      <c r="B35" t="s">
        <v>6205</v>
      </c>
      <c r="C35" s="9">
        <v>109.005</v>
      </c>
    </row>
    <row r="36" spans="1:3" x14ac:dyDescent="0.3">
      <c r="B36" t="s">
        <v>6206</v>
      </c>
      <c r="C36" s="9">
        <v>287.52499999999998</v>
      </c>
    </row>
    <row r="37" spans="1:3" x14ac:dyDescent="0.3">
      <c r="B37" t="s">
        <v>6207</v>
      </c>
      <c r="C37" s="9">
        <v>840.93</v>
      </c>
    </row>
    <row r="38" spans="1:3" x14ac:dyDescent="0.3">
      <c r="B38" t="s">
        <v>6208</v>
      </c>
      <c r="C38" s="9">
        <v>299.07</v>
      </c>
    </row>
    <row r="39" spans="1:3" x14ac:dyDescent="0.3">
      <c r="B39" t="s">
        <v>6209</v>
      </c>
      <c r="C39" s="9">
        <v>323.32499999999999</v>
      </c>
    </row>
    <row r="40" spans="1:3" x14ac:dyDescent="0.3">
      <c r="B40" t="s">
        <v>6210</v>
      </c>
      <c r="C40" s="9">
        <v>399.48499999999996</v>
      </c>
    </row>
    <row r="41" spans="1:3" x14ac:dyDescent="0.3">
      <c r="A41" t="s">
        <v>6223</v>
      </c>
      <c r="B41" t="s">
        <v>6199</v>
      </c>
      <c r="C41" s="9">
        <v>112.69499999999999</v>
      </c>
    </row>
    <row r="42" spans="1:3" x14ac:dyDescent="0.3">
      <c r="B42" t="s">
        <v>6200</v>
      </c>
      <c r="C42" s="9">
        <v>114.88</v>
      </c>
    </row>
    <row r="43" spans="1:3" x14ac:dyDescent="0.3">
      <c r="B43" t="s">
        <v>6201</v>
      </c>
      <c r="C43" s="9">
        <v>277.76</v>
      </c>
    </row>
    <row r="44" spans="1:3" x14ac:dyDescent="0.3">
      <c r="B44" t="s">
        <v>6202</v>
      </c>
      <c r="C44" s="9">
        <v>197.89500000000001</v>
      </c>
    </row>
    <row r="45" spans="1:3" x14ac:dyDescent="0.3">
      <c r="B45" t="s">
        <v>6203</v>
      </c>
      <c r="C45" s="9">
        <v>193.11500000000001</v>
      </c>
    </row>
    <row r="46" spans="1:3" x14ac:dyDescent="0.3">
      <c r="B46" t="s">
        <v>6204</v>
      </c>
      <c r="C46" s="9">
        <v>179.79</v>
      </c>
    </row>
    <row r="47" spans="1:3" x14ac:dyDescent="0.3">
      <c r="B47" t="s">
        <v>6205</v>
      </c>
      <c r="C47" s="9">
        <v>247.29</v>
      </c>
    </row>
    <row r="48" spans="1:3" x14ac:dyDescent="0.3">
      <c r="B48" t="s">
        <v>6206</v>
      </c>
      <c r="C48" s="9">
        <v>116.39499999999998</v>
      </c>
    </row>
    <row r="53" spans="1:3" x14ac:dyDescent="0.3">
      <c r="A53" s="8" t="s">
        <v>6215</v>
      </c>
      <c r="C53" s="8" t="s">
        <v>6196</v>
      </c>
    </row>
    <row r="54" spans="1:3" x14ac:dyDescent="0.3">
      <c r="A54" s="8" t="s">
        <v>6211</v>
      </c>
      <c r="B54" s="8" t="s">
        <v>6212</v>
      </c>
      <c r="C54" t="s">
        <v>6214</v>
      </c>
    </row>
    <row r="55" spans="1:3" x14ac:dyDescent="0.3">
      <c r="A55" t="s">
        <v>6221</v>
      </c>
      <c r="B55" t="s">
        <v>6199</v>
      </c>
      <c r="C55" s="9">
        <v>305.96999999999997</v>
      </c>
    </row>
    <row r="56" spans="1:3" x14ac:dyDescent="0.3">
      <c r="B56" t="s">
        <v>6200</v>
      </c>
      <c r="C56" s="9">
        <v>129.46</v>
      </c>
    </row>
    <row r="57" spans="1:3" x14ac:dyDescent="0.3">
      <c r="B57" t="s">
        <v>6201</v>
      </c>
      <c r="C57" s="9">
        <v>349.12000000000006</v>
      </c>
    </row>
    <row r="58" spans="1:3" x14ac:dyDescent="0.3">
      <c r="B58" t="s">
        <v>6202</v>
      </c>
      <c r="C58" s="9">
        <v>681.07499999999993</v>
      </c>
    </row>
    <row r="59" spans="1:3" x14ac:dyDescent="0.3">
      <c r="B59" t="s">
        <v>6203</v>
      </c>
      <c r="C59" s="9">
        <v>83.025000000000006</v>
      </c>
    </row>
    <row r="60" spans="1:3" x14ac:dyDescent="0.3">
      <c r="B60" t="s">
        <v>6204</v>
      </c>
      <c r="C60" s="9">
        <v>678.3599999999999</v>
      </c>
    </row>
    <row r="61" spans="1:3" x14ac:dyDescent="0.3">
      <c r="B61" t="s">
        <v>6205</v>
      </c>
      <c r="C61" s="9">
        <v>273.86999999999995</v>
      </c>
    </row>
    <row r="62" spans="1:3" x14ac:dyDescent="0.3">
      <c r="B62" t="s">
        <v>6206</v>
      </c>
      <c r="C62" s="9">
        <v>70.95</v>
      </c>
    </row>
    <row r="63" spans="1:3" x14ac:dyDescent="0.3">
      <c r="B63" t="s">
        <v>6207</v>
      </c>
      <c r="C63" s="9">
        <v>166.1</v>
      </c>
    </row>
    <row r="64" spans="1:3" x14ac:dyDescent="0.3">
      <c r="B64" t="s">
        <v>6208</v>
      </c>
      <c r="C64" s="9">
        <v>153.76499999999999</v>
      </c>
    </row>
    <row r="65" spans="1:3" x14ac:dyDescent="0.3">
      <c r="B65" t="s">
        <v>6209</v>
      </c>
      <c r="C65" s="9">
        <v>63.249999999999993</v>
      </c>
    </row>
    <row r="66" spans="1:3" x14ac:dyDescent="0.3">
      <c r="B66" t="s">
        <v>6210</v>
      </c>
      <c r="C66" s="9">
        <v>526.51499999999987</v>
      </c>
    </row>
    <row r="67" spans="1:3" x14ac:dyDescent="0.3">
      <c r="A67" t="s">
        <v>6222</v>
      </c>
      <c r="B67" t="s">
        <v>6199</v>
      </c>
      <c r="C67" s="9">
        <v>65.805000000000007</v>
      </c>
    </row>
    <row r="68" spans="1:3" x14ac:dyDescent="0.3">
      <c r="B68" t="s">
        <v>6200</v>
      </c>
      <c r="C68" s="9">
        <v>428.88499999999999</v>
      </c>
    </row>
    <row r="69" spans="1:3" x14ac:dyDescent="0.3">
      <c r="B69" t="s">
        <v>6201</v>
      </c>
      <c r="C69" s="9">
        <v>271.48500000000001</v>
      </c>
    </row>
    <row r="70" spans="1:3" x14ac:dyDescent="0.3">
      <c r="B70" t="s">
        <v>6202</v>
      </c>
      <c r="C70" s="9">
        <v>347.26</v>
      </c>
    </row>
    <row r="71" spans="1:3" x14ac:dyDescent="0.3">
      <c r="B71" t="s">
        <v>6203</v>
      </c>
      <c r="C71" s="9">
        <v>541.73</v>
      </c>
    </row>
    <row r="72" spans="1:3" x14ac:dyDescent="0.3">
      <c r="B72" t="s">
        <v>6204</v>
      </c>
      <c r="C72" s="9">
        <v>357.42999999999989</v>
      </c>
    </row>
    <row r="73" spans="1:3" x14ac:dyDescent="0.3">
      <c r="B73" t="s">
        <v>6205</v>
      </c>
      <c r="C73" s="9">
        <v>227.42500000000001</v>
      </c>
    </row>
    <row r="74" spans="1:3" x14ac:dyDescent="0.3">
      <c r="B74" t="s">
        <v>6206</v>
      </c>
      <c r="C74" s="9">
        <v>77.72</v>
      </c>
    </row>
    <row r="75" spans="1:3" x14ac:dyDescent="0.3">
      <c r="B75" t="s">
        <v>6207</v>
      </c>
      <c r="C75" s="9">
        <v>195.11</v>
      </c>
    </row>
    <row r="76" spans="1:3" x14ac:dyDescent="0.3">
      <c r="B76" t="s">
        <v>6208</v>
      </c>
      <c r="C76" s="9">
        <v>523.2399999999999</v>
      </c>
    </row>
    <row r="77" spans="1:3" x14ac:dyDescent="0.3">
      <c r="B77" t="s">
        <v>6209</v>
      </c>
      <c r="C77" s="9">
        <v>142.56</v>
      </c>
    </row>
    <row r="78" spans="1:3" x14ac:dyDescent="0.3">
      <c r="B78" t="s">
        <v>6210</v>
      </c>
      <c r="C78" s="9">
        <v>484.76</v>
      </c>
    </row>
    <row r="79" spans="1:3" x14ac:dyDescent="0.3">
      <c r="A79" t="s">
        <v>6198</v>
      </c>
      <c r="B79" t="s">
        <v>6199</v>
      </c>
      <c r="C79" s="9">
        <v>139.625</v>
      </c>
    </row>
    <row r="80" spans="1:3" x14ac:dyDescent="0.3">
      <c r="B80" t="s">
        <v>6200</v>
      </c>
      <c r="C80" s="9">
        <v>284.25</v>
      </c>
    </row>
    <row r="81" spans="1:3" x14ac:dyDescent="0.3">
      <c r="B81" t="s">
        <v>6201</v>
      </c>
      <c r="C81" s="9">
        <v>468.125</v>
      </c>
    </row>
    <row r="82" spans="1:3" x14ac:dyDescent="0.3">
      <c r="B82" t="s">
        <v>6202</v>
      </c>
      <c r="C82" s="9">
        <v>242.14</v>
      </c>
    </row>
    <row r="83" spans="1:3" x14ac:dyDescent="0.3">
      <c r="B83" t="s">
        <v>6203</v>
      </c>
      <c r="C83" s="9">
        <v>133.08000000000001</v>
      </c>
    </row>
    <row r="84" spans="1:3" x14ac:dyDescent="0.3">
      <c r="B84" t="s">
        <v>6204</v>
      </c>
      <c r="C84" s="9">
        <v>136.20499999999998</v>
      </c>
    </row>
    <row r="85" spans="1:3" x14ac:dyDescent="0.3">
      <c r="B85" t="s">
        <v>6205</v>
      </c>
      <c r="C85" s="9">
        <v>393.57499999999999</v>
      </c>
    </row>
    <row r="86" spans="1:3" x14ac:dyDescent="0.3">
      <c r="B86" t="s">
        <v>6206</v>
      </c>
      <c r="C86" s="9">
        <v>288.66999999999996</v>
      </c>
    </row>
    <row r="87" spans="1:3" x14ac:dyDescent="0.3">
      <c r="B87" t="s">
        <v>6207</v>
      </c>
      <c r="C87" s="9">
        <v>409.875</v>
      </c>
    </row>
    <row r="88" spans="1:3" x14ac:dyDescent="0.3">
      <c r="B88" t="s">
        <v>6208</v>
      </c>
      <c r="C88" s="9">
        <v>260.32499999999999</v>
      </c>
    </row>
    <row r="89" spans="1:3" x14ac:dyDescent="0.3">
      <c r="B89" t="s">
        <v>6209</v>
      </c>
      <c r="C89" s="9">
        <v>565.56999999999994</v>
      </c>
    </row>
    <row r="90" spans="1:3" x14ac:dyDescent="0.3">
      <c r="B90" t="s">
        <v>6210</v>
      </c>
      <c r="C90" s="9">
        <v>148.20000000000002</v>
      </c>
    </row>
    <row r="91" spans="1:3" x14ac:dyDescent="0.3">
      <c r="A91" t="s">
        <v>6223</v>
      </c>
      <c r="B91" t="s">
        <v>6199</v>
      </c>
      <c r="C91" s="9">
        <v>166.32</v>
      </c>
    </row>
    <row r="92" spans="1:3" x14ac:dyDescent="0.3">
      <c r="B92" t="s">
        <v>6200</v>
      </c>
      <c r="C92" s="9">
        <v>133.815</v>
      </c>
    </row>
    <row r="93" spans="1:3" x14ac:dyDescent="0.3">
      <c r="B93" t="s">
        <v>6201</v>
      </c>
      <c r="C93" s="9">
        <v>175.40999999999997</v>
      </c>
    </row>
    <row r="94" spans="1:3" x14ac:dyDescent="0.3">
      <c r="B94" t="s">
        <v>6202</v>
      </c>
      <c r="C94" s="9">
        <v>289.75499999999994</v>
      </c>
    </row>
    <row r="95" spans="1:3" x14ac:dyDescent="0.3">
      <c r="B95" t="s">
        <v>6203</v>
      </c>
      <c r="C95" s="9">
        <v>212.49499999999998</v>
      </c>
    </row>
    <row r="96" spans="1:3" x14ac:dyDescent="0.3">
      <c r="B96" t="s">
        <v>6204</v>
      </c>
      <c r="C96" s="9">
        <v>426.19999999999993</v>
      </c>
    </row>
    <row r="97" spans="1:3" x14ac:dyDescent="0.3">
      <c r="B97" t="s">
        <v>6205</v>
      </c>
      <c r="C97" s="9">
        <v>246.685</v>
      </c>
    </row>
    <row r="98" spans="1:3" x14ac:dyDescent="0.3">
      <c r="B98" t="s">
        <v>6206</v>
      </c>
      <c r="C98" s="9">
        <v>41.25</v>
      </c>
    </row>
    <row r="102" spans="1:3" x14ac:dyDescent="0.3">
      <c r="A102" s="8" t="s">
        <v>6215</v>
      </c>
      <c r="C102" s="8" t="s">
        <v>6196</v>
      </c>
    </row>
    <row r="103" spans="1:3" x14ac:dyDescent="0.3">
      <c r="A103" s="8" t="s">
        <v>6211</v>
      </c>
      <c r="B103" s="8" t="s">
        <v>6212</v>
      </c>
      <c r="C103" t="s">
        <v>6216</v>
      </c>
    </row>
    <row r="104" spans="1:3" x14ac:dyDescent="0.3">
      <c r="A104" t="s">
        <v>6221</v>
      </c>
      <c r="B104" t="s">
        <v>6199</v>
      </c>
      <c r="C104" s="9">
        <v>213.16</v>
      </c>
    </row>
    <row r="105" spans="1:3" x14ac:dyDescent="0.3">
      <c r="B105" t="s">
        <v>6200</v>
      </c>
      <c r="C105" s="9">
        <v>434.03999999999996</v>
      </c>
    </row>
    <row r="106" spans="1:3" x14ac:dyDescent="0.3">
      <c r="B106" t="s">
        <v>6201</v>
      </c>
      <c r="C106" s="9">
        <v>321.03999999999996</v>
      </c>
    </row>
    <row r="107" spans="1:3" x14ac:dyDescent="0.3">
      <c r="B107" t="s">
        <v>6202</v>
      </c>
      <c r="C107" s="9">
        <v>533.70499999999993</v>
      </c>
    </row>
    <row r="108" spans="1:3" x14ac:dyDescent="0.3">
      <c r="B108" t="s">
        <v>6203</v>
      </c>
      <c r="C108" s="9">
        <v>193.83499999999998</v>
      </c>
    </row>
    <row r="109" spans="1:3" x14ac:dyDescent="0.3">
      <c r="B109" t="s">
        <v>6204</v>
      </c>
      <c r="C109" s="9">
        <v>171.04499999999999</v>
      </c>
    </row>
    <row r="110" spans="1:3" x14ac:dyDescent="0.3">
      <c r="B110" t="s">
        <v>6205</v>
      </c>
      <c r="C110" s="9">
        <v>184.13</v>
      </c>
    </row>
    <row r="111" spans="1:3" x14ac:dyDescent="0.3">
      <c r="B111" t="s">
        <v>6206</v>
      </c>
      <c r="C111" s="9">
        <v>134.23000000000002</v>
      </c>
    </row>
    <row r="112" spans="1:3" x14ac:dyDescent="0.3">
      <c r="B112" t="s">
        <v>6207</v>
      </c>
      <c r="C112" s="9">
        <v>439.30999999999995</v>
      </c>
    </row>
    <row r="113" spans="1:3" x14ac:dyDescent="0.3">
      <c r="B113" t="s">
        <v>6208</v>
      </c>
      <c r="C113" s="9">
        <v>215.55499999999998</v>
      </c>
    </row>
    <row r="114" spans="1:3" x14ac:dyDescent="0.3">
      <c r="B114" t="s">
        <v>6209</v>
      </c>
      <c r="C114" s="9">
        <v>350.89499999999992</v>
      </c>
    </row>
    <row r="115" spans="1:3" x14ac:dyDescent="0.3">
      <c r="B115" t="s">
        <v>6210</v>
      </c>
      <c r="C115" s="9">
        <v>187.06</v>
      </c>
    </row>
    <row r="116" spans="1:3" x14ac:dyDescent="0.3">
      <c r="A116" t="s">
        <v>6222</v>
      </c>
      <c r="B116" t="s">
        <v>6199</v>
      </c>
      <c r="C116" s="9">
        <v>274.67500000000001</v>
      </c>
    </row>
    <row r="117" spans="1:3" x14ac:dyDescent="0.3">
      <c r="B117" t="s">
        <v>6200</v>
      </c>
      <c r="C117" s="9">
        <v>194.17499999999998</v>
      </c>
    </row>
    <row r="118" spans="1:3" x14ac:dyDescent="0.3">
      <c r="B118" t="s">
        <v>6201</v>
      </c>
      <c r="C118" s="9">
        <v>281.20499999999998</v>
      </c>
    </row>
    <row r="119" spans="1:3" x14ac:dyDescent="0.3">
      <c r="B119" t="s">
        <v>6202</v>
      </c>
      <c r="C119" s="9">
        <v>147.51000000000002</v>
      </c>
    </row>
    <row r="120" spans="1:3" x14ac:dyDescent="0.3">
      <c r="B120" t="s">
        <v>6203</v>
      </c>
      <c r="C120" s="9">
        <v>83.429999999999993</v>
      </c>
    </row>
    <row r="121" spans="1:3" x14ac:dyDescent="0.3">
      <c r="B121" t="s">
        <v>6204</v>
      </c>
      <c r="C121" s="9">
        <v>355.33999999999992</v>
      </c>
    </row>
    <row r="122" spans="1:3" x14ac:dyDescent="0.3">
      <c r="B122" t="s">
        <v>6205</v>
      </c>
      <c r="C122" s="9">
        <v>236.315</v>
      </c>
    </row>
    <row r="123" spans="1:3" x14ac:dyDescent="0.3">
      <c r="B123" t="s">
        <v>6206</v>
      </c>
      <c r="C123" s="9">
        <v>60.5</v>
      </c>
    </row>
    <row r="124" spans="1:3" x14ac:dyDescent="0.3">
      <c r="B124" t="s">
        <v>6207</v>
      </c>
      <c r="C124" s="9">
        <v>89.13</v>
      </c>
    </row>
    <row r="125" spans="1:3" x14ac:dyDescent="0.3">
      <c r="B125" t="s">
        <v>6208</v>
      </c>
      <c r="C125" s="9">
        <v>440.96499999999992</v>
      </c>
    </row>
    <row r="126" spans="1:3" x14ac:dyDescent="0.3">
      <c r="B126" t="s">
        <v>6209</v>
      </c>
      <c r="C126" s="9">
        <v>347.03999999999996</v>
      </c>
    </row>
    <row r="127" spans="1:3" x14ac:dyDescent="0.3">
      <c r="B127" t="s">
        <v>6210</v>
      </c>
      <c r="C127" s="9">
        <v>94.17</v>
      </c>
    </row>
    <row r="128" spans="1:3" x14ac:dyDescent="0.3">
      <c r="A128" t="s">
        <v>6198</v>
      </c>
      <c r="B128" t="s">
        <v>6199</v>
      </c>
      <c r="C128" s="9">
        <v>279.52</v>
      </c>
    </row>
    <row r="129" spans="1:3" x14ac:dyDescent="0.3">
      <c r="B129" t="s">
        <v>6200</v>
      </c>
      <c r="C129" s="9">
        <v>251.83</v>
      </c>
    </row>
    <row r="130" spans="1:3" x14ac:dyDescent="0.3">
      <c r="B130" t="s">
        <v>6201</v>
      </c>
      <c r="C130" s="9">
        <v>405.05500000000001</v>
      </c>
    </row>
    <row r="131" spans="1:3" x14ac:dyDescent="0.3">
      <c r="B131" t="s">
        <v>6202</v>
      </c>
      <c r="C131" s="9">
        <v>554.875</v>
      </c>
    </row>
    <row r="132" spans="1:3" x14ac:dyDescent="0.3">
      <c r="B132" t="s">
        <v>6203</v>
      </c>
      <c r="C132" s="9">
        <v>267.2</v>
      </c>
    </row>
    <row r="133" spans="1:3" x14ac:dyDescent="0.3">
      <c r="B133" t="s">
        <v>6204</v>
      </c>
      <c r="C133" s="9">
        <v>209.59999999999997</v>
      </c>
    </row>
    <row r="134" spans="1:3" x14ac:dyDescent="0.3">
      <c r="B134" t="s">
        <v>6205</v>
      </c>
      <c r="C134" s="9">
        <v>61.034999999999997</v>
      </c>
    </row>
    <row r="135" spans="1:3" x14ac:dyDescent="0.3">
      <c r="B135" t="s">
        <v>6206</v>
      </c>
      <c r="C135" s="9">
        <v>125.58</v>
      </c>
    </row>
    <row r="136" spans="1:3" x14ac:dyDescent="0.3">
      <c r="B136" t="s">
        <v>6207</v>
      </c>
      <c r="C136" s="9">
        <v>171.33</v>
      </c>
    </row>
    <row r="137" spans="1:3" x14ac:dyDescent="0.3">
      <c r="B137" t="s">
        <v>6208</v>
      </c>
      <c r="C137" s="9">
        <v>584.64</v>
      </c>
    </row>
    <row r="138" spans="1:3" x14ac:dyDescent="0.3">
      <c r="B138" t="s">
        <v>6209</v>
      </c>
      <c r="C138" s="9">
        <v>537.81000000000006</v>
      </c>
    </row>
    <row r="139" spans="1:3" x14ac:dyDescent="0.3">
      <c r="B139" t="s">
        <v>6210</v>
      </c>
      <c r="C139" s="9">
        <v>388.22</v>
      </c>
    </row>
    <row r="140" spans="1:3" x14ac:dyDescent="0.3">
      <c r="A140" t="s">
        <v>6223</v>
      </c>
      <c r="B140" t="s">
        <v>6199</v>
      </c>
      <c r="C140" s="9">
        <v>843.7149999999998</v>
      </c>
    </row>
    <row r="141" spans="1:3" x14ac:dyDescent="0.3">
      <c r="B141" t="s">
        <v>6200</v>
      </c>
      <c r="C141" s="9">
        <v>91.175000000000011</v>
      </c>
    </row>
    <row r="142" spans="1:3" x14ac:dyDescent="0.3">
      <c r="B142" t="s">
        <v>6201</v>
      </c>
      <c r="C142" s="9">
        <v>462.50999999999993</v>
      </c>
    </row>
    <row r="143" spans="1:3" x14ac:dyDescent="0.3">
      <c r="B143" t="s">
        <v>6202</v>
      </c>
      <c r="C143" s="9">
        <v>88.545000000000002</v>
      </c>
    </row>
    <row r="144" spans="1:3" x14ac:dyDescent="0.3">
      <c r="B144" t="s">
        <v>6203</v>
      </c>
      <c r="C144" s="9">
        <v>292.28999999999996</v>
      </c>
    </row>
    <row r="145" spans="1:3" x14ac:dyDescent="0.3">
      <c r="B145" t="s">
        <v>6204</v>
      </c>
      <c r="C145" s="9">
        <v>170.08999999999997</v>
      </c>
    </row>
    <row r="146" spans="1:3" x14ac:dyDescent="0.3">
      <c r="B146" t="s">
        <v>6205</v>
      </c>
      <c r="C146" s="9">
        <v>271.05500000000001</v>
      </c>
    </row>
    <row r="147" spans="1:3" x14ac:dyDescent="0.3">
      <c r="B147" t="s">
        <v>6206</v>
      </c>
      <c r="C147" s="9">
        <v>15.54</v>
      </c>
    </row>
    <row r="149" spans="1:3" x14ac:dyDescent="0.3">
      <c r="A149" s="8" t="s">
        <v>6215</v>
      </c>
      <c r="C149" s="8" t="s">
        <v>6196</v>
      </c>
    </row>
    <row r="150" spans="1:3" x14ac:dyDescent="0.3">
      <c r="A150" s="8" t="s">
        <v>6211</v>
      </c>
      <c r="B150" s="8" t="s">
        <v>6212</v>
      </c>
      <c r="C150" t="s">
        <v>6217</v>
      </c>
    </row>
    <row r="151" spans="1:3" x14ac:dyDescent="0.3">
      <c r="A151" t="s">
        <v>6221</v>
      </c>
      <c r="B151" t="s">
        <v>6199</v>
      </c>
      <c r="C151" s="9">
        <v>123</v>
      </c>
    </row>
    <row r="152" spans="1:3" x14ac:dyDescent="0.3">
      <c r="B152" t="s">
        <v>6200</v>
      </c>
      <c r="C152" s="9">
        <v>171.93999999999997</v>
      </c>
    </row>
    <row r="153" spans="1:3" x14ac:dyDescent="0.3">
      <c r="B153" t="s">
        <v>6201</v>
      </c>
      <c r="C153" s="9">
        <v>126.035</v>
      </c>
    </row>
    <row r="154" spans="1:3" x14ac:dyDescent="0.3">
      <c r="B154" t="s">
        <v>6202</v>
      </c>
      <c r="C154" s="9">
        <v>158.85</v>
      </c>
    </row>
    <row r="155" spans="1:3" x14ac:dyDescent="0.3">
      <c r="B155" t="s">
        <v>6203</v>
      </c>
      <c r="C155" s="9">
        <v>68.039999999999992</v>
      </c>
    </row>
    <row r="156" spans="1:3" x14ac:dyDescent="0.3">
      <c r="B156" t="s">
        <v>6204</v>
      </c>
      <c r="C156" s="9">
        <v>372.25500000000005</v>
      </c>
    </row>
    <row r="157" spans="1:3" x14ac:dyDescent="0.3">
      <c r="B157" t="s">
        <v>6205</v>
      </c>
      <c r="C157" s="9">
        <v>201.11499999999998</v>
      </c>
    </row>
    <row r="158" spans="1:3" x14ac:dyDescent="0.3">
      <c r="B158" t="s">
        <v>6206</v>
      </c>
      <c r="C158" s="9">
        <v>166.27500000000001</v>
      </c>
    </row>
    <row r="159" spans="1:3" x14ac:dyDescent="0.3">
      <c r="B159" t="s">
        <v>6207</v>
      </c>
      <c r="C159" s="9">
        <v>492.89999999999992</v>
      </c>
    </row>
    <row r="160" spans="1:3" x14ac:dyDescent="0.3">
      <c r="B160" t="s">
        <v>6208</v>
      </c>
      <c r="C160" s="9">
        <v>213.66499999999999</v>
      </c>
    </row>
    <row r="161" spans="1:3" x14ac:dyDescent="0.3">
      <c r="B161" t="s">
        <v>6209</v>
      </c>
      <c r="C161" s="9">
        <v>96.404999999999987</v>
      </c>
    </row>
    <row r="162" spans="1:3" x14ac:dyDescent="0.3">
      <c r="B162" t="s">
        <v>6210</v>
      </c>
      <c r="C162" s="9">
        <v>210.58999999999997</v>
      </c>
    </row>
    <row r="163" spans="1:3" x14ac:dyDescent="0.3">
      <c r="A163" t="s">
        <v>6222</v>
      </c>
      <c r="B163" t="s">
        <v>6199</v>
      </c>
      <c r="C163" s="9">
        <v>179.21999999999997</v>
      </c>
    </row>
    <row r="164" spans="1:3" x14ac:dyDescent="0.3">
      <c r="B164" t="s">
        <v>6200</v>
      </c>
      <c r="C164" s="9">
        <v>429.83</v>
      </c>
    </row>
    <row r="165" spans="1:3" x14ac:dyDescent="0.3">
      <c r="B165" t="s">
        <v>6201</v>
      </c>
      <c r="C165" s="9">
        <v>231.63</v>
      </c>
    </row>
    <row r="166" spans="1:3" x14ac:dyDescent="0.3">
      <c r="B166" t="s">
        <v>6202</v>
      </c>
      <c r="C166" s="9">
        <v>240.04</v>
      </c>
    </row>
    <row r="167" spans="1:3" x14ac:dyDescent="0.3">
      <c r="B167" t="s">
        <v>6203</v>
      </c>
      <c r="C167" s="9">
        <v>59.079999999999991</v>
      </c>
    </row>
    <row r="168" spans="1:3" x14ac:dyDescent="0.3">
      <c r="B168" t="s">
        <v>6204</v>
      </c>
      <c r="C168" s="9">
        <v>140.88</v>
      </c>
    </row>
    <row r="169" spans="1:3" x14ac:dyDescent="0.3">
      <c r="B169" t="s">
        <v>6205</v>
      </c>
      <c r="C169" s="9">
        <v>414.58499999999998</v>
      </c>
    </row>
    <row r="170" spans="1:3" x14ac:dyDescent="0.3">
      <c r="B170" t="s">
        <v>6206</v>
      </c>
      <c r="C170" s="9">
        <v>139.67999999999998</v>
      </c>
    </row>
    <row r="171" spans="1:3" x14ac:dyDescent="0.3">
      <c r="B171" t="s">
        <v>6207</v>
      </c>
      <c r="C171" s="9">
        <v>302.65999999999997</v>
      </c>
    </row>
    <row r="172" spans="1:3" x14ac:dyDescent="0.3">
      <c r="B172" t="s">
        <v>6208</v>
      </c>
      <c r="C172" s="9">
        <v>174.46999999999997</v>
      </c>
    </row>
    <row r="173" spans="1:3" x14ac:dyDescent="0.3">
      <c r="B173" t="s">
        <v>6209</v>
      </c>
      <c r="C173" s="9">
        <v>104.08499999999999</v>
      </c>
    </row>
    <row r="174" spans="1:3" x14ac:dyDescent="0.3">
      <c r="B174" t="s">
        <v>6210</v>
      </c>
      <c r="C174" s="9">
        <v>77.10499999999999</v>
      </c>
    </row>
    <row r="175" spans="1:3" x14ac:dyDescent="0.3">
      <c r="A175" t="s">
        <v>6198</v>
      </c>
      <c r="B175" t="s">
        <v>6199</v>
      </c>
      <c r="C175" s="9">
        <v>160.19499999999999</v>
      </c>
    </row>
    <row r="176" spans="1:3" x14ac:dyDescent="0.3">
      <c r="B176" t="s">
        <v>6200</v>
      </c>
      <c r="C176" s="9">
        <v>80.55</v>
      </c>
    </row>
    <row r="177" spans="1:3" x14ac:dyDescent="0.3">
      <c r="B177" t="s">
        <v>6201</v>
      </c>
      <c r="C177" s="9">
        <v>253.15499999999997</v>
      </c>
    </row>
    <row r="178" spans="1:3" x14ac:dyDescent="0.3">
      <c r="B178" t="s">
        <v>6202</v>
      </c>
      <c r="C178" s="9">
        <v>106.23999999999998</v>
      </c>
    </row>
    <row r="179" spans="1:3" x14ac:dyDescent="0.3">
      <c r="B179" t="s">
        <v>6203</v>
      </c>
      <c r="C179" s="9">
        <v>272.68999999999994</v>
      </c>
    </row>
    <row r="180" spans="1:3" x14ac:dyDescent="0.3">
      <c r="B180" t="s">
        <v>6204</v>
      </c>
      <c r="C180" s="9">
        <v>88.334999999999994</v>
      </c>
    </row>
    <row r="181" spans="1:3" x14ac:dyDescent="0.3">
      <c r="B181" t="s">
        <v>6205</v>
      </c>
      <c r="C181" s="9">
        <v>199.48999999999998</v>
      </c>
    </row>
    <row r="182" spans="1:3" x14ac:dyDescent="0.3">
      <c r="B182" t="s">
        <v>6206</v>
      </c>
      <c r="C182" s="9">
        <v>374.13499999999993</v>
      </c>
    </row>
    <row r="183" spans="1:3" x14ac:dyDescent="0.3">
      <c r="B183" t="s">
        <v>6207</v>
      </c>
      <c r="C183" s="9">
        <v>221.43999999999994</v>
      </c>
    </row>
    <row r="184" spans="1:3" x14ac:dyDescent="0.3">
      <c r="B184" t="s">
        <v>6208</v>
      </c>
      <c r="C184" s="9">
        <v>256.36500000000001</v>
      </c>
    </row>
    <row r="185" spans="1:3" x14ac:dyDescent="0.3">
      <c r="B185" t="s">
        <v>6209</v>
      </c>
      <c r="C185" s="9">
        <v>189.47499999999999</v>
      </c>
    </row>
    <row r="186" spans="1:3" x14ac:dyDescent="0.3">
      <c r="B186" t="s">
        <v>6210</v>
      </c>
      <c r="C186" s="9">
        <v>212.07499999999999</v>
      </c>
    </row>
    <row r="187" spans="1:3" x14ac:dyDescent="0.3">
      <c r="A187" t="s">
        <v>6223</v>
      </c>
      <c r="B187" t="s">
        <v>6199</v>
      </c>
      <c r="C187" s="9">
        <v>146.685</v>
      </c>
    </row>
    <row r="188" spans="1:3" x14ac:dyDescent="0.3">
      <c r="B188" t="s">
        <v>6200</v>
      </c>
      <c r="C188" s="9">
        <v>53.759999999999991</v>
      </c>
    </row>
    <row r="189" spans="1:3" x14ac:dyDescent="0.3">
      <c r="B189" t="s">
        <v>6201</v>
      </c>
      <c r="C189" s="9">
        <v>399.52499999999992</v>
      </c>
    </row>
    <row r="190" spans="1:3" x14ac:dyDescent="0.3">
      <c r="B190" t="s">
        <v>6202</v>
      </c>
      <c r="C190" s="9">
        <v>200.25499999999997</v>
      </c>
    </row>
    <row r="191" spans="1:3" x14ac:dyDescent="0.3">
      <c r="B191" t="s">
        <v>6203</v>
      </c>
      <c r="C191" s="9">
        <v>304.46999999999997</v>
      </c>
    </row>
    <row r="192" spans="1:3" x14ac:dyDescent="0.3">
      <c r="B192" t="s">
        <v>6204</v>
      </c>
      <c r="C192" s="9">
        <v>379.31</v>
      </c>
    </row>
    <row r="193" spans="2:3" x14ac:dyDescent="0.3">
      <c r="B193" t="s">
        <v>6205</v>
      </c>
      <c r="C193" s="9">
        <v>141.69999999999999</v>
      </c>
    </row>
    <row r="194" spans="2:3" x14ac:dyDescent="0.3">
      <c r="B194" t="s">
        <v>6206</v>
      </c>
      <c r="C194" s="9">
        <v>71.059999999999988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9" sqref="F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62BC-E085-45B8-8D4E-F43E5BEC7030}">
  <dimension ref="A5:B8"/>
  <sheetViews>
    <sheetView workbookViewId="0">
      <selection activeCell="J7" sqref="J7"/>
    </sheetView>
  </sheetViews>
  <sheetFormatPr defaultRowHeight="14.4" x14ac:dyDescent="0.3"/>
  <cols>
    <col min="1" max="1" width="14" bestFit="1" customWidth="1"/>
    <col min="2" max="5" width="11.6640625" bestFit="1" customWidth="1"/>
  </cols>
  <sheetData>
    <row r="5" spans="1:2" x14ac:dyDescent="0.3">
      <c r="A5" s="8" t="s">
        <v>7</v>
      </c>
      <c r="B5" t="s">
        <v>6215</v>
      </c>
    </row>
    <row r="6" spans="1:2" x14ac:dyDescent="0.3">
      <c r="A6" t="s">
        <v>19</v>
      </c>
      <c r="B6" s="9">
        <v>35638.88499999998</v>
      </c>
    </row>
    <row r="7" spans="1:2" x14ac:dyDescent="0.3">
      <c r="A7" t="s">
        <v>318</v>
      </c>
      <c r="B7" s="9">
        <v>6696.8649999999989</v>
      </c>
    </row>
    <row r="8" spans="1:2" x14ac:dyDescent="0.3">
      <c r="A8" t="s">
        <v>28</v>
      </c>
      <c r="B8" s="9">
        <v>2798.5050000000001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DD6-0B46-457B-8045-4208F0A017EB}">
  <dimension ref="A2:B7"/>
  <sheetViews>
    <sheetView workbookViewId="0">
      <selection activeCell="F10" sqref="F10"/>
    </sheetView>
  </sheetViews>
  <sheetFormatPr defaultRowHeight="14.4" x14ac:dyDescent="0.3"/>
  <cols>
    <col min="1" max="1" width="16.88671875" bestFit="1" customWidth="1"/>
    <col min="2" max="2" width="11.6640625" bestFit="1" customWidth="1"/>
  </cols>
  <sheetData>
    <row r="2" spans="1:2" x14ac:dyDescent="0.3">
      <c r="A2" s="8" t="s">
        <v>4</v>
      </c>
      <c r="B2" t="s">
        <v>6215</v>
      </c>
    </row>
    <row r="3" spans="1:2" x14ac:dyDescent="0.3">
      <c r="A3" t="s">
        <v>5114</v>
      </c>
      <c r="B3" s="9">
        <v>317.06999999999994</v>
      </c>
    </row>
    <row r="4" spans="1:2" x14ac:dyDescent="0.3">
      <c r="A4" t="s">
        <v>5765</v>
      </c>
      <c r="B4" s="9">
        <v>307.04499999999996</v>
      </c>
    </row>
    <row r="5" spans="1:2" x14ac:dyDescent="0.3">
      <c r="A5" t="s">
        <v>2587</v>
      </c>
      <c r="B5" s="9">
        <v>289.11</v>
      </c>
    </row>
    <row r="6" spans="1:2" x14ac:dyDescent="0.3">
      <c r="A6" t="s">
        <v>1598</v>
      </c>
      <c r="B6" s="9">
        <v>281.67499999999995</v>
      </c>
    </row>
    <row r="7" spans="1:2" x14ac:dyDescent="0.3">
      <c r="A7" t="s">
        <v>3753</v>
      </c>
      <c r="B7" s="9">
        <v>278.01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3FCF4-D25C-4847-9006-060E931A7607}">
  <dimension ref="A3:B4"/>
  <sheetViews>
    <sheetView workbookViewId="0">
      <selection activeCell="A3" sqref="A3"/>
    </sheetView>
  </sheetViews>
  <sheetFormatPr defaultRowHeight="14.4" x14ac:dyDescent="0.3"/>
  <cols>
    <col min="1" max="1" width="22.77734375" bestFit="1" customWidth="1"/>
  </cols>
  <sheetData>
    <row r="3" spans="1:2" x14ac:dyDescent="0.3">
      <c r="A3" t="s">
        <v>6219</v>
      </c>
    </row>
    <row r="4" spans="1:2" x14ac:dyDescent="0.3">
      <c r="A4" s="10">
        <v>957</v>
      </c>
      <c r="B4">
        <f>GETPIVOTDATA("[Measures].[Distinct Count of Order ID]",$A$3)</f>
        <v>957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4E51E-5D43-4B50-8332-897E78D100E6}">
  <dimension ref="A3:B4"/>
  <sheetViews>
    <sheetView workbookViewId="0">
      <selection activeCell="A4" sqref="A4"/>
    </sheetView>
  </sheetViews>
  <sheetFormatPr defaultRowHeight="14.4" x14ac:dyDescent="0.3"/>
  <cols>
    <col min="1" max="1" width="26.21875" bestFit="1" customWidth="1"/>
  </cols>
  <sheetData>
    <row r="3" spans="1:2" x14ac:dyDescent="0.3">
      <c r="A3" t="s">
        <v>6218</v>
      </c>
    </row>
    <row r="4" spans="1:2" x14ac:dyDescent="0.3">
      <c r="A4" s="10">
        <v>913</v>
      </c>
      <c r="B4">
        <f>GETPIVOTDATA("[Measures].[Distinct Count of Customer ID]",$A$3)</f>
        <v>913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AA94D-E551-4369-A986-BE8C38EAA0F2}">
  <dimension ref="A3:B4"/>
  <sheetViews>
    <sheetView workbookViewId="0">
      <selection activeCell="A3" sqref="A3"/>
    </sheetView>
  </sheetViews>
  <sheetFormatPr defaultRowHeight="14.4" x14ac:dyDescent="0.3"/>
  <cols>
    <col min="1" max="1" width="24.6640625" bestFit="1" customWidth="1"/>
  </cols>
  <sheetData>
    <row r="3" spans="1:2" x14ac:dyDescent="0.3">
      <c r="A3" t="s">
        <v>6220</v>
      </c>
    </row>
    <row r="4" spans="1:2" x14ac:dyDescent="0.3">
      <c r="A4" s="10">
        <v>48</v>
      </c>
      <c r="B4">
        <f>GETPIVOTDATA("[Measures].[Distinct Count of Product ID]",$A$3)</f>
        <v>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25D26-E548-43EB-8429-0C66228B86D3}">
  <dimension ref="A1:Z55"/>
  <sheetViews>
    <sheetView tabSelected="1" topLeftCell="A4" zoomScaleNormal="100" workbookViewId="0">
      <selection activeCell="W24" sqref="W24"/>
    </sheetView>
  </sheetViews>
  <sheetFormatPr defaultRowHeight="14.4" x14ac:dyDescent="0.3"/>
  <cols>
    <col min="1" max="1" width="1.77734375" customWidth="1"/>
    <col min="10" max="10" width="8.88671875" customWidth="1"/>
  </cols>
  <sheetData>
    <row r="1" spans="1:26" ht="4.95" customHeight="1" x14ac:dyDescent="0.3">
      <c r="A1" s="12"/>
      <c r="B1" s="12"/>
      <c r="C1" s="12"/>
      <c r="D1" s="12"/>
      <c r="E1" s="12"/>
      <c r="F1" s="12"/>
      <c r="G1" s="12"/>
      <c r="H1" s="12"/>
      <c r="I1" s="12"/>
      <c r="J1" s="12"/>
      <c r="K1" s="12"/>
      <c r="L1" s="12"/>
      <c r="M1" s="12"/>
      <c r="N1" s="12"/>
      <c r="O1" s="12"/>
      <c r="P1" s="12"/>
      <c r="Q1" s="12"/>
      <c r="R1" s="12"/>
      <c r="S1" s="12"/>
      <c r="T1" s="12"/>
      <c r="U1" s="11"/>
      <c r="V1" s="11"/>
      <c r="W1" s="13"/>
      <c r="X1" s="13"/>
      <c r="Y1" s="13"/>
      <c r="Z1" s="13"/>
    </row>
    <row r="2" spans="1:26" x14ac:dyDescent="0.3">
      <c r="A2" s="12"/>
      <c r="B2" s="12"/>
      <c r="C2" s="12"/>
      <c r="D2" s="12"/>
      <c r="E2" s="12"/>
      <c r="F2" s="12"/>
      <c r="G2" s="12"/>
      <c r="H2" s="12"/>
      <c r="I2" s="12"/>
      <c r="J2" s="12"/>
      <c r="K2" s="12"/>
      <c r="L2" s="12"/>
      <c r="M2" s="12"/>
      <c r="N2" s="12"/>
      <c r="O2" s="12"/>
      <c r="P2" s="12"/>
      <c r="Q2" s="12"/>
      <c r="R2" s="12"/>
      <c r="S2" s="12"/>
      <c r="T2" s="12"/>
      <c r="U2" s="11"/>
      <c r="V2" s="11"/>
      <c r="W2" s="13"/>
      <c r="X2" s="13"/>
      <c r="Y2" s="13"/>
      <c r="Z2" s="13"/>
    </row>
    <row r="3" spans="1:26" x14ac:dyDescent="0.3">
      <c r="A3" s="12"/>
      <c r="B3" s="12"/>
      <c r="C3" s="12"/>
      <c r="D3" s="12"/>
      <c r="E3" s="12"/>
      <c r="F3" s="12"/>
      <c r="G3" s="12"/>
      <c r="H3" s="12"/>
      <c r="I3" s="12"/>
      <c r="J3" s="12"/>
      <c r="K3" s="12"/>
      <c r="L3" s="12"/>
      <c r="M3" s="12"/>
      <c r="N3" s="12"/>
      <c r="O3" s="12"/>
      <c r="P3" s="12"/>
      <c r="Q3" s="12"/>
      <c r="R3" s="12"/>
      <c r="S3" s="12"/>
      <c r="T3" s="12"/>
      <c r="U3" s="11"/>
      <c r="V3" s="11"/>
      <c r="W3" s="13"/>
      <c r="X3" s="13"/>
      <c r="Y3" s="13"/>
      <c r="Z3" s="13"/>
    </row>
    <row r="4" spans="1:26" x14ac:dyDescent="0.3">
      <c r="A4" s="12"/>
      <c r="B4" s="12"/>
      <c r="C4" s="12"/>
      <c r="D4" s="12"/>
      <c r="E4" s="12"/>
      <c r="F4" s="12"/>
      <c r="G4" s="12"/>
      <c r="H4" s="12"/>
      <c r="I4" s="12"/>
      <c r="J4" s="12"/>
      <c r="K4" s="12"/>
      <c r="L4" s="12"/>
      <c r="M4" s="12"/>
      <c r="N4" s="12"/>
      <c r="O4" s="12"/>
      <c r="P4" s="12"/>
      <c r="Q4" s="12"/>
      <c r="R4" s="12"/>
      <c r="S4" s="12"/>
      <c r="T4" s="12"/>
      <c r="U4" s="11"/>
      <c r="V4" s="11"/>
      <c r="W4" s="13"/>
      <c r="X4" s="13"/>
      <c r="Y4" s="13"/>
      <c r="Z4" s="13"/>
    </row>
    <row r="5" spans="1:26" x14ac:dyDescent="0.3">
      <c r="A5" s="12"/>
      <c r="B5" s="12"/>
      <c r="C5" s="12"/>
      <c r="D5" s="12"/>
      <c r="E5" s="12"/>
      <c r="F5" s="12"/>
      <c r="G5" s="12"/>
      <c r="H5" s="12"/>
      <c r="I5" s="12"/>
      <c r="J5" s="12"/>
      <c r="K5" s="12"/>
      <c r="L5" s="12"/>
      <c r="M5" s="12"/>
      <c r="N5" s="12"/>
      <c r="O5" s="12"/>
      <c r="P5" s="12"/>
      <c r="Q5" s="12"/>
      <c r="R5" s="12"/>
      <c r="S5" s="12"/>
      <c r="T5" s="12"/>
      <c r="U5" s="11"/>
      <c r="V5" s="11"/>
      <c r="W5" s="13"/>
      <c r="X5" s="13"/>
      <c r="Y5" s="13"/>
      <c r="Z5" s="13"/>
    </row>
    <row r="6" spans="1:26" x14ac:dyDescent="0.3">
      <c r="A6" s="12"/>
      <c r="B6" s="12"/>
      <c r="C6" s="12"/>
      <c r="D6" s="12"/>
      <c r="E6" s="12"/>
      <c r="F6" s="12"/>
      <c r="G6" s="12"/>
      <c r="H6" s="12"/>
      <c r="I6" s="12"/>
      <c r="J6" s="12"/>
      <c r="K6" s="12"/>
      <c r="L6" s="12"/>
      <c r="M6" s="12"/>
      <c r="N6" s="12"/>
      <c r="O6" s="12"/>
      <c r="P6" s="12"/>
      <c r="Q6" s="12"/>
      <c r="R6" s="12"/>
      <c r="S6" s="12"/>
      <c r="T6" s="12"/>
      <c r="U6" s="11"/>
      <c r="V6" s="11"/>
      <c r="W6" s="13"/>
      <c r="X6" s="13"/>
      <c r="Y6" s="13"/>
      <c r="Z6" s="13"/>
    </row>
    <row r="7" spans="1:26" x14ac:dyDescent="0.3">
      <c r="A7" s="12"/>
      <c r="B7" s="12"/>
      <c r="C7" s="12"/>
      <c r="D7" s="12"/>
      <c r="E7" s="12"/>
      <c r="F7" s="12"/>
      <c r="G7" s="12"/>
      <c r="H7" s="12"/>
      <c r="I7" s="12"/>
      <c r="J7" s="12"/>
      <c r="K7" s="12"/>
      <c r="L7" s="12"/>
      <c r="M7" s="12"/>
      <c r="N7" s="12"/>
      <c r="O7" s="12"/>
      <c r="P7" s="12"/>
      <c r="Q7" s="12"/>
      <c r="R7" s="12"/>
      <c r="S7" s="12"/>
      <c r="T7" s="12"/>
      <c r="U7" s="11"/>
      <c r="V7" s="11"/>
      <c r="W7" s="13"/>
      <c r="X7" s="13"/>
      <c r="Y7" s="13"/>
      <c r="Z7" s="13"/>
    </row>
    <row r="8" spans="1:26" x14ac:dyDescent="0.3">
      <c r="A8" s="12"/>
      <c r="B8" s="12"/>
      <c r="C8" s="12"/>
      <c r="D8" s="12"/>
      <c r="E8" s="12"/>
      <c r="F8" s="12"/>
      <c r="G8" s="12"/>
      <c r="H8" s="12"/>
      <c r="I8" s="12"/>
      <c r="J8" s="12"/>
      <c r="K8" s="12"/>
      <c r="L8" s="12"/>
      <c r="M8" s="12"/>
      <c r="N8" s="12"/>
      <c r="O8" s="12"/>
      <c r="P8" s="12"/>
      <c r="Q8" s="12"/>
      <c r="R8" s="12"/>
      <c r="S8" s="12"/>
      <c r="T8" s="12"/>
      <c r="U8" s="11"/>
      <c r="V8" s="11"/>
      <c r="W8" s="13"/>
      <c r="X8" s="13"/>
      <c r="Y8" s="13"/>
      <c r="Z8" s="13"/>
    </row>
    <row r="9" spans="1:26" x14ac:dyDescent="0.3">
      <c r="A9" s="12"/>
      <c r="B9" s="12"/>
      <c r="C9" s="12"/>
      <c r="D9" s="12"/>
      <c r="E9" s="12"/>
      <c r="F9" s="12"/>
      <c r="G9" s="12"/>
      <c r="H9" s="12"/>
      <c r="I9" s="12"/>
      <c r="J9" s="12"/>
      <c r="K9" s="12"/>
      <c r="L9" s="12"/>
      <c r="M9" s="12"/>
      <c r="N9" s="12"/>
      <c r="O9" s="12"/>
      <c r="P9" s="12"/>
      <c r="Q9" s="12"/>
      <c r="R9" s="12"/>
      <c r="S9" s="12"/>
      <c r="T9" s="12"/>
      <c r="U9" s="11"/>
      <c r="V9" s="11"/>
      <c r="W9" s="13"/>
      <c r="X9" s="13"/>
      <c r="Y9" s="13"/>
      <c r="Z9" s="13"/>
    </row>
    <row r="10" spans="1:26" x14ac:dyDescent="0.3">
      <c r="A10" s="12"/>
      <c r="B10" s="12"/>
      <c r="C10" s="12"/>
      <c r="D10" s="12"/>
      <c r="E10" s="12"/>
      <c r="F10" s="12"/>
      <c r="G10" s="12"/>
      <c r="H10" s="12"/>
      <c r="I10" s="12"/>
      <c r="J10" s="12"/>
      <c r="K10" s="12"/>
      <c r="L10" s="12"/>
      <c r="M10" s="12"/>
      <c r="N10" s="12"/>
      <c r="O10" s="12"/>
      <c r="P10" s="12"/>
      <c r="Q10" s="12"/>
      <c r="R10" s="12"/>
      <c r="S10" s="12"/>
      <c r="T10" s="12"/>
      <c r="U10" s="11"/>
      <c r="V10" s="11"/>
      <c r="W10" s="13"/>
      <c r="X10" s="13"/>
      <c r="Y10" s="13"/>
      <c r="Z10" s="13"/>
    </row>
    <row r="11" spans="1:26" x14ac:dyDescent="0.3">
      <c r="A11" s="12"/>
      <c r="B11" s="12"/>
      <c r="C11" s="12"/>
      <c r="D11" s="12"/>
      <c r="E11" s="12"/>
      <c r="F11" s="12"/>
      <c r="G11" s="12"/>
      <c r="H11" s="12"/>
      <c r="I11" s="12"/>
      <c r="J11" s="12"/>
      <c r="K11" s="12"/>
      <c r="L11" s="12"/>
      <c r="M11" s="12"/>
      <c r="N11" s="12"/>
      <c r="O11" s="12"/>
      <c r="P11" s="12"/>
      <c r="Q11" s="12"/>
      <c r="R11" s="12"/>
      <c r="S11" s="12"/>
      <c r="T11" s="12"/>
      <c r="U11" s="11"/>
      <c r="V11" s="11"/>
      <c r="W11" s="13"/>
      <c r="X11" s="13"/>
      <c r="Y11" s="13"/>
      <c r="Z11" s="13"/>
    </row>
    <row r="12" spans="1:26" x14ac:dyDescent="0.3">
      <c r="A12" s="12"/>
      <c r="B12" s="12"/>
      <c r="C12" s="12"/>
      <c r="D12" s="12"/>
      <c r="E12" s="12"/>
      <c r="F12" s="12"/>
      <c r="G12" s="12"/>
      <c r="H12" s="12"/>
      <c r="I12" s="12"/>
      <c r="J12" s="12"/>
      <c r="K12" s="12"/>
      <c r="L12" s="12"/>
      <c r="M12" s="12"/>
      <c r="N12" s="12"/>
      <c r="O12" s="12"/>
      <c r="P12" s="12"/>
      <c r="Q12" s="12"/>
      <c r="R12" s="12"/>
      <c r="S12" s="12"/>
      <c r="T12" s="12"/>
      <c r="U12" s="11"/>
      <c r="V12" s="11"/>
      <c r="W12" s="13"/>
      <c r="X12" s="13"/>
      <c r="Y12" s="13"/>
      <c r="Z12" s="13"/>
    </row>
    <row r="13" spans="1:26" x14ac:dyDescent="0.3">
      <c r="A13" s="12"/>
      <c r="B13" s="12"/>
      <c r="C13" s="12"/>
      <c r="D13" s="12"/>
      <c r="E13" s="12"/>
      <c r="F13" s="12"/>
      <c r="G13" s="12"/>
      <c r="H13" s="12"/>
      <c r="I13" s="12"/>
      <c r="J13" s="12"/>
      <c r="K13" s="12"/>
      <c r="L13" s="12"/>
      <c r="M13" s="12"/>
      <c r="N13" s="12"/>
      <c r="O13" s="12"/>
      <c r="P13" s="12"/>
      <c r="Q13" s="12"/>
      <c r="R13" s="12"/>
      <c r="S13" s="12"/>
      <c r="T13" s="12"/>
      <c r="U13" s="11"/>
      <c r="V13" s="11"/>
      <c r="W13" s="13"/>
      <c r="X13" s="13"/>
      <c r="Y13" s="13"/>
      <c r="Z13" s="13"/>
    </row>
    <row r="14" spans="1:26" x14ac:dyDescent="0.3">
      <c r="A14" s="12"/>
      <c r="B14" s="12"/>
      <c r="C14" s="12"/>
      <c r="D14" s="12"/>
      <c r="E14" s="12"/>
      <c r="F14" s="12"/>
      <c r="G14" s="12"/>
      <c r="H14" s="12"/>
      <c r="I14" s="12"/>
      <c r="J14" s="12"/>
      <c r="K14" s="12"/>
      <c r="L14" s="12"/>
      <c r="M14" s="12"/>
      <c r="N14" s="12"/>
      <c r="O14" s="12"/>
      <c r="P14" s="12"/>
      <c r="Q14" s="12"/>
      <c r="R14" s="12"/>
      <c r="S14" s="12"/>
      <c r="T14" s="12"/>
      <c r="U14" s="11"/>
      <c r="V14" s="11"/>
      <c r="W14" s="13"/>
      <c r="X14" s="13"/>
      <c r="Y14" s="13"/>
      <c r="Z14" s="13"/>
    </row>
    <row r="15" spans="1:26" x14ac:dyDescent="0.3">
      <c r="A15" s="12"/>
      <c r="B15" s="12"/>
      <c r="C15" s="12"/>
      <c r="D15" s="12"/>
      <c r="E15" s="12"/>
      <c r="F15" s="12"/>
      <c r="G15" s="12"/>
      <c r="H15" s="12"/>
      <c r="I15" s="12"/>
      <c r="J15" s="12"/>
      <c r="K15" s="12"/>
      <c r="L15" s="12"/>
      <c r="M15" s="12"/>
      <c r="N15" s="12"/>
      <c r="O15" s="12"/>
      <c r="P15" s="12"/>
      <c r="Q15" s="12"/>
      <c r="R15" s="12"/>
      <c r="S15" s="12"/>
      <c r="T15" s="12"/>
      <c r="U15" s="11"/>
      <c r="V15" s="11"/>
      <c r="W15" s="13"/>
      <c r="X15" s="13"/>
      <c r="Y15" s="13"/>
      <c r="Z15" s="13"/>
    </row>
    <row r="16" spans="1:26" x14ac:dyDescent="0.3">
      <c r="A16" s="12"/>
      <c r="B16" s="12"/>
      <c r="C16" s="12"/>
      <c r="D16" s="12"/>
      <c r="E16" s="12"/>
      <c r="F16" s="12"/>
      <c r="G16" s="12"/>
      <c r="H16" s="12"/>
      <c r="I16" s="12"/>
      <c r="J16" s="12"/>
      <c r="K16" s="12"/>
      <c r="L16" s="12"/>
      <c r="M16" s="12"/>
      <c r="N16" s="12"/>
      <c r="O16" s="12"/>
      <c r="P16" s="12"/>
      <c r="Q16" s="12"/>
      <c r="R16" s="12"/>
      <c r="S16" s="12"/>
      <c r="T16" s="12"/>
      <c r="U16" s="11"/>
      <c r="V16" s="11"/>
      <c r="W16" s="13"/>
      <c r="X16" s="13"/>
      <c r="Y16" s="13"/>
      <c r="Z16" s="13"/>
    </row>
    <row r="17" spans="1:26" x14ac:dyDescent="0.3">
      <c r="A17" s="12"/>
      <c r="B17" s="12"/>
      <c r="C17" s="12"/>
      <c r="D17" s="12"/>
      <c r="E17" s="12"/>
      <c r="F17" s="12"/>
      <c r="G17" s="12"/>
      <c r="H17" s="12"/>
      <c r="I17" s="12"/>
      <c r="J17" s="12"/>
      <c r="K17" s="11"/>
      <c r="L17" s="12"/>
      <c r="M17" s="12"/>
      <c r="N17" s="12"/>
      <c r="O17" s="12"/>
      <c r="P17" s="12"/>
      <c r="Q17" s="12"/>
      <c r="R17" s="12"/>
      <c r="S17" s="12"/>
      <c r="T17" s="12"/>
      <c r="U17" s="11"/>
      <c r="V17" s="11"/>
      <c r="W17" s="13"/>
      <c r="X17" s="13"/>
      <c r="Y17" s="13"/>
      <c r="Z17" s="13"/>
    </row>
    <row r="18" spans="1:26" x14ac:dyDescent="0.3">
      <c r="A18" s="12"/>
      <c r="B18" s="12"/>
      <c r="C18" s="12"/>
      <c r="D18" s="12"/>
      <c r="E18" s="12"/>
      <c r="F18" s="12"/>
      <c r="G18" s="12"/>
      <c r="H18" s="12"/>
      <c r="I18" s="12"/>
      <c r="J18" s="12"/>
      <c r="K18" s="12"/>
      <c r="L18" s="12"/>
      <c r="M18" s="12"/>
      <c r="N18" s="12"/>
      <c r="O18" s="12"/>
      <c r="P18" s="12"/>
      <c r="Q18" s="12"/>
      <c r="R18" s="12"/>
      <c r="S18" s="12"/>
      <c r="T18" s="12"/>
      <c r="U18" s="11"/>
      <c r="V18" s="11"/>
      <c r="W18" s="13"/>
      <c r="X18" s="13"/>
      <c r="Y18" s="13"/>
      <c r="Z18" s="13"/>
    </row>
    <row r="19" spans="1:26" x14ac:dyDescent="0.3">
      <c r="A19" s="12"/>
      <c r="B19" s="12"/>
      <c r="C19" s="12"/>
      <c r="D19" s="12"/>
      <c r="E19" s="12"/>
      <c r="F19" s="12"/>
      <c r="G19" s="12"/>
      <c r="H19" s="12"/>
      <c r="I19" s="12"/>
      <c r="J19" s="12"/>
      <c r="K19" s="12"/>
      <c r="L19" s="12"/>
      <c r="M19" s="12"/>
      <c r="N19" s="12"/>
      <c r="O19" s="12"/>
      <c r="P19" s="12"/>
      <c r="Q19" s="12"/>
      <c r="R19" s="12"/>
      <c r="S19" s="12"/>
      <c r="T19" s="12"/>
      <c r="U19" s="11"/>
      <c r="V19" s="11"/>
      <c r="W19" s="13"/>
      <c r="X19" s="13"/>
      <c r="Y19" s="13"/>
      <c r="Z19" s="13"/>
    </row>
    <row r="20" spans="1:26" x14ac:dyDescent="0.3">
      <c r="A20" s="12"/>
      <c r="B20" s="12"/>
      <c r="C20" s="12"/>
      <c r="D20" s="12"/>
      <c r="E20" s="12"/>
      <c r="F20" s="12"/>
      <c r="G20" s="12"/>
      <c r="H20" s="12"/>
      <c r="I20" s="12"/>
      <c r="J20" s="12"/>
      <c r="K20" s="12"/>
      <c r="L20" s="12"/>
      <c r="M20" s="12"/>
      <c r="N20" s="12"/>
      <c r="O20" s="12"/>
      <c r="P20" s="12"/>
      <c r="Q20" s="12"/>
      <c r="R20" s="12"/>
      <c r="S20" s="12"/>
      <c r="T20" s="12"/>
      <c r="U20" s="11"/>
      <c r="V20" s="11"/>
      <c r="W20" s="13"/>
      <c r="X20" s="13"/>
      <c r="Y20" s="13"/>
      <c r="Z20" s="13"/>
    </row>
    <row r="21" spans="1:26" x14ac:dyDescent="0.3">
      <c r="A21" s="12"/>
      <c r="B21" s="12"/>
      <c r="C21" s="12"/>
      <c r="D21" s="12"/>
      <c r="E21" s="12"/>
      <c r="F21" s="12"/>
      <c r="G21" s="12"/>
      <c r="H21" s="12"/>
      <c r="I21" s="12"/>
      <c r="J21" s="12"/>
      <c r="K21" s="12"/>
      <c r="L21" s="12"/>
      <c r="M21" s="12"/>
      <c r="N21" s="12"/>
      <c r="O21" s="12"/>
      <c r="P21" s="12"/>
      <c r="Q21" s="12"/>
      <c r="R21" s="12"/>
      <c r="S21" s="12"/>
      <c r="T21" s="12"/>
      <c r="U21" s="11"/>
      <c r="V21" s="11"/>
      <c r="W21" s="13"/>
      <c r="X21" s="13"/>
      <c r="Y21" s="13"/>
      <c r="Z21" s="13"/>
    </row>
    <row r="22" spans="1:26" x14ac:dyDescent="0.3">
      <c r="A22" s="12"/>
      <c r="B22" s="12"/>
      <c r="C22" s="12"/>
      <c r="D22" s="12"/>
      <c r="E22" s="12"/>
      <c r="F22" s="12"/>
      <c r="G22" s="12"/>
      <c r="H22" s="12"/>
      <c r="I22" s="12"/>
      <c r="J22" s="12"/>
      <c r="K22" s="12"/>
      <c r="L22" s="12"/>
      <c r="M22" s="12"/>
      <c r="N22" s="12"/>
      <c r="O22" s="12"/>
      <c r="P22" s="12"/>
      <c r="Q22" s="12"/>
      <c r="R22" s="12"/>
      <c r="S22" s="12"/>
      <c r="T22" s="12"/>
      <c r="U22" s="11"/>
      <c r="V22" s="11"/>
      <c r="W22" s="13"/>
      <c r="X22" s="13"/>
      <c r="Y22" s="13"/>
      <c r="Z22" s="13"/>
    </row>
    <row r="23" spans="1:26" x14ac:dyDescent="0.3">
      <c r="A23" s="12"/>
      <c r="B23" s="12"/>
      <c r="C23" s="12"/>
      <c r="D23" s="12"/>
      <c r="E23" s="12"/>
      <c r="F23" s="12"/>
      <c r="G23" s="12"/>
      <c r="H23" s="12"/>
      <c r="I23" s="12"/>
      <c r="J23" s="12"/>
      <c r="K23" s="12"/>
      <c r="L23" s="12"/>
      <c r="M23" s="12"/>
      <c r="N23" s="12"/>
      <c r="O23" s="12"/>
      <c r="P23" s="12"/>
      <c r="Q23" s="12"/>
      <c r="R23" s="12"/>
      <c r="S23" s="12"/>
      <c r="T23" s="12"/>
      <c r="U23" s="11"/>
      <c r="V23" s="11"/>
      <c r="W23" s="13"/>
      <c r="X23" s="13"/>
      <c r="Y23" s="13"/>
      <c r="Z23" s="13"/>
    </row>
    <row r="24" spans="1:26" x14ac:dyDescent="0.3">
      <c r="A24" s="12"/>
      <c r="B24" s="12"/>
      <c r="C24" s="12"/>
      <c r="D24" s="12"/>
      <c r="E24" s="12"/>
      <c r="F24" s="12"/>
      <c r="G24" s="12"/>
      <c r="H24" s="12"/>
      <c r="I24" s="12"/>
      <c r="J24" s="12"/>
      <c r="K24" s="12"/>
      <c r="L24" s="12"/>
      <c r="M24" s="12"/>
      <c r="N24" s="12"/>
      <c r="O24" s="12"/>
      <c r="P24" s="12"/>
      <c r="Q24" s="12"/>
      <c r="R24" s="12"/>
      <c r="S24" s="12"/>
      <c r="T24" s="12"/>
      <c r="U24" s="11"/>
      <c r="V24" s="11"/>
      <c r="W24" s="13"/>
      <c r="X24" s="13"/>
      <c r="Y24" s="13"/>
      <c r="Z24" s="13"/>
    </row>
    <row r="25" spans="1:26" x14ac:dyDescent="0.3">
      <c r="A25" s="12"/>
      <c r="B25" s="12"/>
      <c r="C25" s="12"/>
      <c r="D25" s="12"/>
      <c r="E25" s="12"/>
      <c r="F25" s="12"/>
      <c r="G25" s="12"/>
      <c r="H25" s="12"/>
      <c r="I25" s="12"/>
      <c r="J25" s="12"/>
      <c r="K25" s="12"/>
      <c r="L25" s="12"/>
      <c r="M25" s="12"/>
      <c r="N25" s="12"/>
      <c r="O25" s="12"/>
      <c r="P25" s="12"/>
      <c r="Q25" s="12"/>
      <c r="R25" s="12"/>
      <c r="S25" s="12"/>
      <c r="T25" s="12"/>
      <c r="U25" s="11"/>
      <c r="V25" s="11"/>
      <c r="W25" s="13"/>
      <c r="X25" s="13"/>
      <c r="Y25" s="13"/>
      <c r="Z25" s="13"/>
    </row>
    <row r="26" spans="1:26" x14ac:dyDescent="0.3">
      <c r="A26" s="12"/>
      <c r="B26" s="12"/>
      <c r="C26" s="12"/>
      <c r="D26" s="12"/>
      <c r="E26" s="12"/>
      <c r="F26" s="12"/>
      <c r="G26" s="12"/>
      <c r="H26" s="12"/>
      <c r="I26" s="12"/>
      <c r="J26" s="12"/>
      <c r="K26" s="12"/>
      <c r="L26" s="12"/>
      <c r="M26" s="12"/>
      <c r="N26" s="12"/>
      <c r="O26" s="12"/>
      <c r="P26" s="12"/>
      <c r="Q26" s="12"/>
      <c r="R26" s="12"/>
      <c r="S26" s="12"/>
      <c r="T26" s="12"/>
      <c r="U26" s="11"/>
      <c r="V26" s="11"/>
      <c r="W26" s="13"/>
      <c r="X26" s="13"/>
      <c r="Y26" s="13"/>
      <c r="Z26" s="13"/>
    </row>
    <row r="27" spans="1:26" x14ac:dyDescent="0.3">
      <c r="A27" s="12"/>
      <c r="B27" s="12"/>
      <c r="C27" s="12"/>
      <c r="D27" s="12"/>
      <c r="E27" s="12"/>
      <c r="F27" s="12"/>
      <c r="G27" s="12"/>
      <c r="H27" s="12"/>
      <c r="I27" s="12"/>
      <c r="J27" s="12"/>
      <c r="K27" s="12"/>
      <c r="L27" s="12"/>
      <c r="M27" s="12"/>
      <c r="N27" s="12"/>
      <c r="O27" s="12"/>
      <c r="P27" s="12"/>
      <c r="Q27" s="12"/>
      <c r="R27" s="12"/>
      <c r="S27" s="12"/>
      <c r="T27" s="12"/>
      <c r="U27" s="11"/>
      <c r="V27" s="11"/>
      <c r="W27" s="13"/>
      <c r="X27" s="13"/>
      <c r="Y27" s="13"/>
      <c r="Z27" s="13"/>
    </row>
    <row r="28" spans="1:26" x14ac:dyDescent="0.3">
      <c r="A28" s="12"/>
      <c r="B28" s="12"/>
      <c r="C28" s="12"/>
      <c r="D28" s="12"/>
      <c r="E28" s="12"/>
      <c r="F28" s="12"/>
      <c r="G28" s="12"/>
      <c r="H28" s="12"/>
      <c r="I28" s="12"/>
      <c r="J28" s="12"/>
      <c r="K28" s="12"/>
      <c r="L28" s="12"/>
      <c r="M28" s="12"/>
      <c r="N28" s="12"/>
      <c r="O28" s="12"/>
      <c r="P28" s="12"/>
      <c r="Q28" s="12"/>
      <c r="R28" s="12"/>
      <c r="S28" s="12"/>
      <c r="T28" s="12"/>
      <c r="U28" s="11"/>
      <c r="V28" s="11"/>
      <c r="W28" s="13"/>
      <c r="X28" s="13"/>
      <c r="Y28" s="13"/>
      <c r="Z28" s="13"/>
    </row>
    <row r="29" spans="1:26" x14ac:dyDescent="0.3">
      <c r="A29" s="12"/>
      <c r="B29" s="12"/>
      <c r="C29" s="12"/>
      <c r="D29" s="12"/>
      <c r="E29" s="12"/>
      <c r="F29" s="12"/>
      <c r="G29" s="12"/>
      <c r="H29" s="12"/>
      <c r="I29" s="12"/>
      <c r="J29" s="12"/>
      <c r="K29" s="12"/>
      <c r="L29" s="12"/>
      <c r="M29" s="12"/>
      <c r="N29" s="12"/>
      <c r="O29" s="12"/>
      <c r="P29" s="12"/>
      <c r="Q29" s="12"/>
      <c r="R29" s="12"/>
      <c r="S29" s="12"/>
      <c r="T29" s="12"/>
      <c r="U29" s="11"/>
      <c r="V29" s="11"/>
      <c r="W29" s="13"/>
      <c r="X29" s="13"/>
      <c r="Y29" s="13"/>
      <c r="Z29" s="13"/>
    </row>
    <row r="30" spans="1:26" x14ac:dyDescent="0.3">
      <c r="A30" s="12"/>
      <c r="B30" s="12"/>
      <c r="C30" s="12"/>
      <c r="D30" s="12"/>
      <c r="E30" s="12"/>
      <c r="F30" s="12"/>
      <c r="G30" s="12"/>
      <c r="H30" s="12"/>
      <c r="I30" s="12"/>
      <c r="J30" s="12"/>
      <c r="K30" s="12"/>
      <c r="L30" s="12"/>
      <c r="M30" s="12"/>
      <c r="N30" s="12"/>
      <c r="O30" s="12"/>
      <c r="P30" s="12"/>
      <c r="Q30" s="12"/>
      <c r="R30" s="12"/>
      <c r="S30" s="12"/>
      <c r="T30" s="12"/>
      <c r="U30" s="11"/>
      <c r="V30" s="11"/>
      <c r="W30" s="13"/>
      <c r="X30" s="13"/>
      <c r="Y30" s="13"/>
      <c r="Z30" s="13"/>
    </row>
    <row r="31" spans="1:26" x14ac:dyDescent="0.3">
      <c r="A31" s="12"/>
      <c r="B31" s="12"/>
      <c r="C31" s="12"/>
      <c r="D31" s="12"/>
      <c r="E31" s="12"/>
      <c r="F31" s="12"/>
      <c r="G31" s="12"/>
      <c r="H31" s="12"/>
      <c r="I31" s="12"/>
      <c r="J31" s="12"/>
      <c r="K31" s="12"/>
      <c r="L31" s="12"/>
      <c r="M31" s="12"/>
      <c r="N31" s="12"/>
      <c r="O31" s="12"/>
      <c r="P31" s="12"/>
      <c r="Q31" s="12"/>
      <c r="R31" s="12"/>
      <c r="S31" s="12"/>
      <c r="T31" s="12"/>
      <c r="U31" s="11"/>
      <c r="V31" s="11"/>
      <c r="W31" s="13"/>
      <c r="X31" s="13"/>
      <c r="Y31" s="13"/>
      <c r="Z31" s="13"/>
    </row>
    <row r="32" spans="1:26" x14ac:dyDescent="0.3">
      <c r="A32" s="12"/>
      <c r="B32" s="12"/>
      <c r="C32" s="12"/>
      <c r="D32" s="12"/>
      <c r="E32" s="12"/>
      <c r="F32" s="12"/>
      <c r="G32" s="12"/>
      <c r="H32" s="12"/>
      <c r="I32" s="12"/>
      <c r="J32" s="12"/>
      <c r="K32" s="12"/>
      <c r="L32" s="12"/>
      <c r="M32" s="12"/>
      <c r="N32" s="12"/>
      <c r="O32" s="12"/>
      <c r="P32" s="12"/>
      <c r="Q32" s="12"/>
      <c r="R32" s="12"/>
      <c r="S32" s="12"/>
      <c r="T32" s="12"/>
      <c r="U32" s="11"/>
      <c r="V32" s="11"/>
      <c r="W32" s="13"/>
      <c r="X32" s="13"/>
      <c r="Y32" s="13"/>
      <c r="Z32" s="13"/>
    </row>
    <row r="33" spans="1:26" x14ac:dyDescent="0.3">
      <c r="A33" s="12"/>
      <c r="B33" s="12"/>
      <c r="C33" s="12"/>
      <c r="D33" s="12"/>
      <c r="E33" s="12"/>
      <c r="F33" s="12"/>
      <c r="G33" s="12"/>
      <c r="H33" s="12"/>
      <c r="I33" s="12"/>
      <c r="J33" s="12"/>
      <c r="K33" s="12"/>
      <c r="L33" s="12"/>
      <c r="M33" s="12"/>
      <c r="N33" s="12"/>
      <c r="O33" s="12"/>
      <c r="P33" s="12"/>
      <c r="Q33" s="12"/>
      <c r="R33" s="12"/>
      <c r="S33" s="12"/>
      <c r="T33" s="12"/>
      <c r="U33" s="11"/>
      <c r="V33" s="11"/>
      <c r="W33" s="13"/>
      <c r="X33" s="13"/>
      <c r="Y33" s="13"/>
      <c r="Z33" s="13"/>
    </row>
    <row r="34" spans="1:26" x14ac:dyDescent="0.3">
      <c r="A34" s="12"/>
      <c r="B34" s="12"/>
      <c r="C34" s="12"/>
      <c r="D34" s="12"/>
      <c r="E34" s="12"/>
      <c r="F34" s="12"/>
      <c r="G34" s="12"/>
      <c r="H34" s="12"/>
      <c r="I34" s="12"/>
      <c r="J34" s="12"/>
      <c r="K34" s="12"/>
      <c r="L34" s="12"/>
      <c r="M34" s="12"/>
      <c r="N34" s="12"/>
      <c r="O34" s="12"/>
      <c r="P34" s="12"/>
      <c r="Q34" s="12"/>
      <c r="R34" s="12"/>
      <c r="S34" s="12"/>
      <c r="T34" s="12"/>
      <c r="U34" s="11"/>
      <c r="V34" s="11"/>
      <c r="W34" s="13"/>
      <c r="X34" s="13"/>
      <c r="Y34" s="13"/>
      <c r="Z34" s="13"/>
    </row>
    <row r="35" spans="1:26" x14ac:dyDescent="0.3">
      <c r="A35" s="12"/>
      <c r="B35" s="12"/>
      <c r="C35" s="12"/>
      <c r="D35" s="12"/>
      <c r="E35" s="12"/>
      <c r="F35" s="12"/>
      <c r="G35" s="12"/>
      <c r="H35" s="12"/>
      <c r="I35" s="12"/>
      <c r="J35" s="12"/>
      <c r="K35" s="12"/>
      <c r="L35" s="12"/>
      <c r="M35" s="12"/>
      <c r="N35" s="12"/>
      <c r="O35" s="12"/>
      <c r="P35" s="12"/>
      <c r="Q35" s="12"/>
      <c r="R35" s="12"/>
      <c r="S35" s="12"/>
      <c r="T35" s="12"/>
      <c r="U35" s="11"/>
      <c r="V35" s="11"/>
      <c r="W35" s="13"/>
      <c r="X35" s="13"/>
      <c r="Y35" s="13"/>
      <c r="Z35" s="13"/>
    </row>
    <row r="36" spans="1:26" x14ac:dyDescent="0.3">
      <c r="A36" s="12"/>
      <c r="B36" s="12"/>
      <c r="C36" s="12"/>
      <c r="D36" s="12"/>
      <c r="E36" s="12"/>
      <c r="F36" s="12"/>
      <c r="G36" s="12"/>
      <c r="H36" s="12"/>
      <c r="I36" s="12"/>
      <c r="J36" s="12"/>
      <c r="K36" s="12"/>
      <c r="L36" s="12"/>
      <c r="M36" s="12"/>
      <c r="N36" s="12"/>
      <c r="O36" s="12"/>
      <c r="P36" s="12"/>
      <c r="Q36" s="12"/>
      <c r="R36" s="12"/>
      <c r="S36" s="12"/>
      <c r="T36" s="12"/>
      <c r="U36" s="11"/>
      <c r="V36" s="11"/>
      <c r="W36" s="13"/>
      <c r="X36" s="13"/>
      <c r="Y36" s="13"/>
      <c r="Z36" s="13"/>
    </row>
    <row r="37" spans="1:26" x14ac:dyDescent="0.3">
      <c r="A37" s="12"/>
      <c r="B37" s="12"/>
      <c r="C37" s="12"/>
      <c r="D37" s="12"/>
      <c r="E37" s="12"/>
      <c r="F37" s="12"/>
      <c r="G37" s="12"/>
      <c r="H37" s="12"/>
      <c r="I37" s="12"/>
      <c r="J37" s="12"/>
      <c r="K37" s="12"/>
      <c r="L37" s="12"/>
      <c r="M37" s="12"/>
      <c r="N37" s="12"/>
      <c r="O37" s="12"/>
      <c r="P37" s="12"/>
      <c r="Q37" s="12"/>
      <c r="R37" s="12"/>
      <c r="S37" s="12"/>
      <c r="T37" s="12"/>
      <c r="U37" s="11"/>
      <c r="V37" s="11"/>
      <c r="W37" s="13"/>
      <c r="X37" s="13"/>
      <c r="Y37" s="13"/>
      <c r="Z37" s="13"/>
    </row>
    <row r="38" spans="1:26" x14ac:dyDescent="0.3">
      <c r="A38" s="12"/>
      <c r="B38" s="12"/>
      <c r="C38" s="12"/>
      <c r="D38" s="12"/>
      <c r="E38" s="12"/>
      <c r="F38" s="12"/>
      <c r="G38" s="12"/>
      <c r="H38" s="12"/>
      <c r="I38" s="12"/>
      <c r="J38" s="12"/>
      <c r="K38" s="12"/>
      <c r="L38" s="12"/>
      <c r="M38" s="12"/>
      <c r="N38" s="12"/>
      <c r="O38" s="12"/>
      <c r="P38" s="12"/>
      <c r="Q38" s="12"/>
      <c r="R38" s="12"/>
      <c r="S38" s="12"/>
      <c r="T38" s="12"/>
      <c r="U38" s="11"/>
      <c r="V38" s="11"/>
      <c r="W38" s="13"/>
      <c r="X38" s="13"/>
      <c r="Y38" s="13"/>
      <c r="Z38" s="13"/>
    </row>
    <row r="39" spans="1:26" x14ac:dyDescent="0.3">
      <c r="A39" s="12"/>
      <c r="B39" s="12"/>
      <c r="C39" s="12"/>
      <c r="D39" s="12"/>
      <c r="E39" s="12"/>
      <c r="F39" s="12"/>
      <c r="G39" s="12"/>
      <c r="H39" s="12"/>
      <c r="I39" s="12"/>
      <c r="J39" s="12"/>
      <c r="K39" s="12"/>
      <c r="L39" s="12"/>
      <c r="M39" s="12"/>
      <c r="N39" s="12"/>
      <c r="O39" s="12"/>
      <c r="P39" s="12"/>
      <c r="Q39" s="12"/>
      <c r="R39" s="12"/>
      <c r="S39" s="12"/>
      <c r="T39" s="12"/>
      <c r="U39" s="11"/>
      <c r="V39" s="11"/>
      <c r="W39" s="13"/>
      <c r="X39" s="13"/>
      <c r="Y39" s="13"/>
      <c r="Z39" s="13"/>
    </row>
    <row r="40" spans="1:26" x14ac:dyDescent="0.3">
      <c r="A40" s="12"/>
      <c r="B40" s="12"/>
      <c r="C40" s="12"/>
      <c r="D40" s="12"/>
      <c r="E40" s="12"/>
      <c r="F40" s="12"/>
      <c r="G40" s="12"/>
      <c r="H40" s="12"/>
      <c r="I40" s="12"/>
      <c r="J40" s="12"/>
      <c r="K40" s="12"/>
      <c r="L40" s="12"/>
      <c r="M40" s="12"/>
      <c r="N40" s="12"/>
      <c r="O40" s="12"/>
      <c r="P40" s="12"/>
      <c r="Q40" s="12"/>
      <c r="R40" s="12"/>
      <c r="S40" s="12"/>
      <c r="T40" s="12"/>
      <c r="U40" s="11"/>
      <c r="V40" s="11"/>
      <c r="W40" s="13"/>
      <c r="X40" s="13"/>
      <c r="Y40" s="13"/>
      <c r="Z40" s="13"/>
    </row>
    <row r="41" spans="1:26" x14ac:dyDescent="0.3">
      <c r="A41" s="12"/>
      <c r="B41" s="12"/>
      <c r="C41" s="12"/>
      <c r="D41" s="12"/>
      <c r="E41" s="12"/>
      <c r="F41" s="12"/>
      <c r="G41" s="12"/>
      <c r="H41" s="12"/>
      <c r="I41" s="12"/>
      <c r="J41" s="12"/>
      <c r="K41" s="12"/>
      <c r="L41" s="12"/>
      <c r="M41" s="12"/>
      <c r="N41" s="12"/>
      <c r="O41" s="12"/>
      <c r="P41" s="12"/>
      <c r="Q41" s="12"/>
      <c r="R41" s="12"/>
      <c r="S41" s="12"/>
      <c r="T41" s="12"/>
      <c r="U41" s="11"/>
      <c r="V41" s="11"/>
      <c r="W41" s="13"/>
      <c r="X41" s="13"/>
      <c r="Y41" s="13"/>
      <c r="Z41" s="13"/>
    </row>
    <row r="42" spans="1:26" x14ac:dyDescent="0.3">
      <c r="A42" s="12"/>
      <c r="B42" s="12"/>
      <c r="C42" s="12"/>
      <c r="D42" s="12"/>
      <c r="E42" s="12"/>
      <c r="F42" s="12"/>
      <c r="G42" s="12"/>
      <c r="H42" s="12"/>
      <c r="I42" s="12"/>
      <c r="J42" s="12"/>
      <c r="K42" s="12"/>
      <c r="L42" s="12"/>
      <c r="M42" s="12"/>
      <c r="N42" s="12"/>
      <c r="O42" s="12"/>
      <c r="P42" s="12"/>
      <c r="Q42" s="12"/>
      <c r="R42" s="12"/>
      <c r="S42" s="12"/>
      <c r="T42" s="12"/>
      <c r="U42" s="11"/>
      <c r="V42" s="11"/>
      <c r="W42" s="13"/>
      <c r="X42" s="13"/>
      <c r="Y42" s="13"/>
      <c r="Z42" s="13"/>
    </row>
    <row r="43" spans="1:26" x14ac:dyDescent="0.3">
      <c r="A43" s="12"/>
      <c r="B43" s="12"/>
      <c r="C43" s="12"/>
      <c r="D43" s="12"/>
      <c r="E43" s="12"/>
      <c r="F43" s="12"/>
      <c r="G43" s="12"/>
      <c r="H43" s="12"/>
      <c r="I43" s="12"/>
      <c r="J43" s="12"/>
      <c r="K43" s="12"/>
      <c r="L43" s="12"/>
      <c r="M43" s="12"/>
      <c r="N43" s="12"/>
      <c r="O43" s="12"/>
      <c r="P43" s="12"/>
      <c r="Q43" s="12"/>
      <c r="R43" s="12"/>
      <c r="S43" s="12"/>
      <c r="T43" s="12"/>
      <c r="U43" s="11"/>
      <c r="V43" s="11"/>
      <c r="W43" s="13"/>
      <c r="X43" s="13"/>
      <c r="Y43" s="13"/>
      <c r="Z43" s="13"/>
    </row>
    <row r="44" spans="1:26" x14ac:dyDescent="0.3">
      <c r="A44" s="12"/>
      <c r="B44" s="12"/>
      <c r="C44" s="12"/>
      <c r="D44" s="12"/>
      <c r="E44" s="12"/>
      <c r="F44" s="12"/>
      <c r="G44" s="12"/>
      <c r="H44" s="12"/>
      <c r="I44" s="12"/>
      <c r="J44" s="12"/>
      <c r="K44" s="12"/>
      <c r="L44" s="12"/>
      <c r="M44" s="12"/>
      <c r="N44" s="12"/>
      <c r="O44" s="12"/>
      <c r="P44" s="12"/>
      <c r="Q44" s="12"/>
      <c r="R44" s="12"/>
      <c r="S44" s="12"/>
      <c r="T44" s="12"/>
      <c r="U44" s="11"/>
      <c r="V44" s="11"/>
      <c r="W44" s="13"/>
      <c r="X44" s="13"/>
      <c r="Y44" s="13"/>
      <c r="Z44" s="13"/>
    </row>
    <row r="45" spans="1:26" x14ac:dyDescent="0.3">
      <c r="A45" s="12"/>
      <c r="B45" s="12"/>
      <c r="C45" s="12"/>
      <c r="D45" s="12"/>
      <c r="E45" s="12"/>
      <c r="F45" s="12"/>
      <c r="G45" s="12"/>
      <c r="H45" s="12"/>
      <c r="I45" s="12"/>
      <c r="J45" s="12"/>
      <c r="K45" s="12"/>
      <c r="L45" s="12"/>
      <c r="M45" s="12"/>
      <c r="N45" s="12"/>
      <c r="O45" s="12"/>
      <c r="P45" s="12"/>
      <c r="Q45" s="12"/>
      <c r="R45" s="12"/>
      <c r="S45" s="12"/>
      <c r="T45" s="12"/>
      <c r="U45" s="11"/>
      <c r="V45" s="11"/>
      <c r="W45" s="13"/>
      <c r="X45" s="13"/>
      <c r="Y45" s="13"/>
      <c r="Z45" s="13"/>
    </row>
    <row r="46" spans="1:26" x14ac:dyDescent="0.3">
      <c r="A46" s="12"/>
      <c r="B46" s="12"/>
      <c r="C46" s="12"/>
      <c r="D46" s="12"/>
      <c r="E46" s="12"/>
      <c r="F46" s="12"/>
      <c r="G46" s="12"/>
      <c r="H46" s="12"/>
      <c r="I46" s="12"/>
      <c r="J46" s="12"/>
      <c r="K46" s="12"/>
      <c r="L46" s="12"/>
      <c r="M46" s="12"/>
      <c r="N46" s="12"/>
      <c r="O46" s="12"/>
      <c r="P46" s="12"/>
      <c r="Q46" s="12"/>
      <c r="R46" s="12"/>
      <c r="S46" s="12"/>
      <c r="T46" s="12"/>
      <c r="U46" s="11"/>
      <c r="V46" s="11"/>
      <c r="W46" s="13"/>
      <c r="X46" s="13"/>
      <c r="Y46" s="13"/>
      <c r="Z46" s="13"/>
    </row>
    <row r="47" spans="1:26" x14ac:dyDescent="0.3">
      <c r="A47" s="12"/>
      <c r="B47" s="12"/>
      <c r="C47" s="12"/>
      <c r="D47" s="12"/>
      <c r="E47" s="12"/>
      <c r="F47" s="12"/>
      <c r="G47" s="12"/>
      <c r="H47" s="12"/>
      <c r="I47" s="12"/>
      <c r="J47" s="12"/>
      <c r="K47" s="12"/>
      <c r="L47" s="12"/>
      <c r="M47" s="12"/>
      <c r="N47" s="12"/>
      <c r="O47" s="12"/>
      <c r="P47" s="12"/>
      <c r="Q47" s="12"/>
      <c r="R47" s="12"/>
      <c r="S47" s="12"/>
      <c r="T47" s="12"/>
      <c r="U47" s="11"/>
      <c r="V47" s="11"/>
      <c r="W47" s="13"/>
      <c r="X47" s="13"/>
      <c r="Y47" s="13"/>
      <c r="Z47" s="13"/>
    </row>
    <row r="48" spans="1:26" x14ac:dyDescent="0.3">
      <c r="A48" s="12"/>
      <c r="B48" s="12"/>
      <c r="C48" s="12"/>
      <c r="D48" s="12"/>
      <c r="E48" s="12"/>
      <c r="F48" s="12"/>
      <c r="G48" s="12"/>
      <c r="H48" s="12"/>
      <c r="I48" s="12"/>
      <c r="J48" s="12"/>
      <c r="K48" s="12"/>
      <c r="L48" s="12"/>
      <c r="M48" s="12"/>
      <c r="N48" s="12"/>
      <c r="O48" s="12"/>
      <c r="P48" s="12"/>
      <c r="Q48" s="12"/>
      <c r="R48" s="12"/>
      <c r="S48" s="12"/>
      <c r="T48" s="12"/>
      <c r="U48" s="11"/>
      <c r="V48" s="11"/>
      <c r="W48" s="13"/>
      <c r="X48" s="13"/>
      <c r="Y48" s="13"/>
      <c r="Z48" s="13"/>
    </row>
    <row r="49" spans="1:26" x14ac:dyDescent="0.3">
      <c r="A49" s="12"/>
      <c r="B49" s="12"/>
      <c r="C49" s="12"/>
      <c r="D49" s="12"/>
      <c r="E49" s="12"/>
      <c r="F49" s="12"/>
      <c r="G49" s="12"/>
      <c r="H49" s="12"/>
      <c r="I49" s="12"/>
      <c r="J49" s="12"/>
      <c r="K49" s="12"/>
      <c r="L49" s="12"/>
      <c r="M49" s="12"/>
      <c r="N49" s="12"/>
      <c r="O49" s="12"/>
      <c r="P49" s="12"/>
      <c r="Q49" s="12"/>
      <c r="R49" s="12"/>
      <c r="S49" s="12"/>
      <c r="T49" s="12"/>
      <c r="U49" s="11"/>
      <c r="V49" s="11"/>
      <c r="W49" s="13"/>
      <c r="X49" s="13"/>
      <c r="Y49" s="13"/>
      <c r="Z49" s="13"/>
    </row>
    <row r="50" spans="1:26" x14ac:dyDescent="0.3">
      <c r="A50" s="12"/>
      <c r="B50" s="12"/>
      <c r="C50" s="12"/>
      <c r="D50" s="12"/>
      <c r="E50" s="12"/>
      <c r="F50" s="12"/>
      <c r="G50" s="12"/>
      <c r="H50" s="12"/>
      <c r="I50" s="12"/>
      <c r="J50" s="12"/>
      <c r="K50" s="12"/>
      <c r="L50" s="12"/>
      <c r="M50" s="12"/>
      <c r="N50" s="12"/>
      <c r="O50" s="12"/>
      <c r="P50" s="12"/>
      <c r="Q50" s="12"/>
      <c r="R50" s="12"/>
      <c r="S50" s="12"/>
      <c r="T50" s="12"/>
      <c r="U50" s="11"/>
      <c r="V50" s="11"/>
      <c r="W50" s="13"/>
      <c r="X50" s="13"/>
      <c r="Y50" s="13"/>
      <c r="Z50" s="13"/>
    </row>
    <row r="51" spans="1:26" x14ac:dyDescent="0.3">
      <c r="A51" s="12"/>
      <c r="B51" s="12"/>
      <c r="C51" s="12"/>
      <c r="D51" s="12"/>
      <c r="E51" s="12"/>
      <c r="F51" s="12"/>
      <c r="G51" s="12"/>
      <c r="H51" s="12"/>
      <c r="I51" s="12"/>
      <c r="J51" s="12"/>
      <c r="K51" s="12"/>
      <c r="L51" s="12"/>
      <c r="M51" s="12"/>
      <c r="N51" s="12"/>
      <c r="O51" s="12"/>
      <c r="P51" s="12"/>
      <c r="Q51" s="12"/>
      <c r="R51" s="12"/>
      <c r="S51" s="12"/>
      <c r="T51" s="12"/>
      <c r="U51" s="11"/>
      <c r="V51" s="11"/>
      <c r="W51" s="13"/>
      <c r="X51" s="13"/>
      <c r="Y51" s="13"/>
      <c r="Z51" s="13"/>
    </row>
    <row r="52" spans="1:26" x14ac:dyDescent="0.3">
      <c r="A52" s="12"/>
      <c r="B52" s="12"/>
      <c r="C52" s="12"/>
      <c r="D52" s="12"/>
      <c r="E52" s="12"/>
      <c r="F52" s="12"/>
      <c r="G52" s="12"/>
      <c r="H52" s="12"/>
      <c r="I52" s="12"/>
      <c r="J52" s="12"/>
      <c r="K52" s="12"/>
      <c r="L52" s="12"/>
      <c r="M52" s="12"/>
      <c r="N52" s="12"/>
      <c r="O52" s="12"/>
      <c r="P52" s="12"/>
      <c r="Q52" s="12"/>
      <c r="R52" s="12"/>
      <c r="S52" s="12"/>
      <c r="T52" s="12"/>
      <c r="U52" s="11"/>
      <c r="V52" s="11"/>
      <c r="W52" s="13"/>
      <c r="X52" s="13"/>
      <c r="Y52" s="13"/>
      <c r="Z52" s="13"/>
    </row>
    <row r="53" spans="1:26" x14ac:dyDescent="0.3">
      <c r="A53" s="12"/>
      <c r="B53" s="12"/>
      <c r="C53" s="12"/>
      <c r="D53" s="12"/>
      <c r="E53" s="12"/>
      <c r="F53" s="12"/>
      <c r="G53" s="12"/>
      <c r="H53" s="12"/>
      <c r="I53" s="12"/>
      <c r="J53" s="12"/>
      <c r="K53" s="12"/>
      <c r="L53" s="12"/>
      <c r="M53" s="12"/>
      <c r="N53" s="12"/>
      <c r="O53" s="12"/>
      <c r="P53" s="12"/>
      <c r="Q53" s="12"/>
      <c r="R53" s="12"/>
      <c r="S53" s="12"/>
      <c r="T53" s="12"/>
      <c r="U53" s="11"/>
      <c r="V53" s="11"/>
      <c r="W53" s="13"/>
      <c r="X53" s="13"/>
      <c r="Y53" s="13"/>
      <c r="Z53" s="13"/>
    </row>
    <row r="54" spans="1:26" x14ac:dyDescent="0.3">
      <c r="A54" s="12"/>
      <c r="B54" s="12"/>
      <c r="C54" s="12"/>
      <c r="D54" s="12"/>
      <c r="E54" s="12"/>
      <c r="F54" s="12"/>
      <c r="G54" s="12"/>
      <c r="H54" s="12"/>
      <c r="I54" s="12"/>
      <c r="J54" s="12"/>
      <c r="K54" s="12"/>
      <c r="L54" s="12"/>
      <c r="M54" s="12"/>
      <c r="N54" s="12"/>
      <c r="O54" s="12"/>
      <c r="P54" s="12"/>
      <c r="Q54" s="12"/>
      <c r="R54" s="12"/>
      <c r="S54" s="12"/>
      <c r="T54" s="12"/>
      <c r="U54" s="11"/>
      <c r="V54" s="11"/>
      <c r="W54" s="13"/>
      <c r="X54" s="13"/>
      <c r="Y54" s="13"/>
      <c r="Z54" s="13"/>
    </row>
    <row r="55" spans="1:26" x14ac:dyDescent="0.3">
      <c r="U55" s="11"/>
      <c r="V55" s="11"/>
      <c r="W55" s="13"/>
      <c r="X55" s="13"/>
      <c r="Y55" s="13"/>
      <c r="Z55"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D2" sqref="D2:D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6.109375" customWidth="1"/>
    <col min="8" max="8" width="14.21875" customWidth="1"/>
    <col min="9" max="9" width="12.6640625" customWidth="1"/>
    <col min="10" max="10" width="11.6640625" customWidth="1"/>
    <col min="11" max="11" width="5.88671875" style="5" bestFit="1" customWidth="1"/>
    <col min="12" max="12" width="12.109375" customWidth="1"/>
    <col min="13" max="13" width="8.88671875" bestFit="1" customWidth="1"/>
    <col min="14" max="14" width="18.109375" customWidth="1"/>
    <col min="15" max="15" width="17.21875" customWidth="1"/>
    <col min="16" max="16" width="14.44140625"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3">
      <c r="A2" s="2" t="s">
        <v>490</v>
      </c>
      <c r="B2" s="3">
        <v>43713</v>
      </c>
      <c r="C2" s="2" t="s">
        <v>491</v>
      </c>
      <c r="D2" t="s">
        <v>6138</v>
      </c>
      <c r="E2" s="2">
        <v>2</v>
      </c>
      <c r="F2" s="2" t="str">
        <f>_xlfn.XLOOKUP(C2,customers!$A$1:$A$1001,customers!$B$1:$B$1001,,0)</f>
        <v>Aloisia Allner</v>
      </c>
      <c r="G2" s="2" t="str">
        <f>IF(_xlfn.XLOOKUP(C3, customers!$A$1:$A$1001,customers!$C$1:$C$1001,,0)=0,"",_xlfn.XLOOKUP(C3, customers!$A$1:$A$1001,customers!$C$1:$C$1001,,0))</f>
        <v>aallner0@lulu.com</v>
      </c>
      <c r="H2" s="2" t="str">
        <f>IF(_xlfn.XLOOKUP(C2,customers!$A$1:$A$1001,customers!$G$1:$G$1001,,0)=0,"",_xlfn.XLOOKUP(C2,customers!$A$1:$A$1001,customers!$G$1:$G$1001,,0))</f>
        <v>United States</v>
      </c>
      <c r="I2" t="str">
        <f>INDEX(products!$A$1:$G$49, MATCH(orders!$D2,products!$A$1:$A$49,0), MATCH(orders!I$1,products!$A$1:$G$1,0))</f>
        <v>Rob</v>
      </c>
      <c r="J2" t="str">
        <f>INDEX(products!$A$1:$G$49, MATCH(orders!$D2,products!$A$1:$A$49,0), MATCH(orders!J$1,products!$A$1:$G$1,0))</f>
        <v>M</v>
      </c>
      <c r="K2" s="5">
        <f>INDEX(products!$A$1:$G$49, MATCH(orders!$D2,products!$A$1:$A$49,0), MATCH(orders!K$1,products!$A$1:$G$1,0))</f>
        <v>1</v>
      </c>
      <c r="L2" s="7">
        <f>INDEX(products!$A$1:$G$49, MATCH(orders!$D2,products!$A$1:$A$49,0), 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IF(_xlfn.XLOOKUP(C4, customers!$A$1:$A$1001,customers!$C$1:$C$1001,,0)=0,"",_xlfn.XLOOKUP(C4, customers!$A$1:$A$1001,customers!$C$1:$C$1001,,0))</f>
        <v>jredholes2@tmall.com</v>
      </c>
      <c r="H3" s="2" t="str">
        <f>IF(_xlfn.XLOOKUP(C3,customers!$A$1:$A$1001,customers!$G$1:$G$1001,,0)=0,"",_xlfn.XLOOKUP(C3,customers!$A$1:$A$1001,customers!$G$1:$G$1001,,0))</f>
        <v>United States</v>
      </c>
      <c r="I3" t="str">
        <f>INDEX(products!$A$1:$G$49, MATCH(orders!$D3,products!$A$1:$A$49,0), MATCH(orders!I$1,products!$A$1:$G$1,0))</f>
        <v>Exc</v>
      </c>
      <c r="J3" t="str">
        <f>INDEX(products!$A$1:$G$49, MATCH(orders!$D3,products!$A$1:$A$49,0), MATCH(orders!J$1,products!$A$1:$G$1,0))</f>
        <v>M</v>
      </c>
      <c r="K3" s="5">
        <f>INDEX(products!$A$1:$G$49, MATCH(orders!$D3,products!$A$1:$A$49,0), MATCH(orders!K$1,products!$A$1:$G$1,0))</f>
        <v>0.5</v>
      </c>
      <c r="L3" s="7">
        <f>INDEX(products!$A$1:$G$49, MATCH(orders!$D3,products!$A$1:$A$49,0), 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IF(_xlfn.XLOOKUP(C5, customers!$A$1:$A$1001,customers!$C$1:$C$1001,,0)=0,"",_xlfn.XLOOKUP(C5, customers!$A$1:$A$1001,customers!$C$1:$C$1001,,0))</f>
        <v/>
      </c>
      <c r="H4" s="2" t="str">
        <f>IF(_xlfn.XLOOKUP(C4,customers!$A$1:$A$1001,customers!$G$1:$G$1001,,0)=0,"",_xlfn.XLOOKUP(C4,customers!$A$1:$A$1001,customers!$G$1:$G$1001,,0))</f>
        <v>United States</v>
      </c>
      <c r="I4" t="str">
        <f>INDEX(products!$A$1:$G$49, MATCH(orders!$D4,products!$A$1:$A$49,0), MATCH(orders!I$1,products!$A$1:$G$1,0))</f>
        <v>Ara</v>
      </c>
      <c r="J4" t="str">
        <f>INDEX(products!$A$1:$G$49, MATCH(orders!$D4,products!$A$1:$A$49,0), MATCH(orders!J$1,products!$A$1:$G$1,0))</f>
        <v>L</v>
      </c>
      <c r="K4" s="5">
        <f>INDEX(products!$A$1:$G$49, MATCH(orders!$D4,products!$A$1:$A$49,0), MATCH(orders!K$1,products!$A$1:$G$1,0))</f>
        <v>1</v>
      </c>
      <c r="L4" s="7">
        <f>INDEX(products!$A$1:$G$49, MATCH(orders!$D4,products!$A$1:$A$49,0), 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IF(_xlfn.XLOOKUP(C6, customers!$A$1:$A$1001,customers!$C$1:$C$1001,,0)=0,"",_xlfn.XLOOKUP(C6, customers!$A$1:$A$1001,customers!$C$1:$C$1001,,0))</f>
        <v/>
      </c>
      <c r="H5" s="2" t="str">
        <f>IF(_xlfn.XLOOKUP(C5,customers!$A$1:$A$1001,customers!$G$1:$G$1001,,0)=0,"",_xlfn.XLOOKUP(C5,customers!$A$1:$A$1001,customers!$G$1:$G$1001,,0))</f>
        <v>Ireland</v>
      </c>
      <c r="I5" t="str">
        <f>INDEX(products!$A$1:$G$49, MATCH(orders!$D5,products!$A$1:$A$49,0), MATCH(orders!I$1,products!$A$1:$G$1,0))</f>
        <v>Exc</v>
      </c>
      <c r="J5" t="str">
        <f>INDEX(products!$A$1:$G$49, MATCH(orders!$D5,products!$A$1:$A$49,0), MATCH(orders!J$1,products!$A$1:$G$1,0))</f>
        <v>M</v>
      </c>
      <c r="K5" s="5">
        <f>INDEX(products!$A$1:$G$49, MATCH(orders!$D5,products!$A$1:$A$49,0), MATCH(orders!K$1,products!$A$1:$G$1,0))</f>
        <v>1</v>
      </c>
      <c r="L5" s="7">
        <f>INDEX(products!$A$1:$G$49, MATCH(orders!$D5,products!$A$1:$A$49,0), 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IF(_xlfn.XLOOKUP(C7, customers!$A$1:$A$1001,customers!$C$1:$C$1001,,0)=0,"",_xlfn.XLOOKUP(C7, customers!$A$1:$A$1001,customers!$C$1:$C$1001,,0))</f>
        <v/>
      </c>
      <c r="H6" s="2" t="str">
        <f>IF(_xlfn.XLOOKUP(C6,customers!$A$1:$A$1001,customers!$G$1:$G$1001,,0)=0,"",_xlfn.XLOOKUP(C6,customers!$A$1:$A$1001,customers!$G$1:$G$1001,,0))</f>
        <v>Ireland</v>
      </c>
      <c r="I6" t="str">
        <f>INDEX(products!$A$1:$G$49, MATCH(orders!$D6,products!$A$1:$A$49,0), MATCH(orders!I$1,products!$A$1:$G$1,0))</f>
        <v>Rob</v>
      </c>
      <c r="J6" t="str">
        <f>INDEX(products!$A$1:$G$49, MATCH(orders!$D6,products!$A$1:$A$49,0), MATCH(orders!J$1,products!$A$1:$G$1,0))</f>
        <v>L</v>
      </c>
      <c r="K6" s="5">
        <f>INDEX(products!$A$1:$G$49, MATCH(orders!$D6,products!$A$1:$A$49,0), MATCH(orders!K$1,products!$A$1:$G$1,0))</f>
        <v>2.5</v>
      </c>
      <c r="L6" s="7">
        <f>INDEX(products!$A$1:$G$49, MATCH(orders!$D6,products!$A$1:$A$49,0), 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IF(_xlfn.XLOOKUP(C8, customers!$A$1:$A$1001,customers!$C$1:$C$1001,,0)=0,"",_xlfn.XLOOKUP(C8, customers!$A$1:$A$1001,customers!$C$1:$C$1001,,0))</f>
        <v>slobe6@nifty.com</v>
      </c>
      <c r="H7" s="2" t="str">
        <f>IF(_xlfn.XLOOKUP(C7,customers!$A$1:$A$1001,customers!$G$1:$G$1001,,0)=0,"",_xlfn.XLOOKUP(C7,customers!$A$1:$A$1001,customers!$G$1:$G$1001,,0))</f>
        <v>United States</v>
      </c>
      <c r="I7" t="str">
        <f>INDEX(products!$A$1:$G$49, MATCH(orders!$D7,products!$A$1:$A$49,0), MATCH(orders!I$1,products!$A$1:$G$1,0))</f>
        <v>Lib</v>
      </c>
      <c r="J7" t="str">
        <f>INDEX(products!$A$1:$G$49, MATCH(orders!$D7,products!$A$1:$A$49,0), MATCH(orders!J$1,products!$A$1:$G$1,0))</f>
        <v>D</v>
      </c>
      <c r="K7" s="5">
        <f>INDEX(products!$A$1:$G$49, MATCH(orders!$D7,products!$A$1:$A$49,0), MATCH(orders!K$1,products!$A$1:$G$1,0))</f>
        <v>1</v>
      </c>
      <c r="L7" s="7">
        <f>INDEX(products!$A$1:$G$49, MATCH(orders!$D7,products!$A$1:$A$49,0), 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IF(_xlfn.XLOOKUP(C9, customers!$A$1:$A$1001,customers!$C$1:$C$1001,,0)=0,"",_xlfn.XLOOKUP(C9, customers!$A$1:$A$1001,customers!$C$1:$C$1001,,0))</f>
        <v/>
      </c>
      <c r="H8" s="2" t="str">
        <f>IF(_xlfn.XLOOKUP(C8,customers!$A$1:$A$1001,customers!$G$1:$G$1001,,0)=0,"",_xlfn.XLOOKUP(C8,customers!$A$1:$A$1001,customers!$G$1:$G$1001,,0))</f>
        <v>United States</v>
      </c>
      <c r="I8" t="str">
        <f>INDEX(products!$A$1:$G$49, MATCH(orders!$D8,products!$A$1:$A$49,0), MATCH(orders!I$1,products!$A$1:$G$1,0))</f>
        <v>Exc</v>
      </c>
      <c r="J8" t="str">
        <f>INDEX(products!$A$1:$G$49, MATCH(orders!$D8,products!$A$1:$A$49,0), MATCH(orders!J$1,products!$A$1:$G$1,0))</f>
        <v>D</v>
      </c>
      <c r="K8" s="5">
        <f>INDEX(products!$A$1:$G$49, MATCH(orders!$D8,products!$A$1:$A$49,0), MATCH(orders!K$1,products!$A$1:$G$1,0))</f>
        <v>0.5</v>
      </c>
      <c r="L8" s="7">
        <f>INDEX(products!$A$1:$G$49, MATCH(orders!$D8,products!$A$1:$A$49,0), 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IF(_xlfn.XLOOKUP(C10, customers!$A$1:$A$1001,customers!$C$1:$C$1001,,0)=0,"",_xlfn.XLOOKUP(C10, customers!$A$1:$A$1001,customers!$C$1:$C$1001,,0))</f>
        <v>gpetracci8@livejournal.com</v>
      </c>
      <c r="H9" s="2" t="str">
        <f>IF(_xlfn.XLOOKUP(C9,customers!$A$1:$A$1001,customers!$G$1:$G$1001,,0)=0,"",_xlfn.XLOOKUP(C9,customers!$A$1:$A$1001,customers!$G$1:$G$1001,,0))</f>
        <v>Ireland</v>
      </c>
      <c r="I9" t="str">
        <f>INDEX(products!$A$1:$G$49, MATCH(orders!$D9,products!$A$1:$A$49,0), MATCH(orders!I$1,products!$A$1:$G$1,0))</f>
        <v>Lib</v>
      </c>
      <c r="J9" t="str">
        <f>INDEX(products!$A$1:$G$49, MATCH(orders!$D9,products!$A$1:$A$49,0), MATCH(orders!J$1,products!$A$1:$G$1,0))</f>
        <v>L</v>
      </c>
      <c r="K9" s="5">
        <f>INDEX(products!$A$1:$G$49, MATCH(orders!$D9,products!$A$1:$A$49,0), MATCH(orders!K$1,products!$A$1:$G$1,0))</f>
        <v>0.2</v>
      </c>
      <c r="L9" s="7">
        <f>INDEX(products!$A$1:$G$49, MATCH(orders!$D9,products!$A$1:$A$49,0), 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IF(_xlfn.XLOOKUP(C11, customers!$A$1:$A$1001,customers!$C$1:$C$1001,,0)=0,"",_xlfn.XLOOKUP(C11, customers!$A$1:$A$1001,customers!$C$1:$C$1001,,0))</f>
        <v>rraven9@ed.gov</v>
      </c>
      <c r="H10" s="2" t="str">
        <f>IF(_xlfn.XLOOKUP(C10,customers!$A$1:$A$1001,customers!$G$1:$G$1001,,0)=0,"",_xlfn.XLOOKUP(C10,customers!$A$1:$A$1001,customers!$G$1:$G$1001,,0))</f>
        <v>United States</v>
      </c>
      <c r="I10" t="str">
        <f>INDEX(products!$A$1:$G$49, MATCH(orders!$D10,products!$A$1:$A$49,0), MATCH(orders!I$1,products!$A$1:$G$1,0))</f>
        <v>Rob</v>
      </c>
      <c r="J10" t="str">
        <f>INDEX(products!$A$1:$G$49, MATCH(orders!$D10,products!$A$1:$A$49,0), MATCH(orders!J$1,products!$A$1:$G$1,0))</f>
        <v>M</v>
      </c>
      <c r="K10" s="5">
        <f>INDEX(products!$A$1:$G$49, MATCH(orders!$D10,products!$A$1:$A$49,0), MATCH(orders!K$1,products!$A$1:$G$1,0))</f>
        <v>0.5</v>
      </c>
      <c r="L10" s="7">
        <f>INDEX(products!$A$1:$G$49, MATCH(orders!$D10,products!$A$1:$A$49,0), 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IF(_xlfn.XLOOKUP(C12, customers!$A$1:$A$1001,customers!$C$1:$C$1001,,0)=0,"",_xlfn.XLOOKUP(C12, customers!$A$1:$A$1001,customers!$C$1:$C$1001,,0))</f>
        <v>fferbera@businesswire.com</v>
      </c>
      <c r="H11" s="2" t="str">
        <f>IF(_xlfn.XLOOKUP(C11,customers!$A$1:$A$1001,customers!$G$1:$G$1001,,0)=0,"",_xlfn.XLOOKUP(C11,customers!$A$1:$A$1001,customers!$G$1:$G$1001,,0))</f>
        <v>United States</v>
      </c>
      <c r="I11" t="str">
        <f>INDEX(products!$A$1:$G$49, MATCH(orders!$D11,products!$A$1:$A$49,0), MATCH(orders!I$1,products!$A$1:$G$1,0))</f>
        <v>Rob</v>
      </c>
      <c r="J11" t="str">
        <f>INDEX(products!$A$1:$G$49, MATCH(orders!$D11,products!$A$1:$A$49,0), MATCH(orders!J$1,products!$A$1:$G$1,0))</f>
        <v>M</v>
      </c>
      <c r="K11" s="5">
        <f>INDEX(products!$A$1:$G$49, MATCH(orders!$D11,products!$A$1:$A$49,0), MATCH(orders!K$1,products!$A$1:$G$1,0))</f>
        <v>0.5</v>
      </c>
      <c r="L11" s="7">
        <f>INDEX(products!$A$1:$G$49, MATCH(orders!$D11,products!$A$1:$A$49,0), 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IF(_xlfn.XLOOKUP(C13, customers!$A$1:$A$1001,customers!$C$1:$C$1001,,0)=0,"",_xlfn.XLOOKUP(C13, customers!$A$1:$A$1001,customers!$C$1:$C$1001,,0))</f>
        <v>dphizackerlyb@utexas.edu</v>
      </c>
      <c r="H12" s="2" t="str">
        <f>IF(_xlfn.XLOOKUP(C12,customers!$A$1:$A$1001,customers!$G$1:$G$1001,,0)=0,"",_xlfn.XLOOKUP(C12,customers!$A$1:$A$1001,customers!$G$1:$G$1001,,0))</f>
        <v>United States</v>
      </c>
      <c r="I12" t="str">
        <f>INDEX(products!$A$1:$G$49, MATCH(orders!$D12,products!$A$1:$A$49,0), MATCH(orders!I$1,products!$A$1:$G$1,0))</f>
        <v>Ara</v>
      </c>
      <c r="J12" t="str">
        <f>INDEX(products!$A$1:$G$49, MATCH(orders!$D12,products!$A$1:$A$49,0), MATCH(orders!J$1,products!$A$1:$G$1,0))</f>
        <v>D</v>
      </c>
      <c r="K12" s="5">
        <f>INDEX(products!$A$1:$G$49, MATCH(orders!$D12,products!$A$1:$A$49,0), MATCH(orders!K$1,products!$A$1:$G$1,0))</f>
        <v>1</v>
      </c>
      <c r="L12" s="7">
        <f>INDEX(products!$A$1:$G$49, MATCH(orders!$D12,products!$A$1:$A$49,0), 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IF(_xlfn.XLOOKUP(C14, customers!$A$1:$A$1001,customers!$C$1:$C$1001,,0)=0,"",_xlfn.XLOOKUP(C14, customers!$A$1:$A$1001,customers!$C$1:$C$1001,,0))</f>
        <v>rscholarc@nyu.edu</v>
      </c>
      <c r="H13" s="2" t="str">
        <f>IF(_xlfn.XLOOKUP(C13,customers!$A$1:$A$1001,customers!$G$1:$G$1001,,0)=0,"",_xlfn.XLOOKUP(C13,customers!$A$1:$A$1001,customers!$G$1:$G$1001,,0))</f>
        <v>United States</v>
      </c>
      <c r="I13" t="str">
        <f>INDEX(products!$A$1:$G$49, MATCH(orders!$D13,products!$A$1:$A$49,0), MATCH(orders!I$1,products!$A$1:$G$1,0))</f>
        <v>Exc</v>
      </c>
      <c r="J13" t="str">
        <f>INDEX(products!$A$1:$G$49, MATCH(orders!$D13,products!$A$1:$A$49,0), MATCH(orders!J$1,products!$A$1:$G$1,0))</f>
        <v>L</v>
      </c>
      <c r="K13" s="5">
        <f>INDEX(products!$A$1:$G$49, MATCH(orders!$D13,products!$A$1:$A$49,0), MATCH(orders!K$1,products!$A$1:$G$1,0))</f>
        <v>2.5</v>
      </c>
      <c r="L13" s="7">
        <f>INDEX(products!$A$1:$G$49, MATCH(orders!$D13,products!$A$1:$A$49,0), 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IF(_xlfn.XLOOKUP(C15, customers!$A$1:$A$1001,customers!$C$1:$C$1001,,0)=0,"",_xlfn.XLOOKUP(C15, customers!$A$1:$A$1001,customers!$C$1:$C$1001,,0))</f>
        <v>tvanyutind@wix.com</v>
      </c>
      <c r="H14" s="2" t="str">
        <f>IF(_xlfn.XLOOKUP(C14,customers!$A$1:$A$1001,customers!$G$1:$G$1001,,0)=0,"",_xlfn.XLOOKUP(C14,customers!$A$1:$A$1001,customers!$G$1:$G$1001,,0))</f>
        <v>United States</v>
      </c>
      <c r="I14" t="str">
        <f>INDEX(products!$A$1:$G$49, MATCH(orders!$D14,products!$A$1:$A$49,0), MATCH(orders!I$1,products!$A$1:$G$1,0))</f>
        <v>Rob</v>
      </c>
      <c r="J14" t="str">
        <f>INDEX(products!$A$1:$G$49, MATCH(orders!$D14,products!$A$1:$A$49,0), MATCH(orders!J$1,products!$A$1:$G$1,0))</f>
        <v>M</v>
      </c>
      <c r="K14" s="5">
        <f>INDEX(products!$A$1:$G$49, MATCH(orders!$D14,products!$A$1:$A$49,0), MATCH(orders!K$1,products!$A$1:$G$1,0))</f>
        <v>1</v>
      </c>
      <c r="L14" s="7">
        <f>INDEX(products!$A$1:$G$49, MATCH(orders!$D14,products!$A$1:$A$49,0), 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IF(_xlfn.XLOOKUP(C16, customers!$A$1:$A$1001,customers!$C$1:$C$1001,,0)=0,"",_xlfn.XLOOKUP(C16, customers!$A$1:$A$1001,customers!$C$1:$C$1001,,0))</f>
        <v>ptrobee@wunderground.com</v>
      </c>
      <c r="H15" s="2" t="str">
        <f>IF(_xlfn.XLOOKUP(C15,customers!$A$1:$A$1001,customers!$G$1:$G$1001,,0)=0,"",_xlfn.XLOOKUP(C15,customers!$A$1:$A$1001,customers!$G$1:$G$1001,,0))</f>
        <v>United States</v>
      </c>
      <c r="I15" t="str">
        <f>INDEX(products!$A$1:$G$49, MATCH(orders!$D15,products!$A$1:$A$49,0), MATCH(orders!I$1,products!$A$1:$G$1,0))</f>
        <v>Rob</v>
      </c>
      <c r="J15" t="str">
        <f>INDEX(products!$A$1:$G$49, MATCH(orders!$D15,products!$A$1:$A$49,0), MATCH(orders!J$1,products!$A$1:$G$1,0))</f>
        <v>D</v>
      </c>
      <c r="K15" s="5">
        <f>INDEX(products!$A$1:$G$49, MATCH(orders!$D15,products!$A$1:$A$49,0), MATCH(orders!K$1,products!$A$1:$G$1,0))</f>
        <v>2.5</v>
      </c>
      <c r="L15" s="7">
        <f>INDEX(products!$A$1:$G$49, MATCH(orders!$D15,products!$A$1:$A$49,0), 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IF(_xlfn.XLOOKUP(C17, customers!$A$1:$A$1001,customers!$C$1:$C$1001,,0)=0,"",_xlfn.XLOOKUP(C17, customers!$A$1:$A$1001,customers!$C$1:$C$1001,,0))</f>
        <v>loscroftf@ebay.co.uk</v>
      </c>
      <c r="H16" s="2" t="str">
        <f>IF(_xlfn.XLOOKUP(C16,customers!$A$1:$A$1001,customers!$G$1:$G$1001,,0)=0,"",_xlfn.XLOOKUP(C16,customers!$A$1:$A$1001,customers!$G$1:$G$1001,,0))</f>
        <v>United States</v>
      </c>
      <c r="I16" t="str">
        <f>INDEX(products!$A$1:$G$49, MATCH(orders!$D16,products!$A$1:$A$49,0), MATCH(orders!I$1,products!$A$1:$G$1,0))</f>
        <v>Lib</v>
      </c>
      <c r="J16" t="str">
        <f>INDEX(products!$A$1:$G$49, MATCH(orders!$D16,products!$A$1:$A$49,0), MATCH(orders!J$1,products!$A$1:$G$1,0))</f>
        <v>D</v>
      </c>
      <c r="K16" s="5">
        <f>INDEX(products!$A$1:$G$49, MATCH(orders!$D16,products!$A$1:$A$49,0), MATCH(orders!K$1,products!$A$1:$G$1,0))</f>
        <v>0.2</v>
      </c>
      <c r="L16" s="7">
        <f>INDEX(products!$A$1:$G$49, MATCH(orders!$D16,products!$A$1:$A$49,0), 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IF(_xlfn.XLOOKUP(C18, customers!$A$1:$A$1001,customers!$C$1:$C$1001,,0)=0,"",_xlfn.XLOOKUP(C18, customers!$A$1:$A$1001,customers!$C$1:$C$1001,,0))</f>
        <v>malabasterg@hexun.com</v>
      </c>
      <c r="H17" s="2" t="str">
        <f>IF(_xlfn.XLOOKUP(C17,customers!$A$1:$A$1001,customers!$G$1:$G$1001,,0)=0,"",_xlfn.XLOOKUP(C17,customers!$A$1:$A$1001,customers!$G$1:$G$1001,,0))</f>
        <v>United States</v>
      </c>
      <c r="I17" t="str">
        <f>INDEX(products!$A$1:$G$49, MATCH(orders!$D17,products!$A$1:$A$49,0), MATCH(orders!I$1,products!$A$1:$G$1,0))</f>
        <v>Rob</v>
      </c>
      <c r="J17" t="str">
        <f>INDEX(products!$A$1:$G$49, MATCH(orders!$D17,products!$A$1:$A$49,0), MATCH(orders!J$1,products!$A$1:$G$1,0))</f>
        <v>M</v>
      </c>
      <c r="K17" s="5">
        <f>INDEX(products!$A$1:$G$49, MATCH(orders!$D17,products!$A$1:$A$49,0), MATCH(orders!K$1,products!$A$1:$G$1,0))</f>
        <v>2.5</v>
      </c>
      <c r="L17" s="7">
        <f>INDEX(products!$A$1:$G$49, MATCH(orders!$D17,products!$A$1:$A$49,0), 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IF(_xlfn.XLOOKUP(C19, customers!$A$1:$A$1001,customers!$C$1:$C$1001,,0)=0,"",_xlfn.XLOOKUP(C19, customers!$A$1:$A$1001,customers!$C$1:$C$1001,,0))</f>
        <v>rbroxuph@jimdo.com</v>
      </c>
      <c r="H18" s="2" t="str">
        <f>IF(_xlfn.XLOOKUP(C18,customers!$A$1:$A$1001,customers!$G$1:$G$1001,,0)=0,"",_xlfn.XLOOKUP(C18,customers!$A$1:$A$1001,customers!$G$1:$G$1001,,0))</f>
        <v>United States</v>
      </c>
      <c r="I18" t="str">
        <f>INDEX(products!$A$1:$G$49, MATCH(orders!$D18,products!$A$1:$A$49,0), MATCH(orders!I$1,products!$A$1:$G$1,0))</f>
        <v>Ara</v>
      </c>
      <c r="J18" t="str">
        <f>INDEX(products!$A$1:$G$49, MATCH(orders!$D18,products!$A$1:$A$49,0), MATCH(orders!J$1,products!$A$1:$G$1,0))</f>
        <v>M</v>
      </c>
      <c r="K18" s="5">
        <f>INDEX(products!$A$1:$G$49, MATCH(orders!$D18,products!$A$1:$A$49,0), MATCH(orders!K$1,products!$A$1:$G$1,0))</f>
        <v>0.2</v>
      </c>
      <c r="L18" s="7">
        <f>INDEX(products!$A$1:$G$49, MATCH(orders!$D18,products!$A$1:$A$49,0), 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IF(_xlfn.XLOOKUP(C20, customers!$A$1:$A$1001,customers!$C$1:$C$1001,,0)=0,"",_xlfn.XLOOKUP(C20, customers!$A$1:$A$1001,customers!$C$1:$C$1001,,0))</f>
        <v>predfordi@ow.ly</v>
      </c>
      <c r="H19" s="2" t="str">
        <f>IF(_xlfn.XLOOKUP(C19,customers!$A$1:$A$1001,customers!$G$1:$G$1001,,0)=0,"",_xlfn.XLOOKUP(C19,customers!$A$1:$A$1001,customers!$G$1:$G$1001,,0))</f>
        <v>United States</v>
      </c>
      <c r="I19" t="str">
        <f>INDEX(products!$A$1:$G$49, MATCH(orders!$D19,products!$A$1:$A$49,0), MATCH(orders!I$1,products!$A$1:$G$1,0))</f>
        <v>Ara</v>
      </c>
      <c r="J19" t="str">
        <f>INDEX(products!$A$1:$G$49, MATCH(orders!$D19,products!$A$1:$A$49,0), MATCH(orders!J$1,products!$A$1:$G$1,0))</f>
        <v>L</v>
      </c>
      <c r="K19" s="5">
        <f>INDEX(products!$A$1:$G$49, MATCH(orders!$D19,products!$A$1:$A$49,0), MATCH(orders!K$1,products!$A$1:$G$1,0))</f>
        <v>1</v>
      </c>
      <c r="L19" s="7">
        <f>INDEX(products!$A$1:$G$49, MATCH(orders!$D19,products!$A$1:$A$49,0), 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IF(_xlfn.XLOOKUP(C21, customers!$A$1:$A$1001,customers!$C$1:$C$1001,,0)=0,"",_xlfn.XLOOKUP(C21, customers!$A$1:$A$1001,customers!$C$1:$C$1001,,0))</f>
        <v>acorradinoj@harvard.edu</v>
      </c>
      <c r="H20" s="2" t="str">
        <f>IF(_xlfn.XLOOKUP(C20,customers!$A$1:$A$1001,customers!$G$1:$G$1001,,0)=0,"",_xlfn.XLOOKUP(C20,customers!$A$1:$A$1001,customers!$G$1:$G$1001,,0))</f>
        <v>Ireland</v>
      </c>
      <c r="I20" t="str">
        <f>INDEX(products!$A$1:$G$49, MATCH(orders!$D20,products!$A$1:$A$49,0), MATCH(orders!I$1,products!$A$1:$G$1,0))</f>
        <v>Rob</v>
      </c>
      <c r="J20" t="str">
        <f>INDEX(products!$A$1:$G$49, MATCH(orders!$D20,products!$A$1:$A$49,0), MATCH(orders!J$1,products!$A$1:$G$1,0))</f>
        <v>D</v>
      </c>
      <c r="K20" s="5">
        <f>INDEX(products!$A$1:$G$49, MATCH(orders!$D20,products!$A$1:$A$49,0), MATCH(orders!K$1,products!$A$1:$G$1,0))</f>
        <v>2.5</v>
      </c>
      <c r="L20" s="7">
        <f>INDEX(products!$A$1:$G$49, MATCH(orders!$D20,products!$A$1:$A$49,0), 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IF(_xlfn.XLOOKUP(C22, customers!$A$1:$A$1001,customers!$C$1:$C$1001,,0)=0,"",_xlfn.XLOOKUP(C22, customers!$A$1:$A$1001,customers!$C$1:$C$1001,,0))</f>
        <v>acorradinoj@harvard.edu</v>
      </c>
      <c r="H21" s="2" t="str">
        <f>IF(_xlfn.XLOOKUP(C21,customers!$A$1:$A$1001,customers!$G$1:$G$1001,,0)=0,"",_xlfn.XLOOKUP(C21,customers!$A$1:$A$1001,customers!$G$1:$G$1001,,0))</f>
        <v>United States</v>
      </c>
      <c r="I21" t="str">
        <f>INDEX(products!$A$1:$G$49, MATCH(orders!$D21,products!$A$1:$A$49,0), MATCH(orders!I$1,products!$A$1:$G$1,0))</f>
        <v>Ara</v>
      </c>
      <c r="J21" t="str">
        <f>INDEX(products!$A$1:$G$49, MATCH(orders!$D21,products!$A$1:$A$49,0), MATCH(orders!J$1,products!$A$1:$G$1,0))</f>
        <v>M</v>
      </c>
      <c r="K21" s="5">
        <f>INDEX(products!$A$1:$G$49, MATCH(orders!$D21,products!$A$1:$A$49,0), MATCH(orders!K$1,products!$A$1:$G$1,0))</f>
        <v>0.2</v>
      </c>
      <c r="L21" s="7">
        <f>INDEX(products!$A$1:$G$49, MATCH(orders!$D21,products!$A$1:$A$49,0), 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IF(_xlfn.XLOOKUP(C23, customers!$A$1:$A$1001,customers!$C$1:$C$1001,,0)=0,"",_xlfn.XLOOKUP(C23, customers!$A$1:$A$1001,customers!$C$1:$C$1001,,0))</f>
        <v>adavidowskyl@netvibes.com</v>
      </c>
      <c r="H22" s="2" t="str">
        <f>IF(_xlfn.XLOOKUP(C22,customers!$A$1:$A$1001,customers!$G$1:$G$1001,,0)=0,"",_xlfn.XLOOKUP(C22,customers!$A$1:$A$1001,customers!$G$1:$G$1001,,0))</f>
        <v>United States</v>
      </c>
      <c r="I22" t="str">
        <f>INDEX(products!$A$1:$G$49, MATCH(orders!$D22,products!$A$1:$A$49,0), MATCH(orders!I$1,products!$A$1:$G$1,0))</f>
        <v>Exc</v>
      </c>
      <c r="J22" t="str">
        <f>INDEX(products!$A$1:$G$49, MATCH(orders!$D22,products!$A$1:$A$49,0), MATCH(orders!J$1,products!$A$1:$G$1,0))</f>
        <v>D</v>
      </c>
      <c r="K22" s="5">
        <f>INDEX(products!$A$1:$G$49, MATCH(orders!$D22,products!$A$1:$A$49,0), MATCH(orders!K$1,products!$A$1:$G$1,0))</f>
        <v>0.2</v>
      </c>
      <c r="L22" s="7">
        <f>INDEX(products!$A$1:$G$49, MATCH(orders!$D22,products!$A$1:$A$49,0), 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IF(_xlfn.XLOOKUP(C24, customers!$A$1:$A$1001,customers!$C$1:$C$1001,,0)=0,"",_xlfn.XLOOKUP(C24, customers!$A$1:$A$1001,customers!$C$1:$C$1001,,0))</f>
        <v>aantukm@kickstarter.com</v>
      </c>
      <c r="H23" s="2" t="str">
        <f>IF(_xlfn.XLOOKUP(C23,customers!$A$1:$A$1001,customers!$G$1:$G$1001,,0)=0,"",_xlfn.XLOOKUP(C23,customers!$A$1:$A$1001,customers!$G$1:$G$1001,,0))</f>
        <v>United States</v>
      </c>
      <c r="I23" t="str">
        <f>INDEX(products!$A$1:$G$49, MATCH(orders!$D23,products!$A$1:$A$49,0), MATCH(orders!I$1,products!$A$1:$G$1,0))</f>
        <v>Ara</v>
      </c>
      <c r="J23" t="str">
        <f>INDEX(products!$A$1:$G$49, MATCH(orders!$D23,products!$A$1:$A$49,0), MATCH(orders!J$1,products!$A$1:$G$1,0))</f>
        <v>D</v>
      </c>
      <c r="K23" s="5">
        <f>INDEX(products!$A$1:$G$49, MATCH(orders!$D23,products!$A$1:$A$49,0), MATCH(orders!K$1,products!$A$1:$G$1,0))</f>
        <v>0.2</v>
      </c>
      <c r="L23" s="7">
        <f>INDEX(products!$A$1:$G$49, MATCH(orders!$D23,products!$A$1:$A$49,0), 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IF(_xlfn.XLOOKUP(C25, customers!$A$1:$A$1001,customers!$C$1:$C$1001,,0)=0,"",_xlfn.XLOOKUP(C25, customers!$A$1:$A$1001,customers!$C$1:$C$1001,,0))</f>
        <v>ikleinertn@timesonline.co.uk</v>
      </c>
      <c r="H24" s="2" t="str">
        <f>IF(_xlfn.XLOOKUP(C24,customers!$A$1:$A$1001,customers!$G$1:$G$1001,,0)=0,"",_xlfn.XLOOKUP(C24,customers!$A$1:$A$1001,customers!$G$1:$G$1001,,0))</f>
        <v>United States</v>
      </c>
      <c r="I24" t="str">
        <f>INDEX(products!$A$1:$G$49, MATCH(orders!$D24,products!$A$1:$A$49,0), MATCH(orders!I$1,products!$A$1:$G$1,0))</f>
        <v>Rob</v>
      </c>
      <c r="J24" t="str">
        <f>INDEX(products!$A$1:$G$49, MATCH(orders!$D24,products!$A$1:$A$49,0), MATCH(orders!J$1,products!$A$1:$G$1,0))</f>
        <v>M</v>
      </c>
      <c r="K24" s="5">
        <f>INDEX(products!$A$1:$G$49, MATCH(orders!$D24,products!$A$1:$A$49,0), MATCH(orders!K$1,products!$A$1:$G$1,0))</f>
        <v>2.5</v>
      </c>
      <c r="L24" s="7">
        <f>INDEX(products!$A$1:$G$49, MATCH(orders!$D24,products!$A$1:$A$49,0), 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IF(_xlfn.XLOOKUP(C26, customers!$A$1:$A$1001,customers!$C$1:$C$1001,,0)=0,"",_xlfn.XLOOKUP(C26, customers!$A$1:$A$1001,customers!$C$1:$C$1001,,0))</f>
        <v>cblofeldo@amazon.co.uk</v>
      </c>
      <c r="H25" s="2" t="str">
        <f>IF(_xlfn.XLOOKUP(C25,customers!$A$1:$A$1001,customers!$G$1:$G$1001,,0)=0,"",_xlfn.XLOOKUP(C25,customers!$A$1:$A$1001,customers!$G$1:$G$1001,,0))</f>
        <v>United States</v>
      </c>
      <c r="I25" t="str">
        <f>INDEX(products!$A$1:$G$49, MATCH(orders!$D25,products!$A$1:$A$49,0), MATCH(orders!I$1,products!$A$1:$G$1,0))</f>
        <v>Ara</v>
      </c>
      <c r="J25" t="str">
        <f>INDEX(products!$A$1:$G$49, MATCH(orders!$D25,products!$A$1:$A$49,0), MATCH(orders!J$1,products!$A$1:$G$1,0))</f>
        <v>D</v>
      </c>
      <c r="K25" s="5">
        <f>INDEX(products!$A$1:$G$49, MATCH(orders!$D25,products!$A$1:$A$49,0), MATCH(orders!K$1,products!$A$1:$G$1,0))</f>
        <v>0.2</v>
      </c>
      <c r="L25" s="7">
        <f>INDEX(products!$A$1:$G$49, MATCH(orders!$D25,products!$A$1:$A$49,0), 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IF(_xlfn.XLOOKUP(C27, customers!$A$1:$A$1001,customers!$C$1:$C$1001,,0)=0,"",_xlfn.XLOOKUP(C27, customers!$A$1:$A$1001,customers!$C$1:$C$1001,,0))</f>
        <v/>
      </c>
      <c r="H26" s="2" t="str">
        <f>IF(_xlfn.XLOOKUP(C26,customers!$A$1:$A$1001,customers!$G$1:$G$1001,,0)=0,"",_xlfn.XLOOKUP(C26,customers!$A$1:$A$1001,customers!$G$1:$G$1001,,0))</f>
        <v>United States</v>
      </c>
      <c r="I26" t="str">
        <f>INDEX(products!$A$1:$G$49, MATCH(orders!$D26,products!$A$1:$A$49,0), MATCH(orders!I$1,products!$A$1:$G$1,0))</f>
        <v>Ara</v>
      </c>
      <c r="J26" t="str">
        <f>INDEX(products!$A$1:$G$49, MATCH(orders!$D26,products!$A$1:$A$49,0), MATCH(orders!J$1,products!$A$1:$G$1,0))</f>
        <v>M</v>
      </c>
      <c r="K26" s="5">
        <f>INDEX(products!$A$1:$G$49, MATCH(orders!$D26,products!$A$1:$A$49,0), MATCH(orders!K$1,products!$A$1:$G$1,0))</f>
        <v>1</v>
      </c>
      <c r="L26" s="7">
        <f>INDEX(products!$A$1:$G$49, MATCH(orders!$D26,products!$A$1:$A$49,0), 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IF(_xlfn.XLOOKUP(C28, customers!$A$1:$A$1001,customers!$C$1:$C$1001,,0)=0,"",_xlfn.XLOOKUP(C28, customers!$A$1:$A$1001,customers!$C$1:$C$1001,,0))</f>
        <v>sshalesq@umich.edu</v>
      </c>
      <c r="H27" s="2" t="str">
        <f>IF(_xlfn.XLOOKUP(C27,customers!$A$1:$A$1001,customers!$G$1:$G$1001,,0)=0,"",_xlfn.XLOOKUP(C27,customers!$A$1:$A$1001,customers!$G$1:$G$1001,,0))</f>
        <v>United States</v>
      </c>
      <c r="I27" t="str">
        <f>INDEX(products!$A$1:$G$49, MATCH(orders!$D27,products!$A$1:$A$49,0), MATCH(orders!I$1,products!$A$1:$G$1,0))</f>
        <v>Exc</v>
      </c>
      <c r="J27" t="str">
        <f>INDEX(products!$A$1:$G$49, MATCH(orders!$D27,products!$A$1:$A$49,0), MATCH(orders!J$1,products!$A$1:$G$1,0))</f>
        <v>M</v>
      </c>
      <c r="K27" s="5">
        <f>INDEX(products!$A$1:$G$49, MATCH(orders!$D27,products!$A$1:$A$49,0), MATCH(orders!K$1,products!$A$1:$G$1,0))</f>
        <v>0.2</v>
      </c>
      <c r="L27" s="7">
        <f>INDEX(products!$A$1:$G$49, MATCH(orders!$D27,products!$A$1:$A$49,0), 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IF(_xlfn.XLOOKUP(C29, customers!$A$1:$A$1001,customers!$C$1:$C$1001,,0)=0,"",_xlfn.XLOOKUP(C29, customers!$A$1:$A$1001,customers!$C$1:$C$1001,,0))</f>
        <v>vdanneilr@mtv.com</v>
      </c>
      <c r="H28" s="2" t="str">
        <f>IF(_xlfn.XLOOKUP(C28,customers!$A$1:$A$1001,customers!$G$1:$G$1001,,0)=0,"",_xlfn.XLOOKUP(C28,customers!$A$1:$A$1001,customers!$G$1:$G$1001,,0))</f>
        <v>United States</v>
      </c>
      <c r="I28" t="str">
        <f>INDEX(products!$A$1:$G$49, MATCH(orders!$D28,products!$A$1:$A$49,0), MATCH(orders!I$1,products!$A$1:$G$1,0))</f>
        <v>Ara</v>
      </c>
      <c r="J28" t="str">
        <f>INDEX(products!$A$1:$G$49, MATCH(orders!$D28,products!$A$1:$A$49,0), MATCH(orders!J$1,products!$A$1:$G$1,0))</f>
        <v>M</v>
      </c>
      <c r="K28" s="5">
        <f>INDEX(products!$A$1:$G$49, MATCH(orders!$D28,products!$A$1:$A$49,0), MATCH(orders!K$1,products!$A$1:$G$1,0))</f>
        <v>0.5</v>
      </c>
      <c r="L28" s="7">
        <f>INDEX(products!$A$1:$G$49, MATCH(orders!$D28,products!$A$1:$A$49,0), 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IF(_xlfn.XLOOKUP(C30, customers!$A$1:$A$1001,customers!$C$1:$C$1001,,0)=0,"",_xlfn.XLOOKUP(C30, customers!$A$1:$A$1001,customers!$C$1:$C$1001,,0))</f>
        <v>tnewburys@usda.gov</v>
      </c>
      <c r="H29" s="2" t="str">
        <f>IF(_xlfn.XLOOKUP(C29,customers!$A$1:$A$1001,customers!$G$1:$G$1001,,0)=0,"",_xlfn.XLOOKUP(C29,customers!$A$1:$A$1001,customers!$G$1:$G$1001,,0))</f>
        <v>Ireland</v>
      </c>
      <c r="I29" t="str">
        <f>INDEX(products!$A$1:$G$49, MATCH(orders!$D29,products!$A$1:$A$49,0), MATCH(orders!I$1,products!$A$1:$G$1,0))</f>
        <v>Ara</v>
      </c>
      <c r="J29" t="str">
        <f>INDEX(products!$A$1:$G$49, MATCH(orders!$D29,products!$A$1:$A$49,0), MATCH(orders!J$1,products!$A$1:$G$1,0))</f>
        <v>M</v>
      </c>
      <c r="K29" s="5">
        <f>INDEX(products!$A$1:$G$49, MATCH(orders!$D29,products!$A$1:$A$49,0), MATCH(orders!K$1,products!$A$1:$G$1,0))</f>
        <v>0.2</v>
      </c>
      <c r="L29" s="7">
        <f>INDEX(products!$A$1:$G$49, MATCH(orders!$D29,products!$A$1:$A$49,0), 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IF(_xlfn.XLOOKUP(C31, customers!$A$1:$A$1001,customers!$C$1:$C$1001,,0)=0,"",_xlfn.XLOOKUP(C31, customers!$A$1:$A$1001,customers!$C$1:$C$1001,,0))</f>
        <v>mcalcuttt@baidu.com</v>
      </c>
      <c r="H30" s="2" t="str">
        <f>IF(_xlfn.XLOOKUP(C30,customers!$A$1:$A$1001,customers!$G$1:$G$1001,,0)=0,"",_xlfn.XLOOKUP(C30,customers!$A$1:$A$1001,customers!$G$1:$G$1001,,0))</f>
        <v>Ireland</v>
      </c>
      <c r="I30" t="str">
        <f>INDEX(products!$A$1:$G$49, MATCH(orders!$D30,products!$A$1:$A$49,0), MATCH(orders!I$1,products!$A$1:$G$1,0))</f>
        <v>Ara</v>
      </c>
      <c r="J30" t="str">
        <f>INDEX(products!$A$1:$G$49, MATCH(orders!$D30,products!$A$1:$A$49,0), MATCH(orders!J$1,products!$A$1:$G$1,0))</f>
        <v>D</v>
      </c>
      <c r="K30" s="5">
        <f>INDEX(products!$A$1:$G$49, MATCH(orders!$D30,products!$A$1:$A$49,0), MATCH(orders!K$1,products!$A$1:$G$1,0))</f>
        <v>0.5</v>
      </c>
      <c r="L30" s="7">
        <f>INDEX(products!$A$1:$G$49, MATCH(orders!$D30,products!$A$1:$A$49,0), 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IF(_xlfn.XLOOKUP(C32, customers!$A$1:$A$1001,customers!$C$1:$C$1001,,0)=0,"",_xlfn.XLOOKUP(C32, customers!$A$1:$A$1001,customers!$C$1:$C$1001,,0))</f>
        <v/>
      </c>
      <c r="H31" s="2" t="str">
        <f>IF(_xlfn.XLOOKUP(C31,customers!$A$1:$A$1001,customers!$G$1:$G$1001,,0)=0,"",_xlfn.XLOOKUP(C31,customers!$A$1:$A$1001,customers!$G$1:$G$1001,,0))</f>
        <v>Ireland</v>
      </c>
      <c r="I31" t="str">
        <f>INDEX(products!$A$1:$G$49, MATCH(orders!$D31,products!$A$1:$A$49,0), MATCH(orders!I$1,products!$A$1:$G$1,0))</f>
        <v>Ara</v>
      </c>
      <c r="J31" t="str">
        <f>INDEX(products!$A$1:$G$49, MATCH(orders!$D31,products!$A$1:$A$49,0), MATCH(orders!J$1,products!$A$1:$G$1,0))</f>
        <v>D</v>
      </c>
      <c r="K31" s="5">
        <f>INDEX(products!$A$1:$G$49, MATCH(orders!$D31,products!$A$1:$A$49,0), MATCH(orders!K$1,products!$A$1:$G$1,0))</f>
        <v>1</v>
      </c>
      <c r="L31" s="7">
        <f>INDEX(products!$A$1:$G$49, MATCH(orders!$D31,products!$A$1:$A$49,0), 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IF(_xlfn.XLOOKUP(C33, customers!$A$1:$A$1001,customers!$C$1:$C$1001,,0)=0,"",_xlfn.XLOOKUP(C33, customers!$A$1:$A$1001,customers!$C$1:$C$1001,,0))</f>
        <v/>
      </c>
      <c r="H32" s="2" t="str">
        <f>IF(_xlfn.XLOOKUP(C32,customers!$A$1:$A$1001,customers!$G$1:$G$1001,,0)=0,"",_xlfn.XLOOKUP(C32,customers!$A$1:$A$1001,customers!$G$1:$G$1001,,0))</f>
        <v>United States</v>
      </c>
      <c r="I32" t="str">
        <f>INDEX(products!$A$1:$G$49, MATCH(orders!$D32,products!$A$1:$A$49,0), MATCH(orders!I$1,products!$A$1:$G$1,0))</f>
        <v>Lib</v>
      </c>
      <c r="J32" t="str">
        <f>INDEX(products!$A$1:$G$49, MATCH(orders!$D32,products!$A$1:$A$49,0), MATCH(orders!J$1,products!$A$1:$G$1,0))</f>
        <v>M</v>
      </c>
      <c r="K32" s="5">
        <f>INDEX(products!$A$1:$G$49, MATCH(orders!$D32,products!$A$1:$A$49,0), MATCH(orders!K$1,products!$A$1:$G$1,0))</f>
        <v>0.2</v>
      </c>
      <c r="L32" s="7">
        <f>INDEX(products!$A$1:$G$49, MATCH(orders!$D32,products!$A$1:$A$49,0), 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IF(_xlfn.XLOOKUP(C34, customers!$A$1:$A$1001,customers!$C$1:$C$1001,,0)=0,"",_xlfn.XLOOKUP(C34, customers!$A$1:$A$1001,customers!$C$1:$C$1001,,0))</f>
        <v/>
      </c>
      <c r="H33" s="2" t="str">
        <f>IF(_xlfn.XLOOKUP(C33,customers!$A$1:$A$1001,customers!$G$1:$G$1001,,0)=0,"",_xlfn.XLOOKUP(C33,customers!$A$1:$A$1001,customers!$G$1:$G$1001,,0))</f>
        <v>United States</v>
      </c>
      <c r="I33" t="str">
        <f>INDEX(products!$A$1:$G$49, MATCH(orders!$D33,products!$A$1:$A$49,0), MATCH(orders!I$1,products!$A$1:$G$1,0))</f>
        <v>Ara</v>
      </c>
      <c r="J33" t="str">
        <f>INDEX(products!$A$1:$G$49, MATCH(orders!$D33,products!$A$1:$A$49,0), MATCH(orders!J$1,products!$A$1:$G$1,0))</f>
        <v>D</v>
      </c>
      <c r="K33" s="5">
        <f>INDEX(products!$A$1:$G$49, MATCH(orders!$D33,products!$A$1:$A$49,0), MATCH(orders!K$1,products!$A$1:$G$1,0))</f>
        <v>0.5</v>
      </c>
      <c r="L33" s="7">
        <f>INDEX(products!$A$1:$G$49, MATCH(orders!$D33,products!$A$1:$A$49,0), 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IF(_xlfn.XLOOKUP(C35, customers!$A$1:$A$1001,customers!$C$1:$C$1001,,0)=0,"",_xlfn.XLOOKUP(C35, customers!$A$1:$A$1001,customers!$C$1:$C$1001,,0))</f>
        <v>ggatheralx@123-reg.co.uk</v>
      </c>
      <c r="H34" s="2" t="str">
        <f>IF(_xlfn.XLOOKUP(C34,customers!$A$1:$A$1001,customers!$G$1:$G$1001,,0)=0,"",_xlfn.XLOOKUP(C34,customers!$A$1:$A$1001,customers!$G$1:$G$1001,,0))</f>
        <v>United States</v>
      </c>
      <c r="I34" t="str">
        <f>INDEX(products!$A$1:$G$49, MATCH(orders!$D34,products!$A$1:$A$49,0), MATCH(orders!I$1,products!$A$1:$G$1,0))</f>
        <v>Lib</v>
      </c>
      <c r="J34" t="str">
        <f>INDEX(products!$A$1:$G$49, MATCH(orders!$D34,products!$A$1:$A$49,0), MATCH(orders!J$1,products!$A$1:$G$1,0))</f>
        <v>M</v>
      </c>
      <c r="K34" s="5">
        <f>INDEX(products!$A$1:$G$49, MATCH(orders!$D34,products!$A$1:$A$49,0), MATCH(orders!K$1,products!$A$1:$G$1,0))</f>
        <v>0.5</v>
      </c>
      <c r="L34" s="7">
        <f>INDEX(products!$A$1:$G$49, MATCH(orders!$D34,products!$A$1:$A$49,0), 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IF(_xlfn.XLOOKUP(C36, customers!$A$1:$A$1001,customers!$C$1:$C$1001,,0)=0,"",_xlfn.XLOOKUP(C36, customers!$A$1:$A$1001,customers!$C$1:$C$1001,,0))</f>
        <v>uwelberryy@ebay.co.uk</v>
      </c>
      <c r="H35" s="2" t="str">
        <f>IF(_xlfn.XLOOKUP(C35,customers!$A$1:$A$1001,customers!$G$1:$G$1001,,0)=0,"",_xlfn.XLOOKUP(C35,customers!$A$1:$A$1001,customers!$G$1:$G$1001,,0))</f>
        <v>United States</v>
      </c>
      <c r="I35" t="str">
        <f>INDEX(products!$A$1:$G$49, MATCH(orders!$D35,products!$A$1:$A$49,0), MATCH(orders!I$1,products!$A$1:$G$1,0))</f>
        <v>Lib</v>
      </c>
      <c r="J35" t="str">
        <f>INDEX(products!$A$1:$G$49, MATCH(orders!$D35,products!$A$1:$A$49,0), MATCH(orders!J$1,products!$A$1:$G$1,0))</f>
        <v>L</v>
      </c>
      <c r="K35" s="5">
        <f>INDEX(products!$A$1:$G$49, MATCH(orders!$D35,products!$A$1:$A$49,0), MATCH(orders!K$1,products!$A$1:$G$1,0))</f>
        <v>0.2</v>
      </c>
      <c r="L35" s="7">
        <f>INDEX(products!$A$1:$G$49, MATCH(orders!$D35,products!$A$1:$A$49,0), 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IF(_xlfn.XLOOKUP(C37, customers!$A$1:$A$1001,customers!$C$1:$C$1001,,0)=0,"",_xlfn.XLOOKUP(C37, customers!$A$1:$A$1001,customers!$C$1:$C$1001,,0))</f>
        <v>feilhartz@who.int</v>
      </c>
      <c r="H36" s="2" t="str">
        <f>IF(_xlfn.XLOOKUP(C36,customers!$A$1:$A$1001,customers!$G$1:$G$1001,,0)=0,"",_xlfn.XLOOKUP(C36,customers!$A$1:$A$1001,customers!$G$1:$G$1001,,0))</f>
        <v>United Kingdom</v>
      </c>
      <c r="I36" t="str">
        <f>INDEX(products!$A$1:$G$49, MATCH(orders!$D36,products!$A$1:$A$49,0), MATCH(orders!I$1,products!$A$1:$G$1,0))</f>
        <v>Lib</v>
      </c>
      <c r="J36" t="str">
        <f>INDEX(products!$A$1:$G$49, MATCH(orders!$D36,products!$A$1:$A$49,0), MATCH(orders!J$1,products!$A$1:$G$1,0))</f>
        <v>L</v>
      </c>
      <c r="K36" s="5">
        <f>INDEX(products!$A$1:$G$49, MATCH(orders!$D36,products!$A$1:$A$49,0), MATCH(orders!K$1,products!$A$1:$G$1,0))</f>
        <v>0.5</v>
      </c>
      <c r="L36" s="7">
        <f>INDEX(products!$A$1:$G$49, MATCH(orders!$D36,products!$A$1:$A$49,0), 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IF(_xlfn.XLOOKUP(C38, customers!$A$1:$A$1001,customers!$C$1:$C$1001,,0)=0,"",_xlfn.XLOOKUP(C38, customers!$A$1:$A$1001,customers!$C$1:$C$1001,,0))</f>
        <v>zponting10@altervista.org</v>
      </c>
      <c r="H37" s="2" t="str">
        <f>IF(_xlfn.XLOOKUP(C37,customers!$A$1:$A$1001,customers!$G$1:$G$1001,,0)=0,"",_xlfn.XLOOKUP(C37,customers!$A$1:$A$1001,customers!$G$1:$G$1001,,0))</f>
        <v>United States</v>
      </c>
      <c r="I37" t="str">
        <f>INDEX(products!$A$1:$G$49, MATCH(orders!$D37,products!$A$1:$A$49,0), MATCH(orders!I$1,products!$A$1:$G$1,0))</f>
        <v>Ara</v>
      </c>
      <c r="J37" t="str">
        <f>INDEX(products!$A$1:$G$49, MATCH(orders!$D37,products!$A$1:$A$49,0), MATCH(orders!J$1,products!$A$1:$G$1,0))</f>
        <v>D</v>
      </c>
      <c r="K37" s="5">
        <f>INDEX(products!$A$1:$G$49, MATCH(orders!$D37,products!$A$1:$A$49,0), MATCH(orders!K$1,products!$A$1:$G$1,0))</f>
        <v>0.5</v>
      </c>
      <c r="L37" s="7">
        <f>INDEX(products!$A$1:$G$49, MATCH(orders!$D37,products!$A$1:$A$49,0), 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IF(_xlfn.XLOOKUP(C39, customers!$A$1:$A$1001,customers!$C$1:$C$1001,,0)=0,"",_xlfn.XLOOKUP(C39, customers!$A$1:$A$1001,customers!$C$1:$C$1001,,0))</f>
        <v>sstrase11@booking.com</v>
      </c>
      <c r="H38" s="2" t="str">
        <f>IF(_xlfn.XLOOKUP(C38,customers!$A$1:$A$1001,customers!$G$1:$G$1001,,0)=0,"",_xlfn.XLOOKUP(C38,customers!$A$1:$A$1001,customers!$G$1:$G$1001,,0))</f>
        <v>United States</v>
      </c>
      <c r="I38" t="str">
        <f>INDEX(products!$A$1:$G$49, MATCH(orders!$D38,products!$A$1:$A$49,0), MATCH(orders!I$1,products!$A$1:$G$1,0))</f>
        <v>Lib</v>
      </c>
      <c r="J38" t="str">
        <f>INDEX(products!$A$1:$G$49, MATCH(orders!$D38,products!$A$1:$A$49,0), MATCH(orders!J$1,products!$A$1:$G$1,0))</f>
        <v>M</v>
      </c>
      <c r="K38" s="5">
        <f>INDEX(products!$A$1:$G$49, MATCH(orders!$D38,products!$A$1:$A$49,0), MATCH(orders!K$1,products!$A$1:$G$1,0))</f>
        <v>0.2</v>
      </c>
      <c r="L38" s="7">
        <f>INDEX(products!$A$1:$G$49, MATCH(orders!$D38,products!$A$1:$A$49,0), 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IF(_xlfn.XLOOKUP(C40, customers!$A$1:$A$1001,customers!$C$1:$C$1001,,0)=0,"",_xlfn.XLOOKUP(C40, customers!$A$1:$A$1001,customers!$C$1:$C$1001,,0))</f>
        <v>dde12@unesco.org</v>
      </c>
      <c r="H39" s="2" t="str">
        <f>IF(_xlfn.XLOOKUP(C39,customers!$A$1:$A$1001,customers!$G$1:$G$1001,,0)=0,"",_xlfn.XLOOKUP(C39,customers!$A$1:$A$1001,customers!$G$1:$G$1001,,0))</f>
        <v>United States</v>
      </c>
      <c r="I39" t="str">
        <f>INDEX(products!$A$1:$G$49, MATCH(orders!$D39,products!$A$1:$A$49,0), MATCH(orders!I$1,products!$A$1:$G$1,0))</f>
        <v>Lib</v>
      </c>
      <c r="J39" t="str">
        <f>INDEX(products!$A$1:$G$49, MATCH(orders!$D39,products!$A$1:$A$49,0), MATCH(orders!J$1,products!$A$1:$G$1,0))</f>
        <v>L</v>
      </c>
      <c r="K39" s="5">
        <f>INDEX(products!$A$1:$G$49, MATCH(orders!$D39,products!$A$1:$A$49,0), MATCH(orders!K$1,products!$A$1:$G$1,0))</f>
        <v>0.5</v>
      </c>
      <c r="L39" s="7">
        <f>INDEX(products!$A$1:$G$49, MATCH(orders!$D39,products!$A$1:$A$49,0), 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IF(_xlfn.XLOOKUP(C41, customers!$A$1:$A$1001,customers!$C$1:$C$1001,,0)=0,"",_xlfn.XLOOKUP(C41, customers!$A$1:$A$1001,customers!$C$1:$C$1001,,0))</f>
        <v/>
      </c>
      <c r="H40" s="2" t="str">
        <f>IF(_xlfn.XLOOKUP(C40,customers!$A$1:$A$1001,customers!$G$1:$G$1001,,0)=0,"",_xlfn.XLOOKUP(C40,customers!$A$1:$A$1001,customers!$G$1:$G$1001,,0))</f>
        <v>United States</v>
      </c>
      <c r="I40" t="str">
        <f>INDEX(products!$A$1:$G$49, MATCH(orders!$D40,products!$A$1:$A$49,0), MATCH(orders!I$1,products!$A$1:$G$1,0))</f>
        <v>Rob</v>
      </c>
      <c r="J40" t="str">
        <f>INDEX(products!$A$1:$G$49, MATCH(orders!$D40,products!$A$1:$A$49,0), MATCH(orders!J$1,products!$A$1:$G$1,0))</f>
        <v>M</v>
      </c>
      <c r="K40" s="5">
        <f>INDEX(products!$A$1:$G$49, MATCH(orders!$D40,products!$A$1:$A$49,0), MATCH(orders!K$1,products!$A$1:$G$1,0))</f>
        <v>2.5</v>
      </c>
      <c r="L40" s="7">
        <f>INDEX(products!$A$1:$G$49, MATCH(orders!$D40,products!$A$1:$A$49,0), 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IF(_xlfn.XLOOKUP(C42, customers!$A$1:$A$1001,customers!$C$1:$C$1001,,0)=0,"",_xlfn.XLOOKUP(C42, customers!$A$1:$A$1001,customers!$C$1:$C$1001,,0))</f>
        <v/>
      </c>
      <c r="H41" s="2" t="str">
        <f>IF(_xlfn.XLOOKUP(C41,customers!$A$1:$A$1001,customers!$G$1:$G$1001,,0)=0,"",_xlfn.XLOOKUP(C41,customers!$A$1:$A$1001,customers!$G$1:$G$1001,,0))</f>
        <v>United States</v>
      </c>
      <c r="I41" t="str">
        <f>INDEX(products!$A$1:$G$49, MATCH(orders!$D41,products!$A$1:$A$49,0), MATCH(orders!I$1,products!$A$1:$G$1,0))</f>
        <v>Rob</v>
      </c>
      <c r="J41" t="str">
        <f>INDEX(products!$A$1:$G$49, MATCH(orders!$D41,products!$A$1:$A$49,0), MATCH(orders!J$1,products!$A$1:$G$1,0))</f>
        <v>M</v>
      </c>
      <c r="K41" s="5">
        <f>INDEX(products!$A$1:$G$49, MATCH(orders!$D41,products!$A$1:$A$49,0), MATCH(orders!K$1,products!$A$1:$G$1,0))</f>
        <v>1</v>
      </c>
      <c r="L41" s="7">
        <f>INDEX(products!$A$1:$G$49, MATCH(orders!$D41,products!$A$1:$A$49,0), 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IF(_xlfn.XLOOKUP(C43, customers!$A$1:$A$1001,customers!$C$1:$C$1001,,0)=0,"",_xlfn.XLOOKUP(C43, customers!$A$1:$A$1001,customers!$C$1:$C$1001,,0))</f>
        <v>lyeoland15@pbs.org</v>
      </c>
      <c r="H42" s="2" t="str">
        <f>IF(_xlfn.XLOOKUP(C42,customers!$A$1:$A$1001,customers!$G$1:$G$1001,,0)=0,"",_xlfn.XLOOKUP(C42,customers!$A$1:$A$1001,customers!$G$1:$G$1001,,0))</f>
        <v>United States</v>
      </c>
      <c r="I42" t="str">
        <f>INDEX(products!$A$1:$G$49, MATCH(orders!$D42,products!$A$1:$A$49,0), MATCH(orders!I$1,products!$A$1:$G$1,0))</f>
        <v>Lib</v>
      </c>
      <c r="J42" t="str">
        <f>INDEX(products!$A$1:$G$49, MATCH(orders!$D42,products!$A$1:$A$49,0), MATCH(orders!J$1,products!$A$1:$G$1,0))</f>
        <v>M</v>
      </c>
      <c r="K42" s="5">
        <f>INDEX(products!$A$1:$G$49, MATCH(orders!$D42,products!$A$1:$A$49,0), MATCH(orders!K$1,products!$A$1:$G$1,0))</f>
        <v>1</v>
      </c>
      <c r="L42" s="7">
        <f>INDEX(products!$A$1:$G$49, MATCH(orders!$D42,products!$A$1:$A$49,0), 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IF(_xlfn.XLOOKUP(C44, customers!$A$1:$A$1001,customers!$C$1:$C$1001,,0)=0,"",_xlfn.XLOOKUP(C44, customers!$A$1:$A$1001,customers!$C$1:$C$1001,,0))</f>
        <v>atolworthy16@toplist.cz</v>
      </c>
      <c r="H43" s="2" t="str">
        <f>IF(_xlfn.XLOOKUP(C43,customers!$A$1:$A$1001,customers!$G$1:$G$1001,,0)=0,"",_xlfn.XLOOKUP(C43,customers!$A$1:$A$1001,customers!$G$1:$G$1001,,0))</f>
        <v>United States</v>
      </c>
      <c r="I43" t="str">
        <f>INDEX(products!$A$1:$G$49, MATCH(orders!$D43,products!$A$1:$A$49,0), MATCH(orders!I$1,products!$A$1:$G$1,0))</f>
        <v>Exc</v>
      </c>
      <c r="J43" t="str">
        <f>INDEX(products!$A$1:$G$49, MATCH(orders!$D43,products!$A$1:$A$49,0), MATCH(orders!J$1,products!$A$1:$G$1,0))</f>
        <v>D</v>
      </c>
      <c r="K43" s="5">
        <f>INDEX(products!$A$1:$G$49, MATCH(orders!$D43,products!$A$1:$A$49,0), MATCH(orders!K$1,products!$A$1:$G$1,0))</f>
        <v>0.2</v>
      </c>
      <c r="L43" s="7">
        <f>INDEX(products!$A$1:$G$49, MATCH(orders!$D43,products!$A$1:$A$49,0), 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IF(_xlfn.XLOOKUP(C45, customers!$A$1:$A$1001,customers!$C$1:$C$1001,,0)=0,"",_xlfn.XLOOKUP(C45, customers!$A$1:$A$1001,customers!$C$1:$C$1001,,0))</f>
        <v/>
      </c>
      <c r="H44" s="2" t="str">
        <f>IF(_xlfn.XLOOKUP(C44,customers!$A$1:$A$1001,customers!$G$1:$G$1001,,0)=0,"",_xlfn.XLOOKUP(C44,customers!$A$1:$A$1001,customers!$G$1:$G$1001,,0))</f>
        <v>United States</v>
      </c>
      <c r="I44" t="str">
        <f>INDEX(products!$A$1:$G$49, MATCH(orders!$D44,products!$A$1:$A$49,0), MATCH(orders!I$1,products!$A$1:$G$1,0))</f>
        <v>Rob</v>
      </c>
      <c r="J44" t="str">
        <f>INDEX(products!$A$1:$G$49, MATCH(orders!$D44,products!$A$1:$A$49,0), MATCH(orders!J$1,products!$A$1:$G$1,0))</f>
        <v>D</v>
      </c>
      <c r="K44" s="5">
        <f>INDEX(products!$A$1:$G$49, MATCH(orders!$D44,products!$A$1:$A$49,0), MATCH(orders!K$1,products!$A$1:$G$1,0))</f>
        <v>0.2</v>
      </c>
      <c r="L44" s="7">
        <f>INDEX(products!$A$1:$G$49, MATCH(orders!$D44,products!$A$1:$A$49,0), 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IF(_xlfn.XLOOKUP(C46, customers!$A$1:$A$1001,customers!$C$1:$C$1001,,0)=0,"",_xlfn.XLOOKUP(C46, customers!$A$1:$A$1001,customers!$C$1:$C$1001,,0))</f>
        <v>obaudassi18@seesaa.net</v>
      </c>
      <c r="H45" s="2" t="str">
        <f>IF(_xlfn.XLOOKUP(C45,customers!$A$1:$A$1001,customers!$G$1:$G$1001,,0)=0,"",_xlfn.XLOOKUP(C45,customers!$A$1:$A$1001,customers!$G$1:$G$1001,,0))</f>
        <v>United States</v>
      </c>
      <c r="I45" t="str">
        <f>INDEX(products!$A$1:$G$49, MATCH(orders!$D45,products!$A$1:$A$49,0), MATCH(orders!I$1,products!$A$1:$G$1,0))</f>
        <v>Lib</v>
      </c>
      <c r="J45" t="str">
        <f>INDEX(products!$A$1:$G$49, MATCH(orders!$D45,products!$A$1:$A$49,0), MATCH(orders!J$1,products!$A$1:$G$1,0))</f>
        <v>L</v>
      </c>
      <c r="K45" s="5">
        <f>INDEX(products!$A$1:$G$49, MATCH(orders!$D45,products!$A$1:$A$49,0), MATCH(orders!K$1,products!$A$1:$G$1,0))</f>
        <v>2.5</v>
      </c>
      <c r="L45" s="7">
        <f>INDEX(products!$A$1:$G$49, MATCH(orders!$D45,products!$A$1:$A$49,0), 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IF(_xlfn.XLOOKUP(C47, customers!$A$1:$A$1001,customers!$C$1:$C$1001,,0)=0,"",_xlfn.XLOOKUP(C47, customers!$A$1:$A$1001,customers!$C$1:$C$1001,,0))</f>
        <v>pkingsbury19@comcast.net</v>
      </c>
      <c r="H46" s="2" t="str">
        <f>IF(_xlfn.XLOOKUP(C46,customers!$A$1:$A$1001,customers!$G$1:$G$1001,,0)=0,"",_xlfn.XLOOKUP(C46,customers!$A$1:$A$1001,customers!$G$1:$G$1001,,0))</f>
        <v>United States</v>
      </c>
      <c r="I46" t="str">
        <f>INDEX(products!$A$1:$G$49, MATCH(orders!$D46,products!$A$1:$A$49,0), MATCH(orders!I$1,products!$A$1:$G$1,0))</f>
        <v>Exc</v>
      </c>
      <c r="J46" t="str">
        <f>INDEX(products!$A$1:$G$49, MATCH(orders!$D46,products!$A$1:$A$49,0), MATCH(orders!J$1,products!$A$1:$G$1,0))</f>
        <v>M</v>
      </c>
      <c r="K46" s="5">
        <f>INDEX(products!$A$1:$G$49, MATCH(orders!$D46,products!$A$1:$A$49,0), MATCH(orders!K$1,products!$A$1:$G$1,0))</f>
        <v>0.5</v>
      </c>
      <c r="L46" s="7">
        <f>INDEX(products!$A$1:$G$49, MATCH(orders!$D46,products!$A$1:$A$49,0), 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IF(_xlfn.XLOOKUP(C48, customers!$A$1:$A$1001,customers!$C$1:$C$1001,,0)=0,"",_xlfn.XLOOKUP(C48, customers!$A$1:$A$1001,customers!$C$1:$C$1001,,0))</f>
        <v/>
      </c>
      <c r="H47" s="2" t="str">
        <f>IF(_xlfn.XLOOKUP(C47,customers!$A$1:$A$1001,customers!$G$1:$G$1001,,0)=0,"",_xlfn.XLOOKUP(C47,customers!$A$1:$A$1001,customers!$G$1:$G$1001,,0))</f>
        <v>United States</v>
      </c>
      <c r="I47" t="str">
        <f>INDEX(products!$A$1:$G$49, MATCH(orders!$D47,products!$A$1:$A$49,0), MATCH(orders!I$1,products!$A$1:$G$1,0))</f>
        <v>Lib</v>
      </c>
      <c r="J47" t="str">
        <f>INDEX(products!$A$1:$G$49, MATCH(orders!$D47,products!$A$1:$A$49,0), MATCH(orders!J$1,products!$A$1:$G$1,0))</f>
        <v>D</v>
      </c>
      <c r="K47" s="5">
        <f>INDEX(products!$A$1:$G$49, MATCH(orders!$D47,products!$A$1:$A$49,0), MATCH(orders!K$1,products!$A$1:$G$1,0))</f>
        <v>2.5</v>
      </c>
      <c r="L47" s="7">
        <f>INDEX(products!$A$1:$G$49, MATCH(orders!$D47,products!$A$1:$A$49,0), 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IF(_xlfn.XLOOKUP(C49, customers!$A$1:$A$1001,customers!$C$1:$C$1001,,0)=0,"",_xlfn.XLOOKUP(C49, customers!$A$1:$A$1001,customers!$C$1:$C$1001,,0))</f>
        <v>acurley1b@hao123.com</v>
      </c>
      <c r="H48" s="2" t="str">
        <f>IF(_xlfn.XLOOKUP(C48,customers!$A$1:$A$1001,customers!$G$1:$G$1001,,0)=0,"",_xlfn.XLOOKUP(C48,customers!$A$1:$A$1001,customers!$G$1:$G$1001,,0))</f>
        <v>United States</v>
      </c>
      <c r="I48" t="str">
        <f>INDEX(products!$A$1:$G$49, MATCH(orders!$D48,products!$A$1:$A$49,0), MATCH(orders!I$1,products!$A$1:$G$1,0))</f>
        <v>Exc</v>
      </c>
      <c r="J48" t="str">
        <f>INDEX(products!$A$1:$G$49, MATCH(orders!$D48,products!$A$1:$A$49,0), MATCH(orders!J$1,products!$A$1:$G$1,0))</f>
        <v>M</v>
      </c>
      <c r="K48" s="5">
        <f>INDEX(products!$A$1:$G$49, MATCH(orders!$D48,products!$A$1:$A$49,0), MATCH(orders!K$1,products!$A$1:$G$1,0))</f>
        <v>2.5</v>
      </c>
      <c r="L48" s="7">
        <f>INDEX(products!$A$1:$G$49, MATCH(orders!$D48,products!$A$1:$A$49,0), 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IF(_xlfn.XLOOKUP(C50, customers!$A$1:$A$1001,customers!$C$1:$C$1001,,0)=0,"",_xlfn.XLOOKUP(C50, customers!$A$1:$A$1001,customers!$C$1:$C$1001,,0))</f>
        <v>rmcgilvary1c@tamu.edu</v>
      </c>
      <c r="H49" s="2" t="str">
        <f>IF(_xlfn.XLOOKUP(C49,customers!$A$1:$A$1001,customers!$G$1:$G$1001,,0)=0,"",_xlfn.XLOOKUP(C49,customers!$A$1:$A$1001,customers!$G$1:$G$1001,,0))</f>
        <v>United States</v>
      </c>
      <c r="I49" t="str">
        <f>INDEX(products!$A$1:$G$49, MATCH(orders!$D49,products!$A$1:$A$49,0), MATCH(orders!I$1,products!$A$1:$G$1,0))</f>
        <v>Ara</v>
      </c>
      <c r="J49" t="str">
        <f>INDEX(products!$A$1:$G$49, MATCH(orders!$D49,products!$A$1:$A$49,0), MATCH(orders!J$1,products!$A$1:$G$1,0))</f>
        <v>L</v>
      </c>
      <c r="K49" s="5">
        <f>INDEX(products!$A$1:$G$49, MATCH(orders!$D49,products!$A$1:$A$49,0), MATCH(orders!K$1,products!$A$1:$G$1,0))</f>
        <v>0.2</v>
      </c>
      <c r="L49" s="7">
        <f>INDEX(products!$A$1:$G$49, MATCH(orders!$D49,products!$A$1:$A$49,0), 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IF(_xlfn.XLOOKUP(C51, customers!$A$1:$A$1001,customers!$C$1:$C$1001,,0)=0,"",_xlfn.XLOOKUP(C51, customers!$A$1:$A$1001,customers!$C$1:$C$1001,,0))</f>
        <v>ipikett1d@xinhuanet.com</v>
      </c>
      <c r="H50" s="2" t="str">
        <f>IF(_xlfn.XLOOKUP(C50,customers!$A$1:$A$1001,customers!$G$1:$G$1001,,0)=0,"",_xlfn.XLOOKUP(C50,customers!$A$1:$A$1001,customers!$G$1:$G$1001,,0))</f>
        <v>United States</v>
      </c>
      <c r="I50" t="str">
        <f>INDEX(products!$A$1:$G$49, MATCH(orders!$D50,products!$A$1:$A$49,0), MATCH(orders!I$1,products!$A$1:$G$1,0))</f>
        <v>Ara</v>
      </c>
      <c r="J50" t="str">
        <f>INDEX(products!$A$1:$G$49, MATCH(orders!$D50,products!$A$1:$A$49,0), MATCH(orders!J$1,products!$A$1:$G$1,0))</f>
        <v>D</v>
      </c>
      <c r="K50" s="5">
        <f>INDEX(products!$A$1:$G$49, MATCH(orders!$D50,products!$A$1:$A$49,0), MATCH(orders!K$1,products!$A$1:$G$1,0))</f>
        <v>2.5</v>
      </c>
      <c r="L50" s="7">
        <f>INDEX(products!$A$1:$G$49, MATCH(orders!$D50,products!$A$1:$A$49,0), 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IF(_xlfn.XLOOKUP(C52, customers!$A$1:$A$1001,customers!$C$1:$C$1001,,0)=0,"",_xlfn.XLOOKUP(C52, customers!$A$1:$A$1001,customers!$C$1:$C$1001,,0))</f>
        <v>ibouldon1e@gizmodo.com</v>
      </c>
      <c r="H51" s="2" t="str">
        <f>IF(_xlfn.XLOOKUP(C51,customers!$A$1:$A$1001,customers!$G$1:$G$1001,,0)=0,"",_xlfn.XLOOKUP(C51,customers!$A$1:$A$1001,customers!$G$1:$G$1001,,0))</f>
        <v>United States</v>
      </c>
      <c r="I51" t="str">
        <f>INDEX(products!$A$1:$G$49, MATCH(orders!$D51,products!$A$1:$A$49,0), MATCH(orders!I$1,products!$A$1:$G$1,0))</f>
        <v>Ara</v>
      </c>
      <c r="J51" t="str">
        <f>INDEX(products!$A$1:$G$49, MATCH(orders!$D51,products!$A$1:$A$49,0), MATCH(orders!J$1,products!$A$1:$G$1,0))</f>
        <v>L</v>
      </c>
      <c r="K51" s="5">
        <f>INDEX(products!$A$1:$G$49, MATCH(orders!$D51,products!$A$1:$A$49,0), MATCH(orders!K$1,products!$A$1:$G$1,0))</f>
        <v>1</v>
      </c>
      <c r="L51" s="7">
        <f>INDEX(products!$A$1:$G$49, MATCH(orders!$D51,products!$A$1:$A$49,0), 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IF(_xlfn.XLOOKUP(C53, customers!$A$1:$A$1001,customers!$C$1:$C$1001,,0)=0,"",_xlfn.XLOOKUP(C53, customers!$A$1:$A$1001,customers!$C$1:$C$1001,,0))</f>
        <v>kflanders1f@over-blog.com</v>
      </c>
      <c r="H52" s="2" t="str">
        <f>IF(_xlfn.XLOOKUP(C52,customers!$A$1:$A$1001,customers!$G$1:$G$1001,,0)=0,"",_xlfn.XLOOKUP(C52,customers!$A$1:$A$1001,customers!$G$1:$G$1001,,0))</f>
        <v>United States</v>
      </c>
      <c r="I52" t="str">
        <f>INDEX(products!$A$1:$G$49, MATCH(orders!$D52,products!$A$1:$A$49,0), MATCH(orders!I$1,products!$A$1:$G$1,0))</f>
        <v>Lib</v>
      </c>
      <c r="J52" t="str">
        <f>INDEX(products!$A$1:$G$49, MATCH(orders!$D52,products!$A$1:$A$49,0), MATCH(orders!J$1,products!$A$1:$G$1,0))</f>
        <v>D</v>
      </c>
      <c r="K52" s="5">
        <f>INDEX(products!$A$1:$G$49, MATCH(orders!$D52,products!$A$1:$A$49,0), MATCH(orders!K$1,products!$A$1:$G$1,0))</f>
        <v>0.5</v>
      </c>
      <c r="L52" s="7">
        <f>INDEX(products!$A$1:$G$49, MATCH(orders!$D52,products!$A$1:$A$49,0), 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IF(_xlfn.XLOOKUP(C54, customers!$A$1:$A$1001,customers!$C$1:$C$1001,,0)=0,"",_xlfn.XLOOKUP(C54, customers!$A$1:$A$1001,customers!$C$1:$C$1001,,0))</f>
        <v>hmattioli1g@webmd.com</v>
      </c>
      <c r="H53" s="2" t="str">
        <f>IF(_xlfn.XLOOKUP(C53,customers!$A$1:$A$1001,customers!$G$1:$G$1001,,0)=0,"",_xlfn.XLOOKUP(C53,customers!$A$1:$A$1001,customers!$G$1:$G$1001,,0))</f>
        <v>Ireland</v>
      </c>
      <c r="I53" t="str">
        <f>INDEX(products!$A$1:$G$49, MATCH(orders!$D53,products!$A$1:$A$49,0), MATCH(orders!I$1,products!$A$1:$G$1,0))</f>
        <v>Lib</v>
      </c>
      <c r="J53" t="str">
        <f>INDEX(products!$A$1:$G$49, MATCH(orders!$D53,products!$A$1:$A$49,0), MATCH(orders!J$1,products!$A$1:$G$1,0))</f>
        <v>L</v>
      </c>
      <c r="K53" s="5">
        <f>INDEX(products!$A$1:$G$49, MATCH(orders!$D53,products!$A$1:$A$49,0), MATCH(orders!K$1,products!$A$1:$G$1,0))</f>
        <v>2.5</v>
      </c>
      <c r="L53" s="7">
        <f>INDEX(products!$A$1:$G$49, MATCH(orders!$D53,products!$A$1:$A$49,0), 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IF(_xlfn.XLOOKUP(C55, customers!$A$1:$A$1001,customers!$C$1:$C$1001,,0)=0,"",_xlfn.XLOOKUP(C55, customers!$A$1:$A$1001,customers!$C$1:$C$1001,,0))</f>
        <v>hmattioli1g@webmd.com</v>
      </c>
      <c r="H54" s="2" t="str">
        <f>IF(_xlfn.XLOOKUP(C54,customers!$A$1:$A$1001,customers!$G$1:$G$1001,,0)=0,"",_xlfn.XLOOKUP(C54,customers!$A$1:$A$1001,customers!$G$1:$G$1001,,0))</f>
        <v>United Kingdom</v>
      </c>
      <c r="I54" t="str">
        <f>INDEX(products!$A$1:$G$49, MATCH(orders!$D54,products!$A$1:$A$49,0), MATCH(orders!I$1,products!$A$1:$G$1,0))</f>
        <v>Rob</v>
      </c>
      <c r="J54" t="str">
        <f>INDEX(products!$A$1:$G$49, MATCH(orders!$D54,products!$A$1:$A$49,0), MATCH(orders!J$1,products!$A$1:$G$1,0))</f>
        <v>M</v>
      </c>
      <c r="K54" s="5">
        <f>INDEX(products!$A$1:$G$49, MATCH(orders!$D54,products!$A$1:$A$49,0), MATCH(orders!K$1,products!$A$1:$G$1,0))</f>
        <v>0.5</v>
      </c>
      <c r="L54" s="7">
        <f>INDEX(products!$A$1:$G$49, MATCH(orders!$D54,products!$A$1:$A$49,0), 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IF(_xlfn.XLOOKUP(C56, customers!$A$1:$A$1001,customers!$C$1:$C$1001,,0)=0,"",_xlfn.XLOOKUP(C56, customers!$A$1:$A$1001,customers!$C$1:$C$1001,,0))</f>
        <v>agillard1i@issuu.com</v>
      </c>
      <c r="H55" s="2" t="str">
        <f>IF(_xlfn.XLOOKUP(C55,customers!$A$1:$A$1001,customers!$G$1:$G$1001,,0)=0,"",_xlfn.XLOOKUP(C55,customers!$A$1:$A$1001,customers!$G$1:$G$1001,,0))</f>
        <v>United Kingdom</v>
      </c>
      <c r="I55" t="str">
        <f>INDEX(products!$A$1:$G$49, MATCH(orders!$D55,products!$A$1:$A$49,0), MATCH(orders!I$1,products!$A$1:$G$1,0))</f>
        <v>Lib</v>
      </c>
      <c r="J55" t="str">
        <f>INDEX(products!$A$1:$G$49, MATCH(orders!$D55,products!$A$1:$A$49,0), MATCH(orders!J$1,products!$A$1:$G$1,0))</f>
        <v>L</v>
      </c>
      <c r="K55" s="5">
        <f>INDEX(products!$A$1:$G$49, MATCH(orders!$D55,products!$A$1:$A$49,0), MATCH(orders!K$1,products!$A$1:$G$1,0))</f>
        <v>2.5</v>
      </c>
      <c r="L55" s="7">
        <f>INDEX(products!$A$1:$G$49, MATCH(orders!$D55,products!$A$1:$A$49,0), 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IF(_xlfn.XLOOKUP(C57, customers!$A$1:$A$1001,customers!$C$1:$C$1001,,0)=0,"",_xlfn.XLOOKUP(C57, customers!$A$1:$A$1001,customers!$C$1:$C$1001,,0))</f>
        <v/>
      </c>
      <c r="H56" s="2" t="str">
        <f>IF(_xlfn.XLOOKUP(C56,customers!$A$1:$A$1001,customers!$G$1:$G$1001,,0)=0,"",_xlfn.XLOOKUP(C56,customers!$A$1:$A$1001,customers!$G$1:$G$1001,,0))</f>
        <v>United States</v>
      </c>
      <c r="I56" t="str">
        <f>INDEX(products!$A$1:$G$49, MATCH(orders!$D56,products!$A$1:$A$49,0), MATCH(orders!I$1,products!$A$1:$G$1,0))</f>
        <v>Lib</v>
      </c>
      <c r="J56" t="str">
        <f>INDEX(products!$A$1:$G$49, MATCH(orders!$D56,products!$A$1:$A$49,0), MATCH(orders!J$1,products!$A$1:$G$1,0))</f>
        <v>M</v>
      </c>
      <c r="K56" s="5">
        <f>INDEX(products!$A$1:$G$49, MATCH(orders!$D56,products!$A$1:$A$49,0), MATCH(orders!K$1,products!$A$1:$G$1,0))</f>
        <v>1</v>
      </c>
      <c r="L56" s="7">
        <f>INDEX(products!$A$1:$G$49, MATCH(orders!$D56,products!$A$1:$A$49,0), 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IF(_xlfn.XLOOKUP(C58, customers!$A$1:$A$1001,customers!$C$1:$C$1001,,0)=0,"",_xlfn.XLOOKUP(C58, customers!$A$1:$A$1001,customers!$C$1:$C$1001,,0))</f>
        <v>tgrizard1k@odnoklassniki.ru</v>
      </c>
      <c r="H57" s="2" t="str">
        <f>IF(_xlfn.XLOOKUP(C57,customers!$A$1:$A$1001,customers!$G$1:$G$1001,,0)=0,"",_xlfn.XLOOKUP(C57,customers!$A$1:$A$1001,customers!$G$1:$G$1001,,0))</f>
        <v>United States</v>
      </c>
      <c r="I57" t="str">
        <f>INDEX(products!$A$1:$G$49, MATCH(orders!$D57,products!$A$1:$A$49,0), MATCH(orders!I$1,products!$A$1:$G$1,0))</f>
        <v>Lib</v>
      </c>
      <c r="J57" t="str">
        <f>INDEX(products!$A$1:$G$49, MATCH(orders!$D57,products!$A$1:$A$49,0), MATCH(orders!J$1,products!$A$1:$G$1,0))</f>
        <v>L</v>
      </c>
      <c r="K57" s="5">
        <f>INDEX(products!$A$1:$G$49, MATCH(orders!$D57,products!$A$1:$A$49,0), MATCH(orders!K$1,products!$A$1:$G$1,0))</f>
        <v>1</v>
      </c>
      <c r="L57" s="7">
        <f>INDEX(products!$A$1:$G$49, MATCH(orders!$D57,products!$A$1:$A$49,0), 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IF(_xlfn.XLOOKUP(C59, customers!$A$1:$A$1001,customers!$C$1:$C$1001,,0)=0,"",_xlfn.XLOOKUP(C59, customers!$A$1:$A$1001,customers!$C$1:$C$1001,,0))</f>
        <v>rrelton1l@stanford.edu</v>
      </c>
      <c r="H58" s="2" t="str">
        <f>IF(_xlfn.XLOOKUP(C58,customers!$A$1:$A$1001,customers!$G$1:$G$1001,,0)=0,"",_xlfn.XLOOKUP(C58,customers!$A$1:$A$1001,customers!$G$1:$G$1001,,0))</f>
        <v>United States</v>
      </c>
      <c r="I58" t="str">
        <f>INDEX(products!$A$1:$G$49, MATCH(orders!$D58,products!$A$1:$A$49,0), MATCH(orders!I$1,products!$A$1:$G$1,0))</f>
        <v>Exc</v>
      </c>
      <c r="J58" t="str">
        <f>INDEX(products!$A$1:$G$49, MATCH(orders!$D58,products!$A$1:$A$49,0), MATCH(orders!J$1,products!$A$1:$G$1,0))</f>
        <v>D</v>
      </c>
      <c r="K58" s="5">
        <f>INDEX(products!$A$1:$G$49, MATCH(orders!$D58,products!$A$1:$A$49,0), MATCH(orders!K$1,products!$A$1:$G$1,0))</f>
        <v>0.2</v>
      </c>
      <c r="L58" s="7">
        <f>INDEX(products!$A$1:$G$49, MATCH(orders!$D58,products!$A$1:$A$49,0), 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IF(_xlfn.XLOOKUP(C60, customers!$A$1:$A$1001,customers!$C$1:$C$1001,,0)=0,"",_xlfn.XLOOKUP(C60, customers!$A$1:$A$1001,customers!$C$1:$C$1001,,0))</f>
        <v/>
      </c>
      <c r="H59" s="2" t="str">
        <f>IF(_xlfn.XLOOKUP(C59,customers!$A$1:$A$1001,customers!$G$1:$G$1001,,0)=0,"",_xlfn.XLOOKUP(C59,customers!$A$1:$A$1001,customers!$G$1:$G$1001,,0))</f>
        <v>United States</v>
      </c>
      <c r="I59" t="str">
        <f>INDEX(products!$A$1:$G$49, MATCH(orders!$D59,products!$A$1:$A$49,0), MATCH(orders!I$1,products!$A$1:$G$1,0))</f>
        <v>Exc</v>
      </c>
      <c r="J59" t="str">
        <f>INDEX(products!$A$1:$G$49, MATCH(orders!$D59,products!$A$1:$A$49,0), MATCH(orders!J$1,products!$A$1:$G$1,0))</f>
        <v>L</v>
      </c>
      <c r="K59" s="5">
        <f>INDEX(products!$A$1:$G$49, MATCH(orders!$D59,products!$A$1:$A$49,0), MATCH(orders!K$1,products!$A$1:$G$1,0))</f>
        <v>1</v>
      </c>
      <c r="L59" s="7">
        <f>INDEX(products!$A$1:$G$49, MATCH(orders!$D59,products!$A$1:$A$49,0), 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IF(_xlfn.XLOOKUP(C61, customers!$A$1:$A$1001,customers!$C$1:$C$1001,,0)=0,"",_xlfn.XLOOKUP(C61, customers!$A$1:$A$1001,customers!$C$1:$C$1001,,0))</f>
        <v>sgilroy1n@eepurl.com</v>
      </c>
      <c r="H60" s="2" t="str">
        <f>IF(_xlfn.XLOOKUP(C60,customers!$A$1:$A$1001,customers!$G$1:$G$1001,,0)=0,"",_xlfn.XLOOKUP(C60,customers!$A$1:$A$1001,customers!$G$1:$G$1001,,0))</f>
        <v>United States</v>
      </c>
      <c r="I60" t="str">
        <f>INDEX(products!$A$1:$G$49, MATCH(orders!$D60,products!$A$1:$A$49,0), MATCH(orders!I$1,products!$A$1:$G$1,0))</f>
        <v>Lib</v>
      </c>
      <c r="J60" t="str">
        <f>INDEX(products!$A$1:$G$49, MATCH(orders!$D60,products!$A$1:$A$49,0), MATCH(orders!J$1,products!$A$1:$G$1,0))</f>
        <v>D</v>
      </c>
      <c r="K60" s="5">
        <f>INDEX(products!$A$1:$G$49, MATCH(orders!$D60,products!$A$1:$A$49,0), MATCH(orders!K$1,products!$A$1:$G$1,0))</f>
        <v>2.5</v>
      </c>
      <c r="L60" s="7">
        <f>INDEX(products!$A$1:$G$49, MATCH(orders!$D60,products!$A$1:$A$49,0), 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IF(_xlfn.XLOOKUP(C62, customers!$A$1:$A$1001,customers!$C$1:$C$1001,,0)=0,"",_xlfn.XLOOKUP(C62, customers!$A$1:$A$1001,customers!$C$1:$C$1001,,0))</f>
        <v>ccottingham1o@wikipedia.org</v>
      </c>
      <c r="H61" s="2" t="str">
        <f>IF(_xlfn.XLOOKUP(C61,customers!$A$1:$A$1001,customers!$G$1:$G$1001,,0)=0,"",_xlfn.XLOOKUP(C61,customers!$A$1:$A$1001,customers!$G$1:$G$1001,,0))</f>
        <v>United States</v>
      </c>
      <c r="I61" t="str">
        <f>INDEX(products!$A$1:$G$49, MATCH(orders!$D61,products!$A$1:$A$49,0), MATCH(orders!I$1,products!$A$1:$G$1,0))</f>
        <v>Lib</v>
      </c>
      <c r="J61" t="str">
        <f>INDEX(products!$A$1:$G$49, MATCH(orders!$D61,products!$A$1:$A$49,0), MATCH(orders!J$1,products!$A$1:$G$1,0))</f>
        <v>M</v>
      </c>
      <c r="K61" s="5">
        <f>INDEX(products!$A$1:$G$49, MATCH(orders!$D61,products!$A$1:$A$49,0), MATCH(orders!K$1,products!$A$1:$G$1,0))</f>
        <v>0.5</v>
      </c>
      <c r="L61" s="7">
        <f>INDEX(products!$A$1:$G$49, MATCH(orders!$D61,products!$A$1:$A$49,0), 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IF(_xlfn.XLOOKUP(C63, customers!$A$1:$A$1001,customers!$C$1:$C$1001,,0)=0,"",_xlfn.XLOOKUP(C63, customers!$A$1:$A$1001,customers!$C$1:$C$1001,,0))</f>
        <v/>
      </c>
      <c r="H62" s="2" t="str">
        <f>IF(_xlfn.XLOOKUP(C62,customers!$A$1:$A$1001,customers!$G$1:$G$1001,,0)=0,"",_xlfn.XLOOKUP(C62,customers!$A$1:$A$1001,customers!$G$1:$G$1001,,0))</f>
        <v>United States</v>
      </c>
      <c r="I62" t="str">
        <f>INDEX(products!$A$1:$G$49, MATCH(orders!$D62,products!$A$1:$A$49,0), MATCH(orders!I$1,products!$A$1:$G$1,0))</f>
        <v>Ara</v>
      </c>
      <c r="J62" t="str">
        <f>INDEX(products!$A$1:$G$49, MATCH(orders!$D62,products!$A$1:$A$49,0), MATCH(orders!J$1,products!$A$1:$G$1,0))</f>
        <v>D</v>
      </c>
      <c r="K62" s="5">
        <f>INDEX(products!$A$1:$G$49, MATCH(orders!$D62,products!$A$1:$A$49,0), MATCH(orders!K$1,products!$A$1:$G$1,0))</f>
        <v>2.5</v>
      </c>
      <c r="L62" s="7">
        <f>INDEX(products!$A$1:$G$49, MATCH(orders!$D62,products!$A$1:$A$49,0), 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IF(_xlfn.XLOOKUP(C64, customers!$A$1:$A$1001,customers!$C$1:$C$1001,,0)=0,"",_xlfn.XLOOKUP(C64, customers!$A$1:$A$1001,customers!$C$1:$C$1001,,0))</f>
        <v/>
      </c>
      <c r="H63" s="2" t="str">
        <f>IF(_xlfn.XLOOKUP(C63,customers!$A$1:$A$1001,customers!$G$1:$G$1001,,0)=0,"",_xlfn.XLOOKUP(C63,customers!$A$1:$A$1001,customers!$G$1:$G$1001,,0))</f>
        <v>United Kingdom</v>
      </c>
      <c r="I63" t="str">
        <f>INDEX(products!$A$1:$G$49, MATCH(orders!$D63,products!$A$1:$A$49,0), MATCH(orders!I$1,products!$A$1:$G$1,0))</f>
        <v>Rob</v>
      </c>
      <c r="J63" t="str">
        <f>INDEX(products!$A$1:$G$49, MATCH(orders!$D63,products!$A$1:$A$49,0), MATCH(orders!J$1,products!$A$1:$G$1,0))</f>
        <v>D</v>
      </c>
      <c r="K63" s="5">
        <f>INDEX(products!$A$1:$G$49, MATCH(orders!$D63,products!$A$1:$A$49,0), MATCH(orders!K$1,products!$A$1:$G$1,0))</f>
        <v>0.5</v>
      </c>
      <c r="L63" s="7">
        <f>INDEX(products!$A$1:$G$49, MATCH(orders!$D63,products!$A$1:$A$49,0), 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IF(_xlfn.XLOOKUP(C65, customers!$A$1:$A$1001,customers!$C$1:$C$1001,,0)=0,"",_xlfn.XLOOKUP(C65, customers!$A$1:$A$1001,customers!$C$1:$C$1001,,0))</f>
        <v>adykes1r@eventbrite.com</v>
      </c>
      <c r="H64" s="2" t="str">
        <f>IF(_xlfn.XLOOKUP(C64,customers!$A$1:$A$1001,customers!$G$1:$G$1001,,0)=0,"",_xlfn.XLOOKUP(C64,customers!$A$1:$A$1001,customers!$G$1:$G$1001,,0))</f>
        <v>United States</v>
      </c>
      <c r="I64" t="str">
        <f>INDEX(products!$A$1:$G$49, MATCH(orders!$D64,products!$A$1:$A$49,0), MATCH(orders!I$1,products!$A$1:$G$1,0))</f>
        <v>Lib</v>
      </c>
      <c r="J64" t="str">
        <f>INDEX(products!$A$1:$G$49, MATCH(orders!$D64,products!$A$1:$A$49,0), MATCH(orders!J$1,products!$A$1:$G$1,0))</f>
        <v>L</v>
      </c>
      <c r="K64" s="5">
        <f>INDEX(products!$A$1:$G$49, MATCH(orders!$D64,products!$A$1:$A$49,0), MATCH(orders!K$1,products!$A$1:$G$1,0))</f>
        <v>0.2</v>
      </c>
      <c r="L64" s="7">
        <f>INDEX(products!$A$1:$G$49, MATCH(orders!$D64,products!$A$1:$A$49,0), 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IF(_xlfn.XLOOKUP(C66, customers!$A$1:$A$1001,customers!$C$1:$C$1001,,0)=0,"",_xlfn.XLOOKUP(C66, customers!$A$1:$A$1001,customers!$C$1:$C$1001,,0))</f>
        <v/>
      </c>
      <c r="H65" s="2" t="str">
        <f>IF(_xlfn.XLOOKUP(C65,customers!$A$1:$A$1001,customers!$G$1:$G$1001,,0)=0,"",_xlfn.XLOOKUP(C65,customers!$A$1:$A$1001,customers!$G$1:$G$1001,,0))</f>
        <v>United States</v>
      </c>
      <c r="I65" t="str">
        <f>INDEX(products!$A$1:$G$49, MATCH(orders!$D65,products!$A$1:$A$49,0), MATCH(orders!I$1,products!$A$1:$G$1,0))</f>
        <v>Ara</v>
      </c>
      <c r="J65" t="str">
        <f>INDEX(products!$A$1:$G$49, MATCH(orders!$D65,products!$A$1:$A$49,0), MATCH(orders!J$1,products!$A$1:$G$1,0))</f>
        <v>M</v>
      </c>
      <c r="K65" s="5">
        <f>INDEX(products!$A$1:$G$49, MATCH(orders!$D65,products!$A$1:$A$49,0), MATCH(orders!K$1,products!$A$1:$G$1,0))</f>
        <v>0.5</v>
      </c>
      <c r="L65" s="7">
        <f>INDEX(products!$A$1:$G$49, MATCH(orders!$D65,products!$A$1:$A$49,0), 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IF(_xlfn.XLOOKUP(C67, customers!$A$1:$A$1001,customers!$C$1:$C$1001,,0)=0,"",_xlfn.XLOOKUP(C67, customers!$A$1:$A$1001,customers!$C$1:$C$1001,,0))</f>
        <v>acockrem1t@engadget.com</v>
      </c>
      <c r="H66" s="2" t="str">
        <f>IF(_xlfn.XLOOKUP(C66,customers!$A$1:$A$1001,customers!$G$1:$G$1001,,0)=0,"",_xlfn.XLOOKUP(C66,customers!$A$1:$A$1001,customers!$G$1:$G$1001,,0))</f>
        <v>United States</v>
      </c>
      <c r="I66" t="str">
        <f>INDEX(products!$A$1:$G$49, MATCH(orders!$D66,products!$A$1:$A$49,0), MATCH(orders!I$1,products!$A$1:$G$1,0))</f>
        <v>Rob</v>
      </c>
      <c r="J66" t="str">
        <f>INDEX(products!$A$1:$G$49, MATCH(orders!$D66,products!$A$1:$A$49,0), MATCH(orders!J$1,products!$A$1:$G$1,0))</f>
        <v>M</v>
      </c>
      <c r="K66" s="5">
        <f>INDEX(products!$A$1:$G$49, MATCH(orders!$D66,products!$A$1:$A$49,0), MATCH(orders!K$1,products!$A$1:$G$1,0))</f>
        <v>0.5</v>
      </c>
      <c r="L66" s="7">
        <f>INDEX(products!$A$1:$G$49, MATCH(orders!$D66,products!$A$1:$A$49,0), 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IF(_xlfn.XLOOKUP(C68, customers!$A$1:$A$1001,customers!$C$1:$C$1001,,0)=0,"",_xlfn.XLOOKUP(C68, customers!$A$1:$A$1001,customers!$C$1:$C$1001,,0))</f>
        <v>bumpleby1u@soundcloud.com</v>
      </c>
      <c r="H67" s="2" t="str">
        <f>IF(_xlfn.XLOOKUP(C67,customers!$A$1:$A$1001,customers!$G$1:$G$1001,,0)=0,"",_xlfn.XLOOKUP(C67,customers!$A$1:$A$1001,customers!$G$1:$G$1001,,0))</f>
        <v>United States</v>
      </c>
      <c r="I67" t="str">
        <f>INDEX(products!$A$1:$G$49, MATCH(orders!$D67,products!$A$1:$A$49,0), MATCH(orders!I$1,products!$A$1:$G$1,0))</f>
        <v>Rob</v>
      </c>
      <c r="J67" t="str">
        <f>INDEX(products!$A$1:$G$49, MATCH(orders!$D67,products!$A$1:$A$49,0), MATCH(orders!J$1,products!$A$1:$G$1,0))</f>
        <v>D</v>
      </c>
      <c r="K67" s="5">
        <f>INDEX(products!$A$1:$G$49, MATCH(orders!$D67,products!$A$1:$A$49,0), MATCH(orders!K$1,products!$A$1:$G$1,0))</f>
        <v>2.5</v>
      </c>
      <c r="L67" s="7">
        <f>INDEX(products!$A$1:$G$49, MATCH(orders!$D67,products!$A$1:$A$49,0), 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IF(_xlfn.XLOOKUP(C69, customers!$A$1:$A$1001,customers!$C$1:$C$1001,,0)=0,"",_xlfn.XLOOKUP(C69, customers!$A$1:$A$1001,customers!$C$1:$C$1001,,0))</f>
        <v>nsaleway1v@dedecms.com</v>
      </c>
      <c r="H68" s="2" t="str">
        <f>IF(_xlfn.XLOOKUP(C68,customers!$A$1:$A$1001,customers!$G$1:$G$1001,,0)=0,"",_xlfn.XLOOKUP(C68,customers!$A$1:$A$1001,customers!$G$1:$G$1001,,0))</f>
        <v>United States</v>
      </c>
      <c r="I68" t="str">
        <f>INDEX(products!$A$1:$G$49, MATCH(orders!$D68,products!$A$1:$A$49,0), MATCH(orders!I$1,products!$A$1:$G$1,0))</f>
        <v>Rob</v>
      </c>
      <c r="J68" t="str">
        <f>INDEX(products!$A$1:$G$49, MATCH(orders!$D68,products!$A$1:$A$49,0), MATCH(orders!J$1,products!$A$1:$G$1,0))</f>
        <v>L</v>
      </c>
      <c r="K68" s="5">
        <f>INDEX(products!$A$1:$G$49, MATCH(orders!$D68,products!$A$1:$A$49,0), MATCH(orders!K$1,products!$A$1:$G$1,0))</f>
        <v>0.5</v>
      </c>
      <c r="L68" s="7">
        <f>INDEX(products!$A$1:$G$49, MATCH(orders!$D68,products!$A$1:$A$49,0), 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IF(_xlfn.XLOOKUP(C70, customers!$A$1:$A$1001,customers!$C$1:$C$1001,,0)=0,"",_xlfn.XLOOKUP(C70, customers!$A$1:$A$1001,customers!$C$1:$C$1001,,0))</f>
        <v>hgoulter1w@abc.net.au</v>
      </c>
      <c r="H69" s="2" t="str">
        <f>IF(_xlfn.XLOOKUP(C69,customers!$A$1:$A$1001,customers!$G$1:$G$1001,,0)=0,"",_xlfn.XLOOKUP(C69,customers!$A$1:$A$1001,customers!$G$1:$G$1001,,0))</f>
        <v>United States</v>
      </c>
      <c r="I69" t="str">
        <f>INDEX(products!$A$1:$G$49, MATCH(orders!$D69,products!$A$1:$A$49,0), MATCH(orders!I$1,products!$A$1:$G$1,0))</f>
        <v>Lib</v>
      </c>
      <c r="J69" t="str">
        <f>INDEX(products!$A$1:$G$49, MATCH(orders!$D69,products!$A$1:$A$49,0), MATCH(orders!J$1,products!$A$1:$G$1,0))</f>
        <v>L</v>
      </c>
      <c r="K69" s="5">
        <f>INDEX(products!$A$1:$G$49, MATCH(orders!$D69,products!$A$1:$A$49,0), MATCH(orders!K$1,products!$A$1:$G$1,0))</f>
        <v>0.2</v>
      </c>
      <c r="L69" s="7">
        <f>INDEX(products!$A$1:$G$49, MATCH(orders!$D69,products!$A$1:$A$49,0), 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IF(_xlfn.XLOOKUP(C71, customers!$A$1:$A$1001,customers!$C$1:$C$1001,,0)=0,"",_xlfn.XLOOKUP(C71, customers!$A$1:$A$1001,customers!$C$1:$C$1001,,0))</f>
        <v>grizzello1x@symantec.com</v>
      </c>
      <c r="H70" s="2" t="str">
        <f>IF(_xlfn.XLOOKUP(C70,customers!$A$1:$A$1001,customers!$G$1:$G$1001,,0)=0,"",_xlfn.XLOOKUP(C70,customers!$A$1:$A$1001,customers!$G$1:$G$1001,,0))</f>
        <v>United States</v>
      </c>
      <c r="I70" t="str">
        <f>INDEX(products!$A$1:$G$49, MATCH(orders!$D70,products!$A$1:$A$49,0), MATCH(orders!I$1,products!$A$1:$G$1,0))</f>
        <v>Rob</v>
      </c>
      <c r="J70" t="str">
        <f>INDEX(products!$A$1:$G$49, MATCH(orders!$D70,products!$A$1:$A$49,0), MATCH(orders!J$1,products!$A$1:$G$1,0))</f>
        <v>M</v>
      </c>
      <c r="K70" s="5">
        <f>INDEX(products!$A$1:$G$49, MATCH(orders!$D70,products!$A$1:$A$49,0), MATCH(orders!K$1,products!$A$1:$G$1,0))</f>
        <v>0.2</v>
      </c>
      <c r="L70" s="7">
        <f>INDEX(products!$A$1:$G$49, MATCH(orders!$D70,products!$A$1:$A$49,0), 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IF(_xlfn.XLOOKUP(C72, customers!$A$1:$A$1001,customers!$C$1:$C$1001,,0)=0,"",_xlfn.XLOOKUP(C72, customers!$A$1:$A$1001,customers!$C$1:$C$1001,,0))</f>
        <v>slist1y@mapquest.com</v>
      </c>
      <c r="H71" s="2" t="str">
        <f>IF(_xlfn.XLOOKUP(C71,customers!$A$1:$A$1001,customers!$G$1:$G$1001,,0)=0,"",_xlfn.XLOOKUP(C71,customers!$A$1:$A$1001,customers!$G$1:$G$1001,,0))</f>
        <v>United Kingdom</v>
      </c>
      <c r="I71" t="str">
        <f>INDEX(products!$A$1:$G$49, MATCH(orders!$D71,products!$A$1:$A$49,0), MATCH(orders!I$1,products!$A$1:$G$1,0))</f>
        <v>Rob</v>
      </c>
      <c r="J71" t="str">
        <f>INDEX(products!$A$1:$G$49, MATCH(orders!$D71,products!$A$1:$A$49,0), MATCH(orders!J$1,products!$A$1:$G$1,0))</f>
        <v>M</v>
      </c>
      <c r="K71" s="5">
        <f>INDEX(products!$A$1:$G$49, MATCH(orders!$D71,products!$A$1:$A$49,0), MATCH(orders!K$1,products!$A$1:$G$1,0))</f>
        <v>1</v>
      </c>
      <c r="L71" s="7">
        <f>INDEX(products!$A$1:$G$49, MATCH(orders!$D71,products!$A$1:$A$49,0), 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IF(_xlfn.XLOOKUP(C73, customers!$A$1:$A$1001,customers!$C$1:$C$1001,,0)=0,"",_xlfn.XLOOKUP(C73, customers!$A$1:$A$1001,customers!$C$1:$C$1001,,0))</f>
        <v>sedmondson1z@theguardian.com</v>
      </c>
      <c r="H72" s="2" t="str">
        <f>IF(_xlfn.XLOOKUP(C72,customers!$A$1:$A$1001,customers!$G$1:$G$1001,,0)=0,"",_xlfn.XLOOKUP(C72,customers!$A$1:$A$1001,customers!$G$1:$G$1001,,0))</f>
        <v>United States</v>
      </c>
      <c r="I72" t="str">
        <f>INDEX(products!$A$1:$G$49, MATCH(orders!$D72,products!$A$1:$A$49,0), MATCH(orders!I$1,products!$A$1:$G$1,0))</f>
        <v>Exc</v>
      </c>
      <c r="J72" t="str">
        <f>INDEX(products!$A$1:$G$49, MATCH(orders!$D72,products!$A$1:$A$49,0), MATCH(orders!J$1,products!$A$1:$G$1,0))</f>
        <v>L</v>
      </c>
      <c r="K72" s="5">
        <f>INDEX(products!$A$1:$G$49, MATCH(orders!$D72,products!$A$1:$A$49,0), MATCH(orders!K$1,products!$A$1:$G$1,0))</f>
        <v>2.5</v>
      </c>
      <c r="L72" s="7">
        <f>INDEX(products!$A$1:$G$49, MATCH(orders!$D72,products!$A$1:$A$49,0), 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IF(_xlfn.XLOOKUP(C74, customers!$A$1:$A$1001,customers!$C$1:$C$1001,,0)=0,"",_xlfn.XLOOKUP(C74, customers!$A$1:$A$1001,customers!$C$1:$C$1001,,0))</f>
        <v/>
      </c>
      <c r="H73" s="2" t="str">
        <f>IF(_xlfn.XLOOKUP(C73,customers!$A$1:$A$1001,customers!$G$1:$G$1001,,0)=0,"",_xlfn.XLOOKUP(C73,customers!$A$1:$A$1001,customers!$G$1:$G$1001,,0))</f>
        <v>Ireland</v>
      </c>
      <c r="I73" t="str">
        <f>INDEX(products!$A$1:$G$49, MATCH(orders!$D73,products!$A$1:$A$49,0), MATCH(orders!I$1,products!$A$1:$G$1,0))</f>
        <v>Lib</v>
      </c>
      <c r="J73" t="str">
        <f>INDEX(products!$A$1:$G$49, MATCH(orders!$D73,products!$A$1:$A$49,0), MATCH(orders!J$1,products!$A$1:$G$1,0))</f>
        <v>L</v>
      </c>
      <c r="K73" s="5">
        <f>INDEX(products!$A$1:$G$49, MATCH(orders!$D73,products!$A$1:$A$49,0), MATCH(orders!K$1,products!$A$1:$G$1,0))</f>
        <v>0.2</v>
      </c>
      <c r="L73" s="7">
        <f>INDEX(products!$A$1:$G$49, MATCH(orders!$D73,products!$A$1:$A$49,0), 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IF(_xlfn.XLOOKUP(C75, customers!$A$1:$A$1001,customers!$C$1:$C$1001,,0)=0,"",_xlfn.XLOOKUP(C75, customers!$A$1:$A$1001,customers!$C$1:$C$1001,,0))</f>
        <v/>
      </c>
      <c r="H74" s="2" t="str">
        <f>IF(_xlfn.XLOOKUP(C74,customers!$A$1:$A$1001,customers!$G$1:$G$1001,,0)=0,"",_xlfn.XLOOKUP(C74,customers!$A$1:$A$1001,customers!$G$1:$G$1001,,0))</f>
        <v>United States</v>
      </c>
      <c r="I74" t="str">
        <f>INDEX(products!$A$1:$G$49, MATCH(orders!$D74,products!$A$1:$A$49,0), MATCH(orders!I$1,products!$A$1:$G$1,0))</f>
        <v>Ara</v>
      </c>
      <c r="J74" t="str">
        <f>INDEX(products!$A$1:$G$49, MATCH(orders!$D74,products!$A$1:$A$49,0), MATCH(orders!J$1,products!$A$1:$G$1,0))</f>
        <v>M</v>
      </c>
      <c r="K74" s="5">
        <f>INDEX(products!$A$1:$G$49, MATCH(orders!$D74,products!$A$1:$A$49,0), MATCH(orders!K$1,products!$A$1:$G$1,0))</f>
        <v>2.5</v>
      </c>
      <c r="L74" s="7">
        <f>INDEX(products!$A$1:$G$49, MATCH(orders!$D74,products!$A$1:$A$49,0), 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IF(_xlfn.XLOOKUP(C76, customers!$A$1:$A$1001,customers!$C$1:$C$1001,,0)=0,"",_xlfn.XLOOKUP(C76, customers!$A$1:$A$1001,customers!$C$1:$C$1001,,0))</f>
        <v>jrangall22@newsvine.com</v>
      </c>
      <c r="H75" s="2" t="str">
        <f>IF(_xlfn.XLOOKUP(C75,customers!$A$1:$A$1001,customers!$G$1:$G$1001,,0)=0,"",_xlfn.XLOOKUP(C75,customers!$A$1:$A$1001,customers!$G$1:$G$1001,,0))</f>
        <v>United States</v>
      </c>
      <c r="I75" t="str">
        <f>INDEX(products!$A$1:$G$49, MATCH(orders!$D75,products!$A$1:$A$49,0), MATCH(orders!I$1,products!$A$1:$G$1,0))</f>
        <v>Lib</v>
      </c>
      <c r="J75" t="str">
        <f>INDEX(products!$A$1:$G$49, MATCH(orders!$D75,products!$A$1:$A$49,0), MATCH(orders!J$1,products!$A$1:$G$1,0))</f>
        <v>M</v>
      </c>
      <c r="K75" s="5">
        <f>INDEX(products!$A$1:$G$49, MATCH(orders!$D75,products!$A$1:$A$49,0), MATCH(orders!K$1,products!$A$1:$G$1,0))</f>
        <v>0.2</v>
      </c>
      <c r="L75" s="7">
        <f>INDEX(products!$A$1:$G$49, MATCH(orders!$D75,products!$A$1:$A$49,0), 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IF(_xlfn.XLOOKUP(C77, customers!$A$1:$A$1001,customers!$C$1:$C$1001,,0)=0,"",_xlfn.XLOOKUP(C77, customers!$A$1:$A$1001,customers!$C$1:$C$1001,,0))</f>
        <v>kboorn23@ezinearticles.com</v>
      </c>
      <c r="H76" s="2" t="str">
        <f>IF(_xlfn.XLOOKUP(C76,customers!$A$1:$A$1001,customers!$G$1:$G$1001,,0)=0,"",_xlfn.XLOOKUP(C76,customers!$A$1:$A$1001,customers!$G$1:$G$1001,,0))</f>
        <v>United States</v>
      </c>
      <c r="I76" t="str">
        <f>INDEX(products!$A$1:$G$49, MATCH(orders!$D76,products!$A$1:$A$49,0), MATCH(orders!I$1,products!$A$1:$G$1,0))</f>
        <v>Exc</v>
      </c>
      <c r="J76" t="str">
        <f>INDEX(products!$A$1:$G$49, MATCH(orders!$D76,products!$A$1:$A$49,0), MATCH(orders!J$1,products!$A$1:$G$1,0))</f>
        <v>L</v>
      </c>
      <c r="K76" s="5">
        <f>INDEX(products!$A$1:$G$49, MATCH(orders!$D76,products!$A$1:$A$49,0), MATCH(orders!K$1,products!$A$1:$G$1,0))</f>
        <v>0.5</v>
      </c>
      <c r="L76" s="7">
        <f>INDEX(products!$A$1:$G$49, MATCH(orders!$D76,products!$A$1:$A$49,0), 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IF(_xlfn.XLOOKUP(C78, customers!$A$1:$A$1001,customers!$C$1:$C$1001,,0)=0,"",_xlfn.XLOOKUP(C78, customers!$A$1:$A$1001,customers!$C$1:$C$1001,,0))</f>
        <v/>
      </c>
      <c r="H77" s="2" t="str">
        <f>IF(_xlfn.XLOOKUP(C77,customers!$A$1:$A$1001,customers!$G$1:$G$1001,,0)=0,"",_xlfn.XLOOKUP(C77,customers!$A$1:$A$1001,customers!$G$1:$G$1001,,0))</f>
        <v>Ireland</v>
      </c>
      <c r="I77" t="str">
        <f>INDEX(products!$A$1:$G$49, MATCH(orders!$D77,products!$A$1:$A$49,0), MATCH(orders!I$1,products!$A$1:$G$1,0))</f>
        <v>Rob</v>
      </c>
      <c r="J77" t="str">
        <f>INDEX(products!$A$1:$G$49, MATCH(orders!$D77,products!$A$1:$A$49,0), MATCH(orders!J$1,products!$A$1:$G$1,0))</f>
        <v>D</v>
      </c>
      <c r="K77" s="5">
        <f>INDEX(products!$A$1:$G$49, MATCH(orders!$D77,products!$A$1:$A$49,0), MATCH(orders!K$1,products!$A$1:$G$1,0))</f>
        <v>1</v>
      </c>
      <c r="L77" s="7">
        <f>INDEX(products!$A$1:$G$49, MATCH(orders!$D77,products!$A$1:$A$49,0), 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IF(_xlfn.XLOOKUP(C79, customers!$A$1:$A$1001,customers!$C$1:$C$1001,,0)=0,"",_xlfn.XLOOKUP(C79, customers!$A$1:$A$1001,customers!$C$1:$C$1001,,0))</f>
        <v>celgey25@webs.com</v>
      </c>
      <c r="H78" s="2" t="str">
        <f>IF(_xlfn.XLOOKUP(C78,customers!$A$1:$A$1001,customers!$G$1:$G$1001,,0)=0,"",_xlfn.XLOOKUP(C78,customers!$A$1:$A$1001,customers!$G$1:$G$1001,,0))</f>
        <v>Ireland</v>
      </c>
      <c r="I78" t="str">
        <f>INDEX(products!$A$1:$G$49, MATCH(orders!$D78,products!$A$1:$A$49,0), MATCH(orders!I$1,products!$A$1:$G$1,0))</f>
        <v>Rob</v>
      </c>
      <c r="J78" t="str">
        <f>INDEX(products!$A$1:$G$49, MATCH(orders!$D78,products!$A$1:$A$49,0), MATCH(orders!J$1,products!$A$1:$G$1,0))</f>
        <v>L</v>
      </c>
      <c r="K78" s="5">
        <f>INDEX(products!$A$1:$G$49, MATCH(orders!$D78,products!$A$1:$A$49,0), MATCH(orders!K$1,products!$A$1:$G$1,0))</f>
        <v>0.2</v>
      </c>
      <c r="L78" s="7">
        <f>INDEX(products!$A$1:$G$49, MATCH(orders!$D78,products!$A$1:$A$49,0), 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IF(_xlfn.XLOOKUP(C80, customers!$A$1:$A$1001,customers!$C$1:$C$1001,,0)=0,"",_xlfn.XLOOKUP(C80, customers!$A$1:$A$1001,customers!$C$1:$C$1001,,0))</f>
        <v>lmizzi26@rakuten.co.jp</v>
      </c>
      <c r="H79" s="2" t="str">
        <f>IF(_xlfn.XLOOKUP(C79,customers!$A$1:$A$1001,customers!$G$1:$G$1001,,0)=0,"",_xlfn.XLOOKUP(C79,customers!$A$1:$A$1001,customers!$G$1:$G$1001,,0))</f>
        <v>United States</v>
      </c>
      <c r="I79" t="str">
        <f>INDEX(products!$A$1:$G$49, MATCH(orders!$D79,products!$A$1:$A$49,0), MATCH(orders!I$1,products!$A$1:$G$1,0))</f>
        <v>Exc</v>
      </c>
      <c r="J79" t="str">
        <f>INDEX(products!$A$1:$G$49, MATCH(orders!$D79,products!$A$1:$A$49,0), MATCH(orders!J$1,products!$A$1:$G$1,0))</f>
        <v>D</v>
      </c>
      <c r="K79" s="5">
        <f>INDEX(products!$A$1:$G$49, MATCH(orders!$D79,products!$A$1:$A$49,0), MATCH(orders!K$1,products!$A$1:$G$1,0))</f>
        <v>0.2</v>
      </c>
      <c r="L79" s="7">
        <f>INDEX(products!$A$1:$G$49, MATCH(orders!$D79,products!$A$1:$A$49,0), 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IF(_xlfn.XLOOKUP(C81, customers!$A$1:$A$1001,customers!$C$1:$C$1001,,0)=0,"",_xlfn.XLOOKUP(C81, customers!$A$1:$A$1001,customers!$C$1:$C$1001,,0))</f>
        <v>cgiacomazzo27@jigsy.com</v>
      </c>
      <c r="H80" s="2" t="str">
        <f>IF(_xlfn.XLOOKUP(C80,customers!$A$1:$A$1001,customers!$G$1:$G$1001,,0)=0,"",_xlfn.XLOOKUP(C80,customers!$A$1:$A$1001,customers!$G$1:$G$1001,,0))</f>
        <v>United States</v>
      </c>
      <c r="I80" t="str">
        <f>INDEX(products!$A$1:$G$49, MATCH(orders!$D80,products!$A$1:$A$49,0), MATCH(orders!I$1,products!$A$1:$G$1,0))</f>
        <v>Ara</v>
      </c>
      <c r="J80" t="str">
        <f>INDEX(products!$A$1:$G$49, MATCH(orders!$D80,products!$A$1:$A$49,0), MATCH(orders!J$1,products!$A$1:$G$1,0))</f>
        <v>M</v>
      </c>
      <c r="K80" s="5">
        <f>INDEX(products!$A$1:$G$49, MATCH(orders!$D80,products!$A$1:$A$49,0), MATCH(orders!K$1,products!$A$1:$G$1,0))</f>
        <v>0.5</v>
      </c>
      <c r="L80" s="7">
        <f>INDEX(products!$A$1:$G$49, MATCH(orders!$D80,products!$A$1:$A$49,0), 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IF(_xlfn.XLOOKUP(C82, customers!$A$1:$A$1001,customers!$C$1:$C$1001,,0)=0,"",_xlfn.XLOOKUP(C82, customers!$A$1:$A$1001,customers!$C$1:$C$1001,,0))</f>
        <v>aarnow28@arizona.edu</v>
      </c>
      <c r="H81" s="2" t="str">
        <f>IF(_xlfn.XLOOKUP(C81,customers!$A$1:$A$1001,customers!$G$1:$G$1001,,0)=0,"",_xlfn.XLOOKUP(C81,customers!$A$1:$A$1001,customers!$G$1:$G$1001,,0))</f>
        <v>United States</v>
      </c>
      <c r="I81" t="str">
        <f>INDEX(products!$A$1:$G$49, MATCH(orders!$D81,products!$A$1:$A$49,0), MATCH(orders!I$1,products!$A$1:$G$1,0))</f>
        <v>Rob</v>
      </c>
      <c r="J81" t="str">
        <f>INDEX(products!$A$1:$G$49, MATCH(orders!$D81,products!$A$1:$A$49,0), MATCH(orders!J$1,products!$A$1:$G$1,0))</f>
        <v>L</v>
      </c>
      <c r="K81" s="5">
        <f>INDEX(products!$A$1:$G$49, MATCH(orders!$D81,products!$A$1:$A$49,0), MATCH(orders!K$1,products!$A$1:$G$1,0))</f>
        <v>1</v>
      </c>
      <c r="L81" s="7">
        <f>INDEX(products!$A$1:$G$49, MATCH(orders!$D81,products!$A$1:$A$49,0), 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IF(_xlfn.XLOOKUP(C83, customers!$A$1:$A$1001,customers!$C$1:$C$1001,,0)=0,"",_xlfn.XLOOKUP(C83, customers!$A$1:$A$1001,customers!$C$1:$C$1001,,0))</f>
        <v>syann29@senate.gov</v>
      </c>
      <c r="H82" s="2" t="str">
        <f>IF(_xlfn.XLOOKUP(C82,customers!$A$1:$A$1001,customers!$G$1:$G$1001,,0)=0,"",_xlfn.XLOOKUP(C82,customers!$A$1:$A$1001,customers!$G$1:$G$1001,,0))</f>
        <v>United States</v>
      </c>
      <c r="I82" t="str">
        <f>INDEX(products!$A$1:$G$49, MATCH(orders!$D82,products!$A$1:$A$49,0), MATCH(orders!I$1,products!$A$1:$G$1,0))</f>
        <v>Ara</v>
      </c>
      <c r="J82" t="str">
        <f>INDEX(products!$A$1:$G$49, MATCH(orders!$D82,products!$A$1:$A$49,0), MATCH(orders!J$1,products!$A$1:$G$1,0))</f>
        <v>L</v>
      </c>
      <c r="K82" s="5">
        <f>INDEX(products!$A$1:$G$49, MATCH(orders!$D82,products!$A$1:$A$49,0), MATCH(orders!K$1,products!$A$1:$G$1,0))</f>
        <v>0.5</v>
      </c>
      <c r="L82" s="7">
        <f>INDEX(products!$A$1:$G$49, MATCH(orders!$D82,products!$A$1:$A$49,0), 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IF(_xlfn.XLOOKUP(C84, customers!$A$1:$A$1001,customers!$C$1:$C$1001,,0)=0,"",_xlfn.XLOOKUP(C84, customers!$A$1:$A$1001,customers!$C$1:$C$1001,,0))</f>
        <v>bnaulls2a@tiny.cc</v>
      </c>
      <c r="H83" s="2" t="str">
        <f>IF(_xlfn.XLOOKUP(C83,customers!$A$1:$A$1001,customers!$G$1:$G$1001,,0)=0,"",_xlfn.XLOOKUP(C83,customers!$A$1:$A$1001,customers!$G$1:$G$1001,,0))</f>
        <v>United States</v>
      </c>
      <c r="I83" t="str">
        <f>INDEX(products!$A$1:$G$49, MATCH(orders!$D83,products!$A$1:$A$49,0), MATCH(orders!I$1,products!$A$1:$G$1,0))</f>
        <v>Lib</v>
      </c>
      <c r="J83" t="str">
        <f>INDEX(products!$A$1:$G$49, MATCH(orders!$D83,products!$A$1:$A$49,0), MATCH(orders!J$1,products!$A$1:$G$1,0))</f>
        <v>L</v>
      </c>
      <c r="K83" s="5">
        <f>INDEX(products!$A$1:$G$49, MATCH(orders!$D83,products!$A$1:$A$49,0), MATCH(orders!K$1,products!$A$1:$G$1,0))</f>
        <v>2.5</v>
      </c>
      <c r="L83" s="7">
        <f>INDEX(products!$A$1:$G$49, MATCH(orders!$D83,products!$A$1:$A$49,0), 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IF(_xlfn.XLOOKUP(C85, customers!$A$1:$A$1001,customers!$C$1:$C$1001,,0)=0,"",_xlfn.XLOOKUP(C85, customers!$A$1:$A$1001,customers!$C$1:$C$1001,,0))</f>
        <v/>
      </c>
      <c r="H84" s="2" t="str">
        <f>IF(_xlfn.XLOOKUP(C84,customers!$A$1:$A$1001,customers!$G$1:$G$1001,,0)=0,"",_xlfn.XLOOKUP(C84,customers!$A$1:$A$1001,customers!$G$1:$G$1001,,0))</f>
        <v>Ireland</v>
      </c>
      <c r="I84" t="str">
        <f>INDEX(products!$A$1:$G$49, MATCH(orders!$D84,products!$A$1:$A$49,0), MATCH(orders!I$1,products!$A$1:$G$1,0))</f>
        <v>Lib</v>
      </c>
      <c r="J84" t="str">
        <f>INDEX(products!$A$1:$G$49, MATCH(orders!$D84,products!$A$1:$A$49,0), MATCH(orders!J$1,products!$A$1:$G$1,0))</f>
        <v>M</v>
      </c>
      <c r="K84" s="5">
        <f>INDEX(products!$A$1:$G$49, MATCH(orders!$D84,products!$A$1:$A$49,0), MATCH(orders!K$1,products!$A$1:$G$1,0))</f>
        <v>2.5</v>
      </c>
      <c r="L84" s="7">
        <f>INDEX(products!$A$1:$G$49, MATCH(orders!$D84,products!$A$1:$A$49,0), 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IF(_xlfn.XLOOKUP(C86, customers!$A$1:$A$1001,customers!$C$1:$C$1001,,0)=0,"",_xlfn.XLOOKUP(C86, customers!$A$1:$A$1001,customers!$C$1:$C$1001,,0))</f>
        <v>zsherewood2c@apache.org</v>
      </c>
      <c r="H85" s="2" t="str">
        <f>IF(_xlfn.XLOOKUP(C85,customers!$A$1:$A$1001,customers!$G$1:$G$1001,,0)=0,"",_xlfn.XLOOKUP(C85,customers!$A$1:$A$1001,customers!$G$1:$G$1001,,0))</f>
        <v>United States</v>
      </c>
      <c r="I85" t="str">
        <f>INDEX(products!$A$1:$G$49, MATCH(orders!$D85,products!$A$1:$A$49,0), MATCH(orders!I$1,products!$A$1:$G$1,0))</f>
        <v>Rob</v>
      </c>
      <c r="J85" t="str">
        <f>INDEX(products!$A$1:$G$49, MATCH(orders!$D85,products!$A$1:$A$49,0), MATCH(orders!J$1,products!$A$1:$G$1,0))</f>
        <v>D</v>
      </c>
      <c r="K85" s="5">
        <f>INDEX(products!$A$1:$G$49, MATCH(orders!$D85,products!$A$1:$A$49,0), MATCH(orders!K$1,products!$A$1:$G$1,0))</f>
        <v>2.5</v>
      </c>
      <c r="L85" s="7">
        <f>INDEX(products!$A$1:$G$49, MATCH(orders!$D85,products!$A$1:$A$49,0), 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IF(_xlfn.XLOOKUP(C87, customers!$A$1:$A$1001,customers!$C$1:$C$1001,,0)=0,"",_xlfn.XLOOKUP(C87, customers!$A$1:$A$1001,customers!$C$1:$C$1001,,0))</f>
        <v>jdufaire2d@fc2.com</v>
      </c>
      <c r="H86" s="2" t="str">
        <f>IF(_xlfn.XLOOKUP(C86,customers!$A$1:$A$1001,customers!$G$1:$G$1001,,0)=0,"",_xlfn.XLOOKUP(C86,customers!$A$1:$A$1001,customers!$G$1:$G$1001,,0))</f>
        <v>United States</v>
      </c>
      <c r="I86" t="str">
        <f>INDEX(products!$A$1:$G$49, MATCH(orders!$D86,products!$A$1:$A$49,0), MATCH(orders!I$1,products!$A$1:$G$1,0))</f>
        <v>Lib</v>
      </c>
      <c r="J86" t="str">
        <f>INDEX(products!$A$1:$G$49, MATCH(orders!$D86,products!$A$1:$A$49,0), MATCH(orders!J$1,products!$A$1:$G$1,0))</f>
        <v>L</v>
      </c>
      <c r="K86" s="5">
        <f>INDEX(products!$A$1:$G$49, MATCH(orders!$D86,products!$A$1:$A$49,0), MATCH(orders!K$1,products!$A$1:$G$1,0))</f>
        <v>0.5</v>
      </c>
      <c r="L86" s="7">
        <f>INDEX(products!$A$1:$G$49, MATCH(orders!$D86,products!$A$1:$A$49,0), 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IF(_xlfn.XLOOKUP(C88, customers!$A$1:$A$1001,customers!$C$1:$C$1001,,0)=0,"",_xlfn.XLOOKUP(C88, customers!$A$1:$A$1001,customers!$C$1:$C$1001,,0))</f>
        <v>jdufaire2d@fc2.com</v>
      </c>
      <c r="H87" s="2" t="str">
        <f>IF(_xlfn.XLOOKUP(C87,customers!$A$1:$A$1001,customers!$G$1:$G$1001,,0)=0,"",_xlfn.XLOOKUP(C87,customers!$A$1:$A$1001,customers!$G$1:$G$1001,,0))</f>
        <v>United States</v>
      </c>
      <c r="I87" t="str">
        <f>INDEX(products!$A$1:$G$49, MATCH(orders!$D87,products!$A$1:$A$49,0), MATCH(orders!I$1,products!$A$1:$G$1,0))</f>
        <v>Ara</v>
      </c>
      <c r="J87" t="str">
        <f>INDEX(products!$A$1:$G$49, MATCH(orders!$D87,products!$A$1:$A$49,0), MATCH(orders!J$1,products!$A$1:$G$1,0))</f>
        <v>L</v>
      </c>
      <c r="K87" s="5">
        <f>INDEX(products!$A$1:$G$49, MATCH(orders!$D87,products!$A$1:$A$49,0), MATCH(orders!K$1,products!$A$1:$G$1,0))</f>
        <v>2.5</v>
      </c>
      <c r="L87" s="7">
        <f>INDEX(products!$A$1:$G$49, MATCH(orders!$D87,products!$A$1:$A$49,0), 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IF(_xlfn.XLOOKUP(C89, customers!$A$1:$A$1001,customers!$C$1:$C$1001,,0)=0,"",_xlfn.XLOOKUP(C89, customers!$A$1:$A$1001,customers!$C$1:$C$1001,,0))</f>
        <v>bkeaveney2f@netlog.com</v>
      </c>
      <c r="H88" s="2" t="str">
        <f>IF(_xlfn.XLOOKUP(C88,customers!$A$1:$A$1001,customers!$G$1:$G$1001,,0)=0,"",_xlfn.XLOOKUP(C88,customers!$A$1:$A$1001,customers!$G$1:$G$1001,,0))</f>
        <v>United States</v>
      </c>
      <c r="I88" t="str">
        <f>INDEX(products!$A$1:$G$49, MATCH(orders!$D88,products!$A$1:$A$49,0), MATCH(orders!I$1,products!$A$1:$G$1,0))</f>
        <v>Ara</v>
      </c>
      <c r="J88" t="str">
        <f>INDEX(products!$A$1:$G$49, MATCH(orders!$D88,products!$A$1:$A$49,0), MATCH(orders!J$1,products!$A$1:$G$1,0))</f>
        <v>D</v>
      </c>
      <c r="K88" s="5">
        <f>INDEX(products!$A$1:$G$49, MATCH(orders!$D88,products!$A$1:$A$49,0), MATCH(orders!K$1,products!$A$1:$G$1,0))</f>
        <v>0.2</v>
      </c>
      <c r="L88" s="7">
        <f>INDEX(products!$A$1:$G$49, MATCH(orders!$D88,products!$A$1:$A$49,0), 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IF(_xlfn.XLOOKUP(C90, customers!$A$1:$A$1001,customers!$C$1:$C$1001,,0)=0,"",_xlfn.XLOOKUP(C90, customers!$A$1:$A$1001,customers!$C$1:$C$1001,,0))</f>
        <v>egrise2g@cargocollective.com</v>
      </c>
      <c r="H89" s="2" t="str">
        <f>IF(_xlfn.XLOOKUP(C89,customers!$A$1:$A$1001,customers!$G$1:$G$1001,,0)=0,"",_xlfn.XLOOKUP(C89,customers!$A$1:$A$1001,customers!$G$1:$G$1001,,0))</f>
        <v>United States</v>
      </c>
      <c r="I89" t="str">
        <f>INDEX(products!$A$1:$G$49, MATCH(orders!$D89,products!$A$1:$A$49,0), MATCH(orders!I$1,products!$A$1:$G$1,0))</f>
        <v>Ara</v>
      </c>
      <c r="J89" t="str">
        <f>INDEX(products!$A$1:$G$49, MATCH(orders!$D89,products!$A$1:$A$49,0), MATCH(orders!J$1,products!$A$1:$G$1,0))</f>
        <v>M</v>
      </c>
      <c r="K89" s="5">
        <f>INDEX(products!$A$1:$G$49, MATCH(orders!$D89,products!$A$1:$A$49,0), MATCH(orders!K$1,products!$A$1:$G$1,0))</f>
        <v>1</v>
      </c>
      <c r="L89" s="7">
        <f>INDEX(products!$A$1:$G$49, MATCH(orders!$D89,products!$A$1:$A$49,0), 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IF(_xlfn.XLOOKUP(C91, customers!$A$1:$A$1001,customers!$C$1:$C$1001,,0)=0,"",_xlfn.XLOOKUP(C91, customers!$A$1:$A$1001,customers!$C$1:$C$1001,,0))</f>
        <v>tgottelier2h@vistaprint.com</v>
      </c>
      <c r="H90" s="2" t="str">
        <f>IF(_xlfn.XLOOKUP(C90,customers!$A$1:$A$1001,customers!$G$1:$G$1001,,0)=0,"",_xlfn.XLOOKUP(C90,customers!$A$1:$A$1001,customers!$G$1:$G$1001,,0))</f>
        <v>United States</v>
      </c>
      <c r="I90" t="str">
        <f>INDEX(products!$A$1:$G$49, MATCH(orders!$D90,products!$A$1:$A$49,0), MATCH(orders!I$1,products!$A$1:$G$1,0))</f>
        <v>Rob</v>
      </c>
      <c r="J90" t="str">
        <f>INDEX(products!$A$1:$G$49, MATCH(orders!$D90,products!$A$1:$A$49,0), MATCH(orders!J$1,products!$A$1:$G$1,0))</f>
        <v>L</v>
      </c>
      <c r="K90" s="5">
        <f>INDEX(products!$A$1:$G$49, MATCH(orders!$D90,products!$A$1:$A$49,0), MATCH(orders!K$1,products!$A$1:$G$1,0))</f>
        <v>1</v>
      </c>
      <c r="L90" s="7">
        <f>INDEX(products!$A$1:$G$49, MATCH(orders!$D90,products!$A$1:$A$49,0), 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IF(_xlfn.XLOOKUP(C92, customers!$A$1:$A$1001,customers!$C$1:$C$1001,,0)=0,"",_xlfn.XLOOKUP(C92, customers!$A$1:$A$1001,customers!$C$1:$C$1001,,0))</f>
        <v/>
      </c>
      <c r="H91" s="2" t="str">
        <f>IF(_xlfn.XLOOKUP(C91,customers!$A$1:$A$1001,customers!$G$1:$G$1001,,0)=0,"",_xlfn.XLOOKUP(C91,customers!$A$1:$A$1001,customers!$G$1:$G$1001,,0))</f>
        <v>United States</v>
      </c>
      <c r="I91" t="str">
        <f>INDEX(products!$A$1:$G$49, MATCH(orders!$D91,products!$A$1:$A$49,0), MATCH(orders!I$1,products!$A$1:$G$1,0))</f>
        <v>Ara</v>
      </c>
      <c r="J91" t="str">
        <f>INDEX(products!$A$1:$G$49, MATCH(orders!$D91,products!$A$1:$A$49,0), MATCH(orders!J$1,products!$A$1:$G$1,0))</f>
        <v>L</v>
      </c>
      <c r="K91" s="5">
        <f>INDEX(products!$A$1:$G$49, MATCH(orders!$D91,products!$A$1:$A$49,0), MATCH(orders!K$1,products!$A$1:$G$1,0))</f>
        <v>1</v>
      </c>
      <c r="L91" s="7">
        <f>INDEX(products!$A$1:$G$49, MATCH(orders!$D91,products!$A$1:$A$49,0), 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IF(_xlfn.XLOOKUP(C93, customers!$A$1:$A$1001,customers!$C$1:$C$1001,,0)=0,"",_xlfn.XLOOKUP(C93, customers!$A$1:$A$1001,customers!$C$1:$C$1001,,0))</f>
        <v>agreenhead2j@dailymail.co.uk</v>
      </c>
      <c r="H92" s="2" t="str">
        <f>IF(_xlfn.XLOOKUP(C92,customers!$A$1:$A$1001,customers!$G$1:$G$1001,,0)=0,"",_xlfn.XLOOKUP(C92,customers!$A$1:$A$1001,customers!$G$1:$G$1001,,0))</f>
        <v>Ireland</v>
      </c>
      <c r="I92" t="str">
        <f>INDEX(products!$A$1:$G$49, MATCH(orders!$D92,products!$A$1:$A$49,0), MATCH(orders!I$1,products!$A$1:$G$1,0))</f>
        <v>Ara</v>
      </c>
      <c r="J92" t="str">
        <f>INDEX(products!$A$1:$G$49, MATCH(orders!$D92,products!$A$1:$A$49,0), MATCH(orders!J$1,products!$A$1:$G$1,0))</f>
        <v>L</v>
      </c>
      <c r="K92" s="5">
        <f>INDEX(products!$A$1:$G$49, MATCH(orders!$D92,products!$A$1:$A$49,0), MATCH(orders!K$1,products!$A$1:$G$1,0))</f>
        <v>1</v>
      </c>
      <c r="L92" s="7">
        <f>INDEX(products!$A$1:$G$49, MATCH(orders!$D92,products!$A$1:$A$49,0), 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IF(_xlfn.XLOOKUP(C94, customers!$A$1:$A$1001,customers!$C$1:$C$1001,,0)=0,"",_xlfn.XLOOKUP(C94, customers!$A$1:$A$1001,customers!$C$1:$C$1001,,0))</f>
        <v/>
      </c>
      <c r="H93" s="2" t="str">
        <f>IF(_xlfn.XLOOKUP(C93,customers!$A$1:$A$1001,customers!$G$1:$G$1001,,0)=0,"",_xlfn.XLOOKUP(C93,customers!$A$1:$A$1001,customers!$G$1:$G$1001,,0))</f>
        <v>United States</v>
      </c>
      <c r="I93" t="str">
        <f>INDEX(products!$A$1:$G$49, MATCH(orders!$D93,products!$A$1:$A$49,0), MATCH(orders!I$1,products!$A$1:$G$1,0))</f>
        <v>Ara</v>
      </c>
      <c r="J93" t="str">
        <f>INDEX(products!$A$1:$G$49, MATCH(orders!$D93,products!$A$1:$A$49,0), MATCH(orders!J$1,products!$A$1:$G$1,0))</f>
        <v>M</v>
      </c>
      <c r="K93" s="5">
        <f>INDEX(products!$A$1:$G$49, MATCH(orders!$D93,products!$A$1:$A$49,0), MATCH(orders!K$1,products!$A$1:$G$1,0))</f>
        <v>2.5</v>
      </c>
      <c r="L93" s="7">
        <f>INDEX(products!$A$1:$G$49, MATCH(orders!$D93,products!$A$1:$A$49,0), 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IF(_xlfn.XLOOKUP(C95, customers!$A$1:$A$1001,customers!$C$1:$C$1001,,0)=0,"",_xlfn.XLOOKUP(C95, customers!$A$1:$A$1001,customers!$C$1:$C$1001,,0))</f>
        <v>elangcaster2l@spotify.com</v>
      </c>
      <c r="H94" s="2" t="str">
        <f>IF(_xlfn.XLOOKUP(C94,customers!$A$1:$A$1001,customers!$G$1:$G$1001,,0)=0,"",_xlfn.XLOOKUP(C94,customers!$A$1:$A$1001,customers!$G$1:$G$1001,,0))</f>
        <v>United States</v>
      </c>
      <c r="I94" t="str">
        <f>INDEX(products!$A$1:$G$49, MATCH(orders!$D94,products!$A$1:$A$49,0), MATCH(orders!I$1,products!$A$1:$G$1,0))</f>
        <v>Exc</v>
      </c>
      <c r="J94" t="str">
        <f>INDEX(products!$A$1:$G$49, MATCH(orders!$D94,products!$A$1:$A$49,0), MATCH(orders!J$1,products!$A$1:$G$1,0))</f>
        <v>L</v>
      </c>
      <c r="K94" s="5">
        <f>INDEX(products!$A$1:$G$49, MATCH(orders!$D94,products!$A$1:$A$49,0), MATCH(orders!K$1,products!$A$1:$G$1,0))</f>
        <v>1</v>
      </c>
      <c r="L94" s="7">
        <f>INDEX(products!$A$1:$G$49, MATCH(orders!$D94,products!$A$1:$A$49,0), 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IF(_xlfn.XLOOKUP(C96, customers!$A$1:$A$1001,customers!$C$1:$C$1001,,0)=0,"",_xlfn.XLOOKUP(C96, customers!$A$1:$A$1001,customers!$C$1:$C$1001,,0))</f>
        <v/>
      </c>
      <c r="H95" s="2" t="str">
        <f>IF(_xlfn.XLOOKUP(C95,customers!$A$1:$A$1001,customers!$G$1:$G$1001,,0)=0,"",_xlfn.XLOOKUP(C95,customers!$A$1:$A$1001,customers!$G$1:$G$1001,,0))</f>
        <v>United Kingdom</v>
      </c>
      <c r="I95" t="str">
        <f>INDEX(products!$A$1:$G$49, MATCH(orders!$D95,products!$A$1:$A$49,0), MATCH(orders!I$1,products!$A$1:$G$1,0))</f>
        <v>Exc</v>
      </c>
      <c r="J95" t="str">
        <f>INDEX(products!$A$1:$G$49, MATCH(orders!$D95,products!$A$1:$A$49,0), MATCH(orders!J$1,products!$A$1:$G$1,0))</f>
        <v>L</v>
      </c>
      <c r="K95" s="5">
        <f>INDEX(products!$A$1:$G$49, MATCH(orders!$D95,products!$A$1:$A$49,0), MATCH(orders!K$1,products!$A$1:$G$1,0))</f>
        <v>0.5</v>
      </c>
      <c r="L95" s="7">
        <f>INDEX(products!$A$1:$G$49, MATCH(orders!$D95,products!$A$1:$A$49,0), 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IF(_xlfn.XLOOKUP(C97, customers!$A$1:$A$1001,customers!$C$1:$C$1001,,0)=0,"",_xlfn.XLOOKUP(C97, customers!$A$1:$A$1001,customers!$C$1:$C$1001,,0))</f>
        <v>nmagauran2n@51.la</v>
      </c>
      <c r="H96" s="2" t="str">
        <f>IF(_xlfn.XLOOKUP(C96,customers!$A$1:$A$1001,customers!$G$1:$G$1001,,0)=0,"",_xlfn.XLOOKUP(C96,customers!$A$1:$A$1001,customers!$G$1:$G$1001,,0))</f>
        <v>Ireland</v>
      </c>
      <c r="I96" t="str">
        <f>INDEX(products!$A$1:$G$49, MATCH(orders!$D96,products!$A$1:$A$49,0), MATCH(orders!I$1,products!$A$1:$G$1,0))</f>
        <v>Ara</v>
      </c>
      <c r="J96" t="str">
        <f>INDEX(products!$A$1:$G$49, MATCH(orders!$D96,products!$A$1:$A$49,0), MATCH(orders!J$1,products!$A$1:$G$1,0))</f>
        <v>D</v>
      </c>
      <c r="K96" s="5">
        <f>INDEX(products!$A$1:$G$49, MATCH(orders!$D96,products!$A$1:$A$49,0), MATCH(orders!K$1,products!$A$1:$G$1,0))</f>
        <v>0.2</v>
      </c>
      <c r="L96" s="7">
        <f>INDEX(products!$A$1:$G$49, MATCH(orders!$D96,products!$A$1:$A$49,0), 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IF(_xlfn.XLOOKUP(C98, customers!$A$1:$A$1001,customers!$C$1:$C$1001,,0)=0,"",_xlfn.XLOOKUP(C98, customers!$A$1:$A$1001,customers!$C$1:$C$1001,,0))</f>
        <v>vkirdsch2o@google.fr</v>
      </c>
      <c r="H97" s="2" t="str">
        <f>IF(_xlfn.XLOOKUP(C97,customers!$A$1:$A$1001,customers!$G$1:$G$1001,,0)=0,"",_xlfn.XLOOKUP(C97,customers!$A$1:$A$1001,customers!$G$1:$G$1001,,0))</f>
        <v>United States</v>
      </c>
      <c r="I97" t="str">
        <f>INDEX(products!$A$1:$G$49, MATCH(orders!$D97,products!$A$1:$A$49,0), MATCH(orders!I$1,products!$A$1:$G$1,0))</f>
        <v>Ara</v>
      </c>
      <c r="J97" t="str">
        <f>INDEX(products!$A$1:$G$49, MATCH(orders!$D97,products!$A$1:$A$49,0), MATCH(orders!J$1,products!$A$1:$G$1,0))</f>
        <v>M</v>
      </c>
      <c r="K97" s="5">
        <f>INDEX(products!$A$1:$G$49, MATCH(orders!$D97,products!$A$1:$A$49,0), MATCH(orders!K$1,products!$A$1:$G$1,0))</f>
        <v>2.5</v>
      </c>
      <c r="L97" s="7">
        <f>INDEX(products!$A$1:$G$49, MATCH(orders!$D97,products!$A$1:$A$49,0), 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IF(_xlfn.XLOOKUP(C99, customers!$A$1:$A$1001,customers!$C$1:$C$1001,,0)=0,"",_xlfn.XLOOKUP(C99, customers!$A$1:$A$1001,customers!$C$1:$C$1001,,0))</f>
        <v>iwhapple2p@com.com</v>
      </c>
      <c r="H98" s="2" t="str">
        <f>IF(_xlfn.XLOOKUP(C98,customers!$A$1:$A$1001,customers!$G$1:$G$1001,,0)=0,"",_xlfn.XLOOKUP(C98,customers!$A$1:$A$1001,customers!$G$1:$G$1001,,0))</f>
        <v>United States</v>
      </c>
      <c r="I98" t="str">
        <f>INDEX(products!$A$1:$G$49, MATCH(orders!$D98,products!$A$1:$A$49,0), MATCH(orders!I$1,products!$A$1:$G$1,0))</f>
        <v>Ara</v>
      </c>
      <c r="J98" t="str">
        <f>INDEX(products!$A$1:$G$49, MATCH(orders!$D98,products!$A$1:$A$49,0), MATCH(orders!J$1,products!$A$1:$G$1,0))</f>
        <v>D</v>
      </c>
      <c r="K98" s="5">
        <f>INDEX(products!$A$1:$G$49, MATCH(orders!$D98,products!$A$1:$A$49,0), MATCH(orders!K$1,products!$A$1:$G$1,0))</f>
        <v>0.2</v>
      </c>
      <c r="L98" s="7">
        <f>INDEX(products!$A$1:$G$49, MATCH(orders!$D98,products!$A$1:$A$49,0), 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IF(_xlfn.XLOOKUP(C100, customers!$A$1:$A$1001,customers!$C$1:$C$1001,,0)=0,"",_xlfn.XLOOKUP(C100, customers!$A$1:$A$1001,customers!$C$1:$C$1001,,0))</f>
        <v/>
      </c>
      <c r="H99" s="2" t="str">
        <f>IF(_xlfn.XLOOKUP(C99,customers!$A$1:$A$1001,customers!$G$1:$G$1001,,0)=0,"",_xlfn.XLOOKUP(C99,customers!$A$1:$A$1001,customers!$G$1:$G$1001,,0))</f>
        <v>United States</v>
      </c>
      <c r="I99" t="str">
        <f>INDEX(products!$A$1:$G$49, MATCH(orders!$D99,products!$A$1:$A$49,0), MATCH(orders!I$1,products!$A$1:$G$1,0))</f>
        <v>Ara</v>
      </c>
      <c r="J99" t="str">
        <f>INDEX(products!$A$1:$G$49, MATCH(orders!$D99,products!$A$1:$A$49,0), MATCH(orders!J$1,products!$A$1:$G$1,0))</f>
        <v>M</v>
      </c>
      <c r="K99" s="5">
        <f>INDEX(products!$A$1:$G$49, MATCH(orders!$D99,products!$A$1:$A$49,0), MATCH(orders!K$1,products!$A$1:$G$1,0))</f>
        <v>0.5</v>
      </c>
      <c r="L99" s="7">
        <f>INDEX(products!$A$1:$G$49, MATCH(orders!$D99,products!$A$1:$A$49,0), 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IF(_xlfn.XLOOKUP(C101, customers!$A$1:$A$1001,customers!$C$1:$C$1001,,0)=0,"",_xlfn.XLOOKUP(C101, customers!$A$1:$A$1001,customers!$C$1:$C$1001,,0))</f>
        <v/>
      </c>
      <c r="H100" s="2" t="str">
        <f>IF(_xlfn.XLOOKUP(C100,customers!$A$1:$A$1001,customers!$G$1:$G$1001,,0)=0,"",_xlfn.XLOOKUP(C100,customers!$A$1:$A$1001,customers!$G$1:$G$1001,,0))</f>
        <v>Ireland</v>
      </c>
      <c r="I100" t="str">
        <f>INDEX(products!$A$1:$G$49, MATCH(orders!$D100,products!$A$1:$A$49,0), MATCH(orders!I$1,products!$A$1:$G$1,0))</f>
        <v>Ara</v>
      </c>
      <c r="J100" t="str">
        <f>INDEX(products!$A$1:$G$49, MATCH(orders!$D100,products!$A$1:$A$49,0), MATCH(orders!J$1,products!$A$1:$G$1,0))</f>
        <v>D</v>
      </c>
      <c r="K100" s="5">
        <f>INDEX(products!$A$1:$G$49, MATCH(orders!$D100,products!$A$1:$A$49,0), MATCH(orders!K$1,products!$A$1:$G$1,0))</f>
        <v>0.2</v>
      </c>
      <c r="L100" s="7">
        <f>INDEX(products!$A$1:$G$49, MATCH(orders!$D100,products!$A$1:$A$49,0), 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IF(_xlfn.XLOOKUP(C102, customers!$A$1:$A$1001,customers!$C$1:$C$1001,,0)=0,"",_xlfn.XLOOKUP(C102, customers!$A$1:$A$1001,customers!$C$1:$C$1001,,0))</f>
        <v/>
      </c>
      <c r="H101" s="2" t="str">
        <f>IF(_xlfn.XLOOKUP(C101,customers!$A$1:$A$1001,customers!$G$1:$G$1001,,0)=0,"",_xlfn.XLOOKUP(C101,customers!$A$1:$A$1001,customers!$G$1:$G$1001,,0))</f>
        <v>United States</v>
      </c>
      <c r="I101" t="str">
        <f>INDEX(products!$A$1:$G$49, MATCH(orders!$D101,products!$A$1:$A$49,0), MATCH(orders!I$1,products!$A$1:$G$1,0))</f>
        <v>Lib</v>
      </c>
      <c r="J101" t="str">
        <f>INDEX(products!$A$1:$G$49, MATCH(orders!$D101,products!$A$1:$A$49,0), MATCH(orders!J$1,products!$A$1:$G$1,0))</f>
        <v>M</v>
      </c>
      <c r="K101" s="5">
        <f>INDEX(products!$A$1:$G$49, MATCH(orders!$D101,products!$A$1:$A$49,0), MATCH(orders!K$1,products!$A$1:$G$1,0))</f>
        <v>0.2</v>
      </c>
      <c r="L101" s="7">
        <f>INDEX(products!$A$1:$G$49, MATCH(orders!$D101,products!$A$1:$A$49,0), 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IF(_xlfn.XLOOKUP(C103, customers!$A$1:$A$1001,customers!$C$1:$C$1001,,0)=0,"",_xlfn.XLOOKUP(C103, customers!$A$1:$A$1001,customers!$C$1:$C$1001,,0))</f>
        <v>nyoules2t@reference.com</v>
      </c>
      <c r="H102" s="2" t="str">
        <f>IF(_xlfn.XLOOKUP(C102,customers!$A$1:$A$1001,customers!$G$1:$G$1001,,0)=0,"",_xlfn.XLOOKUP(C102,customers!$A$1:$A$1001,customers!$G$1:$G$1001,,0))</f>
        <v>United States</v>
      </c>
      <c r="I102" t="str">
        <f>INDEX(products!$A$1:$G$49, MATCH(orders!$D102,products!$A$1:$A$49,0), MATCH(orders!I$1,products!$A$1:$G$1,0))</f>
        <v>Ara</v>
      </c>
      <c r="J102" t="str">
        <f>INDEX(products!$A$1:$G$49, MATCH(orders!$D102,products!$A$1:$A$49,0), MATCH(orders!J$1,products!$A$1:$G$1,0))</f>
        <v>L</v>
      </c>
      <c r="K102" s="5">
        <f>INDEX(products!$A$1:$G$49, MATCH(orders!$D102,products!$A$1:$A$49,0), MATCH(orders!K$1,products!$A$1:$G$1,0))</f>
        <v>0.2</v>
      </c>
      <c r="L102" s="7">
        <f>INDEX(products!$A$1:$G$49, MATCH(orders!$D102,products!$A$1:$A$49,0), 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IF(_xlfn.XLOOKUP(C104, customers!$A$1:$A$1001,customers!$C$1:$C$1001,,0)=0,"",_xlfn.XLOOKUP(C104, customers!$A$1:$A$1001,customers!$C$1:$C$1001,,0))</f>
        <v>daizikovitz2u@answers.com</v>
      </c>
      <c r="H103" s="2" t="str">
        <f>IF(_xlfn.XLOOKUP(C103,customers!$A$1:$A$1001,customers!$G$1:$G$1001,,0)=0,"",_xlfn.XLOOKUP(C103,customers!$A$1:$A$1001,customers!$G$1:$G$1001,,0))</f>
        <v>Ireland</v>
      </c>
      <c r="I103" t="str">
        <f>INDEX(products!$A$1:$G$49, MATCH(orders!$D103,products!$A$1:$A$49,0), MATCH(orders!I$1,products!$A$1:$G$1,0))</f>
        <v>Lib</v>
      </c>
      <c r="J103" t="str">
        <f>INDEX(products!$A$1:$G$49, MATCH(orders!$D103,products!$A$1:$A$49,0), MATCH(orders!J$1,products!$A$1:$G$1,0))</f>
        <v>D</v>
      </c>
      <c r="K103" s="5">
        <f>INDEX(products!$A$1:$G$49, MATCH(orders!$D103,products!$A$1:$A$49,0), MATCH(orders!K$1,products!$A$1:$G$1,0))</f>
        <v>2.5</v>
      </c>
      <c r="L103" s="7">
        <f>INDEX(products!$A$1:$G$49, MATCH(orders!$D103,products!$A$1:$A$49,0), 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IF(_xlfn.XLOOKUP(C105, customers!$A$1:$A$1001,customers!$C$1:$C$1001,,0)=0,"",_xlfn.XLOOKUP(C105, customers!$A$1:$A$1001,customers!$C$1:$C$1001,,0))</f>
        <v>brevel2v@fastcompany.com</v>
      </c>
      <c r="H104" s="2" t="str">
        <f>IF(_xlfn.XLOOKUP(C104,customers!$A$1:$A$1001,customers!$G$1:$G$1001,,0)=0,"",_xlfn.XLOOKUP(C104,customers!$A$1:$A$1001,customers!$G$1:$G$1001,,0))</f>
        <v>Ireland</v>
      </c>
      <c r="I104" t="str">
        <f>INDEX(products!$A$1:$G$49, MATCH(orders!$D104,products!$A$1:$A$49,0), MATCH(orders!I$1,products!$A$1:$G$1,0))</f>
        <v>Lib</v>
      </c>
      <c r="J104" t="str">
        <f>INDEX(products!$A$1:$G$49, MATCH(orders!$D104,products!$A$1:$A$49,0), MATCH(orders!J$1,products!$A$1:$G$1,0))</f>
        <v>D</v>
      </c>
      <c r="K104" s="5">
        <f>INDEX(products!$A$1:$G$49, MATCH(orders!$D104,products!$A$1:$A$49,0), MATCH(orders!K$1,products!$A$1:$G$1,0))</f>
        <v>1</v>
      </c>
      <c r="L104" s="7">
        <f>INDEX(products!$A$1:$G$49, MATCH(orders!$D104,products!$A$1:$A$49,0), 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IF(_xlfn.XLOOKUP(C106, customers!$A$1:$A$1001,customers!$C$1:$C$1001,,0)=0,"",_xlfn.XLOOKUP(C106, customers!$A$1:$A$1001,customers!$C$1:$C$1001,,0))</f>
        <v>epriddis2w@nationalgeographic.com</v>
      </c>
      <c r="H105" s="2" t="str">
        <f>IF(_xlfn.XLOOKUP(C105,customers!$A$1:$A$1001,customers!$G$1:$G$1001,,0)=0,"",_xlfn.XLOOKUP(C105,customers!$A$1:$A$1001,customers!$G$1:$G$1001,,0))</f>
        <v>United States</v>
      </c>
      <c r="I105" t="str">
        <f>INDEX(products!$A$1:$G$49, MATCH(orders!$D105,products!$A$1:$A$49,0), MATCH(orders!I$1,products!$A$1:$G$1,0))</f>
        <v>Rob</v>
      </c>
      <c r="J105" t="str">
        <f>INDEX(products!$A$1:$G$49, MATCH(orders!$D105,products!$A$1:$A$49,0), MATCH(orders!J$1,products!$A$1:$G$1,0))</f>
        <v>M</v>
      </c>
      <c r="K105" s="5">
        <f>INDEX(products!$A$1:$G$49, MATCH(orders!$D105,products!$A$1:$A$49,0), MATCH(orders!K$1,products!$A$1:$G$1,0))</f>
        <v>0.2</v>
      </c>
      <c r="L105" s="7">
        <f>INDEX(products!$A$1:$G$49, MATCH(orders!$D105,products!$A$1:$A$49,0), 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IF(_xlfn.XLOOKUP(C107, customers!$A$1:$A$1001,customers!$C$1:$C$1001,,0)=0,"",_xlfn.XLOOKUP(C107, customers!$A$1:$A$1001,customers!$C$1:$C$1001,,0))</f>
        <v>qveel2x@jugem.jp</v>
      </c>
      <c r="H106" s="2" t="str">
        <f>IF(_xlfn.XLOOKUP(C106,customers!$A$1:$A$1001,customers!$G$1:$G$1001,,0)=0,"",_xlfn.XLOOKUP(C106,customers!$A$1:$A$1001,customers!$G$1:$G$1001,,0))</f>
        <v>United States</v>
      </c>
      <c r="I106" t="str">
        <f>INDEX(products!$A$1:$G$49, MATCH(orders!$D106,products!$A$1:$A$49,0), MATCH(orders!I$1,products!$A$1:$G$1,0))</f>
        <v>Lib</v>
      </c>
      <c r="J106" t="str">
        <f>INDEX(products!$A$1:$G$49, MATCH(orders!$D106,products!$A$1:$A$49,0), MATCH(orders!J$1,products!$A$1:$G$1,0))</f>
        <v>M</v>
      </c>
      <c r="K106" s="5">
        <f>INDEX(products!$A$1:$G$49, MATCH(orders!$D106,products!$A$1:$A$49,0), MATCH(orders!K$1,products!$A$1:$G$1,0))</f>
        <v>1</v>
      </c>
      <c r="L106" s="7">
        <f>INDEX(products!$A$1:$G$49, MATCH(orders!$D106,products!$A$1:$A$49,0), 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IF(_xlfn.XLOOKUP(C108, customers!$A$1:$A$1001,customers!$C$1:$C$1001,,0)=0,"",_xlfn.XLOOKUP(C108, customers!$A$1:$A$1001,customers!$C$1:$C$1001,,0))</f>
        <v>lconyers2y@twitter.com</v>
      </c>
      <c r="H107" s="2" t="str">
        <f>IF(_xlfn.XLOOKUP(C107,customers!$A$1:$A$1001,customers!$G$1:$G$1001,,0)=0,"",_xlfn.XLOOKUP(C107,customers!$A$1:$A$1001,customers!$G$1:$G$1001,,0))</f>
        <v>United States</v>
      </c>
      <c r="I107" t="str">
        <f>INDEX(products!$A$1:$G$49, MATCH(orders!$D107,products!$A$1:$A$49,0), MATCH(orders!I$1,products!$A$1:$G$1,0))</f>
        <v>Ara</v>
      </c>
      <c r="J107" t="str">
        <f>INDEX(products!$A$1:$G$49, MATCH(orders!$D107,products!$A$1:$A$49,0), MATCH(orders!J$1,products!$A$1:$G$1,0))</f>
        <v>M</v>
      </c>
      <c r="K107" s="5">
        <f>INDEX(products!$A$1:$G$49, MATCH(orders!$D107,products!$A$1:$A$49,0), MATCH(orders!K$1,products!$A$1:$G$1,0))</f>
        <v>0.5</v>
      </c>
      <c r="L107" s="7">
        <f>INDEX(products!$A$1:$G$49, MATCH(orders!$D107,products!$A$1:$A$49,0), 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IF(_xlfn.XLOOKUP(C109, customers!$A$1:$A$1001,customers!$C$1:$C$1001,,0)=0,"",_xlfn.XLOOKUP(C109, customers!$A$1:$A$1001,customers!$C$1:$C$1001,,0))</f>
        <v>pwye2z@dagondesign.com</v>
      </c>
      <c r="H108" s="2" t="str">
        <f>IF(_xlfn.XLOOKUP(C108,customers!$A$1:$A$1001,customers!$G$1:$G$1001,,0)=0,"",_xlfn.XLOOKUP(C108,customers!$A$1:$A$1001,customers!$G$1:$G$1001,,0))</f>
        <v>United States</v>
      </c>
      <c r="I108" t="str">
        <f>INDEX(products!$A$1:$G$49, MATCH(orders!$D108,products!$A$1:$A$49,0), MATCH(orders!I$1,products!$A$1:$G$1,0))</f>
        <v>Exc</v>
      </c>
      <c r="J108" t="str">
        <f>INDEX(products!$A$1:$G$49, MATCH(orders!$D108,products!$A$1:$A$49,0), MATCH(orders!J$1,products!$A$1:$G$1,0))</f>
        <v>D</v>
      </c>
      <c r="K108" s="5">
        <f>INDEX(products!$A$1:$G$49, MATCH(orders!$D108,products!$A$1:$A$49,0), MATCH(orders!K$1,products!$A$1:$G$1,0))</f>
        <v>1</v>
      </c>
      <c r="L108" s="7">
        <f>INDEX(products!$A$1:$G$49, MATCH(orders!$D108,products!$A$1:$A$49,0), 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IF(_xlfn.XLOOKUP(C110, customers!$A$1:$A$1001,customers!$C$1:$C$1001,,0)=0,"",_xlfn.XLOOKUP(C110, customers!$A$1:$A$1001,customers!$C$1:$C$1001,,0))</f>
        <v/>
      </c>
      <c r="H109" s="2" t="str">
        <f>IF(_xlfn.XLOOKUP(C109,customers!$A$1:$A$1001,customers!$G$1:$G$1001,,0)=0,"",_xlfn.XLOOKUP(C109,customers!$A$1:$A$1001,customers!$G$1:$G$1001,,0))</f>
        <v>United States</v>
      </c>
      <c r="I109" t="str">
        <f>INDEX(products!$A$1:$G$49, MATCH(orders!$D109,products!$A$1:$A$49,0), MATCH(orders!I$1,products!$A$1:$G$1,0))</f>
        <v>Rob</v>
      </c>
      <c r="J109" t="str">
        <f>INDEX(products!$A$1:$G$49, MATCH(orders!$D109,products!$A$1:$A$49,0), MATCH(orders!J$1,products!$A$1:$G$1,0))</f>
        <v>M</v>
      </c>
      <c r="K109" s="5">
        <f>INDEX(products!$A$1:$G$49, MATCH(orders!$D109,products!$A$1:$A$49,0), MATCH(orders!K$1,products!$A$1:$G$1,0))</f>
        <v>0.5</v>
      </c>
      <c r="L109" s="7">
        <f>INDEX(products!$A$1:$G$49, MATCH(orders!$D109,products!$A$1:$A$49,0), 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IF(_xlfn.XLOOKUP(C111, customers!$A$1:$A$1001,customers!$C$1:$C$1001,,0)=0,"",_xlfn.XLOOKUP(C111, customers!$A$1:$A$1001,customers!$C$1:$C$1001,,0))</f>
        <v>tsheryn31@mtv.com</v>
      </c>
      <c r="H110" s="2" t="str">
        <f>IF(_xlfn.XLOOKUP(C110,customers!$A$1:$A$1001,customers!$G$1:$G$1001,,0)=0,"",_xlfn.XLOOKUP(C110,customers!$A$1:$A$1001,customers!$G$1:$G$1001,,0))</f>
        <v>United States</v>
      </c>
      <c r="I110" t="str">
        <f>INDEX(products!$A$1:$G$49, MATCH(orders!$D110,products!$A$1:$A$49,0), MATCH(orders!I$1,products!$A$1:$G$1,0))</f>
        <v>Ara</v>
      </c>
      <c r="J110" t="str">
        <f>INDEX(products!$A$1:$G$49, MATCH(orders!$D110,products!$A$1:$A$49,0), MATCH(orders!J$1,products!$A$1:$G$1,0))</f>
        <v>M</v>
      </c>
      <c r="K110" s="5">
        <f>INDEX(products!$A$1:$G$49, MATCH(orders!$D110,products!$A$1:$A$49,0), MATCH(orders!K$1,products!$A$1:$G$1,0))</f>
        <v>0.5</v>
      </c>
      <c r="L110" s="7">
        <f>INDEX(products!$A$1:$G$49, MATCH(orders!$D110,products!$A$1:$A$49,0), 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IF(_xlfn.XLOOKUP(C112, customers!$A$1:$A$1001,customers!$C$1:$C$1001,,0)=0,"",_xlfn.XLOOKUP(C112, customers!$A$1:$A$1001,customers!$C$1:$C$1001,,0))</f>
        <v>mredgrave32@cargocollective.com</v>
      </c>
      <c r="H111" s="2" t="str">
        <f>IF(_xlfn.XLOOKUP(C111,customers!$A$1:$A$1001,customers!$G$1:$G$1001,,0)=0,"",_xlfn.XLOOKUP(C111,customers!$A$1:$A$1001,customers!$G$1:$G$1001,,0))</f>
        <v>United States</v>
      </c>
      <c r="I111" t="str">
        <f>INDEX(products!$A$1:$G$49, MATCH(orders!$D111,products!$A$1:$A$49,0), MATCH(orders!I$1,products!$A$1:$G$1,0))</f>
        <v>Lib</v>
      </c>
      <c r="J111" t="str">
        <f>INDEX(products!$A$1:$G$49, MATCH(orders!$D111,products!$A$1:$A$49,0), MATCH(orders!J$1,products!$A$1:$G$1,0))</f>
        <v>D</v>
      </c>
      <c r="K111" s="5">
        <f>INDEX(products!$A$1:$G$49, MATCH(orders!$D111,products!$A$1:$A$49,0), MATCH(orders!K$1,products!$A$1:$G$1,0))</f>
        <v>0.5</v>
      </c>
      <c r="L111" s="7">
        <f>INDEX(products!$A$1:$G$49, MATCH(orders!$D111,products!$A$1:$A$49,0), 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IF(_xlfn.XLOOKUP(C113, customers!$A$1:$A$1001,customers!$C$1:$C$1001,,0)=0,"",_xlfn.XLOOKUP(C113, customers!$A$1:$A$1001,customers!$C$1:$C$1001,,0))</f>
        <v>bfominov33@yale.edu</v>
      </c>
      <c r="H112" s="2" t="str">
        <f>IF(_xlfn.XLOOKUP(C112,customers!$A$1:$A$1001,customers!$G$1:$G$1001,,0)=0,"",_xlfn.XLOOKUP(C112,customers!$A$1:$A$1001,customers!$G$1:$G$1001,,0))</f>
        <v>United States</v>
      </c>
      <c r="I112" t="str">
        <f>INDEX(products!$A$1:$G$49, MATCH(orders!$D112,products!$A$1:$A$49,0), MATCH(orders!I$1,products!$A$1:$G$1,0))</f>
        <v>Exc</v>
      </c>
      <c r="J112" t="str">
        <f>INDEX(products!$A$1:$G$49, MATCH(orders!$D112,products!$A$1:$A$49,0), MATCH(orders!J$1,products!$A$1:$G$1,0))</f>
        <v>L</v>
      </c>
      <c r="K112" s="5">
        <f>INDEX(products!$A$1:$G$49, MATCH(orders!$D112,products!$A$1:$A$49,0), MATCH(orders!K$1,products!$A$1:$G$1,0))</f>
        <v>0.2</v>
      </c>
      <c r="L112" s="7">
        <f>INDEX(products!$A$1:$G$49, MATCH(orders!$D112,products!$A$1:$A$49,0), 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IF(_xlfn.XLOOKUP(C114, customers!$A$1:$A$1001,customers!$C$1:$C$1001,,0)=0,"",_xlfn.XLOOKUP(C114, customers!$A$1:$A$1001,customers!$C$1:$C$1001,,0))</f>
        <v>scritchlow34@un.org</v>
      </c>
      <c r="H113" s="2" t="str">
        <f>IF(_xlfn.XLOOKUP(C113,customers!$A$1:$A$1001,customers!$G$1:$G$1001,,0)=0,"",_xlfn.XLOOKUP(C113,customers!$A$1:$A$1001,customers!$G$1:$G$1001,,0))</f>
        <v>United States</v>
      </c>
      <c r="I113" t="str">
        <f>INDEX(products!$A$1:$G$49, MATCH(orders!$D113,products!$A$1:$A$49,0), MATCH(orders!I$1,products!$A$1:$G$1,0))</f>
        <v>Rob</v>
      </c>
      <c r="J113" t="str">
        <f>INDEX(products!$A$1:$G$49, MATCH(orders!$D113,products!$A$1:$A$49,0), MATCH(orders!J$1,products!$A$1:$G$1,0))</f>
        <v>D</v>
      </c>
      <c r="K113" s="5">
        <f>INDEX(products!$A$1:$G$49, MATCH(orders!$D113,products!$A$1:$A$49,0), MATCH(orders!K$1,products!$A$1:$G$1,0))</f>
        <v>0.5</v>
      </c>
      <c r="L113" s="7">
        <f>INDEX(products!$A$1:$G$49, MATCH(orders!$D113,products!$A$1:$A$49,0), 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IF(_xlfn.XLOOKUP(C115, customers!$A$1:$A$1001,customers!$C$1:$C$1001,,0)=0,"",_xlfn.XLOOKUP(C115, customers!$A$1:$A$1001,customers!$C$1:$C$1001,,0))</f>
        <v>msteptow35@earthlink.net</v>
      </c>
      <c r="H114" s="2" t="str">
        <f>IF(_xlfn.XLOOKUP(C114,customers!$A$1:$A$1001,customers!$G$1:$G$1001,,0)=0,"",_xlfn.XLOOKUP(C114,customers!$A$1:$A$1001,customers!$G$1:$G$1001,,0))</f>
        <v>United States</v>
      </c>
      <c r="I114" t="str">
        <f>INDEX(products!$A$1:$G$49, MATCH(orders!$D114,products!$A$1:$A$49,0), MATCH(orders!I$1,products!$A$1:$G$1,0))</f>
        <v>Ara</v>
      </c>
      <c r="J114" t="str">
        <f>INDEX(products!$A$1:$G$49, MATCH(orders!$D114,products!$A$1:$A$49,0), MATCH(orders!J$1,products!$A$1:$G$1,0))</f>
        <v>M</v>
      </c>
      <c r="K114" s="5">
        <f>INDEX(products!$A$1:$G$49, MATCH(orders!$D114,products!$A$1:$A$49,0), MATCH(orders!K$1,products!$A$1:$G$1,0))</f>
        <v>1</v>
      </c>
      <c r="L114" s="7">
        <f>INDEX(products!$A$1:$G$49, MATCH(orders!$D114,products!$A$1:$A$49,0), 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IF(_xlfn.XLOOKUP(C116, customers!$A$1:$A$1001,customers!$C$1:$C$1001,,0)=0,"",_xlfn.XLOOKUP(C116, customers!$A$1:$A$1001,customers!$C$1:$C$1001,,0))</f>
        <v/>
      </c>
      <c r="H115" s="2" t="str">
        <f>IF(_xlfn.XLOOKUP(C115,customers!$A$1:$A$1001,customers!$G$1:$G$1001,,0)=0,"",_xlfn.XLOOKUP(C115,customers!$A$1:$A$1001,customers!$G$1:$G$1001,,0))</f>
        <v>Ireland</v>
      </c>
      <c r="I115" t="str">
        <f>INDEX(products!$A$1:$G$49, MATCH(orders!$D115,products!$A$1:$A$49,0), MATCH(orders!I$1,products!$A$1:$G$1,0))</f>
        <v>Lib</v>
      </c>
      <c r="J115" t="str">
        <f>INDEX(products!$A$1:$G$49, MATCH(orders!$D115,products!$A$1:$A$49,0), MATCH(orders!J$1,products!$A$1:$G$1,0))</f>
        <v>M</v>
      </c>
      <c r="K115" s="5">
        <f>INDEX(products!$A$1:$G$49, MATCH(orders!$D115,products!$A$1:$A$49,0), MATCH(orders!K$1,products!$A$1:$G$1,0))</f>
        <v>1</v>
      </c>
      <c r="L115" s="7">
        <f>INDEX(products!$A$1:$G$49, MATCH(orders!$D115,products!$A$1:$A$49,0), 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IF(_xlfn.XLOOKUP(C117, customers!$A$1:$A$1001,customers!$C$1:$C$1001,,0)=0,"",_xlfn.XLOOKUP(C117, customers!$A$1:$A$1001,customers!$C$1:$C$1001,,0))</f>
        <v>imulliner37@pinterest.com</v>
      </c>
      <c r="H116" s="2" t="str">
        <f>IF(_xlfn.XLOOKUP(C116,customers!$A$1:$A$1001,customers!$G$1:$G$1001,,0)=0,"",_xlfn.XLOOKUP(C116,customers!$A$1:$A$1001,customers!$G$1:$G$1001,,0))</f>
        <v>United States</v>
      </c>
      <c r="I116" t="str">
        <f>INDEX(products!$A$1:$G$49, MATCH(orders!$D116,products!$A$1:$A$49,0), MATCH(orders!I$1,products!$A$1:$G$1,0))</f>
        <v>Rob</v>
      </c>
      <c r="J116" t="str">
        <f>INDEX(products!$A$1:$G$49, MATCH(orders!$D116,products!$A$1:$A$49,0), MATCH(orders!J$1,products!$A$1:$G$1,0))</f>
        <v>L</v>
      </c>
      <c r="K116" s="5">
        <f>INDEX(products!$A$1:$G$49, MATCH(orders!$D116,products!$A$1:$A$49,0), MATCH(orders!K$1,products!$A$1:$G$1,0))</f>
        <v>0.2</v>
      </c>
      <c r="L116" s="7">
        <f>INDEX(products!$A$1:$G$49, MATCH(orders!$D116,products!$A$1:$A$49,0), 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IF(_xlfn.XLOOKUP(C118, customers!$A$1:$A$1001,customers!$C$1:$C$1001,,0)=0,"",_xlfn.XLOOKUP(C118, customers!$A$1:$A$1001,customers!$C$1:$C$1001,,0))</f>
        <v>gstandley38@dion.ne.jp</v>
      </c>
      <c r="H117" s="2" t="str">
        <f>IF(_xlfn.XLOOKUP(C117,customers!$A$1:$A$1001,customers!$G$1:$G$1001,,0)=0,"",_xlfn.XLOOKUP(C117,customers!$A$1:$A$1001,customers!$G$1:$G$1001,,0))</f>
        <v>United Kingdom</v>
      </c>
      <c r="I117" t="str">
        <f>INDEX(products!$A$1:$G$49, MATCH(orders!$D117,products!$A$1:$A$49,0), MATCH(orders!I$1,products!$A$1:$G$1,0))</f>
        <v>Lib</v>
      </c>
      <c r="J117" t="str">
        <f>INDEX(products!$A$1:$G$49, MATCH(orders!$D117,products!$A$1:$A$49,0), MATCH(orders!J$1,products!$A$1:$G$1,0))</f>
        <v>L</v>
      </c>
      <c r="K117" s="5">
        <f>INDEX(products!$A$1:$G$49, MATCH(orders!$D117,products!$A$1:$A$49,0), MATCH(orders!K$1,products!$A$1:$G$1,0))</f>
        <v>1</v>
      </c>
      <c r="L117" s="7">
        <f>INDEX(products!$A$1:$G$49, MATCH(orders!$D117,products!$A$1:$A$49,0), 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IF(_xlfn.XLOOKUP(C119, customers!$A$1:$A$1001,customers!$C$1:$C$1001,,0)=0,"",_xlfn.XLOOKUP(C119, customers!$A$1:$A$1001,customers!$C$1:$C$1001,,0))</f>
        <v>bdrage39@youku.com</v>
      </c>
      <c r="H118" s="2" t="str">
        <f>IF(_xlfn.XLOOKUP(C118,customers!$A$1:$A$1001,customers!$G$1:$G$1001,,0)=0,"",_xlfn.XLOOKUP(C118,customers!$A$1:$A$1001,customers!$G$1:$G$1001,,0))</f>
        <v>Ireland</v>
      </c>
      <c r="I118" t="str">
        <f>INDEX(products!$A$1:$G$49, MATCH(orders!$D118,products!$A$1:$A$49,0), MATCH(orders!I$1,products!$A$1:$G$1,0))</f>
        <v>Lib</v>
      </c>
      <c r="J118" t="str">
        <f>INDEX(products!$A$1:$G$49, MATCH(orders!$D118,products!$A$1:$A$49,0), MATCH(orders!J$1,products!$A$1:$G$1,0))</f>
        <v>L</v>
      </c>
      <c r="K118" s="5">
        <f>INDEX(products!$A$1:$G$49, MATCH(orders!$D118,products!$A$1:$A$49,0), MATCH(orders!K$1,products!$A$1:$G$1,0))</f>
        <v>0.2</v>
      </c>
      <c r="L118" s="7">
        <f>INDEX(products!$A$1:$G$49, MATCH(orders!$D118,products!$A$1:$A$49,0), 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IF(_xlfn.XLOOKUP(C120, customers!$A$1:$A$1001,customers!$C$1:$C$1001,,0)=0,"",_xlfn.XLOOKUP(C120, customers!$A$1:$A$1001,customers!$C$1:$C$1001,,0))</f>
        <v>myallop3a@fema.gov</v>
      </c>
      <c r="H119" s="2" t="str">
        <f>IF(_xlfn.XLOOKUP(C119,customers!$A$1:$A$1001,customers!$G$1:$G$1001,,0)=0,"",_xlfn.XLOOKUP(C119,customers!$A$1:$A$1001,customers!$G$1:$G$1001,,0))</f>
        <v>United States</v>
      </c>
      <c r="I119" t="str">
        <f>INDEX(products!$A$1:$G$49, MATCH(orders!$D119,products!$A$1:$A$49,0), MATCH(orders!I$1,products!$A$1:$G$1,0))</f>
        <v>Lib</v>
      </c>
      <c r="J119" t="str">
        <f>INDEX(products!$A$1:$G$49, MATCH(orders!$D119,products!$A$1:$A$49,0), MATCH(orders!J$1,products!$A$1:$G$1,0))</f>
        <v>L</v>
      </c>
      <c r="K119" s="5">
        <f>INDEX(products!$A$1:$G$49, MATCH(orders!$D119,products!$A$1:$A$49,0), MATCH(orders!K$1,products!$A$1:$G$1,0))</f>
        <v>0.5</v>
      </c>
      <c r="L119" s="7">
        <f>INDEX(products!$A$1:$G$49, MATCH(orders!$D119,products!$A$1:$A$49,0), 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IF(_xlfn.XLOOKUP(C121, customers!$A$1:$A$1001,customers!$C$1:$C$1001,,0)=0,"",_xlfn.XLOOKUP(C121, customers!$A$1:$A$1001,customers!$C$1:$C$1001,,0))</f>
        <v>cswitsur3b@chronoengine.com</v>
      </c>
      <c r="H120" s="2" t="str">
        <f>IF(_xlfn.XLOOKUP(C120,customers!$A$1:$A$1001,customers!$G$1:$G$1001,,0)=0,"",_xlfn.XLOOKUP(C120,customers!$A$1:$A$1001,customers!$G$1:$G$1001,,0))</f>
        <v>United States</v>
      </c>
      <c r="I120" t="str">
        <f>INDEX(products!$A$1:$G$49, MATCH(orders!$D120,products!$A$1:$A$49,0), MATCH(orders!I$1,products!$A$1:$G$1,0))</f>
        <v>Exc</v>
      </c>
      <c r="J120" t="str">
        <f>INDEX(products!$A$1:$G$49, MATCH(orders!$D120,products!$A$1:$A$49,0), MATCH(orders!J$1,products!$A$1:$G$1,0))</f>
        <v>D</v>
      </c>
      <c r="K120" s="5">
        <f>INDEX(products!$A$1:$G$49, MATCH(orders!$D120,products!$A$1:$A$49,0), MATCH(orders!K$1,products!$A$1:$G$1,0))</f>
        <v>0.5</v>
      </c>
      <c r="L120" s="7">
        <f>INDEX(products!$A$1:$G$49, MATCH(orders!$D120,products!$A$1:$A$49,0), 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IF(_xlfn.XLOOKUP(C122, customers!$A$1:$A$1001,customers!$C$1:$C$1001,,0)=0,"",_xlfn.XLOOKUP(C122, customers!$A$1:$A$1001,customers!$C$1:$C$1001,,0))</f>
        <v>cswitsur3b@chronoengine.com</v>
      </c>
      <c r="H121" s="2" t="str">
        <f>IF(_xlfn.XLOOKUP(C121,customers!$A$1:$A$1001,customers!$G$1:$G$1001,,0)=0,"",_xlfn.XLOOKUP(C121,customers!$A$1:$A$1001,customers!$G$1:$G$1001,,0))</f>
        <v>United States</v>
      </c>
      <c r="I121" t="str">
        <f>INDEX(products!$A$1:$G$49, MATCH(orders!$D121,products!$A$1:$A$49,0), MATCH(orders!I$1,products!$A$1:$G$1,0))</f>
        <v>Exc</v>
      </c>
      <c r="J121" t="str">
        <f>INDEX(products!$A$1:$G$49, MATCH(orders!$D121,products!$A$1:$A$49,0), MATCH(orders!J$1,products!$A$1:$G$1,0))</f>
        <v>M</v>
      </c>
      <c r="K121" s="5">
        <f>INDEX(products!$A$1:$G$49, MATCH(orders!$D121,products!$A$1:$A$49,0), MATCH(orders!K$1,products!$A$1:$G$1,0))</f>
        <v>0.2</v>
      </c>
      <c r="L121" s="7">
        <f>INDEX(products!$A$1:$G$49, MATCH(orders!$D121,products!$A$1:$A$49,0), 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IF(_xlfn.XLOOKUP(C123, customers!$A$1:$A$1001,customers!$C$1:$C$1001,,0)=0,"",_xlfn.XLOOKUP(C123, customers!$A$1:$A$1001,customers!$C$1:$C$1001,,0))</f>
        <v>cswitsur3b@chronoengine.com</v>
      </c>
      <c r="H122" s="2" t="str">
        <f>IF(_xlfn.XLOOKUP(C122,customers!$A$1:$A$1001,customers!$G$1:$G$1001,,0)=0,"",_xlfn.XLOOKUP(C122,customers!$A$1:$A$1001,customers!$G$1:$G$1001,,0))</f>
        <v>United States</v>
      </c>
      <c r="I122" t="str">
        <f>INDEX(products!$A$1:$G$49, MATCH(orders!$D122,products!$A$1:$A$49,0), MATCH(orders!I$1,products!$A$1:$G$1,0))</f>
        <v>Ara</v>
      </c>
      <c r="J122" t="str">
        <f>INDEX(products!$A$1:$G$49, MATCH(orders!$D122,products!$A$1:$A$49,0), MATCH(orders!J$1,products!$A$1:$G$1,0))</f>
        <v>L</v>
      </c>
      <c r="K122" s="5">
        <f>INDEX(products!$A$1:$G$49, MATCH(orders!$D122,products!$A$1:$A$49,0), MATCH(orders!K$1,products!$A$1:$G$1,0))</f>
        <v>0.2</v>
      </c>
      <c r="L122" s="7">
        <f>INDEX(products!$A$1:$G$49, MATCH(orders!$D122,products!$A$1:$A$49,0), 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IF(_xlfn.XLOOKUP(C124, customers!$A$1:$A$1001,customers!$C$1:$C$1001,,0)=0,"",_xlfn.XLOOKUP(C124, customers!$A$1:$A$1001,customers!$C$1:$C$1001,,0))</f>
        <v>mludwell3e@blogger.com</v>
      </c>
      <c r="H123" s="2" t="str">
        <f>IF(_xlfn.XLOOKUP(C123,customers!$A$1:$A$1001,customers!$G$1:$G$1001,,0)=0,"",_xlfn.XLOOKUP(C123,customers!$A$1:$A$1001,customers!$G$1:$G$1001,,0))</f>
        <v>United States</v>
      </c>
      <c r="I123" t="str">
        <f>INDEX(products!$A$1:$G$49, MATCH(orders!$D123,products!$A$1:$A$49,0), MATCH(orders!I$1,products!$A$1:$G$1,0))</f>
        <v>Exc</v>
      </c>
      <c r="J123" t="str">
        <f>INDEX(products!$A$1:$G$49, MATCH(orders!$D123,products!$A$1:$A$49,0), MATCH(orders!J$1,products!$A$1:$G$1,0))</f>
        <v>M</v>
      </c>
      <c r="K123" s="5">
        <f>INDEX(products!$A$1:$G$49, MATCH(orders!$D123,products!$A$1:$A$49,0), MATCH(orders!K$1,products!$A$1:$G$1,0))</f>
        <v>1</v>
      </c>
      <c r="L123" s="7">
        <f>INDEX(products!$A$1:$G$49, MATCH(orders!$D123,products!$A$1:$A$49,0), 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IF(_xlfn.XLOOKUP(C125, customers!$A$1:$A$1001,customers!$C$1:$C$1001,,0)=0,"",_xlfn.XLOOKUP(C125, customers!$A$1:$A$1001,customers!$C$1:$C$1001,,0))</f>
        <v>dbeauchamp3f@usda.gov</v>
      </c>
      <c r="H124" s="2" t="str">
        <f>IF(_xlfn.XLOOKUP(C124,customers!$A$1:$A$1001,customers!$G$1:$G$1001,,0)=0,"",_xlfn.XLOOKUP(C124,customers!$A$1:$A$1001,customers!$G$1:$G$1001,,0))</f>
        <v>United States</v>
      </c>
      <c r="I124" t="str">
        <f>INDEX(products!$A$1:$G$49, MATCH(orders!$D124,products!$A$1:$A$49,0), MATCH(orders!I$1,products!$A$1:$G$1,0))</f>
        <v>Ara</v>
      </c>
      <c r="J124" t="str">
        <f>INDEX(products!$A$1:$G$49, MATCH(orders!$D124,products!$A$1:$A$49,0), MATCH(orders!J$1,products!$A$1:$G$1,0))</f>
        <v>D</v>
      </c>
      <c r="K124" s="5">
        <f>INDEX(products!$A$1:$G$49, MATCH(orders!$D124,products!$A$1:$A$49,0), MATCH(orders!K$1,products!$A$1:$G$1,0))</f>
        <v>0.5</v>
      </c>
      <c r="L124" s="7">
        <f>INDEX(products!$A$1:$G$49, MATCH(orders!$D124,products!$A$1:$A$49,0), 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IF(_xlfn.XLOOKUP(C126, customers!$A$1:$A$1001,customers!$C$1:$C$1001,,0)=0,"",_xlfn.XLOOKUP(C126, customers!$A$1:$A$1001,customers!$C$1:$C$1001,,0))</f>
        <v>srodliff3g@ted.com</v>
      </c>
      <c r="H125" s="2" t="str">
        <f>IF(_xlfn.XLOOKUP(C125,customers!$A$1:$A$1001,customers!$G$1:$G$1001,,0)=0,"",_xlfn.XLOOKUP(C125,customers!$A$1:$A$1001,customers!$G$1:$G$1001,,0))</f>
        <v>United States</v>
      </c>
      <c r="I125" t="str">
        <f>INDEX(products!$A$1:$G$49, MATCH(orders!$D125,products!$A$1:$A$49,0), MATCH(orders!I$1,products!$A$1:$G$1,0))</f>
        <v>Lib</v>
      </c>
      <c r="J125" t="str">
        <f>INDEX(products!$A$1:$G$49, MATCH(orders!$D125,products!$A$1:$A$49,0), MATCH(orders!J$1,products!$A$1:$G$1,0))</f>
        <v>L</v>
      </c>
      <c r="K125" s="5">
        <f>INDEX(products!$A$1:$G$49, MATCH(orders!$D125,products!$A$1:$A$49,0), MATCH(orders!K$1,products!$A$1:$G$1,0))</f>
        <v>2.5</v>
      </c>
      <c r="L125" s="7">
        <f>INDEX(products!$A$1:$G$49, MATCH(orders!$D125,products!$A$1:$A$49,0), 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IF(_xlfn.XLOOKUP(C127, customers!$A$1:$A$1001,customers!$C$1:$C$1001,,0)=0,"",_xlfn.XLOOKUP(C127, customers!$A$1:$A$1001,customers!$C$1:$C$1001,,0))</f>
        <v>swoodham3h@businesswire.com</v>
      </c>
      <c r="H126" s="2" t="str">
        <f>IF(_xlfn.XLOOKUP(C126,customers!$A$1:$A$1001,customers!$G$1:$G$1001,,0)=0,"",_xlfn.XLOOKUP(C126,customers!$A$1:$A$1001,customers!$G$1:$G$1001,,0))</f>
        <v>United States</v>
      </c>
      <c r="I126" t="str">
        <f>INDEX(products!$A$1:$G$49, MATCH(orders!$D126,products!$A$1:$A$49,0), MATCH(orders!I$1,products!$A$1:$G$1,0))</f>
        <v>Lib</v>
      </c>
      <c r="J126" t="str">
        <f>INDEX(products!$A$1:$G$49, MATCH(orders!$D126,products!$A$1:$A$49,0), MATCH(orders!J$1,products!$A$1:$G$1,0))</f>
        <v>M</v>
      </c>
      <c r="K126" s="5">
        <f>INDEX(products!$A$1:$G$49, MATCH(orders!$D126,products!$A$1:$A$49,0), MATCH(orders!K$1,products!$A$1:$G$1,0))</f>
        <v>0.2</v>
      </c>
      <c r="L126" s="7">
        <f>INDEX(products!$A$1:$G$49, MATCH(orders!$D126,products!$A$1:$A$49,0), 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IF(_xlfn.XLOOKUP(C128, customers!$A$1:$A$1001,customers!$C$1:$C$1001,,0)=0,"",_xlfn.XLOOKUP(C128, customers!$A$1:$A$1001,customers!$C$1:$C$1001,,0))</f>
        <v>hsynnot3i@about.com</v>
      </c>
      <c r="H127" s="2" t="str">
        <f>IF(_xlfn.XLOOKUP(C127,customers!$A$1:$A$1001,customers!$G$1:$G$1001,,0)=0,"",_xlfn.XLOOKUP(C127,customers!$A$1:$A$1001,customers!$G$1:$G$1001,,0))</f>
        <v>Ireland</v>
      </c>
      <c r="I127" t="str">
        <f>INDEX(products!$A$1:$G$49, MATCH(orders!$D127,products!$A$1:$A$49,0), MATCH(orders!I$1,products!$A$1:$G$1,0))</f>
        <v>Lib</v>
      </c>
      <c r="J127" t="str">
        <f>INDEX(products!$A$1:$G$49, MATCH(orders!$D127,products!$A$1:$A$49,0), MATCH(orders!J$1,products!$A$1:$G$1,0))</f>
        <v>M</v>
      </c>
      <c r="K127" s="5">
        <f>INDEX(products!$A$1:$G$49, MATCH(orders!$D127,products!$A$1:$A$49,0), MATCH(orders!K$1,products!$A$1:$G$1,0))</f>
        <v>0.5</v>
      </c>
      <c r="L127" s="7">
        <f>INDEX(products!$A$1:$G$49, MATCH(orders!$D127,products!$A$1:$A$49,0), 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IF(_xlfn.XLOOKUP(C129, customers!$A$1:$A$1001,customers!$C$1:$C$1001,,0)=0,"",_xlfn.XLOOKUP(C129, customers!$A$1:$A$1001,customers!$C$1:$C$1001,,0))</f>
        <v>rlepere3j@shop-pro.jp</v>
      </c>
      <c r="H128" s="2" t="str">
        <f>IF(_xlfn.XLOOKUP(C128,customers!$A$1:$A$1001,customers!$G$1:$G$1001,,0)=0,"",_xlfn.XLOOKUP(C128,customers!$A$1:$A$1001,customers!$G$1:$G$1001,,0))</f>
        <v>United States</v>
      </c>
      <c r="I128" t="str">
        <f>INDEX(products!$A$1:$G$49, MATCH(orders!$D128,products!$A$1:$A$49,0), MATCH(orders!I$1,products!$A$1:$G$1,0))</f>
        <v>Ara</v>
      </c>
      <c r="J128" t="str">
        <f>INDEX(products!$A$1:$G$49, MATCH(orders!$D128,products!$A$1:$A$49,0), MATCH(orders!J$1,products!$A$1:$G$1,0))</f>
        <v>M</v>
      </c>
      <c r="K128" s="5">
        <f>INDEX(products!$A$1:$G$49, MATCH(orders!$D128,products!$A$1:$A$49,0), MATCH(orders!K$1,products!$A$1:$G$1,0))</f>
        <v>1</v>
      </c>
      <c r="L128" s="7">
        <f>INDEX(products!$A$1:$G$49, MATCH(orders!$D128,products!$A$1:$A$49,0), 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IF(_xlfn.XLOOKUP(C130, customers!$A$1:$A$1001,customers!$C$1:$C$1001,,0)=0,"",_xlfn.XLOOKUP(C130, customers!$A$1:$A$1001,customers!$C$1:$C$1001,,0))</f>
        <v>twoofinden3k@businesswire.com</v>
      </c>
      <c r="H129" s="2" t="str">
        <f>IF(_xlfn.XLOOKUP(C129,customers!$A$1:$A$1001,customers!$G$1:$G$1001,,0)=0,"",_xlfn.XLOOKUP(C129,customers!$A$1:$A$1001,customers!$G$1:$G$1001,,0))</f>
        <v>Ireland</v>
      </c>
      <c r="I129" t="str">
        <f>INDEX(products!$A$1:$G$49, MATCH(orders!$D129,products!$A$1:$A$49,0), MATCH(orders!I$1,products!$A$1:$G$1,0))</f>
        <v>Lib</v>
      </c>
      <c r="J129" t="str">
        <f>INDEX(products!$A$1:$G$49, MATCH(orders!$D129,products!$A$1:$A$49,0), MATCH(orders!J$1,products!$A$1:$G$1,0))</f>
        <v>D</v>
      </c>
      <c r="K129" s="5">
        <f>INDEX(products!$A$1:$G$49, MATCH(orders!$D129,products!$A$1:$A$49,0), MATCH(orders!K$1,products!$A$1:$G$1,0))</f>
        <v>1</v>
      </c>
      <c r="L129" s="7">
        <f>INDEX(products!$A$1:$G$49, MATCH(orders!$D129,products!$A$1:$A$49,0), 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IF(_xlfn.XLOOKUP(C131, customers!$A$1:$A$1001,customers!$C$1:$C$1001,,0)=0,"",_xlfn.XLOOKUP(C131, customers!$A$1:$A$1001,customers!$C$1:$C$1001,,0))</f>
        <v>edacca3l@google.pl</v>
      </c>
      <c r="H130" s="2" t="str">
        <f>IF(_xlfn.XLOOKUP(C130,customers!$A$1:$A$1001,customers!$G$1:$G$1001,,0)=0,"",_xlfn.XLOOKUP(C130,customers!$A$1:$A$1001,customers!$G$1:$G$1001,,0))</f>
        <v>United States</v>
      </c>
      <c r="I130" t="str">
        <f>INDEX(products!$A$1:$G$49, MATCH(orders!$D130,products!$A$1:$A$49,0), MATCH(orders!I$1,products!$A$1:$G$1,0))</f>
        <v>Ara</v>
      </c>
      <c r="J130" t="str">
        <f>INDEX(products!$A$1:$G$49, MATCH(orders!$D130,products!$A$1:$A$49,0), MATCH(orders!J$1,products!$A$1:$G$1,0))</f>
        <v>M</v>
      </c>
      <c r="K130" s="5">
        <f>INDEX(products!$A$1:$G$49, MATCH(orders!$D130,products!$A$1:$A$49,0), MATCH(orders!K$1,products!$A$1:$G$1,0))</f>
        <v>0.5</v>
      </c>
      <c r="L130" s="7">
        <f>INDEX(products!$A$1:$G$49, MATCH(orders!$D130,products!$A$1:$A$49,0), 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IF(_xlfn.XLOOKUP(C132, customers!$A$1:$A$1001,customers!$C$1:$C$1001,,0)=0,"",_xlfn.XLOOKUP(C132, customers!$A$1:$A$1001,customers!$C$1:$C$1001,,0))</f>
        <v/>
      </c>
      <c r="H131" s="2" t="str">
        <f>IF(_xlfn.XLOOKUP(C131,customers!$A$1:$A$1001,customers!$G$1:$G$1001,,0)=0,"",_xlfn.XLOOKUP(C131,customers!$A$1:$A$1001,customers!$G$1:$G$1001,,0))</f>
        <v>United States</v>
      </c>
      <c r="I131" t="str">
        <f>INDEX(products!$A$1:$G$49, MATCH(orders!$D131,products!$A$1:$A$49,0), MATCH(orders!I$1,products!$A$1:$G$1,0))</f>
        <v>Exc</v>
      </c>
      <c r="J131" t="str">
        <f>INDEX(products!$A$1:$G$49, MATCH(orders!$D131,products!$A$1:$A$49,0), MATCH(orders!J$1,products!$A$1:$G$1,0))</f>
        <v>D</v>
      </c>
      <c r="K131" s="5">
        <f>INDEX(products!$A$1:$G$49, MATCH(orders!$D131,products!$A$1:$A$49,0), MATCH(orders!K$1,products!$A$1:$G$1,0))</f>
        <v>1</v>
      </c>
      <c r="L131" s="7">
        <f>INDEX(products!$A$1:$G$49, MATCH(orders!$D131,products!$A$1:$A$49,0), 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IF(_xlfn.XLOOKUP(C133, customers!$A$1:$A$1001,customers!$C$1:$C$1001,,0)=0,"",_xlfn.XLOOKUP(C133, customers!$A$1:$A$1001,customers!$C$1:$C$1001,,0))</f>
        <v>bhindsberg3n@blogs.com</v>
      </c>
      <c r="H132" s="2" t="str">
        <f>IF(_xlfn.XLOOKUP(C132,customers!$A$1:$A$1001,customers!$G$1:$G$1001,,0)=0,"",_xlfn.XLOOKUP(C132,customers!$A$1:$A$1001,customers!$G$1:$G$1001,,0))</f>
        <v>Ireland</v>
      </c>
      <c r="I132" t="str">
        <f>INDEX(products!$A$1:$G$49, MATCH(orders!$D132,products!$A$1:$A$49,0), MATCH(orders!I$1,products!$A$1:$G$1,0))</f>
        <v>Ara</v>
      </c>
      <c r="J132" t="str">
        <f>INDEX(products!$A$1:$G$49, MATCH(orders!$D132,products!$A$1:$A$49,0), MATCH(orders!J$1,products!$A$1:$G$1,0))</f>
        <v>L</v>
      </c>
      <c r="K132" s="5">
        <f>INDEX(products!$A$1:$G$49, MATCH(orders!$D132,products!$A$1:$A$49,0), MATCH(orders!K$1,products!$A$1:$G$1,0))</f>
        <v>2.5</v>
      </c>
      <c r="L132" s="7">
        <f>INDEX(products!$A$1:$G$49, MATCH(orders!$D132,products!$A$1:$A$49,0), 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IF(_xlfn.XLOOKUP(C134, customers!$A$1:$A$1001,customers!$C$1:$C$1001,,0)=0,"",_xlfn.XLOOKUP(C134, customers!$A$1:$A$1001,customers!$C$1:$C$1001,,0))</f>
        <v>orobins3o@salon.com</v>
      </c>
      <c r="H133" s="2" t="str">
        <f>IF(_xlfn.XLOOKUP(C133,customers!$A$1:$A$1001,customers!$G$1:$G$1001,,0)=0,"",_xlfn.XLOOKUP(C133,customers!$A$1:$A$1001,customers!$G$1:$G$1001,,0))</f>
        <v>United States</v>
      </c>
      <c r="I133" t="str">
        <f>INDEX(products!$A$1:$G$49, MATCH(orders!$D133,products!$A$1:$A$49,0), MATCH(orders!I$1,products!$A$1:$G$1,0))</f>
        <v>Exc</v>
      </c>
      <c r="J133" t="str">
        <f>INDEX(products!$A$1:$G$49, MATCH(orders!$D133,products!$A$1:$A$49,0), MATCH(orders!J$1,products!$A$1:$G$1,0))</f>
        <v>D</v>
      </c>
      <c r="K133" s="5">
        <f>INDEX(products!$A$1:$G$49, MATCH(orders!$D133,products!$A$1:$A$49,0), MATCH(orders!K$1,products!$A$1:$G$1,0))</f>
        <v>0.5</v>
      </c>
      <c r="L133" s="7">
        <f>INDEX(products!$A$1:$G$49, MATCH(orders!$D133,products!$A$1:$A$49,0), 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IF(_xlfn.XLOOKUP(C135, customers!$A$1:$A$1001,customers!$C$1:$C$1001,,0)=0,"",_xlfn.XLOOKUP(C135, customers!$A$1:$A$1001,customers!$C$1:$C$1001,,0))</f>
        <v>osyseland3p@independent.co.uk</v>
      </c>
      <c r="H134" s="2" t="str">
        <f>IF(_xlfn.XLOOKUP(C134,customers!$A$1:$A$1001,customers!$G$1:$G$1001,,0)=0,"",_xlfn.XLOOKUP(C134,customers!$A$1:$A$1001,customers!$G$1:$G$1001,,0))</f>
        <v>United States</v>
      </c>
      <c r="I134" t="str">
        <f>INDEX(products!$A$1:$G$49, MATCH(orders!$D134,products!$A$1:$A$49,0), MATCH(orders!I$1,products!$A$1:$G$1,0))</f>
        <v>Ara</v>
      </c>
      <c r="J134" t="str">
        <f>INDEX(products!$A$1:$G$49, MATCH(orders!$D134,products!$A$1:$A$49,0), MATCH(orders!J$1,products!$A$1:$G$1,0))</f>
        <v>L</v>
      </c>
      <c r="K134" s="5">
        <f>INDEX(products!$A$1:$G$49, MATCH(orders!$D134,products!$A$1:$A$49,0), MATCH(orders!K$1,products!$A$1:$G$1,0))</f>
        <v>2.5</v>
      </c>
      <c r="L134" s="7">
        <f>INDEX(products!$A$1:$G$49, MATCH(orders!$D134,products!$A$1:$A$49,0), 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IF(_xlfn.XLOOKUP(C136, customers!$A$1:$A$1001,customers!$C$1:$C$1001,,0)=0,"",_xlfn.XLOOKUP(C136, customers!$A$1:$A$1001,customers!$C$1:$C$1001,,0))</f>
        <v/>
      </c>
      <c r="H135" s="2" t="str">
        <f>IF(_xlfn.XLOOKUP(C135,customers!$A$1:$A$1001,customers!$G$1:$G$1001,,0)=0,"",_xlfn.XLOOKUP(C135,customers!$A$1:$A$1001,customers!$G$1:$G$1001,,0))</f>
        <v>United States</v>
      </c>
      <c r="I135" t="str">
        <f>INDEX(products!$A$1:$G$49, MATCH(orders!$D135,products!$A$1:$A$49,0), MATCH(orders!I$1,products!$A$1:$G$1,0))</f>
        <v>Lib</v>
      </c>
      <c r="J135" t="str">
        <f>INDEX(products!$A$1:$G$49, MATCH(orders!$D135,products!$A$1:$A$49,0), MATCH(orders!J$1,products!$A$1:$G$1,0))</f>
        <v>D</v>
      </c>
      <c r="K135" s="5">
        <f>INDEX(products!$A$1:$G$49, MATCH(orders!$D135,products!$A$1:$A$49,0), MATCH(orders!K$1,products!$A$1:$G$1,0))</f>
        <v>1</v>
      </c>
      <c r="L135" s="7">
        <f>INDEX(products!$A$1:$G$49, MATCH(orders!$D135,products!$A$1:$A$49,0), 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IF(_xlfn.XLOOKUP(C137, customers!$A$1:$A$1001,customers!$C$1:$C$1001,,0)=0,"",_xlfn.XLOOKUP(C137, customers!$A$1:$A$1001,customers!$C$1:$C$1001,,0))</f>
        <v>bmcamish2e@tripadvisor.com</v>
      </c>
      <c r="H136" s="2" t="str">
        <f>IF(_xlfn.XLOOKUP(C136,customers!$A$1:$A$1001,customers!$G$1:$G$1001,,0)=0,"",_xlfn.XLOOKUP(C136,customers!$A$1:$A$1001,customers!$G$1:$G$1001,,0))</f>
        <v>United States</v>
      </c>
      <c r="I136" t="str">
        <f>INDEX(products!$A$1:$G$49, MATCH(orders!$D136,products!$A$1:$A$49,0), MATCH(orders!I$1,products!$A$1:$G$1,0))</f>
        <v>Exc</v>
      </c>
      <c r="J136" t="str">
        <f>INDEX(products!$A$1:$G$49, MATCH(orders!$D136,products!$A$1:$A$49,0), MATCH(orders!J$1,products!$A$1:$G$1,0))</f>
        <v>M</v>
      </c>
      <c r="K136" s="5">
        <f>INDEX(products!$A$1:$G$49, MATCH(orders!$D136,products!$A$1:$A$49,0), MATCH(orders!K$1,products!$A$1:$G$1,0))</f>
        <v>2.5</v>
      </c>
      <c r="L136" s="7">
        <f>INDEX(products!$A$1:$G$49, MATCH(orders!$D136,products!$A$1:$A$49,0), 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IF(_xlfn.XLOOKUP(C138, customers!$A$1:$A$1001,customers!$C$1:$C$1001,,0)=0,"",_xlfn.XLOOKUP(C138, customers!$A$1:$A$1001,customers!$C$1:$C$1001,,0))</f>
        <v>lkeenleyside3s@topsy.com</v>
      </c>
      <c r="H137" s="2" t="str">
        <f>IF(_xlfn.XLOOKUP(C137,customers!$A$1:$A$1001,customers!$G$1:$G$1001,,0)=0,"",_xlfn.XLOOKUP(C137,customers!$A$1:$A$1001,customers!$G$1:$G$1001,,0))</f>
        <v>United States</v>
      </c>
      <c r="I137" t="str">
        <f>INDEX(products!$A$1:$G$49, MATCH(orders!$D137,products!$A$1:$A$49,0), MATCH(orders!I$1,products!$A$1:$G$1,0))</f>
        <v>Ara</v>
      </c>
      <c r="J137" t="str">
        <f>INDEX(products!$A$1:$G$49, MATCH(orders!$D137,products!$A$1:$A$49,0), MATCH(orders!J$1,products!$A$1:$G$1,0))</f>
        <v>L</v>
      </c>
      <c r="K137" s="5">
        <f>INDEX(products!$A$1:$G$49, MATCH(orders!$D137,products!$A$1:$A$49,0), MATCH(orders!K$1,products!$A$1:$G$1,0))</f>
        <v>0.5</v>
      </c>
      <c r="L137" s="7">
        <f>INDEX(products!$A$1:$G$49, MATCH(orders!$D137,products!$A$1:$A$49,0), 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IF(_xlfn.XLOOKUP(C139, customers!$A$1:$A$1001,customers!$C$1:$C$1001,,0)=0,"",_xlfn.XLOOKUP(C139, customers!$A$1:$A$1001,customers!$C$1:$C$1001,,0))</f>
        <v/>
      </c>
      <c r="H138" s="2" t="str">
        <f>IF(_xlfn.XLOOKUP(C138,customers!$A$1:$A$1001,customers!$G$1:$G$1001,,0)=0,"",_xlfn.XLOOKUP(C138,customers!$A$1:$A$1001,customers!$G$1:$G$1001,,0))</f>
        <v>United States</v>
      </c>
      <c r="I138" t="str">
        <f>INDEX(products!$A$1:$G$49, MATCH(orders!$D138,products!$A$1:$A$49,0), MATCH(orders!I$1,products!$A$1:$G$1,0))</f>
        <v>Ara</v>
      </c>
      <c r="J138" t="str">
        <f>INDEX(products!$A$1:$G$49, MATCH(orders!$D138,products!$A$1:$A$49,0), MATCH(orders!J$1,products!$A$1:$G$1,0))</f>
        <v>D</v>
      </c>
      <c r="K138" s="5">
        <f>INDEX(products!$A$1:$G$49, MATCH(orders!$D138,products!$A$1:$A$49,0), MATCH(orders!K$1,products!$A$1:$G$1,0))</f>
        <v>0.2</v>
      </c>
      <c r="L138" s="7">
        <f>INDEX(products!$A$1:$G$49, MATCH(orders!$D138,products!$A$1:$A$49,0), 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IF(_xlfn.XLOOKUP(C140, customers!$A$1:$A$1001,customers!$C$1:$C$1001,,0)=0,"",_xlfn.XLOOKUP(C140, customers!$A$1:$A$1001,customers!$C$1:$C$1001,,0))</f>
        <v/>
      </c>
      <c r="H139" s="2" t="str">
        <f>IF(_xlfn.XLOOKUP(C139,customers!$A$1:$A$1001,customers!$G$1:$G$1001,,0)=0,"",_xlfn.XLOOKUP(C139,customers!$A$1:$A$1001,customers!$G$1:$G$1001,,0))</f>
        <v>Ireland</v>
      </c>
      <c r="I139" t="str">
        <f>INDEX(products!$A$1:$G$49, MATCH(orders!$D139,products!$A$1:$A$49,0), MATCH(orders!I$1,products!$A$1:$G$1,0))</f>
        <v>Exc</v>
      </c>
      <c r="J139" t="str">
        <f>INDEX(products!$A$1:$G$49, MATCH(orders!$D139,products!$A$1:$A$49,0), MATCH(orders!J$1,products!$A$1:$G$1,0))</f>
        <v>L</v>
      </c>
      <c r="K139" s="5">
        <f>INDEX(products!$A$1:$G$49, MATCH(orders!$D139,products!$A$1:$A$49,0), MATCH(orders!K$1,products!$A$1:$G$1,0))</f>
        <v>2.5</v>
      </c>
      <c r="L139" s="7">
        <f>INDEX(products!$A$1:$G$49, MATCH(orders!$D139,products!$A$1:$A$49,0), 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IF(_xlfn.XLOOKUP(C141, customers!$A$1:$A$1001,customers!$C$1:$C$1001,,0)=0,"",_xlfn.XLOOKUP(C141, customers!$A$1:$A$1001,customers!$C$1:$C$1001,,0))</f>
        <v/>
      </c>
      <c r="H140" s="2" t="str">
        <f>IF(_xlfn.XLOOKUP(C140,customers!$A$1:$A$1001,customers!$G$1:$G$1001,,0)=0,"",_xlfn.XLOOKUP(C140,customers!$A$1:$A$1001,customers!$G$1:$G$1001,,0))</f>
        <v>United States</v>
      </c>
      <c r="I140" t="str">
        <f>INDEX(products!$A$1:$G$49, MATCH(orders!$D140,products!$A$1:$A$49,0), MATCH(orders!I$1,products!$A$1:$G$1,0))</f>
        <v>Exc</v>
      </c>
      <c r="J140" t="str">
        <f>INDEX(products!$A$1:$G$49, MATCH(orders!$D140,products!$A$1:$A$49,0), MATCH(orders!J$1,products!$A$1:$G$1,0))</f>
        <v>D</v>
      </c>
      <c r="K140" s="5">
        <f>INDEX(products!$A$1:$G$49, MATCH(orders!$D140,products!$A$1:$A$49,0), MATCH(orders!K$1,products!$A$1:$G$1,0))</f>
        <v>1</v>
      </c>
      <c r="L140" s="7">
        <f>INDEX(products!$A$1:$G$49, MATCH(orders!$D140,products!$A$1:$A$49,0), 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IF(_xlfn.XLOOKUP(C142, customers!$A$1:$A$1001,customers!$C$1:$C$1001,,0)=0,"",_xlfn.XLOOKUP(C142, customers!$A$1:$A$1001,customers!$C$1:$C$1001,,0))</f>
        <v>vkundt3w@bigcartel.com</v>
      </c>
      <c r="H141" s="2" t="str">
        <f>IF(_xlfn.XLOOKUP(C141,customers!$A$1:$A$1001,customers!$G$1:$G$1001,,0)=0,"",_xlfn.XLOOKUP(C141,customers!$A$1:$A$1001,customers!$G$1:$G$1001,,0))</f>
        <v>United States</v>
      </c>
      <c r="I141" t="str">
        <f>INDEX(products!$A$1:$G$49, MATCH(orders!$D141,products!$A$1:$A$49,0), MATCH(orders!I$1,products!$A$1:$G$1,0))</f>
        <v>Lib</v>
      </c>
      <c r="J141" t="str">
        <f>INDEX(products!$A$1:$G$49, MATCH(orders!$D141,products!$A$1:$A$49,0), MATCH(orders!J$1,products!$A$1:$G$1,0))</f>
        <v>D</v>
      </c>
      <c r="K141" s="5">
        <f>INDEX(products!$A$1:$G$49, MATCH(orders!$D141,products!$A$1:$A$49,0), MATCH(orders!K$1,products!$A$1:$G$1,0))</f>
        <v>1</v>
      </c>
      <c r="L141" s="7">
        <f>INDEX(products!$A$1:$G$49, MATCH(orders!$D141,products!$A$1:$A$49,0), 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IF(_xlfn.XLOOKUP(C143, customers!$A$1:$A$1001,customers!$C$1:$C$1001,,0)=0,"",_xlfn.XLOOKUP(C143, customers!$A$1:$A$1001,customers!$C$1:$C$1001,,0))</f>
        <v>bbett3x@google.de</v>
      </c>
      <c r="H142" s="2" t="str">
        <f>IF(_xlfn.XLOOKUP(C142,customers!$A$1:$A$1001,customers!$G$1:$G$1001,,0)=0,"",_xlfn.XLOOKUP(C142,customers!$A$1:$A$1001,customers!$G$1:$G$1001,,0))</f>
        <v>Ireland</v>
      </c>
      <c r="I142" t="str">
        <f>INDEX(products!$A$1:$G$49, MATCH(orders!$D142,products!$A$1:$A$49,0), MATCH(orders!I$1,products!$A$1:$G$1,0))</f>
        <v>Lib</v>
      </c>
      <c r="J142" t="str">
        <f>INDEX(products!$A$1:$G$49, MATCH(orders!$D142,products!$A$1:$A$49,0), MATCH(orders!J$1,products!$A$1:$G$1,0))</f>
        <v>D</v>
      </c>
      <c r="K142" s="5">
        <f>INDEX(products!$A$1:$G$49, MATCH(orders!$D142,products!$A$1:$A$49,0), MATCH(orders!K$1,products!$A$1:$G$1,0))</f>
        <v>2.5</v>
      </c>
      <c r="L142" s="7">
        <f>INDEX(products!$A$1:$G$49, MATCH(orders!$D142,products!$A$1:$A$49,0), 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IF(_xlfn.XLOOKUP(C144, customers!$A$1:$A$1001,customers!$C$1:$C$1001,,0)=0,"",_xlfn.XLOOKUP(C144, customers!$A$1:$A$1001,customers!$C$1:$C$1001,,0))</f>
        <v/>
      </c>
      <c r="H143" s="2" t="str">
        <f>IF(_xlfn.XLOOKUP(C143,customers!$A$1:$A$1001,customers!$G$1:$G$1001,,0)=0,"",_xlfn.XLOOKUP(C143,customers!$A$1:$A$1001,customers!$G$1:$G$1001,,0))</f>
        <v>United States</v>
      </c>
      <c r="I143" t="str">
        <f>INDEX(products!$A$1:$G$49, MATCH(orders!$D143,products!$A$1:$A$49,0), MATCH(orders!I$1,products!$A$1:$G$1,0))</f>
        <v>Ara</v>
      </c>
      <c r="J143" t="str">
        <f>INDEX(products!$A$1:$G$49, MATCH(orders!$D143,products!$A$1:$A$49,0), MATCH(orders!J$1,products!$A$1:$G$1,0))</f>
        <v>L</v>
      </c>
      <c r="K143" s="5">
        <f>INDEX(products!$A$1:$G$49, MATCH(orders!$D143,products!$A$1:$A$49,0), MATCH(orders!K$1,products!$A$1:$G$1,0))</f>
        <v>0.2</v>
      </c>
      <c r="L143" s="7">
        <f>INDEX(products!$A$1:$G$49, MATCH(orders!$D143,products!$A$1:$A$49,0), 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IF(_xlfn.XLOOKUP(C145, customers!$A$1:$A$1001,customers!$C$1:$C$1001,,0)=0,"",_xlfn.XLOOKUP(C145, customers!$A$1:$A$1001,customers!$C$1:$C$1001,,0))</f>
        <v>dstaite3z@scientificamerican.com</v>
      </c>
      <c r="H144" s="2" t="str">
        <f>IF(_xlfn.XLOOKUP(C144,customers!$A$1:$A$1001,customers!$G$1:$G$1001,,0)=0,"",_xlfn.XLOOKUP(C144,customers!$A$1:$A$1001,customers!$G$1:$G$1001,,0))</f>
        <v>Ireland</v>
      </c>
      <c r="I144" t="str">
        <f>INDEX(products!$A$1:$G$49, MATCH(orders!$D144,products!$A$1:$A$49,0), MATCH(orders!I$1,products!$A$1:$G$1,0))</f>
        <v>Exc</v>
      </c>
      <c r="J144" t="str">
        <f>INDEX(products!$A$1:$G$49, MATCH(orders!$D144,products!$A$1:$A$49,0), MATCH(orders!J$1,products!$A$1:$G$1,0))</f>
        <v>L</v>
      </c>
      <c r="K144" s="5">
        <f>INDEX(products!$A$1:$G$49, MATCH(orders!$D144,products!$A$1:$A$49,0), MATCH(orders!K$1,products!$A$1:$G$1,0))</f>
        <v>2.5</v>
      </c>
      <c r="L144" s="7">
        <f>INDEX(products!$A$1:$G$49, MATCH(orders!$D144,products!$A$1:$A$49,0), 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IF(_xlfn.XLOOKUP(C146, customers!$A$1:$A$1001,customers!$C$1:$C$1001,,0)=0,"",_xlfn.XLOOKUP(C146, customers!$A$1:$A$1001,customers!$C$1:$C$1001,,0))</f>
        <v>wkeyse40@apple.com</v>
      </c>
      <c r="H145" s="2" t="str">
        <f>IF(_xlfn.XLOOKUP(C145,customers!$A$1:$A$1001,customers!$G$1:$G$1001,,0)=0,"",_xlfn.XLOOKUP(C145,customers!$A$1:$A$1001,customers!$G$1:$G$1001,,0))</f>
        <v>United States</v>
      </c>
      <c r="I145" t="str">
        <f>INDEX(products!$A$1:$G$49, MATCH(orders!$D145,products!$A$1:$A$49,0), MATCH(orders!I$1,products!$A$1:$G$1,0))</f>
        <v>Lib</v>
      </c>
      <c r="J145" t="str">
        <f>INDEX(products!$A$1:$G$49, MATCH(orders!$D145,products!$A$1:$A$49,0), MATCH(orders!J$1,products!$A$1:$G$1,0))</f>
        <v>M</v>
      </c>
      <c r="K145" s="5">
        <f>INDEX(products!$A$1:$G$49, MATCH(orders!$D145,products!$A$1:$A$49,0), MATCH(orders!K$1,products!$A$1:$G$1,0))</f>
        <v>0.5</v>
      </c>
      <c r="L145" s="7">
        <f>INDEX(products!$A$1:$G$49, MATCH(orders!$D145,products!$A$1:$A$49,0), 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IF(_xlfn.XLOOKUP(C147, customers!$A$1:$A$1001,customers!$C$1:$C$1001,,0)=0,"",_xlfn.XLOOKUP(C147, customers!$A$1:$A$1001,customers!$C$1:$C$1001,,0))</f>
        <v>oclausenthue41@marriott.com</v>
      </c>
      <c r="H146" s="2" t="str">
        <f>IF(_xlfn.XLOOKUP(C146,customers!$A$1:$A$1001,customers!$G$1:$G$1001,,0)=0,"",_xlfn.XLOOKUP(C146,customers!$A$1:$A$1001,customers!$G$1:$G$1001,,0))</f>
        <v>United States</v>
      </c>
      <c r="I146" t="str">
        <f>INDEX(products!$A$1:$G$49, MATCH(orders!$D146,products!$A$1:$A$49,0), MATCH(orders!I$1,products!$A$1:$G$1,0))</f>
        <v>Exc</v>
      </c>
      <c r="J146" t="str">
        <f>INDEX(products!$A$1:$G$49, MATCH(orders!$D146,products!$A$1:$A$49,0), MATCH(orders!J$1,products!$A$1:$G$1,0))</f>
        <v>L</v>
      </c>
      <c r="K146" s="5">
        <f>INDEX(products!$A$1:$G$49, MATCH(orders!$D146,products!$A$1:$A$49,0), MATCH(orders!K$1,products!$A$1:$G$1,0))</f>
        <v>2.5</v>
      </c>
      <c r="L146" s="7">
        <f>INDEX(products!$A$1:$G$49, MATCH(orders!$D146,products!$A$1:$A$49,0), 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IF(_xlfn.XLOOKUP(C148, customers!$A$1:$A$1001,customers!$C$1:$C$1001,,0)=0,"",_xlfn.XLOOKUP(C148, customers!$A$1:$A$1001,customers!$C$1:$C$1001,,0))</f>
        <v>lfrancisco42@fema.gov</v>
      </c>
      <c r="H147" s="2" t="str">
        <f>IF(_xlfn.XLOOKUP(C147,customers!$A$1:$A$1001,customers!$G$1:$G$1001,,0)=0,"",_xlfn.XLOOKUP(C147,customers!$A$1:$A$1001,customers!$G$1:$G$1001,,0))</f>
        <v>United States</v>
      </c>
      <c r="I147" t="str">
        <f>INDEX(products!$A$1:$G$49, MATCH(orders!$D147,products!$A$1:$A$49,0), MATCH(orders!I$1,products!$A$1:$G$1,0))</f>
        <v>Lib</v>
      </c>
      <c r="J147" t="str">
        <f>INDEX(products!$A$1:$G$49, MATCH(orders!$D147,products!$A$1:$A$49,0), MATCH(orders!J$1,products!$A$1:$G$1,0))</f>
        <v>M</v>
      </c>
      <c r="K147" s="5">
        <f>INDEX(products!$A$1:$G$49, MATCH(orders!$D147,products!$A$1:$A$49,0), MATCH(orders!K$1,products!$A$1:$G$1,0))</f>
        <v>0.2</v>
      </c>
      <c r="L147" s="7">
        <f>INDEX(products!$A$1:$G$49, MATCH(orders!$D147,products!$A$1:$A$49,0), 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IF(_xlfn.XLOOKUP(C149, customers!$A$1:$A$1001,customers!$C$1:$C$1001,,0)=0,"",_xlfn.XLOOKUP(C149, customers!$A$1:$A$1001,customers!$C$1:$C$1001,,0))</f>
        <v>lfrancisco42@fema.gov</v>
      </c>
      <c r="H148" s="2" t="str">
        <f>IF(_xlfn.XLOOKUP(C148,customers!$A$1:$A$1001,customers!$G$1:$G$1001,,0)=0,"",_xlfn.XLOOKUP(C148,customers!$A$1:$A$1001,customers!$G$1:$G$1001,,0))</f>
        <v>United States</v>
      </c>
      <c r="I148" t="str">
        <f>INDEX(products!$A$1:$G$49, MATCH(orders!$D148,products!$A$1:$A$49,0), MATCH(orders!I$1,products!$A$1:$G$1,0))</f>
        <v>Lib</v>
      </c>
      <c r="J148" t="str">
        <f>INDEX(products!$A$1:$G$49, MATCH(orders!$D148,products!$A$1:$A$49,0), MATCH(orders!J$1,products!$A$1:$G$1,0))</f>
        <v>M</v>
      </c>
      <c r="K148" s="5">
        <f>INDEX(products!$A$1:$G$49, MATCH(orders!$D148,products!$A$1:$A$49,0), MATCH(orders!K$1,products!$A$1:$G$1,0))</f>
        <v>1</v>
      </c>
      <c r="L148" s="7">
        <f>INDEX(products!$A$1:$G$49, MATCH(orders!$D148,products!$A$1:$A$49,0), 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IF(_xlfn.XLOOKUP(C150, customers!$A$1:$A$1001,customers!$C$1:$C$1001,,0)=0,"",_xlfn.XLOOKUP(C150, customers!$A$1:$A$1001,customers!$C$1:$C$1001,,0))</f>
        <v>gskingle44@clickbank.net</v>
      </c>
      <c r="H149" s="2" t="str">
        <f>IF(_xlfn.XLOOKUP(C149,customers!$A$1:$A$1001,customers!$G$1:$G$1001,,0)=0,"",_xlfn.XLOOKUP(C149,customers!$A$1:$A$1001,customers!$G$1:$G$1001,,0))</f>
        <v>United States</v>
      </c>
      <c r="I149" t="str">
        <f>INDEX(products!$A$1:$G$49, MATCH(orders!$D149,products!$A$1:$A$49,0), MATCH(orders!I$1,products!$A$1:$G$1,0))</f>
        <v>Exc</v>
      </c>
      <c r="J149" t="str">
        <f>INDEX(products!$A$1:$G$49, MATCH(orders!$D149,products!$A$1:$A$49,0), MATCH(orders!J$1,products!$A$1:$G$1,0))</f>
        <v>M</v>
      </c>
      <c r="K149" s="5">
        <f>INDEX(products!$A$1:$G$49, MATCH(orders!$D149,products!$A$1:$A$49,0), MATCH(orders!K$1,products!$A$1:$G$1,0))</f>
        <v>1</v>
      </c>
      <c r="L149" s="7">
        <f>INDEX(products!$A$1:$G$49, MATCH(orders!$D149,products!$A$1:$A$49,0), 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IF(_xlfn.XLOOKUP(C151, customers!$A$1:$A$1001,customers!$C$1:$C$1001,,0)=0,"",_xlfn.XLOOKUP(C151, customers!$A$1:$A$1001,customers!$C$1:$C$1001,,0))</f>
        <v/>
      </c>
      <c r="H150" s="2" t="str">
        <f>IF(_xlfn.XLOOKUP(C150,customers!$A$1:$A$1001,customers!$G$1:$G$1001,,0)=0,"",_xlfn.XLOOKUP(C150,customers!$A$1:$A$1001,customers!$G$1:$G$1001,,0))</f>
        <v>United States</v>
      </c>
      <c r="I150" t="str">
        <f>INDEX(products!$A$1:$G$49, MATCH(orders!$D150,products!$A$1:$A$49,0), MATCH(orders!I$1,products!$A$1:$G$1,0))</f>
        <v>Exc</v>
      </c>
      <c r="J150" t="str">
        <f>INDEX(products!$A$1:$G$49, MATCH(orders!$D150,products!$A$1:$A$49,0), MATCH(orders!J$1,products!$A$1:$G$1,0))</f>
        <v>D</v>
      </c>
      <c r="K150" s="5">
        <f>INDEX(products!$A$1:$G$49, MATCH(orders!$D150,products!$A$1:$A$49,0), MATCH(orders!K$1,products!$A$1:$G$1,0))</f>
        <v>0.2</v>
      </c>
      <c r="L150" s="7">
        <f>INDEX(products!$A$1:$G$49, MATCH(orders!$D150,products!$A$1:$A$49,0), 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IF(_xlfn.XLOOKUP(C152, customers!$A$1:$A$1001,customers!$C$1:$C$1001,,0)=0,"",_xlfn.XLOOKUP(C152, customers!$A$1:$A$1001,customers!$C$1:$C$1001,,0))</f>
        <v>jbalsillie46@princeton.edu</v>
      </c>
      <c r="H151" s="2" t="str">
        <f>IF(_xlfn.XLOOKUP(C151,customers!$A$1:$A$1001,customers!$G$1:$G$1001,,0)=0,"",_xlfn.XLOOKUP(C151,customers!$A$1:$A$1001,customers!$G$1:$G$1001,,0))</f>
        <v>United States</v>
      </c>
      <c r="I151" t="str">
        <f>INDEX(products!$A$1:$G$49, MATCH(orders!$D151,products!$A$1:$A$49,0), MATCH(orders!I$1,products!$A$1:$G$1,0))</f>
        <v>Ara</v>
      </c>
      <c r="J151" t="str">
        <f>INDEX(products!$A$1:$G$49, MATCH(orders!$D151,products!$A$1:$A$49,0), MATCH(orders!J$1,products!$A$1:$G$1,0))</f>
        <v>M</v>
      </c>
      <c r="K151" s="5">
        <f>INDEX(products!$A$1:$G$49, MATCH(orders!$D151,products!$A$1:$A$49,0), MATCH(orders!K$1,products!$A$1:$G$1,0))</f>
        <v>2.5</v>
      </c>
      <c r="L151" s="7">
        <f>INDEX(products!$A$1:$G$49, MATCH(orders!$D151,products!$A$1:$A$49,0), 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IF(_xlfn.XLOOKUP(C153, customers!$A$1:$A$1001,customers!$C$1:$C$1001,,0)=0,"",_xlfn.XLOOKUP(C153, customers!$A$1:$A$1001,customers!$C$1:$C$1001,,0))</f>
        <v/>
      </c>
      <c r="H152" s="2" t="str">
        <f>IF(_xlfn.XLOOKUP(C152,customers!$A$1:$A$1001,customers!$G$1:$G$1001,,0)=0,"",_xlfn.XLOOKUP(C152,customers!$A$1:$A$1001,customers!$G$1:$G$1001,,0))</f>
        <v>United States</v>
      </c>
      <c r="I152" t="str">
        <f>INDEX(products!$A$1:$G$49, MATCH(orders!$D152,products!$A$1:$A$49,0), MATCH(orders!I$1,products!$A$1:$G$1,0))</f>
        <v>Lib</v>
      </c>
      <c r="J152" t="str">
        <f>INDEX(products!$A$1:$G$49, MATCH(orders!$D152,products!$A$1:$A$49,0), MATCH(orders!J$1,products!$A$1:$G$1,0))</f>
        <v>D</v>
      </c>
      <c r="K152" s="5">
        <f>INDEX(products!$A$1:$G$49, MATCH(orders!$D152,products!$A$1:$A$49,0), MATCH(orders!K$1,products!$A$1:$G$1,0))</f>
        <v>1</v>
      </c>
      <c r="L152" s="7">
        <f>INDEX(products!$A$1:$G$49, MATCH(orders!$D152,products!$A$1:$A$49,0), 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IF(_xlfn.XLOOKUP(C154, customers!$A$1:$A$1001,customers!$C$1:$C$1001,,0)=0,"",_xlfn.XLOOKUP(C154, customers!$A$1:$A$1001,customers!$C$1:$C$1001,,0))</f>
        <v>bleffek48@ning.com</v>
      </c>
      <c r="H153" s="2" t="str">
        <f>IF(_xlfn.XLOOKUP(C153,customers!$A$1:$A$1001,customers!$G$1:$G$1001,,0)=0,"",_xlfn.XLOOKUP(C153,customers!$A$1:$A$1001,customers!$G$1:$G$1001,,0))</f>
        <v>United States</v>
      </c>
      <c r="I153" t="str">
        <f>INDEX(products!$A$1:$G$49, MATCH(orders!$D153,products!$A$1:$A$49,0), MATCH(orders!I$1,products!$A$1:$G$1,0))</f>
        <v>Ara</v>
      </c>
      <c r="J153" t="str">
        <f>INDEX(products!$A$1:$G$49, MATCH(orders!$D153,products!$A$1:$A$49,0), MATCH(orders!J$1,products!$A$1:$G$1,0))</f>
        <v>M</v>
      </c>
      <c r="K153" s="5">
        <f>INDEX(products!$A$1:$G$49, MATCH(orders!$D153,products!$A$1:$A$49,0), MATCH(orders!K$1,products!$A$1:$G$1,0))</f>
        <v>1</v>
      </c>
      <c r="L153" s="7">
        <f>INDEX(products!$A$1:$G$49, MATCH(orders!$D153,products!$A$1:$A$49,0), 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IF(_xlfn.XLOOKUP(C155, customers!$A$1:$A$1001,customers!$C$1:$C$1001,,0)=0,"",_xlfn.XLOOKUP(C155, customers!$A$1:$A$1001,customers!$C$1:$C$1001,,0))</f>
        <v/>
      </c>
      <c r="H154" s="2" t="str">
        <f>IF(_xlfn.XLOOKUP(C154,customers!$A$1:$A$1001,customers!$G$1:$G$1001,,0)=0,"",_xlfn.XLOOKUP(C154,customers!$A$1:$A$1001,customers!$G$1:$G$1001,,0))</f>
        <v>United States</v>
      </c>
      <c r="I154" t="str">
        <f>INDEX(products!$A$1:$G$49, MATCH(orders!$D154,products!$A$1:$A$49,0), MATCH(orders!I$1,products!$A$1:$G$1,0))</f>
        <v>Rob</v>
      </c>
      <c r="J154" t="str">
        <f>INDEX(products!$A$1:$G$49, MATCH(orders!$D154,products!$A$1:$A$49,0), MATCH(orders!J$1,products!$A$1:$G$1,0))</f>
        <v>M</v>
      </c>
      <c r="K154" s="5">
        <f>INDEX(products!$A$1:$G$49, MATCH(orders!$D154,products!$A$1:$A$49,0), MATCH(orders!K$1,products!$A$1:$G$1,0))</f>
        <v>2.5</v>
      </c>
      <c r="L154" s="7">
        <f>INDEX(products!$A$1:$G$49, MATCH(orders!$D154,products!$A$1:$A$49,0), 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IF(_xlfn.XLOOKUP(C156, customers!$A$1:$A$1001,customers!$C$1:$C$1001,,0)=0,"",_xlfn.XLOOKUP(C156, customers!$A$1:$A$1001,customers!$C$1:$C$1001,,0))</f>
        <v>jpray4a@youtube.com</v>
      </c>
      <c r="H155" s="2" t="str">
        <f>IF(_xlfn.XLOOKUP(C155,customers!$A$1:$A$1001,customers!$G$1:$G$1001,,0)=0,"",_xlfn.XLOOKUP(C155,customers!$A$1:$A$1001,customers!$G$1:$G$1001,,0))</f>
        <v>United States</v>
      </c>
      <c r="I155" t="str">
        <f>INDEX(products!$A$1:$G$49, MATCH(orders!$D155,products!$A$1:$A$49,0), MATCH(orders!I$1,products!$A$1:$G$1,0))</f>
        <v>Rob</v>
      </c>
      <c r="J155" t="str">
        <f>INDEX(products!$A$1:$G$49, MATCH(orders!$D155,products!$A$1:$A$49,0), MATCH(orders!J$1,products!$A$1:$G$1,0))</f>
        <v>D</v>
      </c>
      <c r="K155" s="5">
        <f>INDEX(products!$A$1:$G$49, MATCH(orders!$D155,products!$A$1:$A$49,0), MATCH(orders!K$1,products!$A$1:$G$1,0))</f>
        <v>0.2</v>
      </c>
      <c r="L155" s="7">
        <f>INDEX(products!$A$1:$G$49, MATCH(orders!$D155,products!$A$1:$A$49,0), 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IF(_xlfn.XLOOKUP(C157, customers!$A$1:$A$1001,customers!$C$1:$C$1001,,0)=0,"",_xlfn.XLOOKUP(C157, customers!$A$1:$A$1001,customers!$C$1:$C$1001,,0))</f>
        <v>gholborn4b@ow.ly</v>
      </c>
      <c r="H156" s="2" t="str">
        <f>IF(_xlfn.XLOOKUP(C156,customers!$A$1:$A$1001,customers!$G$1:$G$1001,,0)=0,"",_xlfn.XLOOKUP(C156,customers!$A$1:$A$1001,customers!$G$1:$G$1001,,0))</f>
        <v>United States</v>
      </c>
      <c r="I156" t="str">
        <f>INDEX(products!$A$1:$G$49, MATCH(orders!$D156,products!$A$1:$A$49,0), MATCH(orders!I$1,products!$A$1:$G$1,0))</f>
        <v>Ara</v>
      </c>
      <c r="J156" t="str">
        <f>INDEX(products!$A$1:$G$49, MATCH(orders!$D156,products!$A$1:$A$49,0), MATCH(orders!J$1,products!$A$1:$G$1,0))</f>
        <v>D</v>
      </c>
      <c r="K156" s="5">
        <f>INDEX(products!$A$1:$G$49, MATCH(orders!$D156,products!$A$1:$A$49,0), MATCH(orders!K$1,products!$A$1:$G$1,0))</f>
        <v>2.5</v>
      </c>
      <c r="L156" s="7">
        <f>INDEX(products!$A$1:$G$49, MATCH(orders!$D156,products!$A$1:$A$49,0), 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IF(_xlfn.XLOOKUP(C158, customers!$A$1:$A$1001,customers!$C$1:$C$1001,,0)=0,"",_xlfn.XLOOKUP(C158, customers!$A$1:$A$1001,customers!$C$1:$C$1001,,0))</f>
        <v>fkeinrat4c@dailymail.co.uk</v>
      </c>
      <c r="H157" s="2" t="str">
        <f>IF(_xlfn.XLOOKUP(C157,customers!$A$1:$A$1001,customers!$G$1:$G$1001,,0)=0,"",_xlfn.XLOOKUP(C157,customers!$A$1:$A$1001,customers!$G$1:$G$1001,,0))</f>
        <v>United States</v>
      </c>
      <c r="I157" t="str">
        <f>INDEX(products!$A$1:$G$49, MATCH(orders!$D157,products!$A$1:$A$49,0), MATCH(orders!I$1,products!$A$1:$G$1,0))</f>
        <v>Ara</v>
      </c>
      <c r="J157" t="str">
        <f>INDEX(products!$A$1:$G$49, MATCH(orders!$D157,products!$A$1:$A$49,0), MATCH(orders!J$1,products!$A$1:$G$1,0))</f>
        <v>M</v>
      </c>
      <c r="K157" s="5">
        <f>INDEX(products!$A$1:$G$49, MATCH(orders!$D157,products!$A$1:$A$49,0), MATCH(orders!K$1,products!$A$1:$G$1,0))</f>
        <v>2.5</v>
      </c>
      <c r="L157" s="7">
        <f>INDEX(products!$A$1:$G$49, MATCH(orders!$D157,products!$A$1:$A$49,0), 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IF(_xlfn.XLOOKUP(C159, customers!$A$1:$A$1001,customers!$C$1:$C$1001,,0)=0,"",_xlfn.XLOOKUP(C159, customers!$A$1:$A$1001,customers!$C$1:$C$1001,,0))</f>
        <v>pyea4d@aol.com</v>
      </c>
      <c r="H158" s="2" t="str">
        <f>IF(_xlfn.XLOOKUP(C158,customers!$A$1:$A$1001,customers!$G$1:$G$1001,,0)=0,"",_xlfn.XLOOKUP(C158,customers!$A$1:$A$1001,customers!$G$1:$G$1001,,0))</f>
        <v>United States</v>
      </c>
      <c r="I158" t="str">
        <f>INDEX(products!$A$1:$G$49, MATCH(orders!$D158,products!$A$1:$A$49,0), MATCH(orders!I$1,products!$A$1:$G$1,0))</f>
        <v>Ara</v>
      </c>
      <c r="J158" t="str">
        <f>INDEX(products!$A$1:$G$49, MATCH(orders!$D158,products!$A$1:$A$49,0), MATCH(orders!J$1,products!$A$1:$G$1,0))</f>
        <v>M</v>
      </c>
      <c r="K158" s="5">
        <f>INDEX(products!$A$1:$G$49, MATCH(orders!$D158,products!$A$1:$A$49,0), MATCH(orders!K$1,products!$A$1:$G$1,0))</f>
        <v>2.5</v>
      </c>
      <c r="L158" s="7">
        <f>INDEX(products!$A$1:$G$49, MATCH(orders!$D158,products!$A$1:$A$49,0), 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IF(_xlfn.XLOOKUP(C160, customers!$A$1:$A$1001,customers!$C$1:$C$1001,,0)=0,"",_xlfn.XLOOKUP(C160, customers!$A$1:$A$1001,customers!$C$1:$C$1001,,0))</f>
        <v/>
      </c>
      <c r="H159" s="2" t="str">
        <f>IF(_xlfn.XLOOKUP(C159,customers!$A$1:$A$1001,customers!$G$1:$G$1001,,0)=0,"",_xlfn.XLOOKUP(C159,customers!$A$1:$A$1001,customers!$G$1:$G$1001,,0))</f>
        <v>Ireland</v>
      </c>
      <c r="I159" t="str">
        <f>INDEX(products!$A$1:$G$49, MATCH(orders!$D159,products!$A$1:$A$49,0), MATCH(orders!I$1,products!$A$1:$G$1,0))</f>
        <v>Rob</v>
      </c>
      <c r="J159" t="str">
        <f>INDEX(products!$A$1:$G$49, MATCH(orders!$D159,products!$A$1:$A$49,0), MATCH(orders!J$1,products!$A$1:$G$1,0))</f>
        <v>D</v>
      </c>
      <c r="K159" s="5">
        <f>INDEX(products!$A$1:$G$49, MATCH(orders!$D159,products!$A$1:$A$49,0), MATCH(orders!K$1,products!$A$1:$G$1,0))</f>
        <v>2.5</v>
      </c>
      <c r="L159" s="7">
        <f>INDEX(products!$A$1:$G$49, MATCH(orders!$D159,products!$A$1:$A$49,0), 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IF(_xlfn.XLOOKUP(C161, customers!$A$1:$A$1001,customers!$C$1:$C$1001,,0)=0,"",_xlfn.XLOOKUP(C161, customers!$A$1:$A$1001,customers!$C$1:$C$1001,,0))</f>
        <v/>
      </c>
      <c r="H160" s="2" t="str">
        <f>IF(_xlfn.XLOOKUP(C160,customers!$A$1:$A$1001,customers!$G$1:$G$1001,,0)=0,"",_xlfn.XLOOKUP(C160,customers!$A$1:$A$1001,customers!$G$1:$G$1001,,0))</f>
        <v>United States</v>
      </c>
      <c r="I160" t="str">
        <f>INDEX(products!$A$1:$G$49, MATCH(orders!$D160,products!$A$1:$A$49,0), MATCH(orders!I$1,products!$A$1:$G$1,0))</f>
        <v>Rob</v>
      </c>
      <c r="J160" t="str">
        <f>INDEX(products!$A$1:$G$49, MATCH(orders!$D160,products!$A$1:$A$49,0), MATCH(orders!J$1,products!$A$1:$G$1,0))</f>
        <v>D</v>
      </c>
      <c r="K160" s="5">
        <f>INDEX(products!$A$1:$G$49, MATCH(orders!$D160,products!$A$1:$A$49,0), MATCH(orders!K$1,products!$A$1:$G$1,0))</f>
        <v>2.5</v>
      </c>
      <c r="L160" s="7">
        <f>INDEX(products!$A$1:$G$49, MATCH(orders!$D160,products!$A$1:$A$49,0), 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IF(_xlfn.XLOOKUP(C162, customers!$A$1:$A$1001,customers!$C$1:$C$1001,,0)=0,"",_xlfn.XLOOKUP(C162, customers!$A$1:$A$1001,customers!$C$1:$C$1001,,0))</f>
        <v>kswede4g@addthis.com</v>
      </c>
      <c r="H161" s="2" t="str">
        <f>IF(_xlfn.XLOOKUP(C161,customers!$A$1:$A$1001,customers!$G$1:$G$1001,,0)=0,"",_xlfn.XLOOKUP(C161,customers!$A$1:$A$1001,customers!$G$1:$G$1001,,0))</f>
        <v>United States</v>
      </c>
      <c r="I161" t="str">
        <f>INDEX(products!$A$1:$G$49, MATCH(orders!$D161,products!$A$1:$A$49,0), MATCH(orders!I$1,products!$A$1:$G$1,0))</f>
        <v>Lib</v>
      </c>
      <c r="J161" t="str">
        <f>INDEX(products!$A$1:$G$49, MATCH(orders!$D161,products!$A$1:$A$49,0), MATCH(orders!J$1,products!$A$1:$G$1,0))</f>
        <v>L</v>
      </c>
      <c r="K161" s="5">
        <f>INDEX(products!$A$1:$G$49, MATCH(orders!$D161,products!$A$1:$A$49,0), MATCH(orders!K$1,products!$A$1:$G$1,0))</f>
        <v>2.5</v>
      </c>
      <c r="L161" s="7">
        <f>INDEX(products!$A$1:$G$49, MATCH(orders!$D161,products!$A$1:$A$49,0), 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IF(_xlfn.XLOOKUP(C163, customers!$A$1:$A$1001,customers!$C$1:$C$1001,,0)=0,"",_xlfn.XLOOKUP(C163, customers!$A$1:$A$1001,customers!$C$1:$C$1001,,0))</f>
        <v>lrubrow4h@microsoft.com</v>
      </c>
      <c r="H162" s="2" t="str">
        <f>IF(_xlfn.XLOOKUP(C162,customers!$A$1:$A$1001,customers!$G$1:$G$1001,,0)=0,"",_xlfn.XLOOKUP(C162,customers!$A$1:$A$1001,customers!$G$1:$G$1001,,0))</f>
        <v>United States</v>
      </c>
      <c r="I162" t="str">
        <f>INDEX(products!$A$1:$G$49, MATCH(orders!$D162,products!$A$1:$A$49,0), MATCH(orders!I$1,products!$A$1:$G$1,0))</f>
        <v>Exc</v>
      </c>
      <c r="J162" t="str">
        <f>INDEX(products!$A$1:$G$49, MATCH(orders!$D162,products!$A$1:$A$49,0), MATCH(orders!J$1,products!$A$1:$G$1,0))</f>
        <v>M</v>
      </c>
      <c r="K162" s="5">
        <f>INDEX(products!$A$1:$G$49, MATCH(orders!$D162,products!$A$1:$A$49,0), MATCH(orders!K$1,products!$A$1:$G$1,0))</f>
        <v>0.5</v>
      </c>
      <c r="L162" s="7">
        <f>INDEX(products!$A$1:$G$49, MATCH(orders!$D162,products!$A$1:$A$49,0), 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IF(_xlfn.XLOOKUP(C164, customers!$A$1:$A$1001,customers!$C$1:$C$1001,,0)=0,"",_xlfn.XLOOKUP(C164, customers!$A$1:$A$1001,customers!$C$1:$C$1001,,0))</f>
        <v>dtift4i@netvibes.com</v>
      </c>
      <c r="H163" s="2" t="str">
        <f>IF(_xlfn.XLOOKUP(C163,customers!$A$1:$A$1001,customers!$G$1:$G$1001,,0)=0,"",_xlfn.XLOOKUP(C163,customers!$A$1:$A$1001,customers!$G$1:$G$1001,,0))</f>
        <v>United States</v>
      </c>
      <c r="I163" t="str">
        <f>INDEX(products!$A$1:$G$49, MATCH(orders!$D163,products!$A$1:$A$49,0), MATCH(orders!I$1,products!$A$1:$G$1,0))</f>
        <v>Ara</v>
      </c>
      <c r="J163" t="str">
        <f>INDEX(products!$A$1:$G$49, MATCH(orders!$D163,products!$A$1:$A$49,0), MATCH(orders!J$1,products!$A$1:$G$1,0))</f>
        <v>L</v>
      </c>
      <c r="K163" s="5">
        <f>INDEX(products!$A$1:$G$49, MATCH(orders!$D163,products!$A$1:$A$49,0), MATCH(orders!K$1,products!$A$1:$G$1,0))</f>
        <v>0.5</v>
      </c>
      <c r="L163" s="7">
        <f>INDEX(products!$A$1:$G$49, MATCH(orders!$D163,products!$A$1:$A$49,0), 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IF(_xlfn.XLOOKUP(C165, customers!$A$1:$A$1001,customers!$C$1:$C$1001,,0)=0,"",_xlfn.XLOOKUP(C165, customers!$A$1:$A$1001,customers!$C$1:$C$1001,,0))</f>
        <v>gschonfeld4j@oracle.com</v>
      </c>
      <c r="H164" s="2" t="str">
        <f>IF(_xlfn.XLOOKUP(C164,customers!$A$1:$A$1001,customers!$G$1:$G$1001,,0)=0,"",_xlfn.XLOOKUP(C164,customers!$A$1:$A$1001,customers!$G$1:$G$1001,,0))</f>
        <v>United States</v>
      </c>
      <c r="I164" t="str">
        <f>INDEX(products!$A$1:$G$49, MATCH(orders!$D164,products!$A$1:$A$49,0), MATCH(orders!I$1,products!$A$1:$G$1,0))</f>
        <v>Exc</v>
      </c>
      <c r="J164" t="str">
        <f>INDEX(products!$A$1:$G$49, MATCH(orders!$D164,products!$A$1:$A$49,0), MATCH(orders!J$1,products!$A$1:$G$1,0))</f>
        <v>D</v>
      </c>
      <c r="K164" s="5">
        <f>INDEX(products!$A$1:$G$49, MATCH(orders!$D164,products!$A$1:$A$49,0), MATCH(orders!K$1,products!$A$1:$G$1,0))</f>
        <v>0.5</v>
      </c>
      <c r="L164" s="7">
        <f>INDEX(products!$A$1:$G$49, MATCH(orders!$D164,products!$A$1:$A$49,0), 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IF(_xlfn.XLOOKUP(C166, customers!$A$1:$A$1001,customers!$C$1:$C$1001,,0)=0,"",_xlfn.XLOOKUP(C166, customers!$A$1:$A$1001,customers!$C$1:$C$1001,,0))</f>
        <v>cfeye4k@google.co.jp</v>
      </c>
      <c r="H165" s="2" t="str">
        <f>IF(_xlfn.XLOOKUP(C165,customers!$A$1:$A$1001,customers!$G$1:$G$1001,,0)=0,"",_xlfn.XLOOKUP(C165,customers!$A$1:$A$1001,customers!$G$1:$G$1001,,0))</f>
        <v>United States</v>
      </c>
      <c r="I165" t="str">
        <f>INDEX(products!$A$1:$G$49, MATCH(orders!$D165,products!$A$1:$A$49,0), MATCH(orders!I$1,products!$A$1:$G$1,0))</f>
        <v>Rob</v>
      </c>
      <c r="J165" t="str">
        <f>INDEX(products!$A$1:$G$49, MATCH(orders!$D165,products!$A$1:$A$49,0), MATCH(orders!J$1,products!$A$1:$G$1,0))</f>
        <v>D</v>
      </c>
      <c r="K165" s="5">
        <f>INDEX(products!$A$1:$G$49, MATCH(orders!$D165,products!$A$1:$A$49,0), MATCH(orders!K$1,products!$A$1:$G$1,0))</f>
        <v>0.2</v>
      </c>
      <c r="L165" s="7">
        <f>INDEX(products!$A$1:$G$49, MATCH(orders!$D165,products!$A$1:$A$49,0), 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IF(_xlfn.XLOOKUP(C167, customers!$A$1:$A$1001,customers!$C$1:$C$1001,,0)=0,"",_xlfn.XLOOKUP(C167, customers!$A$1:$A$1001,customers!$C$1:$C$1001,,0))</f>
        <v/>
      </c>
      <c r="H166" s="2" t="str">
        <f>IF(_xlfn.XLOOKUP(C166,customers!$A$1:$A$1001,customers!$G$1:$G$1001,,0)=0,"",_xlfn.XLOOKUP(C166,customers!$A$1:$A$1001,customers!$G$1:$G$1001,,0))</f>
        <v>Ireland</v>
      </c>
      <c r="I166" t="str">
        <f>INDEX(products!$A$1:$G$49, MATCH(orders!$D166,products!$A$1:$A$49,0), MATCH(orders!I$1,products!$A$1:$G$1,0))</f>
        <v>Exc</v>
      </c>
      <c r="J166" t="str">
        <f>INDEX(products!$A$1:$G$49, MATCH(orders!$D166,products!$A$1:$A$49,0), MATCH(orders!J$1,products!$A$1:$G$1,0))</f>
        <v>D</v>
      </c>
      <c r="K166" s="5">
        <f>INDEX(products!$A$1:$G$49, MATCH(orders!$D166,products!$A$1:$A$49,0), MATCH(orders!K$1,products!$A$1:$G$1,0))</f>
        <v>0.5</v>
      </c>
      <c r="L166" s="7">
        <f>INDEX(products!$A$1:$G$49, MATCH(orders!$D166,products!$A$1:$A$49,0), 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IF(_xlfn.XLOOKUP(C168, customers!$A$1:$A$1001,customers!$C$1:$C$1001,,0)=0,"",_xlfn.XLOOKUP(C168, customers!$A$1:$A$1001,customers!$C$1:$C$1001,,0))</f>
        <v/>
      </c>
      <c r="H167" s="2" t="str">
        <f>IF(_xlfn.XLOOKUP(C167,customers!$A$1:$A$1001,customers!$G$1:$G$1001,,0)=0,"",_xlfn.XLOOKUP(C167,customers!$A$1:$A$1001,customers!$G$1:$G$1001,,0))</f>
        <v>United States</v>
      </c>
      <c r="I167" t="str">
        <f>INDEX(products!$A$1:$G$49, MATCH(orders!$D167,products!$A$1:$A$49,0), MATCH(orders!I$1,products!$A$1:$G$1,0))</f>
        <v>Rob</v>
      </c>
      <c r="J167" t="str">
        <f>INDEX(products!$A$1:$G$49, MATCH(orders!$D167,products!$A$1:$A$49,0), MATCH(orders!J$1,products!$A$1:$G$1,0))</f>
        <v>D</v>
      </c>
      <c r="K167" s="5">
        <f>INDEX(products!$A$1:$G$49, MATCH(orders!$D167,products!$A$1:$A$49,0), MATCH(orders!K$1,products!$A$1:$G$1,0))</f>
        <v>1</v>
      </c>
      <c r="L167" s="7">
        <f>INDEX(products!$A$1:$G$49, MATCH(orders!$D167,products!$A$1:$A$49,0), 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IF(_xlfn.XLOOKUP(C169, customers!$A$1:$A$1001,customers!$C$1:$C$1001,,0)=0,"",_xlfn.XLOOKUP(C169, customers!$A$1:$A$1001,customers!$C$1:$C$1001,,0))</f>
        <v>tfero4n@comsenz.com</v>
      </c>
      <c r="H168" s="2" t="str">
        <f>IF(_xlfn.XLOOKUP(C168,customers!$A$1:$A$1001,customers!$G$1:$G$1001,,0)=0,"",_xlfn.XLOOKUP(C168,customers!$A$1:$A$1001,customers!$G$1:$G$1001,,0))</f>
        <v>United States</v>
      </c>
      <c r="I168" t="str">
        <f>INDEX(products!$A$1:$G$49, MATCH(orders!$D168,products!$A$1:$A$49,0), MATCH(orders!I$1,products!$A$1:$G$1,0))</f>
        <v>Rob</v>
      </c>
      <c r="J168" t="str">
        <f>INDEX(products!$A$1:$G$49, MATCH(orders!$D168,products!$A$1:$A$49,0), MATCH(orders!J$1,products!$A$1:$G$1,0))</f>
        <v>D</v>
      </c>
      <c r="K168" s="5">
        <f>INDEX(products!$A$1:$G$49, MATCH(orders!$D168,products!$A$1:$A$49,0), MATCH(orders!K$1,products!$A$1:$G$1,0))</f>
        <v>0.5</v>
      </c>
      <c r="L168" s="7">
        <f>INDEX(products!$A$1:$G$49, MATCH(orders!$D168,products!$A$1:$A$49,0), 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IF(_xlfn.XLOOKUP(C170, customers!$A$1:$A$1001,customers!$C$1:$C$1001,,0)=0,"",_xlfn.XLOOKUP(C170, customers!$A$1:$A$1001,customers!$C$1:$C$1001,,0))</f>
        <v/>
      </c>
      <c r="H169" s="2" t="str">
        <f>IF(_xlfn.XLOOKUP(C169,customers!$A$1:$A$1001,customers!$G$1:$G$1001,,0)=0,"",_xlfn.XLOOKUP(C169,customers!$A$1:$A$1001,customers!$G$1:$G$1001,,0))</f>
        <v>United States</v>
      </c>
      <c r="I169" t="str">
        <f>INDEX(products!$A$1:$G$49, MATCH(orders!$D169,products!$A$1:$A$49,0), MATCH(orders!I$1,products!$A$1:$G$1,0))</f>
        <v>Exc</v>
      </c>
      <c r="J169" t="str">
        <f>INDEX(products!$A$1:$G$49, MATCH(orders!$D169,products!$A$1:$A$49,0), MATCH(orders!J$1,products!$A$1:$G$1,0))</f>
        <v>M</v>
      </c>
      <c r="K169" s="5">
        <f>INDEX(products!$A$1:$G$49, MATCH(orders!$D169,products!$A$1:$A$49,0), MATCH(orders!K$1,products!$A$1:$G$1,0))</f>
        <v>0.5</v>
      </c>
      <c r="L169" s="7">
        <f>INDEX(products!$A$1:$G$49, MATCH(orders!$D169,products!$A$1:$A$49,0), 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IF(_xlfn.XLOOKUP(C171, customers!$A$1:$A$1001,customers!$C$1:$C$1001,,0)=0,"",_xlfn.XLOOKUP(C171, customers!$A$1:$A$1001,customers!$C$1:$C$1001,,0))</f>
        <v>fdauney4p@sphinn.com</v>
      </c>
      <c r="H170" s="2" t="str">
        <f>IF(_xlfn.XLOOKUP(C170,customers!$A$1:$A$1001,customers!$G$1:$G$1001,,0)=0,"",_xlfn.XLOOKUP(C170,customers!$A$1:$A$1001,customers!$G$1:$G$1001,,0))</f>
        <v>Ireland</v>
      </c>
      <c r="I170" t="str">
        <f>INDEX(products!$A$1:$G$49, MATCH(orders!$D170,products!$A$1:$A$49,0), MATCH(orders!I$1,products!$A$1:$G$1,0))</f>
        <v>Ara</v>
      </c>
      <c r="J170" t="str">
        <f>INDEX(products!$A$1:$G$49, MATCH(orders!$D170,products!$A$1:$A$49,0), MATCH(orders!J$1,products!$A$1:$G$1,0))</f>
        <v>M</v>
      </c>
      <c r="K170" s="5">
        <f>INDEX(products!$A$1:$G$49, MATCH(orders!$D170,products!$A$1:$A$49,0), MATCH(orders!K$1,products!$A$1:$G$1,0))</f>
        <v>0.5</v>
      </c>
      <c r="L170" s="7">
        <f>INDEX(products!$A$1:$G$49, MATCH(orders!$D170,products!$A$1:$A$49,0), 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IF(_xlfn.XLOOKUP(C172, customers!$A$1:$A$1001,customers!$C$1:$C$1001,,0)=0,"",_xlfn.XLOOKUP(C172, customers!$A$1:$A$1001,customers!$C$1:$C$1001,,0))</f>
        <v>searley4q@youku.com</v>
      </c>
      <c r="H171" s="2" t="str">
        <f>IF(_xlfn.XLOOKUP(C171,customers!$A$1:$A$1001,customers!$G$1:$G$1001,,0)=0,"",_xlfn.XLOOKUP(C171,customers!$A$1:$A$1001,customers!$G$1:$G$1001,,0))</f>
        <v>Ireland</v>
      </c>
      <c r="I171" t="str">
        <f>INDEX(products!$A$1:$G$49, MATCH(orders!$D171,products!$A$1:$A$49,0), MATCH(orders!I$1,products!$A$1:$G$1,0))</f>
        <v>Rob</v>
      </c>
      <c r="J171" t="str">
        <f>INDEX(products!$A$1:$G$49, MATCH(orders!$D171,products!$A$1:$A$49,0), MATCH(orders!J$1,products!$A$1:$G$1,0))</f>
        <v>D</v>
      </c>
      <c r="K171" s="5">
        <f>INDEX(products!$A$1:$G$49, MATCH(orders!$D171,products!$A$1:$A$49,0), MATCH(orders!K$1,products!$A$1:$G$1,0))</f>
        <v>1</v>
      </c>
      <c r="L171" s="7">
        <f>INDEX(products!$A$1:$G$49, MATCH(orders!$D171,products!$A$1:$A$49,0), 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IF(_xlfn.XLOOKUP(C173, customers!$A$1:$A$1001,customers!$C$1:$C$1001,,0)=0,"",_xlfn.XLOOKUP(C173, customers!$A$1:$A$1001,customers!$C$1:$C$1001,,0))</f>
        <v>mchamberlayne4r@bigcartel.com</v>
      </c>
      <c r="H172" s="2" t="str">
        <f>IF(_xlfn.XLOOKUP(C172,customers!$A$1:$A$1001,customers!$G$1:$G$1001,,0)=0,"",_xlfn.XLOOKUP(C172,customers!$A$1:$A$1001,customers!$G$1:$G$1001,,0))</f>
        <v>United Kingdom</v>
      </c>
      <c r="I172" t="str">
        <f>INDEX(products!$A$1:$G$49, MATCH(orders!$D172,products!$A$1:$A$49,0), MATCH(orders!I$1,products!$A$1:$G$1,0))</f>
        <v>Exc</v>
      </c>
      <c r="J172" t="str">
        <f>INDEX(products!$A$1:$G$49, MATCH(orders!$D172,products!$A$1:$A$49,0), MATCH(orders!J$1,products!$A$1:$G$1,0))</f>
        <v>L</v>
      </c>
      <c r="K172" s="5">
        <f>INDEX(products!$A$1:$G$49, MATCH(orders!$D172,products!$A$1:$A$49,0), MATCH(orders!K$1,products!$A$1:$G$1,0))</f>
        <v>2.5</v>
      </c>
      <c r="L172" s="7">
        <f>INDEX(products!$A$1:$G$49, MATCH(orders!$D172,products!$A$1:$A$49,0), 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IF(_xlfn.XLOOKUP(C174, customers!$A$1:$A$1001,customers!$C$1:$C$1001,,0)=0,"",_xlfn.XLOOKUP(C174, customers!$A$1:$A$1001,customers!$C$1:$C$1001,,0))</f>
        <v>bflaherty4s@moonfruit.com</v>
      </c>
      <c r="H173" s="2" t="str">
        <f>IF(_xlfn.XLOOKUP(C173,customers!$A$1:$A$1001,customers!$G$1:$G$1001,,0)=0,"",_xlfn.XLOOKUP(C173,customers!$A$1:$A$1001,customers!$G$1:$G$1001,,0))</f>
        <v>United States</v>
      </c>
      <c r="I173" t="str">
        <f>INDEX(products!$A$1:$G$49, MATCH(orders!$D173,products!$A$1:$A$49,0), MATCH(orders!I$1,products!$A$1:$G$1,0))</f>
        <v>Exc</v>
      </c>
      <c r="J173" t="str">
        <f>INDEX(products!$A$1:$G$49, MATCH(orders!$D173,products!$A$1:$A$49,0), MATCH(orders!J$1,products!$A$1:$G$1,0))</f>
        <v>M</v>
      </c>
      <c r="K173" s="5">
        <f>INDEX(products!$A$1:$G$49, MATCH(orders!$D173,products!$A$1:$A$49,0), MATCH(orders!K$1,products!$A$1:$G$1,0))</f>
        <v>2.5</v>
      </c>
      <c r="L173" s="7">
        <f>INDEX(products!$A$1:$G$49, MATCH(orders!$D173,products!$A$1:$A$49,0), 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IF(_xlfn.XLOOKUP(C175, customers!$A$1:$A$1001,customers!$C$1:$C$1001,,0)=0,"",_xlfn.XLOOKUP(C175, customers!$A$1:$A$1001,customers!$C$1:$C$1001,,0))</f>
        <v>ocolbeck4t@sina.com.cn</v>
      </c>
      <c r="H174" s="2" t="str">
        <f>IF(_xlfn.XLOOKUP(C174,customers!$A$1:$A$1001,customers!$G$1:$G$1001,,0)=0,"",_xlfn.XLOOKUP(C174,customers!$A$1:$A$1001,customers!$G$1:$G$1001,,0))</f>
        <v>Ireland</v>
      </c>
      <c r="I174" t="str">
        <f>INDEX(products!$A$1:$G$49, MATCH(orders!$D174,products!$A$1:$A$49,0), MATCH(orders!I$1,products!$A$1:$G$1,0))</f>
        <v>Exc</v>
      </c>
      <c r="J174" t="str">
        <f>INDEX(products!$A$1:$G$49, MATCH(orders!$D174,products!$A$1:$A$49,0), MATCH(orders!J$1,products!$A$1:$G$1,0))</f>
        <v>D</v>
      </c>
      <c r="K174" s="5">
        <f>INDEX(products!$A$1:$G$49, MATCH(orders!$D174,products!$A$1:$A$49,0), MATCH(orders!K$1,products!$A$1:$G$1,0))</f>
        <v>0.5</v>
      </c>
      <c r="L174" s="7">
        <f>INDEX(products!$A$1:$G$49, MATCH(orders!$D174,products!$A$1:$A$49,0), 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IF(_xlfn.XLOOKUP(C176, customers!$A$1:$A$1001,customers!$C$1:$C$1001,,0)=0,"",_xlfn.XLOOKUP(C176, customers!$A$1:$A$1001,customers!$C$1:$C$1001,,0))</f>
        <v/>
      </c>
      <c r="H175" s="2" t="str">
        <f>IF(_xlfn.XLOOKUP(C175,customers!$A$1:$A$1001,customers!$G$1:$G$1001,,0)=0,"",_xlfn.XLOOKUP(C175,customers!$A$1:$A$1001,customers!$G$1:$G$1001,,0))</f>
        <v>United States</v>
      </c>
      <c r="I175" t="str">
        <f>INDEX(products!$A$1:$G$49, MATCH(orders!$D175,products!$A$1:$A$49,0), MATCH(orders!I$1,products!$A$1:$G$1,0))</f>
        <v>Rob</v>
      </c>
      <c r="J175" t="str">
        <f>INDEX(products!$A$1:$G$49, MATCH(orders!$D175,products!$A$1:$A$49,0), MATCH(orders!J$1,products!$A$1:$G$1,0))</f>
        <v>M</v>
      </c>
      <c r="K175" s="5">
        <f>INDEX(products!$A$1:$G$49, MATCH(orders!$D175,products!$A$1:$A$49,0), MATCH(orders!K$1,products!$A$1:$G$1,0))</f>
        <v>2.5</v>
      </c>
      <c r="L175" s="7">
        <f>INDEX(products!$A$1:$G$49, MATCH(orders!$D175,products!$A$1:$A$49,0), 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IF(_xlfn.XLOOKUP(C177, customers!$A$1:$A$1001,customers!$C$1:$C$1001,,0)=0,"",_xlfn.XLOOKUP(C177, customers!$A$1:$A$1001,customers!$C$1:$C$1001,,0))</f>
        <v>ehobbing4v@nsw.gov.au</v>
      </c>
      <c r="H176" s="2" t="str">
        <f>IF(_xlfn.XLOOKUP(C176,customers!$A$1:$A$1001,customers!$G$1:$G$1001,,0)=0,"",_xlfn.XLOOKUP(C176,customers!$A$1:$A$1001,customers!$G$1:$G$1001,,0))</f>
        <v>United States</v>
      </c>
      <c r="I176" t="str">
        <f>INDEX(products!$A$1:$G$49, MATCH(orders!$D176,products!$A$1:$A$49,0), MATCH(orders!I$1,products!$A$1:$G$1,0))</f>
        <v>Exc</v>
      </c>
      <c r="J176" t="str">
        <f>INDEX(products!$A$1:$G$49, MATCH(orders!$D176,products!$A$1:$A$49,0), MATCH(orders!J$1,products!$A$1:$G$1,0))</f>
        <v>L</v>
      </c>
      <c r="K176" s="5">
        <f>INDEX(products!$A$1:$G$49, MATCH(orders!$D176,products!$A$1:$A$49,0), MATCH(orders!K$1,products!$A$1:$G$1,0))</f>
        <v>2.5</v>
      </c>
      <c r="L176" s="7">
        <f>INDEX(products!$A$1:$G$49, MATCH(orders!$D176,products!$A$1:$A$49,0), 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IF(_xlfn.XLOOKUP(C178, customers!$A$1:$A$1001,customers!$C$1:$C$1001,,0)=0,"",_xlfn.XLOOKUP(C178, customers!$A$1:$A$1001,customers!$C$1:$C$1001,,0))</f>
        <v>othynne4w@auda.org.au</v>
      </c>
      <c r="H177" s="2" t="str">
        <f>IF(_xlfn.XLOOKUP(C177,customers!$A$1:$A$1001,customers!$G$1:$G$1001,,0)=0,"",_xlfn.XLOOKUP(C177,customers!$A$1:$A$1001,customers!$G$1:$G$1001,,0))</f>
        <v>United States</v>
      </c>
      <c r="I177" t="str">
        <f>INDEX(products!$A$1:$G$49, MATCH(orders!$D177,products!$A$1:$A$49,0), MATCH(orders!I$1,products!$A$1:$G$1,0))</f>
        <v>Exc</v>
      </c>
      <c r="J177" t="str">
        <f>INDEX(products!$A$1:$G$49, MATCH(orders!$D177,products!$A$1:$A$49,0), MATCH(orders!J$1,products!$A$1:$G$1,0))</f>
        <v>M</v>
      </c>
      <c r="K177" s="5">
        <f>INDEX(products!$A$1:$G$49, MATCH(orders!$D177,products!$A$1:$A$49,0), MATCH(orders!K$1,products!$A$1:$G$1,0))</f>
        <v>2.5</v>
      </c>
      <c r="L177" s="7">
        <f>INDEX(products!$A$1:$G$49, MATCH(orders!$D177,products!$A$1:$A$49,0), 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IF(_xlfn.XLOOKUP(C179, customers!$A$1:$A$1001,customers!$C$1:$C$1001,,0)=0,"",_xlfn.XLOOKUP(C179, customers!$A$1:$A$1001,customers!$C$1:$C$1001,,0))</f>
        <v>eheining4x@flickr.com</v>
      </c>
      <c r="H178" s="2" t="str">
        <f>IF(_xlfn.XLOOKUP(C178,customers!$A$1:$A$1001,customers!$G$1:$G$1001,,0)=0,"",_xlfn.XLOOKUP(C178,customers!$A$1:$A$1001,customers!$G$1:$G$1001,,0))</f>
        <v>United States</v>
      </c>
      <c r="I178" t="str">
        <f>INDEX(products!$A$1:$G$49, MATCH(orders!$D178,products!$A$1:$A$49,0), MATCH(orders!I$1,products!$A$1:$G$1,0))</f>
        <v>Exc</v>
      </c>
      <c r="J178" t="str">
        <f>INDEX(products!$A$1:$G$49, MATCH(orders!$D178,products!$A$1:$A$49,0), MATCH(orders!J$1,products!$A$1:$G$1,0))</f>
        <v>L</v>
      </c>
      <c r="K178" s="5">
        <f>INDEX(products!$A$1:$G$49, MATCH(orders!$D178,products!$A$1:$A$49,0), MATCH(orders!K$1,products!$A$1:$G$1,0))</f>
        <v>2.5</v>
      </c>
      <c r="L178" s="7">
        <f>INDEX(products!$A$1:$G$49, MATCH(orders!$D178,products!$A$1:$A$49,0), 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IF(_xlfn.XLOOKUP(C180, customers!$A$1:$A$1001,customers!$C$1:$C$1001,,0)=0,"",_xlfn.XLOOKUP(C180, customers!$A$1:$A$1001,customers!$C$1:$C$1001,,0))</f>
        <v>kmelloi4y@imdb.com</v>
      </c>
      <c r="H179" s="2" t="str">
        <f>IF(_xlfn.XLOOKUP(C179,customers!$A$1:$A$1001,customers!$G$1:$G$1001,,0)=0,"",_xlfn.XLOOKUP(C179,customers!$A$1:$A$1001,customers!$G$1:$G$1001,,0))</f>
        <v>United States</v>
      </c>
      <c r="I179" t="str">
        <f>INDEX(products!$A$1:$G$49, MATCH(orders!$D179,products!$A$1:$A$49,0), MATCH(orders!I$1,products!$A$1:$G$1,0))</f>
        <v>Rob</v>
      </c>
      <c r="J179" t="str">
        <f>INDEX(products!$A$1:$G$49, MATCH(orders!$D179,products!$A$1:$A$49,0), MATCH(orders!J$1,products!$A$1:$G$1,0))</f>
        <v>L</v>
      </c>
      <c r="K179" s="5">
        <f>INDEX(products!$A$1:$G$49, MATCH(orders!$D179,products!$A$1:$A$49,0), MATCH(orders!K$1,products!$A$1:$G$1,0))</f>
        <v>2.5</v>
      </c>
      <c r="L179" s="7">
        <f>INDEX(products!$A$1:$G$49, MATCH(orders!$D179,products!$A$1:$A$49,0), 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IF(_xlfn.XLOOKUP(C181, customers!$A$1:$A$1001,customers!$C$1:$C$1001,,0)=0,"",_xlfn.XLOOKUP(C181, customers!$A$1:$A$1001,customers!$C$1:$C$1001,,0))</f>
        <v/>
      </c>
      <c r="H180" s="2" t="str">
        <f>IF(_xlfn.XLOOKUP(C180,customers!$A$1:$A$1001,customers!$G$1:$G$1001,,0)=0,"",_xlfn.XLOOKUP(C180,customers!$A$1:$A$1001,customers!$G$1:$G$1001,,0))</f>
        <v>United States</v>
      </c>
      <c r="I180" t="str">
        <f>INDEX(products!$A$1:$G$49, MATCH(orders!$D180,products!$A$1:$A$49,0), MATCH(orders!I$1,products!$A$1:$G$1,0))</f>
        <v>Ara</v>
      </c>
      <c r="J180" t="str">
        <f>INDEX(products!$A$1:$G$49, MATCH(orders!$D180,products!$A$1:$A$49,0), MATCH(orders!J$1,products!$A$1:$G$1,0))</f>
        <v>L</v>
      </c>
      <c r="K180" s="5">
        <f>INDEX(products!$A$1:$G$49, MATCH(orders!$D180,products!$A$1:$A$49,0), MATCH(orders!K$1,products!$A$1:$G$1,0))</f>
        <v>1</v>
      </c>
      <c r="L180" s="7">
        <f>INDEX(products!$A$1:$G$49, MATCH(orders!$D180,products!$A$1:$A$49,0), 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IF(_xlfn.XLOOKUP(C182, customers!$A$1:$A$1001,customers!$C$1:$C$1001,,0)=0,"",_xlfn.XLOOKUP(C182, customers!$A$1:$A$1001,customers!$C$1:$C$1001,,0))</f>
        <v>amussen50@51.la</v>
      </c>
      <c r="H181" s="2" t="str">
        <f>IF(_xlfn.XLOOKUP(C181,customers!$A$1:$A$1001,customers!$G$1:$G$1001,,0)=0,"",_xlfn.XLOOKUP(C181,customers!$A$1:$A$1001,customers!$G$1:$G$1001,,0))</f>
        <v>Ireland</v>
      </c>
      <c r="I181" t="str">
        <f>INDEX(products!$A$1:$G$49, MATCH(orders!$D181,products!$A$1:$A$49,0), MATCH(orders!I$1,products!$A$1:$G$1,0))</f>
        <v>Ara</v>
      </c>
      <c r="J181" t="str">
        <f>INDEX(products!$A$1:$G$49, MATCH(orders!$D181,products!$A$1:$A$49,0), MATCH(orders!J$1,products!$A$1:$G$1,0))</f>
        <v>D</v>
      </c>
      <c r="K181" s="5">
        <f>INDEX(products!$A$1:$G$49, MATCH(orders!$D181,products!$A$1:$A$49,0), MATCH(orders!K$1,products!$A$1:$G$1,0))</f>
        <v>0.2</v>
      </c>
      <c r="L181" s="7">
        <f>INDEX(products!$A$1:$G$49, MATCH(orders!$D181,products!$A$1:$A$49,0), 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IF(_xlfn.XLOOKUP(C183, customers!$A$1:$A$1001,customers!$C$1:$C$1001,,0)=0,"",_xlfn.XLOOKUP(C183, customers!$A$1:$A$1001,customers!$C$1:$C$1001,,0))</f>
        <v>amussen50@51.la</v>
      </c>
      <c r="H182" s="2" t="str">
        <f>IF(_xlfn.XLOOKUP(C182,customers!$A$1:$A$1001,customers!$G$1:$G$1001,,0)=0,"",_xlfn.XLOOKUP(C182,customers!$A$1:$A$1001,customers!$G$1:$G$1001,,0))</f>
        <v>United States</v>
      </c>
      <c r="I182" t="str">
        <f>INDEX(products!$A$1:$G$49, MATCH(orders!$D182,products!$A$1:$A$49,0), MATCH(orders!I$1,products!$A$1:$G$1,0))</f>
        <v>Exc</v>
      </c>
      <c r="J182" t="str">
        <f>INDEX(products!$A$1:$G$49, MATCH(orders!$D182,products!$A$1:$A$49,0), MATCH(orders!J$1,products!$A$1:$G$1,0))</f>
        <v>L</v>
      </c>
      <c r="K182" s="5">
        <f>INDEX(products!$A$1:$G$49, MATCH(orders!$D182,products!$A$1:$A$49,0), MATCH(orders!K$1,products!$A$1:$G$1,0))</f>
        <v>0.2</v>
      </c>
      <c r="L182" s="7">
        <f>INDEX(products!$A$1:$G$49, MATCH(orders!$D182,products!$A$1:$A$49,0), 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IF(_xlfn.XLOOKUP(C184, customers!$A$1:$A$1001,customers!$C$1:$C$1001,,0)=0,"",_xlfn.XLOOKUP(C184, customers!$A$1:$A$1001,customers!$C$1:$C$1001,,0))</f>
        <v>amundford52@nbcnews.com</v>
      </c>
      <c r="H183" s="2" t="str">
        <f>IF(_xlfn.XLOOKUP(C183,customers!$A$1:$A$1001,customers!$G$1:$G$1001,,0)=0,"",_xlfn.XLOOKUP(C183,customers!$A$1:$A$1001,customers!$G$1:$G$1001,,0))</f>
        <v>United States</v>
      </c>
      <c r="I183" t="str">
        <f>INDEX(products!$A$1:$G$49, MATCH(orders!$D183,products!$A$1:$A$49,0), MATCH(orders!I$1,products!$A$1:$G$1,0))</f>
        <v>Ara</v>
      </c>
      <c r="J183" t="str">
        <f>INDEX(products!$A$1:$G$49, MATCH(orders!$D183,products!$A$1:$A$49,0), MATCH(orders!J$1,products!$A$1:$G$1,0))</f>
        <v>D</v>
      </c>
      <c r="K183" s="5">
        <f>INDEX(products!$A$1:$G$49, MATCH(orders!$D183,products!$A$1:$A$49,0), MATCH(orders!K$1,products!$A$1:$G$1,0))</f>
        <v>0.5</v>
      </c>
      <c r="L183" s="7">
        <f>INDEX(products!$A$1:$G$49, MATCH(orders!$D183,products!$A$1:$A$49,0), 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IF(_xlfn.XLOOKUP(C185, customers!$A$1:$A$1001,customers!$C$1:$C$1001,,0)=0,"",_xlfn.XLOOKUP(C185, customers!$A$1:$A$1001,customers!$C$1:$C$1001,,0))</f>
        <v>twalas53@google.ca</v>
      </c>
      <c r="H184" s="2" t="str">
        <f>IF(_xlfn.XLOOKUP(C184,customers!$A$1:$A$1001,customers!$G$1:$G$1001,,0)=0,"",_xlfn.XLOOKUP(C184,customers!$A$1:$A$1001,customers!$G$1:$G$1001,,0))</f>
        <v>United States</v>
      </c>
      <c r="I184" t="str">
        <f>INDEX(products!$A$1:$G$49, MATCH(orders!$D184,products!$A$1:$A$49,0), MATCH(orders!I$1,products!$A$1:$G$1,0))</f>
        <v>Rob</v>
      </c>
      <c r="J184" t="str">
        <f>INDEX(products!$A$1:$G$49, MATCH(orders!$D184,products!$A$1:$A$49,0), MATCH(orders!J$1,products!$A$1:$G$1,0))</f>
        <v>D</v>
      </c>
      <c r="K184" s="5">
        <f>INDEX(products!$A$1:$G$49, MATCH(orders!$D184,products!$A$1:$A$49,0), MATCH(orders!K$1,products!$A$1:$G$1,0))</f>
        <v>0.5</v>
      </c>
      <c r="L184" s="7">
        <f>INDEX(products!$A$1:$G$49, MATCH(orders!$D184,products!$A$1:$A$49,0), 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IF(_xlfn.XLOOKUP(C186, customers!$A$1:$A$1001,customers!$C$1:$C$1001,,0)=0,"",_xlfn.XLOOKUP(C186, customers!$A$1:$A$1001,customers!$C$1:$C$1001,,0))</f>
        <v>iblazewicz54@thetimes.co.uk</v>
      </c>
      <c r="H185" s="2" t="str">
        <f>IF(_xlfn.XLOOKUP(C185,customers!$A$1:$A$1001,customers!$G$1:$G$1001,,0)=0,"",_xlfn.XLOOKUP(C185,customers!$A$1:$A$1001,customers!$G$1:$G$1001,,0))</f>
        <v>United States</v>
      </c>
      <c r="I185" t="str">
        <f>INDEX(products!$A$1:$G$49, MATCH(orders!$D185,products!$A$1:$A$49,0), MATCH(orders!I$1,products!$A$1:$G$1,0))</f>
        <v>Exc</v>
      </c>
      <c r="J185" t="str">
        <f>INDEX(products!$A$1:$G$49, MATCH(orders!$D185,products!$A$1:$A$49,0), MATCH(orders!J$1,products!$A$1:$G$1,0))</f>
        <v>M</v>
      </c>
      <c r="K185" s="5">
        <f>INDEX(products!$A$1:$G$49, MATCH(orders!$D185,products!$A$1:$A$49,0), MATCH(orders!K$1,products!$A$1:$G$1,0))</f>
        <v>0.2</v>
      </c>
      <c r="L185" s="7">
        <f>INDEX(products!$A$1:$G$49, MATCH(orders!$D185,products!$A$1:$A$49,0), 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IF(_xlfn.XLOOKUP(C187, customers!$A$1:$A$1001,customers!$C$1:$C$1001,,0)=0,"",_xlfn.XLOOKUP(C187, customers!$A$1:$A$1001,customers!$C$1:$C$1001,,0))</f>
        <v>arizzetti55@naver.com</v>
      </c>
      <c r="H186" s="2" t="str">
        <f>IF(_xlfn.XLOOKUP(C186,customers!$A$1:$A$1001,customers!$G$1:$G$1001,,0)=0,"",_xlfn.XLOOKUP(C186,customers!$A$1:$A$1001,customers!$G$1:$G$1001,,0))</f>
        <v>United States</v>
      </c>
      <c r="I186" t="str">
        <f>INDEX(products!$A$1:$G$49, MATCH(orders!$D186,products!$A$1:$A$49,0), MATCH(orders!I$1,products!$A$1:$G$1,0))</f>
        <v>Ara</v>
      </c>
      <c r="J186" t="str">
        <f>INDEX(products!$A$1:$G$49, MATCH(orders!$D186,products!$A$1:$A$49,0), MATCH(orders!J$1,products!$A$1:$G$1,0))</f>
        <v>L</v>
      </c>
      <c r="K186" s="5">
        <f>INDEX(products!$A$1:$G$49, MATCH(orders!$D186,products!$A$1:$A$49,0), MATCH(orders!K$1,products!$A$1:$G$1,0))</f>
        <v>0.5</v>
      </c>
      <c r="L186" s="7">
        <f>INDEX(products!$A$1:$G$49, MATCH(orders!$D186,products!$A$1:$A$49,0), 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IF(_xlfn.XLOOKUP(C188, customers!$A$1:$A$1001,customers!$C$1:$C$1001,,0)=0,"",_xlfn.XLOOKUP(C188, customers!$A$1:$A$1001,customers!$C$1:$C$1001,,0))</f>
        <v>mmeriet56@noaa.gov</v>
      </c>
      <c r="H187" s="2" t="str">
        <f>IF(_xlfn.XLOOKUP(C187,customers!$A$1:$A$1001,customers!$G$1:$G$1001,,0)=0,"",_xlfn.XLOOKUP(C187,customers!$A$1:$A$1001,customers!$G$1:$G$1001,,0))</f>
        <v>United States</v>
      </c>
      <c r="I187" t="str">
        <f>INDEX(products!$A$1:$G$49, MATCH(orders!$D187,products!$A$1:$A$49,0), MATCH(orders!I$1,products!$A$1:$G$1,0))</f>
        <v>Exc</v>
      </c>
      <c r="J187" t="str">
        <f>INDEX(products!$A$1:$G$49, MATCH(orders!$D187,products!$A$1:$A$49,0), MATCH(orders!J$1,products!$A$1:$G$1,0))</f>
        <v>D</v>
      </c>
      <c r="K187" s="5">
        <f>INDEX(products!$A$1:$G$49, MATCH(orders!$D187,products!$A$1:$A$49,0), MATCH(orders!K$1,products!$A$1:$G$1,0))</f>
        <v>0.5</v>
      </c>
      <c r="L187" s="7">
        <f>INDEX(products!$A$1:$G$49, MATCH(orders!$D187,products!$A$1:$A$49,0), 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IF(_xlfn.XLOOKUP(C189, customers!$A$1:$A$1001,customers!$C$1:$C$1001,,0)=0,"",_xlfn.XLOOKUP(C189, customers!$A$1:$A$1001,customers!$C$1:$C$1001,,0))</f>
        <v>lpratt57@netvibes.com</v>
      </c>
      <c r="H188" s="2" t="str">
        <f>IF(_xlfn.XLOOKUP(C188,customers!$A$1:$A$1001,customers!$G$1:$G$1001,,0)=0,"",_xlfn.XLOOKUP(C188,customers!$A$1:$A$1001,customers!$G$1:$G$1001,,0))</f>
        <v>United States</v>
      </c>
      <c r="I188" t="str">
        <f>INDEX(products!$A$1:$G$49, MATCH(orders!$D188,products!$A$1:$A$49,0), MATCH(orders!I$1,products!$A$1:$G$1,0))</f>
        <v>Rob</v>
      </c>
      <c r="J188" t="str">
        <f>INDEX(products!$A$1:$G$49, MATCH(orders!$D188,products!$A$1:$A$49,0), MATCH(orders!J$1,products!$A$1:$G$1,0))</f>
        <v>M</v>
      </c>
      <c r="K188" s="5">
        <f>INDEX(products!$A$1:$G$49, MATCH(orders!$D188,products!$A$1:$A$49,0), MATCH(orders!K$1,products!$A$1:$G$1,0))</f>
        <v>2.5</v>
      </c>
      <c r="L188" s="7">
        <f>INDEX(products!$A$1:$G$49, MATCH(orders!$D188,products!$A$1:$A$49,0), 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IF(_xlfn.XLOOKUP(C190, customers!$A$1:$A$1001,customers!$C$1:$C$1001,,0)=0,"",_xlfn.XLOOKUP(C190, customers!$A$1:$A$1001,customers!$C$1:$C$1001,,0))</f>
        <v>akitchingham58@com.com</v>
      </c>
      <c r="H189" s="2" t="str">
        <f>IF(_xlfn.XLOOKUP(C189,customers!$A$1:$A$1001,customers!$G$1:$G$1001,,0)=0,"",_xlfn.XLOOKUP(C189,customers!$A$1:$A$1001,customers!$G$1:$G$1001,,0))</f>
        <v>United States</v>
      </c>
      <c r="I189" t="str">
        <f>INDEX(products!$A$1:$G$49, MATCH(orders!$D189,products!$A$1:$A$49,0), MATCH(orders!I$1,products!$A$1:$G$1,0))</f>
        <v>Lib</v>
      </c>
      <c r="J189" t="str">
        <f>INDEX(products!$A$1:$G$49, MATCH(orders!$D189,products!$A$1:$A$49,0), MATCH(orders!J$1,products!$A$1:$G$1,0))</f>
        <v>M</v>
      </c>
      <c r="K189" s="5">
        <f>INDEX(products!$A$1:$G$49, MATCH(orders!$D189,products!$A$1:$A$49,0), MATCH(orders!K$1,products!$A$1:$G$1,0))</f>
        <v>0.5</v>
      </c>
      <c r="L189" s="7">
        <f>INDEX(products!$A$1:$G$49, MATCH(orders!$D189,products!$A$1:$A$49,0), 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IF(_xlfn.XLOOKUP(C191, customers!$A$1:$A$1001,customers!$C$1:$C$1001,,0)=0,"",_xlfn.XLOOKUP(C191, customers!$A$1:$A$1001,customers!$C$1:$C$1001,,0))</f>
        <v>bbartholin59@xinhuanet.com</v>
      </c>
      <c r="H190" s="2" t="str">
        <f>IF(_xlfn.XLOOKUP(C190,customers!$A$1:$A$1001,customers!$G$1:$G$1001,,0)=0,"",_xlfn.XLOOKUP(C190,customers!$A$1:$A$1001,customers!$G$1:$G$1001,,0))</f>
        <v>United States</v>
      </c>
      <c r="I190" t="str">
        <f>INDEX(products!$A$1:$G$49, MATCH(orders!$D190,products!$A$1:$A$49,0), MATCH(orders!I$1,products!$A$1:$G$1,0))</f>
        <v>Exc</v>
      </c>
      <c r="J190" t="str">
        <f>INDEX(products!$A$1:$G$49, MATCH(orders!$D190,products!$A$1:$A$49,0), MATCH(orders!J$1,products!$A$1:$G$1,0))</f>
        <v>L</v>
      </c>
      <c r="K190" s="5">
        <f>INDEX(products!$A$1:$G$49, MATCH(orders!$D190,products!$A$1:$A$49,0), MATCH(orders!K$1,products!$A$1:$G$1,0))</f>
        <v>0.2</v>
      </c>
      <c r="L190" s="7">
        <f>INDEX(products!$A$1:$G$49, MATCH(orders!$D190,products!$A$1:$A$49,0), 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IF(_xlfn.XLOOKUP(C192, customers!$A$1:$A$1001,customers!$C$1:$C$1001,,0)=0,"",_xlfn.XLOOKUP(C192, customers!$A$1:$A$1001,customers!$C$1:$C$1001,,0))</f>
        <v>mprinn5a@usa.gov</v>
      </c>
      <c r="H191" s="2" t="str">
        <f>IF(_xlfn.XLOOKUP(C191,customers!$A$1:$A$1001,customers!$G$1:$G$1001,,0)=0,"",_xlfn.XLOOKUP(C191,customers!$A$1:$A$1001,customers!$G$1:$G$1001,,0))</f>
        <v>United States</v>
      </c>
      <c r="I191" t="str">
        <f>INDEX(products!$A$1:$G$49, MATCH(orders!$D191,products!$A$1:$A$49,0), MATCH(orders!I$1,products!$A$1:$G$1,0))</f>
        <v>Lib</v>
      </c>
      <c r="J191" t="str">
        <f>INDEX(products!$A$1:$G$49, MATCH(orders!$D191,products!$A$1:$A$49,0), MATCH(orders!J$1,products!$A$1:$G$1,0))</f>
        <v>M</v>
      </c>
      <c r="K191" s="5">
        <f>INDEX(products!$A$1:$G$49, MATCH(orders!$D191,products!$A$1:$A$49,0), MATCH(orders!K$1,products!$A$1:$G$1,0))</f>
        <v>1</v>
      </c>
      <c r="L191" s="7">
        <f>INDEX(products!$A$1:$G$49, MATCH(orders!$D191,products!$A$1:$A$49,0), 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IF(_xlfn.XLOOKUP(C193, customers!$A$1:$A$1001,customers!$C$1:$C$1001,,0)=0,"",_xlfn.XLOOKUP(C193, customers!$A$1:$A$1001,customers!$C$1:$C$1001,,0))</f>
        <v>abaudino5b@netvibes.com</v>
      </c>
      <c r="H192" s="2" t="str">
        <f>IF(_xlfn.XLOOKUP(C192,customers!$A$1:$A$1001,customers!$G$1:$G$1001,,0)=0,"",_xlfn.XLOOKUP(C192,customers!$A$1:$A$1001,customers!$G$1:$G$1001,,0))</f>
        <v>United States</v>
      </c>
      <c r="I192" t="str">
        <f>INDEX(products!$A$1:$G$49, MATCH(orders!$D192,products!$A$1:$A$49,0), MATCH(orders!I$1,products!$A$1:$G$1,0))</f>
        <v>Lib</v>
      </c>
      <c r="J192" t="str">
        <f>INDEX(products!$A$1:$G$49, MATCH(orders!$D192,products!$A$1:$A$49,0), MATCH(orders!J$1,products!$A$1:$G$1,0))</f>
        <v>M</v>
      </c>
      <c r="K192" s="5">
        <f>INDEX(products!$A$1:$G$49, MATCH(orders!$D192,products!$A$1:$A$49,0), MATCH(orders!K$1,products!$A$1:$G$1,0))</f>
        <v>2.5</v>
      </c>
      <c r="L192" s="7">
        <f>INDEX(products!$A$1:$G$49, MATCH(orders!$D192,products!$A$1:$A$49,0), 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IF(_xlfn.XLOOKUP(C194, customers!$A$1:$A$1001,customers!$C$1:$C$1001,,0)=0,"",_xlfn.XLOOKUP(C194, customers!$A$1:$A$1001,customers!$C$1:$C$1001,,0))</f>
        <v>ppetrushanko5c@blinklist.com</v>
      </c>
      <c r="H193" s="2" t="str">
        <f>IF(_xlfn.XLOOKUP(C193,customers!$A$1:$A$1001,customers!$G$1:$G$1001,,0)=0,"",_xlfn.XLOOKUP(C193,customers!$A$1:$A$1001,customers!$G$1:$G$1001,,0))</f>
        <v>United States</v>
      </c>
      <c r="I193" t="str">
        <f>INDEX(products!$A$1:$G$49, MATCH(orders!$D193,products!$A$1:$A$49,0), MATCH(orders!I$1,products!$A$1:$G$1,0))</f>
        <v>Lib</v>
      </c>
      <c r="J193" t="str">
        <f>INDEX(products!$A$1:$G$49, MATCH(orders!$D193,products!$A$1:$A$49,0), MATCH(orders!J$1,products!$A$1:$G$1,0))</f>
        <v>D</v>
      </c>
      <c r="K193" s="5">
        <f>INDEX(products!$A$1:$G$49, MATCH(orders!$D193,products!$A$1:$A$49,0), MATCH(orders!K$1,products!$A$1:$G$1,0))</f>
        <v>0.2</v>
      </c>
      <c r="L193" s="7">
        <f>INDEX(products!$A$1:$G$49, MATCH(orders!$D193,products!$A$1:$A$49,0), 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IF(_xlfn.XLOOKUP(C195, customers!$A$1:$A$1001,customers!$C$1:$C$1001,,0)=0,"",_xlfn.XLOOKUP(C195, customers!$A$1:$A$1001,customers!$C$1:$C$1001,,0))</f>
        <v/>
      </c>
      <c r="H194" s="2" t="str">
        <f>IF(_xlfn.XLOOKUP(C194,customers!$A$1:$A$1001,customers!$G$1:$G$1001,,0)=0,"",_xlfn.XLOOKUP(C194,customers!$A$1:$A$1001,customers!$G$1:$G$1001,,0))</f>
        <v>Ireland</v>
      </c>
      <c r="I194" t="str">
        <f>INDEX(products!$A$1:$G$49, MATCH(orders!$D194,products!$A$1:$A$49,0), MATCH(orders!I$1,products!$A$1:$G$1,0))</f>
        <v>Exc</v>
      </c>
      <c r="J194" t="str">
        <f>INDEX(products!$A$1:$G$49, MATCH(orders!$D194,products!$A$1:$A$49,0), MATCH(orders!J$1,products!$A$1:$G$1,0))</f>
        <v>D</v>
      </c>
      <c r="K194" s="5">
        <f>INDEX(products!$A$1:$G$49, MATCH(orders!$D194,products!$A$1:$A$49,0), MATCH(orders!K$1,products!$A$1:$G$1,0))</f>
        <v>1</v>
      </c>
      <c r="L194" s="7">
        <f>INDEX(products!$A$1:$G$49, MATCH(orders!$D194,products!$A$1:$A$49,0), 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IF(_xlfn.XLOOKUP(C196, customers!$A$1:$A$1001,customers!$C$1:$C$1001,,0)=0,"",_xlfn.XLOOKUP(C196, customers!$A$1:$A$1001,customers!$C$1:$C$1001,,0))</f>
        <v>elaird5e@bing.com</v>
      </c>
      <c r="H195" s="2" t="str">
        <f>IF(_xlfn.XLOOKUP(C195,customers!$A$1:$A$1001,customers!$G$1:$G$1001,,0)=0,"",_xlfn.XLOOKUP(C195,customers!$A$1:$A$1001,customers!$G$1:$G$1001,,0))</f>
        <v>United States</v>
      </c>
      <c r="I195" t="str">
        <f>INDEX(products!$A$1:$G$49, MATCH(orders!$D195,products!$A$1:$A$49,0), MATCH(orders!I$1,products!$A$1:$G$1,0))</f>
        <v>Exc</v>
      </c>
      <c r="J195" t="str">
        <f>INDEX(products!$A$1:$G$49, MATCH(orders!$D195,products!$A$1:$A$49,0), MATCH(orders!J$1,products!$A$1:$G$1,0))</f>
        <v>L</v>
      </c>
      <c r="K195" s="5">
        <f>INDEX(products!$A$1:$G$49, MATCH(orders!$D195,products!$A$1:$A$49,0), MATCH(orders!K$1,products!$A$1:$G$1,0))</f>
        <v>1</v>
      </c>
      <c r="L195" s="7">
        <f>INDEX(products!$A$1:$G$49, MATCH(orders!$D195,products!$A$1:$A$49,0), 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IF(_xlfn.XLOOKUP(C197, customers!$A$1:$A$1001,customers!$C$1:$C$1001,,0)=0,"",_xlfn.XLOOKUP(C197, customers!$A$1:$A$1001,customers!$C$1:$C$1001,,0))</f>
        <v>mhowsden5f@infoseek.co.jp</v>
      </c>
      <c r="H196" s="2" t="str">
        <f>IF(_xlfn.XLOOKUP(C196,customers!$A$1:$A$1001,customers!$G$1:$G$1001,,0)=0,"",_xlfn.XLOOKUP(C196,customers!$A$1:$A$1001,customers!$G$1:$G$1001,,0))</f>
        <v>United States</v>
      </c>
      <c r="I196" t="str">
        <f>INDEX(products!$A$1:$G$49, MATCH(orders!$D196,products!$A$1:$A$49,0), MATCH(orders!I$1,products!$A$1:$G$1,0))</f>
        <v>Exc</v>
      </c>
      <c r="J196" t="str">
        <f>INDEX(products!$A$1:$G$49, MATCH(orders!$D196,products!$A$1:$A$49,0), MATCH(orders!J$1,products!$A$1:$G$1,0))</f>
        <v>D</v>
      </c>
      <c r="K196" s="5">
        <f>INDEX(products!$A$1:$G$49, MATCH(orders!$D196,products!$A$1:$A$49,0), MATCH(orders!K$1,products!$A$1:$G$1,0))</f>
        <v>0.5</v>
      </c>
      <c r="L196" s="7">
        <f>INDEX(products!$A$1:$G$49, MATCH(orders!$D196,products!$A$1:$A$49,0), 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IF(_xlfn.XLOOKUP(C198, customers!$A$1:$A$1001,customers!$C$1:$C$1001,,0)=0,"",_xlfn.XLOOKUP(C198, customers!$A$1:$A$1001,customers!$C$1:$C$1001,,0))</f>
        <v>ncuttler5g@parallels.com</v>
      </c>
      <c r="H197" s="2" t="str">
        <f>IF(_xlfn.XLOOKUP(C197,customers!$A$1:$A$1001,customers!$G$1:$G$1001,,0)=0,"",_xlfn.XLOOKUP(C197,customers!$A$1:$A$1001,customers!$G$1:$G$1001,,0))</f>
        <v>United States</v>
      </c>
      <c r="I197" t="str">
        <f>INDEX(products!$A$1:$G$49, MATCH(orders!$D197,products!$A$1:$A$49,0), MATCH(orders!I$1,products!$A$1:$G$1,0))</f>
        <v>Ara</v>
      </c>
      <c r="J197" t="str">
        <f>INDEX(products!$A$1:$G$49, MATCH(orders!$D197,products!$A$1:$A$49,0), MATCH(orders!J$1,products!$A$1:$G$1,0))</f>
        <v>L</v>
      </c>
      <c r="K197" s="5">
        <f>INDEX(products!$A$1:$G$49, MATCH(orders!$D197,products!$A$1:$A$49,0), MATCH(orders!K$1,products!$A$1:$G$1,0))</f>
        <v>1</v>
      </c>
      <c r="L197" s="7">
        <f>INDEX(products!$A$1:$G$49, MATCH(orders!$D197,products!$A$1:$A$49,0), 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IF(_xlfn.XLOOKUP(C199, customers!$A$1:$A$1001,customers!$C$1:$C$1001,,0)=0,"",_xlfn.XLOOKUP(C199, customers!$A$1:$A$1001,customers!$C$1:$C$1001,,0))</f>
        <v>ncuttler5g@parallels.com</v>
      </c>
      <c r="H198" s="2" t="str">
        <f>IF(_xlfn.XLOOKUP(C198,customers!$A$1:$A$1001,customers!$G$1:$G$1001,,0)=0,"",_xlfn.XLOOKUP(C198,customers!$A$1:$A$1001,customers!$G$1:$G$1001,,0))</f>
        <v>United States</v>
      </c>
      <c r="I198" t="str">
        <f>INDEX(products!$A$1:$G$49, MATCH(orders!$D198,products!$A$1:$A$49,0), MATCH(orders!I$1,products!$A$1:$G$1,0))</f>
        <v>Exc</v>
      </c>
      <c r="J198" t="str">
        <f>INDEX(products!$A$1:$G$49, MATCH(orders!$D198,products!$A$1:$A$49,0), MATCH(orders!J$1,products!$A$1:$G$1,0))</f>
        <v>L</v>
      </c>
      <c r="K198" s="5">
        <f>INDEX(products!$A$1:$G$49, MATCH(orders!$D198,products!$A$1:$A$49,0), MATCH(orders!K$1,products!$A$1:$G$1,0))</f>
        <v>0.5</v>
      </c>
      <c r="L198" s="7">
        <f>INDEX(products!$A$1:$G$49, MATCH(orders!$D198,products!$A$1:$A$49,0), 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IF(_xlfn.XLOOKUP(C200, customers!$A$1:$A$1001,customers!$C$1:$C$1001,,0)=0,"",_xlfn.XLOOKUP(C200, customers!$A$1:$A$1001,customers!$C$1:$C$1001,,0))</f>
        <v>ncuttler5g@parallels.com</v>
      </c>
      <c r="H199" s="2" t="str">
        <f>IF(_xlfn.XLOOKUP(C199,customers!$A$1:$A$1001,customers!$G$1:$G$1001,,0)=0,"",_xlfn.XLOOKUP(C199,customers!$A$1:$A$1001,customers!$G$1:$G$1001,,0))</f>
        <v>United States</v>
      </c>
      <c r="I199" t="str">
        <f>INDEX(products!$A$1:$G$49, MATCH(orders!$D199,products!$A$1:$A$49,0), MATCH(orders!I$1,products!$A$1:$G$1,0))</f>
        <v>Lib</v>
      </c>
      <c r="J199" t="str">
        <f>INDEX(products!$A$1:$G$49, MATCH(orders!$D199,products!$A$1:$A$49,0), MATCH(orders!J$1,products!$A$1:$G$1,0))</f>
        <v>D</v>
      </c>
      <c r="K199" s="5">
        <f>INDEX(products!$A$1:$G$49, MATCH(orders!$D199,products!$A$1:$A$49,0), MATCH(orders!K$1,products!$A$1:$G$1,0))</f>
        <v>2.5</v>
      </c>
      <c r="L199" s="7">
        <f>INDEX(products!$A$1:$G$49, MATCH(orders!$D199,products!$A$1:$A$49,0), 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IF(_xlfn.XLOOKUP(C201, customers!$A$1:$A$1001,customers!$C$1:$C$1001,,0)=0,"",_xlfn.XLOOKUP(C201, customers!$A$1:$A$1001,customers!$C$1:$C$1001,,0))</f>
        <v>ncuttler5g@parallels.com</v>
      </c>
      <c r="H200" s="2" t="str">
        <f>IF(_xlfn.XLOOKUP(C200,customers!$A$1:$A$1001,customers!$G$1:$G$1001,,0)=0,"",_xlfn.XLOOKUP(C200,customers!$A$1:$A$1001,customers!$G$1:$G$1001,,0))</f>
        <v>United States</v>
      </c>
      <c r="I200" t="str">
        <f>INDEX(products!$A$1:$G$49, MATCH(orders!$D200,products!$A$1:$A$49,0), MATCH(orders!I$1,products!$A$1:$G$1,0))</f>
        <v>Lib</v>
      </c>
      <c r="J200" t="str">
        <f>INDEX(products!$A$1:$G$49, MATCH(orders!$D200,products!$A$1:$A$49,0), MATCH(orders!J$1,products!$A$1:$G$1,0))</f>
        <v>D</v>
      </c>
      <c r="K200" s="5">
        <f>INDEX(products!$A$1:$G$49, MATCH(orders!$D200,products!$A$1:$A$49,0), MATCH(orders!K$1,products!$A$1:$G$1,0))</f>
        <v>2.5</v>
      </c>
      <c r="L200" s="7">
        <f>INDEX(products!$A$1:$G$49, MATCH(orders!$D200,products!$A$1:$A$49,0), 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IF(_xlfn.XLOOKUP(C202, customers!$A$1:$A$1001,customers!$C$1:$C$1001,,0)=0,"",_xlfn.XLOOKUP(C202, customers!$A$1:$A$1001,customers!$C$1:$C$1001,,0))</f>
        <v>ncuttler5g@parallels.com</v>
      </c>
      <c r="H201" s="2" t="str">
        <f>IF(_xlfn.XLOOKUP(C201,customers!$A$1:$A$1001,customers!$G$1:$G$1001,,0)=0,"",_xlfn.XLOOKUP(C201,customers!$A$1:$A$1001,customers!$G$1:$G$1001,,0))</f>
        <v>United States</v>
      </c>
      <c r="I201" t="str">
        <f>INDEX(products!$A$1:$G$49, MATCH(orders!$D201,products!$A$1:$A$49,0), MATCH(orders!I$1,products!$A$1:$G$1,0))</f>
        <v>Lib</v>
      </c>
      <c r="J201" t="str">
        <f>INDEX(products!$A$1:$G$49, MATCH(orders!$D201,products!$A$1:$A$49,0), MATCH(orders!J$1,products!$A$1:$G$1,0))</f>
        <v>L</v>
      </c>
      <c r="K201" s="5">
        <f>INDEX(products!$A$1:$G$49, MATCH(orders!$D201,products!$A$1:$A$49,0), MATCH(orders!K$1,products!$A$1:$G$1,0))</f>
        <v>0.5</v>
      </c>
      <c r="L201" s="7">
        <f>INDEX(products!$A$1:$G$49, MATCH(orders!$D201,products!$A$1:$A$49,0), 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IF(_xlfn.XLOOKUP(C203, customers!$A$1:$A$1001,customers!$C$1:$C$1001,,0)=0,"",_xlfn.XLOOKUP(C203, customers!$A$1:$A$1001,customers!$C$1:$C$1001,,0))</f>
        <v/>
      </c>
      <c r="H202" s="2" t="str">
        <f>IF(_xlfn.XLOOKUP(C202,customers!$A$1:$A$1001,customers!$G$1:$G$1001,,0)=0,"",_xlfn.XLOOKUP(C202,customers!$A$1:$A$1001,customers!$G$1:$G$1001,,0))</f>
        <v>United States</v>
      </c>
      <c r="I202" t="str">
        <f>INDEX(products!$A$1:$G$49, MATCH(orders!$D202,products!$A$1:$A$49,0), MATCH(orders!I$1,products!$A$1:$G$1,0))</f>
        <v>Exc</v>
      </c>
      <c r="J202" t="str">
        <f>INDEX(products!$A$1:$G$49, MATCH(orders!$D202,products!$A$1:$A$49,0), MATCH(orders!J$1,products!$A$1:$G$1,0))</f>
        <v>M</v>
      </c>
      <c r="K202" s="5">
        <f>INDEX(products!$A$1:$G$49, MATCH(orders!$D202,products!$A$1:$A$49,0), MATCH(orders!K$1,products!$A$1:$G$1,0))</f>
        <v>1</v>
      </c>
      <c r="L202" s="7">
        <f>INDEX(products!$A$1:$G$49, MATCH(orders!$D202,products!$A$1:$A$49,0), 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IF(_xlfn.XLOOKUP(C204, customers!$A$1:$A$1001,customers!$C$1:$C$1001,,0)=0,"",_xlfn.XLOOKUP(C204, customers!$A$1:$A$1001,customers!$C$1:$C$1001,,0))</f>
        <v>tfelip5m@typepad.com</v>
      </c>
      <c r="H203" s="2" t="str">
        <f>IF(_xlfn.XLOOKUP(C203,customers!$A$1:$A$1001,customers!$G$1:$G$1001,,0)=0,"",_xlfn.XLOOKUP(C203,customers!$A$1:$A$1001,customers!$G$1:$G$1001,,0))</f>
        <v>United States</v>
      </c>
      <c r="I203" t="str">
        <f>INDEX(products!$A$1:$G$49, MATCH(orders!$D203,products!$A$1:$A$49,0), MATCH(orders!I$1,products!$A$1:$G$1,0))</f>
        <v>Lib</v>
      </c>
      <c r="J203" t="str">
        <f>INDEX(products!$A$1:$G$49, MATCH(orders!$D203,products!$A$1:$A$49,0), MATCH(orders!J$1,products!$A$1:$G$1,0))</f>
        <v>L</v>
      </c>
      <c r="K203" s="5">
        <f>INDEX(products!$A$1:$G$49, MATCH(orders!$D203,products!$A$1:$A$49,0), MATCH(orders!K$1,products!$A$1:$G$1,0))</f>
        <v>0.5</v>
      </c>
      <c r="L203" s="7">
        <f>INDEX(products!$A$1:$G$49, MATCH(orders!$D203,products!$A$1:$A$49,0), 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IF(_xlfn.XLOOKUP(C205, customers!$A$1:$A$1001,customers!$C$1:$C$1001,,0)=0,"",_xlfn.XLOOKUP(C205, customers!$A$1:$A$1001,customers!$C$1:$C$1001,,0))</f>
        <v>vle5n@disqus.com</v>
      </c>
      <c r="H204" s="2" t="str">
        <f>IF(_xlfn.XLOOKUP(C204,customers!$A$1:$A$1001,customers!$G$1:$G$1001,,0)=0,"",_xlfn.XLOOKUP(C204,customers!$A$1:$A$1001,customers!$G$1:$G$1001,,0))</f>
        <v>United States</v>
      </c>
      <c r="I204" t="str">
        <f>INDEX(products!$A$1:$G$49, MATCH(orders!$D204,products!$A$1:$A$49,0), MATCH(orders!I$1,products!$A$1:$G$1,0))</f>
        <v>Lib</v>
      </c>
      <c r="J204" t="str">
        <f>INDEX(products!$A$1:$G$49, MATCH(orders!$D204,products!$A$1:$A$49,0), MATCH(orders!J$1,products!$A$1:$G$1,0))</f>
        <v>D</v>
      </c>
      <c r="K204" s="5">
        <f>INDEX(products!$A$1:$G$49, MATCH(orders!$D204,products!$A$1:$A$49,0), MATCH(orders!K$1,products!$A$1:$G$1,0))</f>
        <v>2.5</v>
      </c>
      <c r="L204" s="7">
        <f>INDEX(products!$A$1:$G$49, MATCH(orders!$D204,products!$A$1:$A$49,0), 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IF(_xlfn.XLOOKUP(C206, customers!$A$1:$A$1001,customers!$C$1:$C$1001,,0)=0,"",_xlfn.XLOOKUP(C206, customers!$A$1:$A$1001,customers!$C$1:$C$1001,,0))</f>
        <v/>
      </c>
      <c r="H205" s="2" t="str">
        <f>IF(_xlfn.XLOOKUP(C205,customers!$A$1:$A$1001,customers!$G$1:$G$1001,,0)=0,"",_xlfn.XLOOKUP(C205,customers!$A$1:$A$1001,customers!$G$1:$G$1001,,0))</f>
        <v>United States</v>
      </c>
      <c r="I205" t="str">
        <f>INDEX(products!$A$1:$G$49, MATCH(orders!$D205,products!$A$1:$A$49,0), MATCH(orders!I$1,products!$A$1:$G$1,0))</f>
        <v>Lib</v>
      </c>
      <c r="J205" t="str">
        <f>INDEX(products!$A$1:$G$49, MATCH(orders!$D205,products!$A$1:$A$49,0), MATCH(orders!J$1,products!$A$1:$G$1,0))</f>
        <v>L</v>
      </c>
      <c r="K205" s="5">
        <f>INDEX(products!$A$1:$G$49, MATCH(orders!$D205,products!$A$1:$A$49,0), MATCH(orders!K$1,products!$A$1:$G$1,0))</f>
        <v>0.2</v>
      </c>
      <c r="L205" s="7">
        <f>INDEX(products!$A$1:$G$49, MATCH(orders!$D205,products!$A$1:$A$49,0), 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IF(_xlfn.XLOOKUP(C207, customers!$A$1:$A$1001,customers!$C$1:$C$1001,,0)=0,"",_xlfn.XLOOKUP(C207, customers!$A$1:$A$1001,customers!$C$1:$C$1001,,0))</f>
        <v/>
      </c>
      <c r="H206" s="2" t="str">
        <f>IF(_xlfn.XLOOKUP(C206,customers!$A$1:$A$1001,customers!$G$1:$G$1001,,0)=0,"",_xlfn.XLOOKUP(C206,customers!$A$1:$A$1001,customers!$G$1:$G$1001,,0))</f>
        <v>United States</v>
      </c>
      <c r="I206" t="str">
        <f>INDEX(products!$A$1:$G$49, MATCH(orders!$D206,products!$A$1:$A$49,0), MATCH(orders!I$1,products!$A$1:$G$1,0))</f>
        <v>Exc</v>
      </c>
      <c r="J206" t="str">
        <f>INDEX(products!$A$1:$G$49, MATCH(orders!$D206,products!$A$1:$A$49,0), MATCH(orders!J$1,products!$A$1:$G$1,0))</f>
        <v>M</v>
      </c>
      <c r="K206" s="5">
        <f>INDEX(products!$A$1:$G$49, MATCH(orders!$D206,products!$A$1:$A$49,0), MATCH(orders!K$1,products!$A$1:$G$1,0))</f>
        <v>1</v>
      </c>
      <c r="L206" s="7">
        <f>INDEX(products!$A$1:$G$49, MATCH(orders!$D206,products!$A$1:$A$49,0), 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IF(_xlfn.XLOOKUP(C208, customers!$A$1:$A$1001,customers!$C$1:$C$1001,,0)=0,"",_xlfn.XLOOKUP(C208, customers!$A$1:$A$1001,customers!$C$1:$C$1001,,0))</f>
        <v>npoolman5q@howstuffworks.com</v>
      </c>
      <c r="H207" s="2" t="str">
        <f>IF(_xlfn.XLOOKUP(C207,customers!$A$1:$A$1001,customers!$G$1:$G$1001,,0)=0,"",_xlfn.XLOOKUP(C207,customers!$A$1:$A$1001,customers!$G$1:$G$1001,,0))</f>
        <v>United States</v>
      </c>
      <c r="I207" t="str">
        <f>INDEX(products!$A$1:$G$49, MATCH(orders!$D207,products!$A$1:$A$49,0), MATCH(orders!I$1,products!$A$1:$G$1,0))</f>
        <v>Rob</v>
      </c>
      <c r="J207" t="str">
        <f>INDEX(products!$A$1:$G$49, MATCH(orders!$D207,products!$A$1:$A$49,0), MATCH(orders!J$1,products!$A$1:$G$1,0))</f>
        <v>D</v>
      </c>
      <c r="K207" s="5">
        <f>INDEX(products!$A$1:$G$49, MATCH(orders!$D207,products!$A$1:$A$49,0), MATCH(orders!K$1,products!$A$1:$G$1,0))</f>
        <v>0.2</v>
      </c>
      <c r="L207" s="7">
        <f>INDEX(products!$A$1:$G$49, MATCH(orders!$D207,products!$A$1:$A$49,0), 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IF(_xlfn.XLOOKUP(C209, customers!$A$1:$A$1001,customers!$C$1:$C$1001,,0)=0,"",_xlfn.XLOOKUP(C209, customers!$A$1:$A$1001,customers!$C$1:$C$1001,,0))</f>
        <v>oduny5r@constantcontact.com</v>
      </c>
      <c r="H208" s="2" t="str">
        <f>IF(_xlfn.XLOOKUP(C208,customers!$A$1:$A$1001,customers!$G$1:$G$1001,,0)=0,"",_xlfn.XLOOKUP(C208,customers!$A$1:$A$1001,customers!$G$1:$G$1001,,0))</f>
        <v>United States</v>
      </c>
      <c r="I208" t="str">
        <f>INDEX(products!$A$1:$G$49, MATCH(orders!$D208,products!$A$1:$A$49,0), MATCH(orders!I$1,products!$A$1:$G$1,0))</f>
        <v>Ara</v>
      </c>
      <c r="J208" t="str">
        <f>INDEX(products!$A$1:$G$49, MATCH(orders!$D208,products!$A$1:$A$49,0), MATCH(orders!J$1,products!$A$1:$G$1,0))</f>
        <v>M</v>
      </c>
      <c r="K208" s="5">
        <f>INDEX(products!$A$1:$G$49, MATCH(orders!$D208,products!$A$1:$A$49,0), MATCH(orders!K$1,products!$A$1:$G$1,0))</f>
        <v>1</v>
      </c>
      <c r="L208" s="7">
        <f>INDEX(products!$A$1:$G$49, MATCH(orders!$D208,products!$A$1:$A$49,0), 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IF(_xlfn.XLOOKUP(C210, customers!$A$1:$A$1001,customers!$C$1:$C$1001,,0)=0,"",_xlfn.XLOOKUP(C210, customers!$A$1:$A$1001,customers!$C$1:$C$1001,,0))</f>
        <v>chalfhide5s@google.ru</v>
      </c>
      <c r="H209" s="2" t="str">
        <f>IF(_xlfn.XLOOKUP(C209,customers!$A$1:$A$1001,customers!$G$1:$G$1001,,0)=0,"",_xlfn.XLOOKUP(C209,customers!$A$1:$A$1001,customers!$G$1:$G$1001,,0))</f>
        <v>United States</v>
      </c>
      <c r="I209" t="str">
        <f>INDEX(products!$A$1:$G$49, MATCH(orders!$D209,products!$A$1:$A$49,0), MATCH(orders!I$1,products!$A$1:$G$1,0))</f>
        <v>Ara</v>
      </c>
      <c r="J209" t="str">
        <f>INDEX(products!$A$1:$G$49, MATCH(orders!$D209,products!$A$1:$A$49,0), MATCH(orders!J$1,products!$A$1:$G$1,0))</f>
        <v>M</v>
      </c>
      <c r="K209" s="5">
        <f>INDEX(products!$A$1:$G$49, MATCH(orders!$D209,products!$A$1:$A$49,0), MATCH(orders!K$1,products!$A$1:$G$1,0))</f>
        <v>0.5</v>
      </c>
      <c r="L209" s="7">
        <f>INDEX(products!$A$1:$G$49, MATCH(orders!$D209,products!$A$1:$A$49,0), 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IF(_xlfn.XLOOKUP(C211, customers!$A$1:$A$1001,customers!$C$1:$C$1001,,0)=0,"",_xlfn.XLOOKUP(C211, customers!$A$1:$A$1001,customers!$C$1:$C$1001,,0))</f>
        <v>fmalecky5t@list-manage.com</v>
      </c>
      <c r="H210" s="2" t="str">
        <f>IF(_xlfn.XLOOKUP(C210,customers!$A$1:$A$1001,customers!$G$1:$G$1001,,0)=0,"",_xlfn.XLOOKUP(C210,customers!$A$1:$A$1001,customers!$G$1:$G$1001,,0))</f>
        <v>Ireland</v>
      </c>
      <c r="I210" t="str">
        <f>INDEX(products!$A$1:$G$49, MATCH(orders!$D210,products!$A$1:$A$49,0), MATCH(orders!I$1,products!$A$1:$G$1,0))</f>
        <v>Exc</v>
      </c>
      <c r="J210" t="str">
        <f>INDEX(products!$A$1:$G$49, MATCH(orders!$D210,products!$A$1:$A$49,0), MATCH(orders!J$1,products!$A$1:$G$1,0))</f>
        <v>D</v>
      </c>
      <c r="K210" s="5">
        <f>INDEX(products!$A$1:$G$49, MATCH(orders!$D210,products!$A$1:$A$49,0), MATCH(orders!K$1,products!$A$1:$G$1,0))</f>
        <v>0.5</v>
      </c>
      <c r="L210" s="7">
        <f>INDEX(products!$A$1:$G$49, MATCH(orders!$D210,products!$A$1:$A$49,0), 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IF(_xlfn.XLOOKUP(C212, customers!$A$1:$A$1001,customers!$C$1:$C$1001,,0)=0,"",_xlfn.XLOOKUP(C212, customers!$A$1:$A$1001,customers!$C$1:$C$1001,,0))</f>
        <v>aattwater5u@wikia.com</v>
      </c>
      <c r="H211" s="2" t="str">
        <f>IF(_xlfn.XLOOKUP(C211,customers!$A$1:$A$1001,customers!$G$1:$G$1001,,0)=0,"",_xlfn.XLOOKUP(C211,customers!$A$1:$A$1001,customers!$G$1:$G$1001,,0))</f>
        <v>United Kingdom</v>
      </c>
      <c r="I211" t="str">
        <f>INDEX(products!$A$1:$G$49, MATCH(orders!$D211,products!$A$1:$A$49,0), MATCH(orders!I$1,products!$A$1:$G$1,0))</f>
        <v>Ara</v>
      </c>
      <c r="J211" t="str">
        <f>INDEX(products!$A$1:$G$49, MATCH(orders!$D211,products!$A$1:$A$49,0), MATCH(orders!J$1,products!$A$1:$G$1,0))</f>
        <v>M</v>
      </c>
      <c r="K211" s="5">
        <f>INDEX(products!$A$1:$G$49, MATCH(orders!$D211,products!$A$1:$A$49,0), MATCH(orders!K$1,products!$A$1:$G$1,0))</f>
        <v>0.5</v>
      </c>
      <c r="L211" s="7">
        <f>INDEX(products!$A$1:$G$49, MATCH(orders!$D211,products!$A$1:$A$49,0), 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IF(_xlfn.XLOOKUP(C213, customers!$A$1:$A$1001,customers!$C$1:$C$1001,,0)=0,"",_xlfn.XLOOKUP(C213, customers!$A$1:$A$1001,customers!$C$1:$C$1001,,0))</f>
        <v>mwhellans5v@mapquest.com</v>
      </c>
      <c r="H212" s="2" t="str">
        <f>IF(_xlfn.XLOOKUP(C212,customers!$A$1:$A$1001,customers!$G$1:$G$1001,,0)=0,"",_xlfn.XLOOKUP(C212,customers!$A$1:$A$1001,customers!$G$1:$G$1001,,0))</f>
        <v>United States</v>
      </c>
      <c r="I212" t="str">
        <f>INDEX(products!$A$1:$G$49, MATCH(orders!$D212,products!$A$1:$A$49,0), MATCH(orders!I$1,products!$A$1:$G$1,0))</f>
        <v>Lib</v>
      </c>
      <c r="J212" t="str">
        <f>INDEX(products!$A$1:$G$49, MATCH(orders!$D212,products!$A$1:$A$49,0), MATCH(orders!J$1,products!$A$1:$G$1,0))</f>
        <v>D</v>
      </c>
      <c r="K212" s="5">
        <f>INDEX(products!$A$1:$G$49, MATCH(orders!$D212,products!$A$1:$A$49,0), MATCH(orders!K$1,products!$A$1:$G$1,0))</f>
        <v>1</v>
      </c>
      <c r="L212" s="7">
        <f>INDEX(products!$A$1:$G$49, MATCH(orders!$D212,products!$A$1:$A$49,0), 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IF(_xlfn.XLOOKUP(C214, customers!$A$1:$A$1001,customers!$C$1:$C$1001,,0)=0,"",_xlfn.XLOOKUP(C214, customers!$A$1:$A$1001,customers!$C$1:$C$1001,,0))</f>
        <v>dcamilletti5w@businesswire.com</v>
      </c>
      <c r="H213" s="2" t="str">
        <f>IF(_xlfn.XLOOKUP(C213,customers!$A$1:$A$1001,customers!$G$1:$G$1001,,0)=0,"",_xlfn.XLOOKUP(C213,customers!$A$1:$A$1001,customers!$G$1:$G$1001,,0))</f>
        <v>United States</v>
      </c>
      <c r="I213" t="str">
        <f>INDEX(products!$A$1:$G$49, MATCH(orders!$D213,products!$A$1:$A$49,0), MATCH(orders!I$1,products!$A$1:$G$1,0))</f>
        <v>Exc</v>
      </c>
      <c r="J213" t="str">
        <f>INDEX(products!$A$1:$G$49, MATCH(orders!$D213,products!$A$1:$A$49,0), MATCH(orders!J$1,products!$A$1:$G$1,0))</f>
        <v>L</v>
      </c>
      <c r="K213" s="5">
        <f>INDEX(products!$A$1:$G$49, MATCH(orders!$D213,products!$A$1:$A$49,0), MATCH(orders!K$1,products!$A$1:$G$1,0))</f>
        <v>0.5</v>
      </c>
      <c r="L213" s="7">
        <f>INDEX(products!$A$1:$G$49, MATCH(orders!$D213,products!$A$1:$A$49,0), 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IF(_xlfn.XLOOKUP(C215, customers!$A$1:$A$1001,customers!$C$1:$C$1001,,0)=0,"",_xlfn.XLOOKUP(C215, customers!$A$1:$A$1001,customers!$C$1:$C$1001,,0))</f>
        <v>egalgey5x@wufoo.com</v>
      </c>
      <c r="H214" s="2" t="str">
        <f>IF(_xlfn.XLOOKUP(C214,customers!$A$1:$A$1001,customers!$G$1:$G$1001,,0)=0,"",_xlfn.XLOOKUP(C214,customers!$A$1:$A$1001,customers!$G$1:$G$1001,,0))</f>
        <v>United States</v>
      </c>
      <c r="I214" t="str">
        <f>INDEX(products!$A$1:$G$49, MATCH(orders!$D214,products!$A$1:$A$49,0), MATCH(orders!I$1,products!$A$1:$G$1,0))</f>
        <v>Exc</v>
      </c>
      <c r="J214" t="str">
        <f>INDEX(products!$A$1:$G$49, MATCH(orders!$D214,products!$A$1:$A$49,0), MATCH(orders!J$1,products!$A$1:$G$1,0))</f>
        <v>D</v>
      </c>
      <c r="K214" s="5">
        <f>INDEX(products!$A$1:$G$49, MATCH(orders!$D214,products!$A$1:$A$49,0), MATCH(orders!K$1,products!$A$1:$G$1,0))</f>
        <v>0.2</v>
      </c>
      <c r="L214" s="7">
        <f>INDEX(products!$A$1:$G$49, MATCH(orders!$D214,products!$A$1:$A$49,0), 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IF(_xlfn.XLOOKUP(C216, customers!$A$1:$A$1001,customers!$C$1:$C$1001,,0)=0,"",_xlfn.XLOOKUP(C216, customers!$A$1:$A$1001,customers!$C$1:$C$1001,,0))</f>
        <v>mhame5y@newsvine.com</v>
      </c>
      <c r="H215" s="2" t="str">
        <f>IF(_xlfn.XLOOKUP(C215,customers!$A$1:$A$1001,customers!$G$1:$G$1001,,0)=0,"",_xlfn.XLOOKUP(C215,customers!$A$1:$A$1001,customers!$G$1:$G$1001,,0))</f>
        <v>United States</v>
      </c>
      <c r="I215" t="str">
        <f>INDEX(products!$A$1:$G$49, MATCH(orders!$D215,products!$A$1:$A$49,0), MATCH(orders!I$1,products!$A$1:$G$1,0))</f>
        <v>Rob</v>
      </c>
      <c r="J215" t="str">
        <f>INDEX(products!$A$1:$G$49, MATCH(orders!$D215,products!$A$1:$A$49,0), MATCH(orders!J$1,products!$A$1:$G$1,0))</f>
        <v>D</v>
      </c>
      <c r="K215" s="5">
        <f>INDEX(products!$A$1:$G$49, MATCH(orders!$D215,products!$A$1:$A$49,0), MATCH(orders!K$1,products!$A$1:$G$1,0))</f>
        <v>2.5</v>
      </c>
      <c r="L215" s="7">
        <f>INDEX(products!$A$1:$G$49, MATCH(orders!$D215,products!$A$1:$A$49,0), 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IF(_xlfn.XLOOKUP(C217, customers!$A$1:$A$1001,customers!$C$1:$C$1001,,0)=0,"",_xlfn.XLOOKUP(C217, customers!$A$1:$A$1001,customers!$C$1:$C$1001,,0))</f>
        <v>igurnee5z@usnews.com</v>
      </c>
      <c r="H216" s="2" t="str">
        <f>IF(_xlfn.XLOOKUP(C216,customers!$A$1:$A$1001,customers!$G$1:$G$1001,,0)=0,"",_xlfn.XLOOKUP(C216,customers!$A$1:$A$1001,customers!$G$1:$G$1001,,0))</f>
        <v>Ireland</v>
      </c>
      <c r="I216" t="str">
        <f>INDEX(products!$A$1:$G$49, MATCH(orders!$D216,products!$A$1:$A$49,0), MATCH(orders!I$1,products!$A$1:$G$1,0))</f>
        <v>Lib</v>
      </c>
      <c r="J216" t="str">
        <f>INDEX(products!$A$1:$G$49, MATCH(orders!$D216,products!$A$1:$A$49,0), MATCH(orders!J$1,products!$A$1:$G$1,0))</f>
        <v>L</v>
      </c>
      <c r="K216" s="5">
        <f>INDEX(products!$A$1:$G$49, MATCH(orders!$D216,products!$A$1:$A$49,0), MATCH(orders!K$1,products!$A$1:$G$1,0))</f>
        <v>1</v>
      </c>
      <c r="L216" s="7">
        <f>INDEX(products!$A$1:$G$49, MATCH(orders!$D216,products!$A$1:$A$49,0), 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IF(_xlfn.XLOOKUP(C218, customers!$A$1:$A$1001,customers!$C$1:$C$1001,,0)=0,"",_xlfn.XLOOKUP(C218, customers!$A$1:$A$1001,customers!$C$1:$C$1001,,0))</f>
        <v>asnowding60@comsenz.com</v>
      </c>
      <c r="H217" s="2" t="str">
        <f>IF(_xlfn.XLOOKUP(C217,customers!$A$1:$A$1001,customers!$G$1:$G$1001,,0)=0,"",_xlfn.XLOOKUP(C217,customers!$A$1:$A$1001,customers!$G$1:$G$1001,,0))</f>
        <v>United States</v>
      </c>
      <c r="I217" t="str">
        <f>INDEX(products!$A$1:$G$49, MATCH(orders!$D217,products!$A$1:$A$49,0), MATCH(orders!I$1,products!$A$1:$G$1,0))</f>
        <v>Lib</v>
      </c>
      <c r="J217" t="str">
        <f>INDEX(products!$A$1:$G$49, MATCH(orders!$D217,products!$A$1:$A$49,0), MATCH(orders!J$1,products!$A$1:$G$1,0))</f>
        <v>D</v>
      </c>
      <c r="K217" s="5">
        <f>INDEX(products!$A$1:$G$49, MATCH(orders!$D217,products!$A$1:$A$49,0), MATCH(orders!K$1,products!$A$1:$G$1,0))</f>
        <v>0.2</v>
      </c>
      <c r="L217" s="7">
        <f>INDEX(products!$A$1:$G$49, MATCH(orders!$D217,products!$A$1:$A$49,0), 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IF(_xlfn.XLOOKUP(C219, customers!$A$1:$A$1001,customers!$C$1:$C$1001,,0)=0,"",_xlfn.XLOOKUP(C219, customers!$A$1:$A$1001,customers!$C$1:$C$1001,,0))</f>
        <v>gpoinsett61@berkeley.edu</v>
      </c>
      <c r="H218" s="2" t="str">
        <f>IF(_xlfn.XLOOKUP(C218,customers!$A$1:$A$1001,customers!$G$1:$G$1001,,0)=0,"",_xlfn.XLOOKUP(C218,customers!$A$1:$A$1001,customers!$G$1:$G$1001,,0))</f>
        <v>United States</v>
      </c>
      <c r="I218" t="str">
        <f>INDEX(products!$A$1:$G$49, MATCH(orders!$D218,products!$A$1:$A$49,0), MATCH(orders!I$1,products!$A$1:$G$1,0))</f>
        <v>Lib</v>
      </c>
      <c r="J218" t="str">
        <f>INDEX(products!$A$1:$G$49, MATCH(orders!$D218,products!$A$1:$A$49,0), MATCH(orders!J$1,products!$A$1:$G$1,0))</f>
        <v>M</v>
      </c>
      <c r="K218" s="5">
        <f>INDEX(products!$A$1:$G$49, MATCH(orders!$D218,products!$A$1:$A$49,0), MATCH(orders!K$1,products!$A$1:$G$1,0))</f>
        <v>1</v>
      </c>
      <c r="L218" s="7">
        <f>INDEX(products!$A$1:$G$49, MATCH(orders!$D218,products!$A$1:$A$49,0), 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IF(_xlfn.XLOOKUP(C220, customers!$A$1:$A$1001,customers!$C$1:$C$1001,,0)=0,"",_xlfn.XLOOKUP(C220, customers!$A$1:$A$1001,customers!$C$1:$C$1001,,0))</f>
        <v>rfurman62@t.co</v>
      </c>
      <c r="H219" s="2" t="str">
        <f>IF(_xlfn.XLOOKUP(C219,customers!$A$1:$A$1001,customers!$G$1:$G$1001,,0)=0,"",_xlfn.XLOOKUP(C219,customers!$A$1:$A$1001,customers!$G$1:$G$1001,,0))</f>
        <v>United States</v>
      </c>
      <c r="I219" t="str">
        <f>INDEX(products!$A$1:$G$49, MATCH(orders!$D219,products!$A$1:$A$49,0), MATCH(orders!I$1,products!$A$1:$G$1,0))</f>
        <v>Exc</v>
      </c>
      <c r="J219" t="str">
        <f>INDEX(products!$A$1:$G$49, MATCH(orders!$D219,products!$A$1:$A$49,0), MATCH(orders!J$1,products!$A$1:$G$1,0))</f>
        <v>L</v>
      </c>
      <c r="K219" s="5">
        <f>INDEX(products!$A$1:$G$49, MATCH(orders!$D219,products!$A$1:$A$49,0), MATCH(orders!K$1,products!$A$1:$G$1,0))</f>
        <v>0.5</v>
      </c>
      <c r="L219" s="7">
        <f>INDEX(products!$A$1:$G$49, MATCH(orders!$D219,products!$A$1:$A$49,0), 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IF(_xlfn.XLOOKUP(C221, customers!$A$1:$A$1001,customers!$C$1:$C$1001,,0)=0,"",_xlfn.XLOOKUP(C221, customers!$A$1:$A$1001,customers!$C$1:$C$1001,,0))</f>
        <v>ccrosier63@xrea.com</v>
      </c>
      <c r="H220" s="2" t="str">
        <f>IF(_xlfn.XLOOKUP(C220,customers!$A$1:$A$1001,customers!$G$1:$G$1001,,0)=0,"",_xlfn.XLOOKUP(C220,customers!$A$1:$A$1001,customers!$G$1:$G$1001,,0))</f>
        <v>Ireland</v>
      </c>
      <c r="I220" t="str">
        <f>INDEX(products!$A$1:$G$49, MATCH(orders!$D220,products!$A$1:$A$49,0), MATCH(orders!I$1,products!$A$1:$G$1,0))</f>
        <v>Ara</v>
      </c>
      <c r="J220" t="str">
        <f>INDEX(products!$A$1:$G$49, MATCH(orders!$D220,products!$A$1:$A$49,0), MATCH(orders!J$1,products!$A$1:$G$1,0))</f>
        <v>M</v>
      </c>
      <c r="K220" s="5">
        <f>INDEX(products!$A$1:$G$49, MATCH(orders!$D220,products!$A$1:$A$49,0), MATCH(orders!K$1,products!$A$1:$G$1,0))</f>
        <v>1</v>
      </c>
      <c r="L220" s="7">
        <f>INDEX(products!$A$1:$G$49, MATCH(orders!$D220,products!$A$1:$A$49,0), 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IF(_xlfn.XLOOKUP(C222, customers!$A$1:$A$1001,customers!$C$1:$C$1001,,0)=0,"",_xlfn.XLOOKUP(C222, customers!$A$1:$A$1001,customers!$C$1:$C$1001,,0))</f>
        <v>ccrosier63@xrea.com</v>
      </c>
      <c r="H221" s="2" t="str">
        <f>IF(_xlfn.XLOOKUP(C221,customers!$A$1:$A$1001,customers!$G$1:$G$1001,,0)=0,"",_xlfn.XLOOKUP(C221,customers!$A$1:$A$1001,customers!$G$1:$G$1001,,0))</f>
        <v>United States</v>
      </c>
      <c r="I221" t="str">
        <f>INDEX(products!$A$1:$G$49, MATCH(orders!$D221,products!$A$1:$A$49,0), MATCH(orders!I$1,products!$A$1:$G$1,0))</f>
        <v>Rob</v>
      </c>
      <c r="J221" t="str">
        <f>INDEX(products!$A$1:$G$49, MATCH(orders!$D221,products!$A$1:$A$49,0), MATCH(orders!J$1,products!$A$1:$G$1,0))</f>
        <v>L</v>
      </c>
      <c r="K221" s="5">
        <f>INDEX(products!$A$1:$G$49, MATCH(orders!$D221,products!$A$1:$A$49,0), MATCH(orders!K$1,products!$A$1:$G$1,0))</f>
        <v>0.2</v>
      </c>
      <c r="L221" s="7">
        <f>INDEX(products!$A$1:$G$49, MATCH(orders!$D221,products!$A$1:$A$49,0), 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IF(_xlfn.XLOOKUP(C223, customers!$A$1:$A$1001,customers!$C$1:$C$1001,,0)=0,"",_xlfn.XLOOKUP(C223, customers!$A$1:$A$1001,customers!$C$1:$C$1001,,0))</f>
        <v>lrushmer65@europa.eu</v>
      </c>
      <c r="H222" s="2" t="str">
        <f>IF(_xlfn.XLOOKUP(C222,customers!$A$1:$A$1001,customers!$G$1:$G$1001,,0)=0,"",_xlfn.XLOOKUP(C222,customers!$A$1:$A$1001,customers!$G$1:$G$1001,,0))</f>
        <v>United States</v>
      </c>
      <c r="I222" t="str">
        <f>INDEX(products!$A$1:$G$49, MATCH(orders!$D222,products!$A$1:$A$49,0), MATCH(orders!I$1,products!$A$1:$G$1,0))</f>
        <v>Rob</v>
      </c>
      <c r="J222" t="str">
        <f>INDEX(products!$A$1:$G$49, MATCH(orders!$D222,products!$A$1:$A$49,0), MATCH(orders!J$1,products!$A$1:$G$1,0))</f>
        <v>M</v>
      </c>
      <c r="K222" s="5">
        <f>INDEX(products!$A$1:$G$49, MATCH(orders!$D222,products!$A$1:$A$49,0), MATCH(orders!K$1,products!$A$1:$G$1,0))</f>
        <v>0.2</v>
      </c>
      <c r="L222" s="7">
        <f>INDEX(products!$A$1:$G$49, MATCH(orders!$D222,products!$A$1:$A$49,0), 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IF(_xlfn.XLOOKUP(C224, customers!$A$1:$A$1001,customers!$C$1:$C$1001,,0)=0,"",_xlfn.XLOOKUP(C224, customers!$A$1:$A$1001,customers!$C$1:$C$1001,,0))</f>
        <v>wedinborough66@github.io</v>
      </c>
      <c r="H223" s="2" t="str">
        <f>IF(_xlfn.XLOOKUP(C223,customers!$A$1:$A$1001,customers!$G$1:$G$1001,,0)=0,"",_xlfn.XLOOKUP(C223,customers!$A$1:$A$1001,customers!$G$1:$G$1001,,0))</f>
        <v>United States</v>
      </c>
      <c r="I223" t="str">
        <f>INDEX(products!$A$1:$G$49, MATCH(orders!$D223,products!$A$1:$A$49,0), MATCH(orders!I$1,products!$A$1:$G$1,0))</f>
        <v>Ara</v>
      </c>
      <c r="J223" t="str">
        <f>INDEX(products!$A$1:$G$49, MATCH(orders!$D223,products!$A$1:$A$49,0), MATCH(orders!J$1,products!$A$1:$G$1,0))</f>
        <v>L</v>
      </c>
      <c r="K223" s="5">
        <f>INDEX(products!$A$1:$G$49, MATCH(orders!$D223,products!$A$1:$A$49,0), MATCH(orders!K$1,products!$A$1:$G$1,0))</f>
        <v>1</v>
      </c>
      <c r="L223" s="7">
        <f>INDEX(products!$A$1:$G$49, MATCH(orders!$D223,products!$A$1:$A$49,0), 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IF(_xlfn.XLOOKUP(C225, customers!$A$1:$A$1001,customers!$C$1:$C$1001,,0)=0,"",_xlfn.XLOOKUP(C225, customers!$A$1:$A$1001,customers!$C$1:$C$1001,,0))</f>
        <v/>
      </c>
      <c r="H224" s="2" t="str">
        <f>IF(_xlfn.XLOOKUP(C224,customers!$A$1:$A$1001,customers!$G$1:$G$1001,,0)=0,"",_xlfn.XLOOKUP(C224,customers!$A$1:$A$1001,customers!$G$1:$G$1001,,0))</f>
        <v>United States</v>
      </c>
      <c r="I224" t="str">
        <f>INDEX(products!$A$1:$G$49, MATCH(orders!$D224,products!$A$1:$A$49,0), MATCH(orders!I$1,products!$A$1:$G$1,0))</f>
        <v>Lib</v>
      </c>
      <c r="J224" t="str">
        <f>INDEX(products!$A$1:$G$49, MATCH(orders!$D224,products!$A$1:$A$49,0), MATCH(orders!J$1,products!$A$1:$G$1,0))</f>
        <v>D</v>
      </c>
      <c r="K224" s="5">
        <f>INDEX(products!$A$1:$G$49, MATCH(orders!$D224,products!$A$1:$A$49,0), MATCH(orders!K$1,products!$A$1:$G$1,0))</f>
        <v>0.5</v>
      </c>
      <c r="L224" s="7">
        <f>INDEX(products!$A$1:$G$49, MATCH(orders!$D224,products!$A$1:$A$49,0), 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IF(_xlfn.XLOOKUP(C226, customers!$A$1:$A$1001,customers!$C$1:$C$1001,,0)=0,"",_xlfn.XLOOKUP(C226, customers!$A$1:$A$1001,customers!$C$1:$C$1001,,0))</f>
        <v>kbromehead68@un.org</v>
      </c>
      <c r="H225" s="2" t="str">
        <f>IF(_xlfn.XLOOKUP(C225,customers!$A$1:$A$1001,customers!$G$1:$G$1001,,0)=0,"",_xlfn.XLOOKUP(C225,customers!$A$1:$A$1001,customers!$G$1:$G$1001,,0))</f>
        <v>United States</v>
      </c>
      <c r="I225" t="str">
        <f>INDEX(products!$A$1:$G$49, MATCH(orders!$D225,products!$A$1:$A$49,0), MATCH(orders!I$1,products!$A$1:$G$1,0))</f>
        <v>Exc</v>
      </c>
      <c r="J225" t="str">
        <f>INDEX(products!$A$1:$G$49, MATCH(orders!$D225,products!$A$1:$A$49,0), MATCH(orders!J$1,products!$A$1:$G$1,0))</f>
        <v>L</v>
      </c>
      <c r="K225" s="5">
        <f>INDEX(products!$A$1:$G$49, MATCH(orders!$D225,products!$A$1:$A$49,0), MATCH(orders!K$1,products!$A$1:$G$1,0))</f>
        <v>1</v>
      </c>
      <c r="L225" s="7">
        <f>INDEX(products!$A$1:$G$49, MATCH(orders!$D225,products!$A$1:$A$49,0), 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IF(_xlfn.XLOOKUP(C227, customers!$A$1:$A$1001,customers!$C$1:$C$1001,,0)=0,"",_xlfn.XLOOKUP(C227, customers!$A$1:$A$1001,customers!$C$1:$C$1001,,0))</f>
        <v>ewesterman69@si.edu</v>
      </c>
      <c r="H226" s="2" t="str">
        <f>IF(_xlfn.XLOOKUP(C226,customers!$A$1:$A$1001,customers!$G$1:$G$1001,,0)=0,"",_xlfn.XLOOKUP(C226,customers!$A$1:$A$1001,customers!$G$1:$G$1001,,0))</f>
        <v>United States</v>
      </c>
      <c r="I226" t="str">
        <f>INDEX(products!$A$1:$G$49, MATCH(orders!$D226,products!$A$1:$A$49,0), MATCH(orders!I$1,products!$A$1:$G$1,0))</f>
        <v>Lib</v>
      </c>
      <c r="J226" t="str">
        <f>INDEX(products!$A$1:$G$49, MATCH(orders!$D226,products!$A$1:$A$49,0), MATCH(orders!J$1,products!$A$1:$G$1,0))</f>
        <v>D</v>
      </c>
      <c r="K226" s="5">
        <f>INDEX(products!$A$1:$G$49, MATCH(orders!$D226,products!$A$1:$A$49,0), MATCH(orders!K$1,products!$A$1:$G$1,0))</f>
        <v>2.5</v>
      </c>
      <c r="L226" s="7">
        <f>INDEX(products!$A$1:$G$49, MATCH(orders!$D226,products!$A$1:$A$49,0), 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IF(_xlfn.XLOOKUP(C228, customers!$A$1:$A$1001,customers!$C$1:$C$1001,,0)=0,"",_xlfn.XLOOKUP(C228, customers!$A$1:$A$1001,customers!$C$1:$C$1001,,0))</f>
        <v>ahutchens6a@amazonaws.com</v>
      </c>
      <c r="H227" s="2" t="str">
        <f>IF(_xlfn.XLOOKUP(C227,customers!$A$1:$A$1001,customers!$G$1:$G$1001,,0)=0,"",_xlfn.XLOOKUP(C227,customers!$A$1:$A$1001,customers!$G$1:$G$1001,,0))</f>
        <v>Ireland</v>
      </c>
      <c r="I227" t="str">
        <f>INDEX(products!$A$1:$G$49, MATCH(orders!$D227,products!$A$1:$A$49,0), MATCH(orders!I$1,products!$A$1:$G$1,0))</f>
        <v>Rob</v>
      </c>
      <c r="J227" t="str">
        <f>INDEX(products!$A$1:$G$49, MATCH(orders!$D227,products!$A$1:$A$49,0), MATCH(orders!J$1,products!$A$1:$G$1,0))</f>
        <v>L</v>
      </c>
      <c r="K227" s="5">
        <f>INDEX(products!$A$1:$G$49, MATCH(orders!$D227,products!$A$1:$A$49,0), MATCH(orders!K$1,products!$A$1:$G$1,0))</f>
        <v>0.2</v>
      </c>
      <c r="L227" s="7">
        <f>INDEX(products!$A$1:$G$49, MATCH(orders!$D227,products!$A$1:$A$49,0), 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IF(_xlfn.XLOOKUP(C229, customers!$A$1:$A$1001,customers!$C$1:$C$1001,,0)=0,"",_xlfn.XLOOKUP(C229, customers!$A$1:$A$1001,customers!$C$1:$C$1001,,0))</f>
        <v>nwyvill6b@naver.com</v>
      </c>
      <c r="H228" s="2" t="str">
        <f>IF(_xlfn.XLOOKUP(C228,customers!$A$1:$A$1001,customers!$G$1:$G$1001,,0)=0,"",_xlfn.XLOOKUP(C228,customers!$A$1:$A$1001,customers!$G$1:$G$1001,,0))</f>
        <v>United States</v>
      </c>
      <c r="I228" t="str">
        <f>INDEX(products!$A$1:$G$49, MATCH(orders!$D228,products!$A$1:$A$49,0), MATCH(orders!I$1,products!$A$1:$G$1,0))</f>
        <v>Ara</v>
      </c>
      <c r="J228" t="str">
        <f>INDEX(products!$A$1:$G$49, MATCH(orders!$D228,products!$A$1:$A$49,0), MATCH(orders!J$1,products!$A$1:$G$1,0))</f>
        <v>M</v>
      </c>
      <c r="K228" s="5">
        <f>INDEX(products!$A$1:$G$49, MATCH(orders!$D228,products!$A$1:$A$49,0), MATCH(orders!K$1,products!$A$1:$G$1,0))</f>
        <v>2.5</v>
      </c>
      <c r="L228" s="7">
        <f>INDEX(products!$A$1:$G$49, MATCH(orders!$D228,products!$A$1:$A$49,0), 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IF(_xlfn.XLOOKUP(C230, customers!$A$1:$A$1001,customers!$C$1:$C$1001,,0)=0,"",_xlfn.XLOOKUP(C230, customers!$A$1:$A$1001,customers!$C$1:$C$1001,,0))</f>
        <v>bmathon6c@barnesandnoble.com</v>
      </c>
      <c r="H229" s="2" t="str">
        <f>IF(_xlfn.XLOOKUP(C229,customers!$A$1:$A$1001,customers!$G$1:$G$1001,,0)=0,"",_xlfn.XLOOKUP(C229,customers!$A$1:$A$1001,customers!$G$1:$G$1001,,0))</f>
        <v>United Kingdom</v>
      </c>
      <c r="I229" t="str">
        <f>INDEX(products!$A$1:$G$49, MATCH(orders!$D229,products!$A$1:$A$49,0), MATCH(orders!I$1,products!$A$1:$G$1,0))</f>
        <v>Rob</v>
      </c>
      <c r="J229" t="str">
        <f>INDEX(products!$A$1:$G$49, MATCH(orders!$D229,products!$A$1:$A$49,0), MATCH(orders!J$1,products!$A$1:$G$1,0))</f>
        <v>D</v>
      </c>
      <c r="K229" s="5">
        <f>INDEX(products!$A$1:$G$49, MATCH(orders!$D229,products!$A$1:$A$49,0), MATCH(orders!K$1,products!$A$1:$G$1,0))</f>
        <v>0.2</v>
      </c>
      <c r="L229" s="7">
        <f>INDEX(products!$A$1:$G$49, MATCH(orders!$D229,products!$A$1:$A$49,0), 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IF(_xlfn.XLOOKUP(C231, customers!$A$1:$A$1001,customers!$C$1:$C$1001,,0)=0,"",_xlfn.XLOOKUP(C231, customers!$A$1:$A$1001,customers!$C$1:$C$1001,,0))</f>
        <v>kstreight6d@about.com</v>
      </c>
      <c r="H230" s="2" t="str">
        <f>IF(_xlfn.XLOOKUP(C230,customers!$A$1:$A$1001,customers!$G$1:$G$1001,,0)=0,"",_xlfn.XLOOKUP(C230,customers!$A$1:$A$1001,customers!$G$1:$G$1001,,0))</f>
        <v>United States</v>
      </c>
      <c r="I230" t="str">
        <f>INDEX(products!$A$1:$G$49, MATCH(orders!$D230,products!$A$1:$A$49,0), MATCH(orders!I$1,products!$A$1:$G$1,0))</f>
        <v>Rob</v>
      </c>
      <c r="J230" t="str">
        <f>INDEX(products!$A$1:$G$49, MATCH(orders!$D230,products!$A$1:$A$49,0), MATCH(orders!J$1,products!$A$1:$G$1,0))</f>
        <v>L</v>
      </c>
      <c r="K230" s="5">
        <f>INDEX(products!$A$1:$G$49, MATCH(orders!$D230,products!$A$1:$A$49,0), MATCH(orders!K$1,products!$A$1:$G$1,0))</f>
        <v>0.2</v>
      </c>
      <c r="L230" s="7">
        <f>INDEX(products!$A$1:$G$49, MATCH(orders!$D230,products!$A$1:$A$49,0), 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IF(_xlfn.XLOOKUP(C232, customers!$A$1:$A$1001,customers!$C$1:$C$1001,,0)=0,"",_xlfn.XLOOKUP(C232, customers!$A$1:$A$1001,customers!$C$1:$C$1001,,0))</f>
        <v>pcutchie6e@globo.com</v>
      </c>
      <c r="H231" s="2" t="str">
        <f>IF(_xlfn.XLOOKUP(C231,customers!$A$1:$A$1001,customers!$G$1:$G$1001,,0)=0,"",_xlfn.XLOOKUP(C231,customers!$A$1:$A$1001,customers!$G$1:$G$1001,,0))</f>
        <v>United States</v>
      </c>
      <c r="I231" t="str">
        <f>INDEX(products!$A$1:$G$49, MATCH(orders!$D231,products!$A$1:$A$49,0), MATCH(orders!I$1,products!$A$1:$G$1,0))</f>
        <v>Lib</v>
      </c>
      <c r="J231" t="str">
        <f>INDEX(products!$A$1:$G$49, MATCH(orders!$D231,products!$A$1:$A$49,0), MATCH(orders!J$1,products!$A$1:$G$1,0))</f>
        <v>M</v>
      </c>
      <c r="K231" s="5">
        <f>INDEX(products!$A$1:$G$49, MATCH(orders!$D231,products!$A$1:$A$49,0), MATCH(orders!K$1,products!$A$1:$G$1,0))</f>
        <v>0.2</v>
      </c>
      <c r="L231" s="7">
        <f>INDEX(products!$A$1:$G$49, MATCH(orders!$D231,products!$A$1:$A$49,0), 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IF(_xlfn.XLOOKUP(C233, customers!$A$1:$A$1001,customers!$C$1:$C$1001,,0)=0,"",_xlfn.XLOOKUP(C233, customers!$A$1:$A$1001,customers!$C$1:$C$1001,,0))</f>
        <v/>
      </c>
      <c r="H232" s="2" t="str">
        <f>IF(_xlfn.XLOOKUP(C232,customers!$A$1:$A$1001,customers!$G$1:$G$1001,,0)=0,"",_xlfn.XLOOKUP(C232,customers!$A$1:$A$1001,customers!$G$1:$G$1001,,0))</f>
        <v>United States</v>
      </c>
      <c r="I232" t="str">
        <f>INDEX(products!$A$1:$G$49, MATCH(orders!$D232,products!$A$1:$A$49,0), MATCH(orders!I$1,products!$A$1:$G$1,0))</f>
        <v>Ara</v>
      </c>
      <c r="J232" t="str">
        <f>INDEX(products!$A$1:$G$49, MATCH(orders!$D232,products!$A$1:$A$49,0), MATCH(orders!J$1,products!$A$1:$G$1,0))</f>
        <v>M</v>
      </c>
      <c r="K232" s="5">
        <f>INDEX(products!$A$1:$G$49, MATCH(orders!$D232,products!$A$1:$A$49,0), MATCH(orders!K$1,products!$A$1:$G$1,0))</f>
        <v>2.5</v>
      </c>
      <c r="L232" s="7">
        <f>INDEX(products!$A$1:$G$49, MATCH(orders!$D232,products!$A$1:$A$49,0), 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IF(_xlfn.XLOOKUP(C234, customers!$A$1:$A$1001,customers!$C$1:$C$1001,,0)=0,"",_xlfn.XLOOKUP(C234, customers!$A$1:$A$1001,customers!$C$1:$C$1001,,0))</f>
        <v>cgheraldi6g@opera.com</v>
      </c>
      <c r="H233" s="2" t="str">
        <f>IF(_xlfn.XLOOKUP(C233,customers!$A$1:$A$1001,customers!$G$1:$G$1001,,0)=0,"",_xlfn.XLOOKUP(C233,customers!$A$1:$A$1001,customers!$G$1:$G$1001,,0))</f>
        <v>United States</v>
      </c>
      <c r="I233" t="str">
        <f>INDEX(products!$A$1:$G$49, MATCH(orders!$D233,products!$A$1:$A$49,0), MATCH(orders!I$1,products!$A$1:$G$1,0))</f>
        <v>Lib</v>
      </c>
      <c r="J233" t="str">
        <f>INDEX(products!$A$1:$G$49, MATCH(orders!$D233,products!$A$1:$A$49,0), MATCH(orders!J$1,products!$A$1:$G$1,0))</f>
        <v>M</v>
      </c>
      <c r="K233" s="5">
        <f>INDEX(products!$A$1:$G$49, MATCH(orders!$D233,products!$A$1:$A$49,0), MATCH(orders!K$1,products!$A$1:$G$1,0))</f>
        <v>0.2</v>
      </c>
      <c r="L233" s="7">
        <f>INDEX(products!$A$1:$G$49, MATCH(orders!$D233,products!$A$1:$A$49,0), 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IF(_xlfn.XLOOKUP(C235, customers!$A$1:$A$1001,customers!$C$1:$C$1001,,0)=0,"",_xlfn.XLOOKUP(C235, customers!$A$1:$A$1001,customers!$C$1:$C$1001,,0))</f>
        <v>bkenwell6h@over-blog.com</v>
      </c>
      <c r="H234" s="2" t="str">
        <f>IF(_xlfn.XLOOKUP(C234,customers!$A$1:$A$1001,customers!$G$1:$G$1001,,0)=0,"",_xlfn.XLOOKUP(C234,customers!$A$1:$A$1001,customers!$G$1:$G$1001,,0))</f>
        <v>United Kingdom</v>
      </c>
      <c r="I234" t="str">
        <f>INDEX(products!$A$1:$G$49, MATCH(orders!$D234,products!$A$1:$A$49,0), MATCH(orders!I$1,products!$A$1:$G$1,0))</f>
        <v>Lib</v>
      </c>
      <c r="J234" t="str">
        <f>INDEX(products!$A$1:$G$49, MATCH(orders!$D234,products!$A$1:$A$49,0), MATCH(orders!J$1,products!$A$1:$G$1,0))</f>
        <v>L</v>
      </c>
      <c r="K234" s="5">
        <f>INDEX(products!$A$1:$G$49, MATCH(orders!$D234,products!$A$1:$A$49,0), MATCH(orders!K$1,products!$A$1:$G$1,0))</f>
        <v>0.2</v>
      </c>
      <c r="L234" s="7">
        <f>INDEX(products!$A$1:$G$49, MATCH(orders!$D234,products!$A$1:$A$49,0), 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IF(_xlfn.XLOOKUP(C236, customers!$A$1:$A$1001,customers!$C$1:$C$1001,,0)=0,"",_xlfn.XLOOKUP(C236, customers!$A$1:$A$1001,customers!$C$1:$C$1001,,0))</f>
        <v>tsutty6i@google.es</v>
      </c>
      <c r="H235" s="2" t="str">
        <f>IF(_xlfn.XLOOKUP(C235,customers!$A$1:$A$1001,customers!$G$1:$G$1001,,0)=0,"",_xlfn.XLOOKUP(C235,customers!$A$1:$A$1001,customers!$G$1:$G$1001,,0))</f>
        <v>United States</v>
      </c>
      <c r="I235" t="str">
        <f>INDEX(products!$A$1:$G$49, MATCH(orders!$D235,products!$A$1:$A$49,0), MATCH(orders!I$1,products!$A$1:$G$1,0))</f>
        <v>Exc</v>
      </c>
      <c r="J235" t="str">
        <f>INDEX(products!$A$1:$G$49, MATCH(orders!$D235,products!$A$1:$A$49,0), MATCH(orders!J$1,products!$A$1:$G$1,0))</f>
        <v>M</v>
      </c>
      <c r="K235" s="5">
        <f>INDEX(products!$A$1:$G$49, MATCH(orders!$D235,products!$A$1:$A$49,0), MATCH(orders!K$1,products!$A$1:$G$1,0))</f>
        <v>0.2</v>
      </c>
      <c r="L235" s="7">
        <f>INDEX(products!$A$1:$G$49, MATCH(orders!$D235,products!$A$1:$A$49,0), 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IF(_xlfn.XLOOKUP(C237, customers!$A$1:$A$1001,customers!$C$1:$C$1001,,0)=0,"",_xlfn.XLOOKUP(C237, customers!$A$1:$A$1001,customers!$C$1:$C$1001,,0))</f>
        <v/>
      </c>
      <c r="H236" s="2" t="str">
        <f>IF(_xlfn.XLOOKUP(C236,customers!$A$1:$A$1001,customers!$G$1:$G$1001,,0)=0,"",_xlfn.XLOOKUP(C236,customers!$A$1:$A$1001,customers!$G$1:$G$1001,,0))</f>
        <v>United States</v>
      </c>
      <c r="I236" t="str">
        <f>INDEX(products!$A$1:$G$49, MATCH(orders!$D236,products!$A$1:$A$49,0), MATCH(orders!I$1,products!$A$1:$G$1,0))</f>
        <v>Lib</v>
      </c>
      <c r="J236" t="str">
        <f>INDEX(products!$A$1:$G$49, MATCH(orders!$D236,products!$A$1:$A$49,0), MATCH(orders!J$1,products!$A$1:$G$1,0))</f>
        <v>L</v>
      </c>
      <c r="K236" s="5">
        <f>INDEX(products!$A$1:$G$49, MATCH(orders!$D236,products!$A$1:$A$49,0), MATCH(orders!K$1,products!$A$1:$G$1,0))</f>
        <v>2.5</v>
      </c>
      <c r="L236" s="7">
        <f>INDEX(products!$A$1:$G$49, MATCH(orders!$D236,products!$A$1:$A$49,0), 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IF(_xlfn.XLOOKUP(C238, customers!$A$1:$A$1001,customers!$C$1:$C$1001,,0)=0,"",_xlfn.XLOOKUP(C238, customers!$A$1:$A$1001,customers!$C$1:$C$1001,,0))</f>
        <v>charce6k@cafepress.com</v>
      </c>
      <c r="H237" s="2" t="str">
        <f>IF(_xlfn.XLOOKUP(C237,customers!$A$1:$A$1001,customers!$G$1:$G$1001,,0)=0,"",_xlfn.XLOOKUP(C237,customers!$A$1:$A$1001,customers!$G$1:$G$1001,,0))</f>
        <v>Ireland</v>
      </c>
      <c r="I237" t="str">
        <f>INDEX(products!$A$1:$G$49, MATCH(orders!$D237,products!$A$1:$A$49,0), MATCH(orders!I$1,products!$A$1:$G$1,0))</f>
        <v>Lib</v>
      </c>
      <c r="J237" t="str">
        <f>INDEX(products!$A$1:$G$49, MATCH(orders!$D237,products!$A$1:$A$49,0), MATCH(orders!J$1,products!$A$1:$G$1,0))</f>
        <v>L</v>
      </c>
      <c r="K237" s="5">
        <f>INDEX(products!$A$1:$G$49, MATCH(orders!$D237,products!$A$1:$A$49,0), MATCH(orders!K$1,products!$A$1:$G$1,0))</f>
        <v>2.5</v>
      </c>
      <c r="L237" s="7">
        <f>INDEX(products!$A$1:$G$49, MATCH(orders!$D237,products!$A$1:$A$49,0), 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IF(_xlfn.XLOOKUP(C239, customers!$A$1:$A$1001,customers!$C$1:$C$1001,,0)=0,"",_xlfn.XLOOKUP(C239, customers!$A$1:$A$1001,customers!$C$1:$C$1001,,0))</f>
        <v/>
      </c>
      <c r="H238" s="2" t="str">
        <f>IF(_xlfn.XLOOKUP(C238,customers!$A$1:$A$1001,customers!$G$1:$G$1001,,0)=0,"",_xlfn.XLOOKUP(C238,customers!$A$1:$A$1001,customers!$G$1:$G$1001,,0))</f>
        <v>Ireland</v>
      </c>
      <c r="I238" t="str">
        <f>INDEX(products!$A$1:$G$49, MATCH(orders!$D238,products!$A$1:$A$49,0), MATCH(orders!I$1,products!$A$1:$G$1,0))</f>
        <v>Lib</v>
      </c>
      <c r="J238" t="str">
        <f>INDEX(products!$A$1:$G$49, MATCH(orders!$D238,products!$A$1:$A$49,0), MATCH(orders!J$1,products!$A$1:$G$1,0))</f>
        <v>D</v>
      </c>
      <c r="K238" s="5">
        <f>INDEX(products!$A$1:$G$49, MATCH(orders!$D238,products!$A$1:$A$49,0), MATCH(orders!K$1,products!$A$1:$G$1,0))</f>
        <v>2.5</v>
      </c>
      <c r="L238" s="7">
        <f>INDEX(products!$A$1:$G$49, MATCH(orders!$D238,products!$A$1:$A$49,0), 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IF(_xlfn.XLOOKUP(C240, customers!$A$1:$A$1001,customers!$C$1:$C$1001,,0)=0,"",_xlfn.XLOOKUP(C240, customers!$A$1:$A$1001,customers!$C$1:$C$1001,,0))</f>
        <v>fdrysdale6m@symantec.com</v>
      </c>
      <c r="H239" s="2" t="str">
        <f>IF(_xlfn.XLOOKUP(C239,customers!$A$1:$A$1001,customers!$G$1:$G$1001,,0)=0,"",_xlfn.XLOOKUP(C239,customers!$A$1:$A$1001,customers!$G$1:$G$1001,,0))</f>
        <v>United States</v>
      </c>
      <c r="I239" t="str">
        <f>INDEX(products!$A$1:$G$49, MATCH(orders!$D239,products!$A$1:$A$49,0), MATCH(orders!I$1,products!$A$1:$G$1,0))</f>
        <v>Rob</v>
      </c>
      <c r="J239" t="str">
        <f>INDEX(products!$A$1:$G$49, MATCH(orders!$D239,products!$A$1:$A$49,0), MATCH(orders!J$1,products!$A$1:$G$1,0))</f>
        <v>L</v>
      </c>
      <c r="K239" s="5">
        <f>INDEX(products!$A$1:$G$49, MATCH(orders!$D239,products!$A$1:$A$49,0), MATCH(orders!K$1,products!$A$1:$G$1,0))</f>
        <v>0.2</v>
      </c>
      <c r="L239" s="7">
        <f>INDEX(products!$A$1:$G$49, MATCH(orders!$D239,products!$A$1:$A$49,0), 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IF(_xlfn.XLOOKUP(C241, customers!$A$1:$A$1001,customers!$C$1:$C$1001,,0)=0,"",_xlfn.XLOOKUP(C241, customers!$A$1:$A$1001,customers!$C$1:$C$1001,,0))</f>
        <v>dmagowan6n@fc2.com</v>
      </c>
      <c r="H240" s="2" t="str">
        <f>IF(_xlfn.XLOOKUP(C240,customers!$A$1:$A$1001,customers!$G$1:$G$1001,,0)=0,"",_xlfn.XLOOKUP(C240,customers!$A$1:$A$1001,customers!$G$1:$G$1001,,0))</f>
        <v>United States</v>
      </c>
      <c r="I240" t="str">
        <f>INDEX(products!$A$1:$G$49, MATCH(orders!$D240,products!$A$1:$A$49,0), MATCH(orders!I$1,products!$A$1:$G$1,0))</f>
        <v>Rob</v>
      </c>
      <c r="J240" t="str">
        <f>INDEX(products!$A$1:$G$49, MATCH(orders!$D240,products!$A$1:$A$49,0), MATCH(orders!J$1,products!$A$1:$G$1,0))</f>
        <v>M</v>
      </c>
      <c r="K240" s="5">
        <f>INDEX(products!$A$1:$G$49, MATCH(orders!$D240,products!$A$1:$A$49,0), MATCH(orders!K$1,products!$A$1:$G$1,0))</f>
        <v>2.5</v>
      </c>
      <c r="L240" s="7">
        <f>INDEX(products!$A$1:$G$49, MATCH(orders!$D240,products!$A$1:$A$49,0), 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IF(_xlfn.XLOOKUP(C242, customers!$A$1:$A$1001,customers!$C$1:$C$1001,,0)=0,"",_xlfn.XLOOKUP(C242, customers!$A$1:$A$1001,customers!$C$1:$C$1001,,0))</f>
        <v/>
      </c>
      <c r="H241" s="2" t="str">
        <f>IF(_xlfn.XLOOKUP(C241,customers!$A$1:$A$1001,customers!$G$1:$G$1001,,0)=0,"",_xlfn.XLOOKUP(C241,customers!$A$1:$A$1001,customers!$G$1:$G$1001,,0))</f>
        <v>United States</v>
      </c>
      <c r="I241" t="str">
        <f>INDEX(products!$A$1:$G$49, MATCH(orders!$D241,products!$A$1:$A$49,0), MATCH(orders!I$1,products!$A$1:$G$1,0))</f>
        <v>Exc</v>
      </c>
      <c r="J241" t="str">
        <f>INDEX(products!$A$1:$G$49, MATCH(orders!$D241,products!$A$1:$A$49,0), MATCH(orders!J$1,products!$A$1:$G$1,0))</f>
        <v>L</v>
      </c>
      <c r="K241" s="5">
        <f>INDEX(products!$A$1:$G$49, MATCH(orders!$D241,products!$A$1:$A$49,0), MATCH(orders!K$1,products!$A$1:$G$1,0))</f>
        <v>1</v>
      </c>
      <c r="L241" s="7">
        <f>INDEX(products!$A$1:$G$49, MATCH(orders!$D241,products!$A$1:$A$49,0), 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IF(_xlfn.XLOOKUP(C243, customers!$A$1:$A$1001,customers!$C$1:$C$1001,,0)=0,"",_xlfn.XLOOKUP(C243, customers!$A$1:$A$1001,customers!$C$1:$C$1001,,0))</f>
        <v/>
      </c>
      <c r="H242" s="2" t="str">
        <f>IF(_xlfn.XLOOKUP(C242,customers!$A$1:$A$1001,customers!$G$1:$G$1001,,0)=0,"",_xlfn.XLOOKUP(C242,customers!$A$1:$A$1001,customers!$G$1:$G$1001,,0))</f>
        <v>United States</v>
      </c>
      <c r="I242" t="str">
        <f>INDEX(products!$A$1:$G$49, MATCH(orders!$D242,products!$A$1:$A$49,0), MATCH(orders!I$1,products!$A$1:$G$1,0))</f>
        <v>Ara</v>
      </c>
      <c r="J242" t="str">
        <f>INDEX(products!$A$1:$G$49, MATCH(orders!$D242,products!$A$1:$A$49,0), MATCH(orders!J$1,products!$A$1:$G$1,0))</f>
        <v>M</v>
      </c>
      <c r="K242" s="5">
        <f>INDEX(products!$A$1:$G$49, MATCH(orders!$D242,products!$A$1:$A$49,0), MATCH(orders!K$1,products!$A$1:$G$1,0))</f>
        <v>2.5</v>
      </c>
      <c r="L242" s="7">
        <f>INDEX(products!$A$1:$G$49, MATCH(orders!$D242,products!$A$1:$A$49,0), 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IF(_xlfn.XLOOKUP(C244, customers!$A$1:$A$1001,customers!$C$1:$C$1001,,0)=0,"",_xlfn.XLOOKUP(C244, customers!$A$1:$A$1001,customers!$C$1:$C$1001,,0))</f>
        <v>srushbrooke6q@youku.com</v>
      </c>
      <c r="H243" s="2" t="str">
        <f>IF(_xlfn.XLOOKUP(C243,customers!$A$1:$A$1001,customers!$G$1:$G$1001,,0)=0,"",_xlfn.XLOOKUP(C243,customers!$A$1:$A$1001,customers!$G$1:$G$1001,,0))</f>
        <v>United States</v>
      </c>
      <c r="I243" t="str">
        <f>INDEX(products!$A$1:$G$49, MATCH(orders!$D243,products!$A$1:$A$49,0), MATCH(orders!I$1,products!$A$1:$G$1,0))</f>
        <v>Rob</v>
      </c>
      <c r="J243" t="str">
        <f>INDEX(products!$A$1:$G$49, MATCH(orders!$D243,products!$A$1:$A$49,0), MATCH(orders!J$1,products!$A$1:$G$1,0))</f>
        <v>M</v>
      </c>
      <c r="K243" s="5">
        <f>INDEX(products!$A$1:$G$49, MATCH(orders!$D243,products!$A$1:$A$49,0), MATCH(orders!K$1,products!$A$1:$G$1,0))</f>
        <v>2.5</v>
      </c>
      <c r="L243" s="7">
        <f>INDEX(products!$A$1:$G$49, MATCH(orders!$D243,products!$A$1:$A$49,0), 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IF(_xlfn.XLOOKUP(C245, customers!$A$1:$A$1001,customers!$C$1:$C$1001,,0)=0,"",_xlfn.XLOOKUP(C245, customers!$A$1:$A$1001,customers!$C$1:$C$1001,,0))</f>
        <v>tdrynan6r@deviantart.com</v>
      </c>
      <c r="H244" s="2" t="str">
        <f>IF(_xlfn.XLOOKUP(C244,customers!$A$1:$A$1001,customers!$G$1:$G$1001,,0)=0,"",_xlfn.XLOOKUP(C244,customers!$A$1:$A$1001,customers!$G$1:$G$1001,,0))</f>
        <v>United States</v>
      </c>
      <c r="I244" t="str">
        <f>INDEX(products!$A$1:$G$49, MATCH(orders!$D244,products!$A$1:$A$49,0), MATCH(orders!I$1,products!$A$1:$G$1,0))</f>
        <v>Exc</v>
      </c>
      <c r="J244" t="str">
        <f>INDEX(products!$A$1:$G$49, MATCH(orders!$D244,products!$A$1:$A$49,0), MATCH(orders!J$1,products!$A$1:$G$1,0))</f>
        <v>D</v>
      </c>
      <c r="K244" s="5">
        <f>INDEX(products!$A$1:$G$49, MATCH(orders!$D244,products!$A$1:$A$49,0), MATCH(orders!K$1,products!$A$1:$G$1,0))</f>
        <v>1</v>
      </c>
      <c r="L244" s="7">
        <f>INDEX(products!$A$1:$G$49, MATCH(orders!$D244,products!$A$1:$A$49,0), 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IF(_xlfn.XLOOKUP(C246, customers!$A$1:$A$1001,customers!$C$1:$C$1001,,0)=0,"",_xlfn.XLOOKUP(C246, customers!$A$1:$A$1001,customers!$C$1:$C$1001,,0))</f>
        <v>eyurkov6s@hud.gov</v>
      </c>
      <c r="H245" s="2" t="str">
        <f>IF(_xlfn.XLOOKUP(C245,customers!$A$1:$A$1001,customers!$G$1:$G$1001,,0)=0,"",_xlfn.XLOOKUP(C245,customers!$A$1:$A$1001,customers!$G$1:$G$1001,,0))</f>
        <v>United States</v>
      </c>
      <c r="I245" t="str">
        <f>INDEX(products!$A$1:$G$49, MATCH(orders!$D245,products!$A$1:$A$49,0), MATCH(orders!I$1,products!$A$1:$G$1,0))</f>
        <v>Exc</v>
      </c>
      <c r="J245" t="str">
        <f>INDEX(products!$A$1:$G$49, MATCH(orders!$D245,products!$A$1:$A$49,0), MATCH(orders!J$1,products!$A$1:$G$1,0))</f>
        <v>D</v>
      </c>
      <c r="K245" s="5">
        <f>INDEX(products!$A$1:$G$49, MATCH(orders!$D245,products!$A$1:$A$49,0), MATCH(orders!K$1,products!$A$1:$G$1,0))</f>
        <v>0.5</v>
      </c>
      <c r="L245" s="7">
        <f>INDEX(products!$A$1:$G$49, MATCH(orders!$D245,products!$A$1:$A$49,0), 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IF(_xlfn.XLOOKUP(C247, customers!$A$1:$A$1001,customers!$C$1:$C$1001,,0)=0,"",_xlfn.XLOOKUP(C247, customers!$A$1:$A$1001,customers!$C$1:$C$1001,,0))</f>
        <v>lmallan6t@state.gov</v>
      </c>
      <c r="H246" s="2" t="str">
        <f>IF(_xlfn.XLOOKUP(C246,customers!$A$1:$A$1001,customers!$G$1:$G$1001,,0)=0,"",_xlfn.XLOOKUP(C246,customers!$A$1:$A$1001,customers!$G$1:$G$1001,,0))</f>
        <v>United States</v>
      </c>
      <c r="I246" t="str">
        <f>INDEX(products!$A$1:$G$49, MATCH(orders!$D246,products!$A$1:$A$49,0), MATCH(orders!I$1,products!$A$1:$G$1,0))</f>
        <v>Lib</v>
      </c>
      <c r="J246" t="str">
        <f>INDEX(products!$A$1:$G$49, MATCH(orders!$D246,products!$A$1:$A$49,0), MATCH(orders!J$1,products!$A$1:$G$1,0))</f>
        <v>M</v>
      </c>
      <c r="K246" s="5">
        <f>INDEX(products!$A$1:$G$49, MATCH(orders!$D246,products!$A$1:$A$49,0), MATCH(orders!K$1,products!$A$1:$G$1,0))</f>
        <v>2.5</v>
      </c>
      <c r="L246" s="7">
        <f>INDEX(products!$A$1:$G$49, MATCH(orders!$D246,products!$A$1:$A$49,0), 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IF(_xlfn.XLOOKUP(C248, customers!$A$1:$A$1001,customers!$C$1:$C$1001,,0)=0,"",_xlfn.XLOOKUP(C248, customers!$A$1:$A$1001,customers!$C$1:$C$1001,,0))</f>
        <v>gbentjens6u@netlog.com</v>
      </c>
      <c r="H247" s="2" t="str">
        <f>IF(_xlfn.XLOOKUP(C247,customers!$A$1:$A$1001,customers!$G$1:$G$1001,,0)=0,"",_xlfn.XLOOKUP(C247,customers!$A$1:$A$1001,customers!$G$1:$G$1001,,0))</f>
        <v>United States</v>
      </c>
      <c r="I247" t="str">
        <f>INDEX(products!$A$1:$G$49, MATCH(orders!$D247,products!$A$1:$A$49,0), MATCH(orders!I$1,products!$A$1:$G$1,0))</f>
        <v>Lib</v>
      </c>
      <c r="J247" t="str">
        <f>INDEX(products!$A$1:$G$49, MATCH(orders!$D247,products!$A$1:$A$49,0), MATCH(orders!J$1,products!$A$1:$G$1,0))</f>
        <v>L</v>
      </c>
      <c r="K247" s="5">
        <f>INDEX(products!$A$1:$G$49, MATCH(orders!$D247,products!$A$1:$A$49,0), MATCH(orders!K$1,products!$A$1:$G$1,0))</f>
        <v>0.2</v>
      </c>
      <c r="L247" s="7">
        <f>INDEX(products!$A$1:$G$49, MATCH(orders!$D247,products!$A$1:$A$49,0), 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IF(_xlfn.XLOOKUP(C249, customers!$A$1:$A$1001,customers!$C$1:$C$1001,,0)=0,"",_xlfn.XLOOKUP(C249, customers!$A$1:$A$1001,customers!$C$1:$C$1001,,0))</f>
        <v/>
      </c>
      <c r="H248" s="2" t="str">
        <f>IF(_xlfn.XLOOKUP(C248,customers!$A$1:$A$1001,customers!$G$1:$G$1001,,0)=0,"",_xlfn.XLOOKUP(C248,customers!$A$1:$A$1001,customers!$G$1:$G$1001,,0))</f>
        <v>United Kingdom</v>
      </c>
      <c r="I248" t="str">
        <f>INDEX(products!$A$1:$G$49, MATCH(orders!$D248,products!$A$1:$A$49,0), MATCH(orders!I$1,products!$A$1:$G$1,0))</f>
        <v>Lib</v>
      </c>
      <c r="J248" t="str">
        <f>INDEX(products!$A$1:$G$49, MATCH(orders!$D248,products!$A$1:$A$49,0), MATCH(orders!J$1,products!$A$1:$G$1,0))</f>
        <v>D</v>
      </c>
      <c r="K248" s="5">
        <f>INDEX(products!$A$1:$G$49, MATCH(orders!$D248,products!$A$1:$A$49,0), MATCH(orders!K$1,products!$A$1:$G$1,0))</f>
        <v>1</v>
      </c>
      <c r="L248" s="7">
        <f>INDEX(products!$A$1:$G$49, MATCH(orders!$D248,products!$A$1:$A$49,0), 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IF(_xlfn.XLOOKUP(C250, customers!$A$1:$A$1001,customers!$C$1:$C$1001,,0)=0,"",_xlfn.XLOOKUP(C250, customers!$A$1:$A$1001,customers!$C$1:$C$1001,,0))</f>
        <v>lentwistle6w@omniture.com</v>
      </c>
      <c r="H249" s="2" t="str">
        <f>IF(_xlfn.XLOOKUP(C249,customers!$A$1:$A$1001,customers!$G$1:$G$1001,,0)=0,"",_xlfn.XLOOKUP(C249,customers!$A$1:$A$1001,customers!$G$1:$G$1001,,0))</f>
        <v>Ireland</v>
      </c>
      <c r="I249" t="str">
        <f>INDEX(products!$A$1:$G$49, MATCH(orders!$D249,products!$A$1:$A$49,0), MATCH(orders!I$1,products!$A$1:$G$1,0))</f>
        <v>Rob</v>
      </c>
      <c r="J249" t="str">
        <f>INDEX(products!$A$1:$G$49, MATCH(orders!$D249,products!$A$1:$A$49,0), MATCH(orders!J$1,products!$A$1:$G$1,0))</f>
        <v>L</v>
      </c>
      <c r="K249" s="5">
        <f>INDEX(products!$A$1:$G$49, MATCH(orders!$D249,products!$A$1:$A$49,0), MATCH(orders!K$1,products!$A$1:$G$1,0))</f>
        <v>0.2</v>
      </c>
      <c r="L249" s="7">
        <f>INDEX(products!$A$1:$G$49, MATCH(orders!$D249,products!$A$1:$A$49,0), 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IF(_xlfn.XLOOKUP(C251, customers!$A$1:$A$1001,customers!$C$1:$C$1001,,0)=0,"",_xlfn.XLOOKUP(C251, customers!$A$1:$A$1001,customers!$C$1:$C$1001,,0))</f>
        <v>zkiffe74@cyberchimps.com</v>
      </c>
      <c r="H250" s="2" t="str">
        <f>IF(_xlfn.XLOOKUP(C250,customers!$A$1:$A$1001,customers!$G$1:$G$1001,,0)=0,"",_xlfn.XLOOKUP(C250,customers!$A$1:$A$1001,customers!$G$1:$G$1001,,0))</f>
        <v>United States</v>
      </c>
      <c r="I250" t="str">
        <f>INDEX(products!$A$1:$G$49, MATCH(orders!$D250,products!$A$1:$A$49,0), MATCH(orders!I$1,products!$A$1:$G$1,0))</f>
        <v>Ara</v>
      </c>
      <c r="J250" t="str">
        <f>INDEX(products!$A$1:$G$49, MATCH(orders!$D250,products!$A$1:$A$49,0), MATCH(orders!J$1,products!$A$1:$G$1,0))</f>
        <v>D</v>
      </c>
      <c r="K250" s="5">
        <f>INDEX(products!$A$1:$G$49, MATCH(orders!$D250,products!$A$1:$A$49,0), MATCH(orders!K$1,products!$A$1:$G$1,0))</f>
        <v>1</v>
      </c>
      <c r="L250" s="7">
        <f>INDEX(products!$A$1:$G$49, MATCH(orders!$D250,products!$A$1:$A$49,0), 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IF(_xlfn.XLOOKUP(C252, customers!$A$1:$A$1001,customers!$C$1:$C$1001,,0)=0,"",_xlfn.XLOOKUP(C252, customers!$A$1:$A$1001,customers!$C$1:$C$1001,,0))</f>
        <v>macott6y@pagesperso-orange.fr</v>
      </c>
      <c r="H251" s="2" t="str">
        <f>IF(_xlfn.XLOOKUP(C251,customers!$A$1:$A$1001,customers!$G$1:$G$1001,,0)=0,"",_xlfn.XLOOKUP(C251,customers!$A$1:$A$1001,customers!$G$1:$G$1001,,0))</f>
        <v>United States</v>
      </c>
      <c r="I251" t="str">
        <f>INDEX(products!$A$1:$G$49, MATCH(orders!$D251,products!$A$1:$A$49,0), MATCH(orders!I$1,products!$A$1:$G$1,0))</f>
        <v>Lib</v>
      </c>
      <c r="J251" t="str">
        <f>INDEX(products!$A$1:$G$49, MATCH(orders!$D251,products!$A$1:$A$49,0), MATCH(orders!J$1,products!$A$1:$G$1,0))</f>
        <v>L</v>
      </c>
      <c r="K251" s="5">
        <f>INDEX(products!$A$1:$G$49, MATCH(orders!$D251,products!$A$1:$A$49,0), MATCH(orders!K$1,products!$A$1:$G$1,0))</f>
        <v>1</v>
      </c>
      <c r="L251" s="7">
        <f>INDEX(products!$A$1:$G$49, MATCH(orders!$D251,products!$A$1:$A$49,0), 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IF(_xlfn.XLOOKUP(C253, customers!$A$1:$A$1001,customers!$C$1:$C$1001,,0)=0,"",_xlfn.XLOOKUP(C253, customers!$A$1:$A$1001,customers!$C$1:$C$1001,,0))</f>
        <v>cheaviside6z@rediff.com</v>
      </c>
      <c r="H252" s="2" t="str">
        <f>IF(_xlfn.XLOOKUP(C252,customers!$A$1:$A$1001,customers!$G$1:$G$1001,,0)=0,"",_xlfn.XLOOKUP(C252,customers!$A$1:$A$1001,customers!$G$1:$G$1001,,0))</f>
        <v>United States</v>
      </c>
      <c r="I252" t="str">
        <f>INDEX(products!$A$1:$G$49, MATCH(orders!$D252,products!$A$1:$A$49,0), MATCH(orders!I$1,products!$A$1:$G$1,0))</f>
        <v>Rob</v>
      </c>
      <c r="J252" t="str">
        <f>INDEX(products!$A$1:$G$49, MATCH(orders!$D252,products!$A$1:$A$49,0), MATCH(orders!J$1,products!$A$1:$G$1,0))</f>
        <v>M</v>
      </c>
      <c r="K252" s="5">
        <f>INDEX(products!$A$1:$G$49, MATCH(orders!$D252,products!$A$1:$A$49,0), MATCH(orders!K$1,products!$A$1:$G$1,0))</f>
        <v>0.2</v>
      </c>
      <c r="L252" s="7">
        <f>INDEX(products!$A$1:$G$49, MATCH(orders!$D252,products!$A$1:$A$49,0), 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IF(_xlfn.XLOOKUP(C254, customers!$A$1:$A$1001,customers!$C$1:$C$1001,,0)=0,"",_xlfn.XLOOKUP(C254, customers!$A$1:$A$1001,customers!$C$1:$C$1001,,0))</f>
        <v/>
      </c>
      <c r="H253" s="2" t="str">
        <f>IF(_xlfn.XLOOKUP(C253,customers!$A$1:$A$1001,customers!$G$1:$G$1001,,0)=0,"",_xlfn.XLOOKUP(C253,customers!$A$1:$A$1001,customers!$G$1:$G$1001,,0))</f>
        <v>United States</v>
      </c>
      <c r="I253" t="str">
        <f>INDEX(products!$A$1:$G$49, MATCH(orders!$D253,products!$A$1:$A$49,0), MATCH(orders!I$1,products!$A$1:$G$1,0))</f>
        <v>Exc</v>
      </c>
      <c r="J253" t="str">
        <f>INDEX(products!$A$1:$G$49, MATCH(orders!$D253,products!$A$1:$A$49,0), MATCH(orders!J$1,products!$A$1:$G$1,0))</f>
        <v>M</v>
      </c>
      <c r="K253" s="5">
        <f>INDEX(products!$A$1:$G$49, MATCH(orders!$D253,products!$A$1:$A$49,0), MATCH(orders!K$1,products!$A$1:$G$1,0))</f>
        <v>1</v>
      </c>
      <c r="L253" s="7">
        <f>INDEX(products!$A$1:$G$49, MATCH(orders!$D253,products!$A$1:$A$49,0), 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IF(_xlfn.XLOOKUP(C255, customers!$A$1:$A$1001,customers!$C$1:$C$1001,,0)=0,"",_xlfn.XLOOKUP(C255, customers!$A$1:$A$1001,customers!$C$1:$C$1001,,0))</f>
        <v>lkernan71@wsj.com</v>
      </c>
      <c r="H254" s="2" t="str">
        <f>IF(_xlfn.XLOOKUP(C254,customers!$A$1:$A$1001,customers!$G$1:$G$1001,,0)=0,"",_xlfn.XLOOKUP(C254,customers!$A$1:$A$1001,customers!$G$1:$G$1001,,0))</f>
        <v>United States</v>
      </c>
      <c r="I254" t="str">
        <f>INDEX(products!$A$1:$G$49, MATCH(orders!$D254,products!$A$1:$A$49,0), MATCH(orders!I$1,products!$A$1:$G$1,0))</f>
        <v>Ara</v>
      </c>
      <c r="J254" t="str">
        <f>INDEX(products!$A$1:$G$49, MATCH(orders!$D254,products!$A$1:$A$49,0), MATCH(orders!J$1,products!$A$1:$G$1,0))</f>
        <v>D</v>
      </c>
      <c r="K254" s="5">
        <f>INDEX(products!$A$1:$G$49, MATCH(orders!$D254,products!$A$1:$A$49,0), MATCH(orders!K$1,products!$A$1:$G$1,0))</f>
        <v>1</v>
      </c>
      <c r="L254" s="7">
        <f>INDEX(products!$A$1:$G$49, MATCH(orders!$D254,products!$A$1:$A$49,0), 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IF(_xlfn.XLOOKUP(C256, customers!$A$1:$A$1001,customers!$C$1:$C$1001,,0)=0,"",_xlfn.XLOOKUP(C256, customers!$A$1:$A$1001,customers!$C$1:$C$1001,,0))</f>
        <v>rmclae72@dailymotion.com</v>
      </c>
      <c r="H255" s="2" t="str">
        <f>IF(_xlfn.XLOOKUP(C255,customers!$A$1:$A$1001,customers!$G$1:$G$1001,,0)=0,"",_xlfn.XLOOKUP(C255,customers!$A$1:$A$1001,customers!$G$1:$G$1001,,0))</f>
        <v>United States</v>
      </c>
      <c r="I255" t="str">
        <f>INDEX(products!$A$1:$G$49, MATCH(orders!$D255,products!$A$1:$A$49,0), MATCH(orders!I$1,products!$A$1:$G$1,0))</f>
        <v>Lib</v>
      </c>
      <c r="J255" t="str">
        <f>INDEX(products!$A$1:$G$49, MATCH(orders!$D255,products!$A$1:$A$49,0), MATCH(orders!J$1,products!$A$1:$G$1,0))</f>
        <v>M</v>
      </c>
      <c r="K255" s="5">
        <f>INDEX(products!$A$1:$G$49, MATCH(orders!$D255,products!$A$1:$A$49,0), MATCH(orders!K$1,products!$A$1:$G$1,0))</f>
        <v>1</v>
      </c>
      <c r="L255" s="7">
        <f>INDEX(products!$A$1:$G$49, MATCH(orders!$D255,products!$A$1:$A$49,0), 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IF(_xlfn.XLOOKUP(C257, customers!$A$1:$A$1001,customers!$C$1:$C$1001,,0)=0,"",_xlfn.XLOOKUP(C257, customers!$A$1:$A$1001,customers!$C$1:$C$1001,,0))</f>
        <v>cblowfelde73@ustream.tv</v>
      </c>
      <c r="H256" s="2" t="str">
        <f>IF(_xlfn.XLOOKUP(C256,customers!$A$1:$A$1001,customers!$G$1:$G$1001,,0)=0,"",_xlfn.XLOOKUP(C256,customers!$A$1:$A$1001,customers!$G$1:$G$1001,,0))</f>
        <v>United Kingdom</v>
      </c>
      <c r="I256" t="str">
        <f>INDEX(products!$A$1:$G$49, MATCH(orders!$D256,products!$A$1:$A$49,0), MATCH(orders!I$1,products!$A$1:$G$1,0))</f>
        <v>Rob</v>
      </c>
      <c r="J256" t="str">
        <f>INDEX(products!$A$1:$G$49, MATCH(orders!$D256,products!$A$1:$A$49,0), MATCH(orders!J$1,products!$A$1:$G$1,0))</f>
        <v>L</v>
      </c>
      <c r="K256" s="5">
        <f>INDEX(products!$A$1:$G$49, MATCH(orders!$D256,products!$A$1:$A$49,0), MATCH(orders!K$1,products!$A$1:$G$1,0))</f>
        <v>0.5</v>
      </c>
      <c r="L256" s="7">
        <f>INDEX(products!$A$1:$G$49, MATCH(orders!$D256,products!$A$1:$A$49,0), 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IF(_xlfn.XLOOKUP(C258, customers!$A$1:$A$1001,customers!$C$1:$C$1001,,0)=0,"",_xlfn.XLOOKUP(C258, customers!$A$1:$A$1001,customers!$C$1:$C$1001,,0))</f>
        <v>zkiffe74@cyberchimps.com</v>
      </c>
      <c r="H257" s="2" t="str">
        <f>IF(_xlfn.XLOOKUP(C257,customers!$A$1:$A$1001,customers!$G$1:$G$1001,,0)=0,"",_xlfn.XLOOKUP(C257,customers!$A$1:$A$1001,customers!$G$1:$G$1001,,0))</f>
        <v>United States</v>
      </c>
      <c r="I257" t="str">
        <f>INDEX(products!$A$1:$G$49, MATCH(orders!$D257,products!$A$1:$A$49,0), MATCH(orders!I$1,products!$A$1:$G$1,0))</f>
        <v>Rob</v>
      </c>
      <c r="J257" t="str">
        <f>INDEX(products!$A$1:$G$49, MATCH(orders!$D257,products!$A$1:$A$49,0), MATCH(orders!J$1,products!$A$1:$G$1,0))</f>
        <v>L</v>
      </c>
      <c r="K257" s="5">
        <f>INDEX(products!$A$1:$G$49, MATCH(orders!$D257,products!$A$1:$A$49,0), MATCH(orders!K$1,products!$A$1:$G$1,0))</f>
        <v>0.5</v>
      </c>
      <c r="L257" s="7">
        <f>INDEX(products!$A$1:$G$49, MATCH(orders!$D257,products!$A$1:$A$49,0), 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IF(_xlfn.XLOOKUP(C259, customers!$A$1:$A$1001,customers!$C$1:$C$1001,,0)=0,"",_xlfn.XLOOKUP(C259, customers!$A$1:$A$1001,customers!$C$1:$C$1001,,0))</f>
        <v>docalleran75@ucla.edu</v>
      </c>
      <c r="H258" s="2" t="str">
        <f>IF(_xlfn.XLOOKUP(C258,customers!$A$1:$A$1001,customers!$G$1:$G$1001,,0)=0,"",_xlfn.XLOOKUP(C258,customers!$A$1:$A$1001,customers!$G$1:$G$1001,,0))</f>
        <v>United States</v>
      </c>
      <c r="I258" t="str">
        <f>INDEX(products!$A$1:$G$49, MATCH(orders!$D258,products!$A$1:$A$49,0), MATCH(orders!I$1,products!$A$1:$G$1,0))</f>
        <v>Lib</v>
      </c>
      <c r="J258" t="str">
        <f>INDEX(products!$A$1:$G$49, MATCH(orders!$D258,products!$A$1:$A$49,0), MATCH(orders!J$1,products!$A$1:$G$1,0))</f>
        <v>M</v>
      </c>
      <c r="K258" s="5">
        <f>INDEX(products!$A$1:$G$49, MATCH(orders!$D258,products!$A$1:$A$49,0), MATCH(orders!K$1,products!$A$1:$G$1,0))</f>
        <v>0.5</v>
      </c>
      <c r="L258" s="7">
        <f>INDEX(products!$A$1:$G$49, MATCH(orders!$D258,products!$A$1:$A$49,0), 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IF(_xlfn.XLOOKUP(C260, customers!$A$1:$A$1001,customers!$C$1:$C$1001,,0)=0,"",_xlfn.XLOOKUP(C260, customers!$A$1:$A$1001,customers!$C$1:$C$1001,,0))</f>
        <v>ccromwell76@desdev.cn</v>
      </c>
      <c r="H259" s="2" t="str">
        <f>IF(_xlfn.XLOOKUP(C259,customers!$A$1:$A$1001,customers!$G$1:$G$1001,,0)=0,"",_xlfn.XLOOKUP(C259,customers!$A$1:$A$1001,customers!$G$1:$G$1001,,0))</f>
        <v>United States</v>
      </c>
      <c r="I259" t="str">
        <f>INDEX(products!$A$1:$G$49, MATCH(orders!$D259,products!$A$1:$A$49,0), MATCH(orders!I$1,products!$A$1:$G$1,0))</f>
        <v>Exc</v>
      </c>
      <c r="J259" t="str">
        <f>INDEX(products!$A$1:$G$49, MATCH(orders!$D259,products!$A$1:$A$49,0), MATCH(orders!J$1,products!$A$1:$G$1,0))</f>
        <v>D</v>
      </c>
      <c r="K259" s="5">
        <f>INDEX(products!$A$1:$G$49, MATCH(orders!$D259,products!$A$1:$A$49,0), MATCH(orders!K$1,products!$A$1:$G$1,0))</f>
        <v>2.5</v>
      </c>
      <c r="L259" s="7">
        <f>INDEX(products!$A$1:$G$49, MATCH(orders!$D259,products!$A$1:$A$49,0), 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IF(_xlfn.XLOOKUP(C261, customers!$A$1:$A$1001,customers!$C$1:$C$1001,,0)=0,"",_xlfn.XLOOKUP(C261, customers!$A$1:$A$1001,customers!$C$1:$C$1001,,0))</f>
        <v>ihay77@lulu.com</v>
      </c>
      <c r="H260" s="2" t="str">
        <f>IF(_xlfn.XLOOKUP(C260,customers!$A$1:$A$1001,customers!$G$1:$G$1001,,0)=0,"",_xlfn.XLOOKUP(C260,customers!$A$1:$A$1001,customers!$G$1:$G$1001,,0))</f>
        <v>United States</v>
      </c>
      <c r="I260" t="str">
        <f>INDEX(products!$A$1:$G$49, MATCH(orders!$D260,products!$A$1:$A$49,0), MATCH(orders!I$1,products!$A$1:$G$1,0))</f>
        <v>Exc</v>
      </c>
      <c r="J260" t="str">
        <f>INDEX(products!$A$1:$G$49, MATCH(orders!$D260,products!$A$1:$A$49,0), MATCH(orders!J$1,products!$A$1:$G$1,0))</f>
        <v>D</v>
      </c>
      <c r="K260" s="5">
        <f>INDEX(products!$A$1:$G$49, MATCH(orders!$D260,products!$A$1:$A$49,0), MATCH(orders!K$1,products!$A$1:$G$1,0))</f>
        <v>2.5</v>
      </c>
      <c r="L260" s="7">
        <f>INDEX(products!$A$1:$G$49, MATCH(orders!$D260,products!$A$1:$A$49,0), 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IF(_xlfn.XLOOKUP(C262, customers!$A$1:$A$1001,customers!$C$1:$C$1001,,0)=0,"",_xlfn.XLOOKUP(C262, customers!$A$1:$A$1001,customers!$C$1:$C$1001,,0))</f>
        <v>ttaffarello78@sciencedaily.com</v>
      </c>
      <c r="H261" s="2" t="str">
        <f>IF(_xlfn.XLOOKUP(C261,customers!$A$1:$A$1001,customers!$G$1:$G$1001,,0)=0,"",_xlfn.XLOOKUP(C261,customers!$A$1:$A$1001,customers!$G$1:$G$1001,,0))</f>
        <v>United Kingdom</v>
      </c>
      <c r="I261" t="str">
        <f>INDEX(products!$A$1:$G$49, MATCH(orders!$D261,products!$A$1:$A$49,0), MATCH(orders!I$1,products!$A$1:$G$1,0))</f>
        <v>Rob</v>
      </c>
      <c r="J261" t="str">
        <f>INDEX(products!$A$1:$G$49, MATCH(orders!$D261,products!$A$1:$A$49,0), MATCH(orders!J$1,products!$A$1:$G$1,0))</f>
        <v>M</v>
      </c>
      <c r="K261" s="5">
        <f>INDEX(products!$A$1:$G$49, MATCH(orders!$D261,products!$A$1:$A$49,0), MATCH(orders!K$1,products!$A$1:$G$1,0))</f>
        <v>0.2</v>
      </c>
      <c r="L261" s="7">
        <f>INDEX(products!$A$1:$G$49, MATCH(orders!$D261,products!$A$1:$A$49,0), 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IF(_xlfn.XLOOKUP(C263, customers!$A$1:$A$1001,customers!$C$1:$C$1001,,0)=0,"",_xlfn.XLOOKUP(C263, customers!$A$1:$A$1001,customers!$C$1:$C$1001,,0))</f>
        <v>mcanty79@jigsy.com</v>
      </c>
      <c r="H262" s="2" t="str">
        <f>IF(_xlfn.XLOOKUP(C262,customers!$A$1:$A$1001,customers!$G$1:$G$1001,,0)=0,"",_xlfn.XLOOKUP(C262,customers!$A$1:$A$1001,customers!$G$1:$G$1001,,0))</f>
        <v>United States</v>
      </c>
      <c r="I262" t="str">
        <f>INDEX(products!$A$1:$G$49, MATCH(orders!$D262,products!$A$1:$A$49,0), MATCH(orders!I$1,products!$A$1:$G$1,0))</f>
        <v>Rob</v>
      </c>
      <c r="J262" t="str">
        <f>INDEX(products!$A$1:$G$49, MATCH(orders!$D262,products!$A$1:$A$49,0), MATCH(orders!J$1,products!$A$1:$G$1,0))</f>
        <v>L</v>
      </c>
      <c r="K262" s="5">
        <f>INDEX(products!$A$1:$G$49, MATCH(orders!$D262,products!$A$1:$A$49,0), MATCH(orders!K$1,products!$A$1:$G$1,0))</f>
        <v>2.5</v>
      </c>
      <c r="L262" s="7">
        <f>INDEX(products!$A$1:$G$49, MATCH(orders!$D262,products!$A$1:$A$49,0), 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IF(_xlfn.XLOOKUP(C264, customers!$A$1:$A$1001,customers!$C$1:$C$1001,,0)=0,"",_xlfn.XLOOKUP(C264, customers!$A$1:$A$1001,customers!$C$1:$C$1001,,0))</f>
        <v>jkopke7a@auda.org.au</v>
      </c>
      <c r="H263" s="2" t="str">
        <f>IF(_xlfn.XLOOKUP(C263,customers!$A$1:$A$1001,customers!$G$1:$G$1001,,0)=0,"",_xlfn.XLOOKUP(C263,customers!$A$1:$A$1001,customers!$G$1:$G$1001,,0))</f>
        <v>United States</v>
      </c>
      <c r="I263" t="str">
        <f>INDEX(products!$A$1:$G$49, MATCH(orders!$D263,products!$A$1:$A$49,0), MATCH(orders!I$1,products!$A$1:$G$1,0))</f>
        <v>Rob</v>
      </c>
      <c r="J263" t="str">
        <f>INDEX(products!$A$1:$G$49, MATCH(orders!$D263,products!$A$1:$A$49,0), MATCH(orders!J$1,products!$A$1:$G$1,0))</f>
        <v>L</v>
      </c>
      <c r="K263" s="5">
        <f>INDEX(products!$A$1:$G$49, MATCH(orders!$D263,products!$A$1:$A$49,0), MATCH(orders!K$1,products!$A$1:$G$1,0))</f>
        <v>1</v>
      </c>
      <c r="L263" s="7">
        <f>INDEX(products!$A$1:$G$49, MATCH(orders!$D263,products!$A$1:$A$49,0), 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IF(_xlfn.XLOOKUP(C265, customers!$A$1:$A$1001,customers!$C$1:$C$1001,,0)=0,"",_xlfn.XLOOKUP(C265, customers!$A$1:$A$1001,customers!$C$1:$C$1001,,0))</f>
        <v/>
      </c>
      <c r="H264" s="2" t="str">
        <f>IF(_xlfn.XLOOKUP(C264,customers!$A$1:$A$1001,customers!$G$1:$G$1001,,0)=0,"",_xlfn.XLOOKUP(C264,customers!$A$1:$A$1001,customers!$G$1:$G$1001,,0))</f>
        <v>United States</v>
      </c>
      <c r="I264" t="str">
        <f>INDEX(products!$A$1:$G$49, MATCH(orders!$D264,products!$A$1:$A$49,0), MATCH(orders!I$1,products!$A$1:$G$1,0))</f>
        <v>Exc</v>
      </c>
      <c r="J264" t="str">
        <f>INDEX(products!$A$1:$G$49, MATCH(orders!$D264,products!$A$1:$A$49,0), MATCH(orders!J$1,products!$A$1:$G$1,0))</f>
        <v>M</v>
      </c>
      <c r="K264" s="5">
        <f>INDEX(products!$A$1:$G$49, MATCH(orders!$D264,products!$A$1:$A$49,0), MATCH(orders!K$1,products!$A$1:$G$1,0))</f>
        <v>1</v>
      </c>
      <c r="L264" s="7">
        <f>INDEX(products!$A$1:$G$49, MATCH(orders!$D264,products!$A$1:$A$49,0), 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IF(_xlfn.XLOOKUP(C266, customers!$A$1:$A$1001,customers!$C$1:$C$1001,,0)=0,"",_xlfn.XLOOKUP(C266, customers!$A$1:$A$1001,customers!$C$1:$C$1001,,0))</f>
        <v/>
      </c>
      <c r="H265" s="2" t="str">
        <f>IF(_xlfn.XLOOKUP(C265,customers!$A$1:$A$1001,customers!$G$1:$G$1001,,0)=0,"",_xlfn.XLOOKUP(C265,customers!$A$1:$A$1001,customers!$G$1:$G$1001,,0))</f>
        <v>United States</v>
      </c>
      <c r="I265" t="str">
        <f>INDEX(products!$A$1:$G$49, MATCH(orders!$D265,products!$A$1:$A$49,0), MATCH(orders!I$1,products!$A$1:$G$1,0))</f>
        <v>Lib</v>
      </c>
      <c r="J265" t="str">
        <f>INDEX(products!$A$1:$G$49, MATCH(orders!$D265,products!$A$1:$A$49,0), MATCH(orders!J$1,products!$A$1:$G$1,0))</f>
        <v>M</v>
      </c>
      <c r="K265" s="5">
        <f>INDEX(products!$A$1:$G$49, MATCH(orders!$D265,products!$A$1:$A$49,0), MATCH(orders!K$1,products!$A$1:$G$1,0))</f>
        <v>2.5</v>
      </c>
      <c r="L265" s="7">
        <f>INDEX(products!$A$1:$G$49, MATCH(orders!$D265,products!$A$1:$A$49,0), 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IF(_xlfn.XLOOKUP(C267, customers!$A$1:$A$1001,customers!$C$1:$C$1001,,0)=0,"",_xlfn.XLOOKUP(C267, customers!$A$1:$A$1001,customers!$C$1:$C$1001,,0))</f>
        <v>vhellmore7d@bbc.co.uk</v>
      </c>
      <c r="H266" s="2" t="str">
        <f>IF(_xlfn.XLOOKUP(C266,customers!$A$1:$A$1001,customers!$G$1:$G$1001,,0)=0,"",_xlfn.XLOOKUP(C266,customers!$A$1:$A$1001,customers!$G$1:$G$1001,,0))</f>
        <v>Ireland</v>
      </c>
      <c r="I266" t="str">
        <f>INDEX(products!$A$1:$G$49, MATCH(orders!$D266,products!$A$1:$A$49,0), MATCH(orders!I$1,products!$A$1:$G$1,0))</f>
        <v>Rob</v>
      </c>
      <c r="J266" t="str">
        <f>INDEX(products!$A$1:$G$49, MATCH(orders!$D266,products!$A$1:$A$49,0), MATCH(orders!J$1,products!$A$1:$G$1,0))</f>
        <v>L</v>
      </c>
      <c r="K266" s="5">
        <f>INDEX(products!$A$1:$G$49, MATCH(orders!$D266,products!$A$1:$A$49,0), MATCH(orders!K$1,products!$A$1:$G$1,0))</f>
        <v>1</v>
      </c>
      <c r="L266" s="7">
        <f>INDEX(products!$A$1:$G$49, MATCH(orders!$D266,products!$A$1:$A$49,0), 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IF(_xlfn.XLOOKUP(C268, customers!$A$1:$A$1001,customers!$C$1:$C$1001,,0)=0,"",_xlfn.XLOOKUP(C268, customers!$A$1:$A$1001,customers!$C$1:$C$1001,,0))</f>
        <v>mseawright7e@nbcnews.com</v>
      </c>
      <c r="H267" s="2" t="str">
        <f>IF(_xlfn.XLOOKUP(C267,customers!$A$1:$A$1001,customers!$G$1:$G$1001,,0)=0,"",_xlfn.XLOOKUP(C267,customers!$A$1:$A$1001,customers!$G$1:$G$1001,,0))</f>
        <v>United States</v>
      </c>
      <c r="I267" t="str">
        <f>INDEX(products!$A$1:$G$49, MATCH(orders!$D267,products!$A$1:$A$49,0), MATCH(orders!I$1,products!$A$1:$G$1,0))</f>
        <v>Ara</v>
      </c>
      <c r="J267" t="str">
        <f>INDEX(products!$A$1:$G$49, MATCH(orders!$D267,products!$A$1:$A$49,0), MATCH(orders!J$1,products!$A$1:$G$1,0))</f>
        <v>D</v>
      </c>
      <c r="K267" s="5">
        <f>INDEX(products!$A$1:$G$49, MATCH(orders!$D267,products!$A$1:$A$49,0), MATCH(orders!K$1,products!$A$1:$G$1,0))</f>
        <v>0.5</v>
      </c>
      <c r="L267" s="7">
        <f>INDEX(products!$A$1:$G$49, MATCH(orders!$D267,products!$A$1:$A$49,0), 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IF(_xlfn.XLOOKUP(C269, customers!$A$1:$A$1001,customers!$C$1:$C$1001,,0)=0,"",_xlfn.XLOOKUP(C269, customers!$A$1:$A$1001,customers!$C$1:$C$1001,,0))</f>
        <v>snortheast7f@mashable.com</v>
      </c>
      <c r="H268" s="2" t="str">
        <f>IF(_xlfn.XLOOKUP(C268,customers!$A$1:$A$1001,customers!$G$1:$G$1001,,0)=0,"",_xlfn.XLOOKUP(C268,customers!$A$1:$A$1001,customers!$G$1:$G$1001,,0))</f>
        <v>United Kingdom</v>
      </c>
      <c r="I268" t="str">
        <f>INDEX(products!$A$1:$G$49, MATCH(orders!$D268,products!$A$1:$A$49,0), MATCH(orders!I$1,products!$A$1:$G$1,0))</f>
        <v>Exc</v>
      </c>
      <c r="J268" t="str">
        <f>INDEX(products!$A$1:$G$49, MATCH(orders!$D268,products!$A$1:$A$49,0), MATCH(orders!J$1,products!$A$1:$G$1,0))</f>
        <v>D</v>
      </c>
      <c r="K268" s="5">
        <f>INDEX(products!$A$1:$G$49, MATCH(orders!$D268,products!$A$1:$A$49,0), MATCH(orders!K$1,products!$A$1:$G$1,0))</f>
        <v>1</v>
      </c>
      <c r="L268" s="7">
        <f>INDEX(products!$A$1:$G$49, MATCH(orders!$D268,products!$A$1:$A$49,0), 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IF(_xlfn.XLOOKUP(C270, customers!$A$1:$A$1001,customers!$C$1:$C$1001,,0)=0,"",_xlfn.XLOOKUP(C270, customers!$A$1:$A$1001,customers!$C$1:$C$1001,,0))</f>
        <v>aattwater5u@wikia.com</v>
      </c>
      <c r="H269" s="2" t="str">
        <f>IF(_xlfn.XLOOKUP(C269,customers!$A$1:$A$1001,customers!$G$1:$G$1001,,0)=0,"",_xlfn.XLOOKUP(C269,customers!$A$1:$A$1001,customers!$G$1:$G$1001,,0))</f>
        <v>United States</v>
      </c>
      <c r="I269" t="str">
        <f>INDEX(products!$A$1:$G$49, MATCH(orders!$D269,products!$A$1:$A$49,0), MATCH(orders!I$1,products!$A$1:$G$1,0))</f>
        <v>Exc</v>
      </c>
      <c r="J269" t="str">
        <f>INDEX(products!$A$1:$G$49, MATCH(orders!$D269,products!$A$1:$A$49,0), MATCH(orders!J$1,products!$A$1:$G$1,0))</f>
        <v>D</v>
      </c>
      <c r="K269" s="5">
        <f>INDEX(products!$A$1:$G$49, MATCH(orders!$D269,products!$A$1:$A$49,0), MATCH(orders!K$1,products!$A$1:$G$1,0))</f>
        <v>0.2</v>
      </c>
      <c r="L269" s="7">
        <f>INDEX(products!$A$1:$G$49, MATCH(orders!$D269,products!$A$1:$A$49,0), 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IF(_xlfn.XLOOKUP(C271, customers!$A$1:$A$1001,customers!$C$1:$C$1001,,0)=0,"",_xlfn.XLOOKUP(C271, customers!$A$1:$A$1001,customers!$C$1:$C$1001,,0))</f>
        <v>mfearon7h@reverbnation.com</v>
      </c>
      <c r="H270" s="2" t="str">
        <f>IF(_xlfn.XLOOKUP(C270,customers!$A$1:$A$1001,customers!$G$1:$G$1001,,0)=0,"",_xlfn.XLOOKUP(C270,customers!$A$1:$A$1001,customers!$G$1:$G$1001,,0))</f>
        <v>United States</v>
      </c>
      <c r="I270" t="str">
        <f>INDEX(products!$A$1:$G$49, MATCH(orders!$D270,products!$A$1:$A$49,0), MATCH(orders!I$1,products!$A$1:$G$1,0))</f>
        <v>Ara</v>
      </c>
      <c r="J270" t="str">
        <f>INDEX(products!$A$1:$G$49, MATCH(orders!$D270,products!$A$1:$A$49,0), MATCH(orders!J$1,products!$A$1:$G$1,0))</f>
        <v>D</v>
      </c>
      <c r="K270" s="5">
        <f>INDEX(products!$A$1:$G$49, MATCH(orders!$D270,products!$A$1:$A$49,0), MATCH(orders!K$1,products!$A$1:$G$1,0))</f>
        <v>1</v>
      </c>
      <c r="L270" s="7">
        <f>INDEX(products!$A$1:$G$49, MATCH(orders!$D270,products!$A$1:$A$49,0), 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IF(_xlfn.XLOOKUP(C272, customers!$A$1:$A$1001,customers!$C$1:$C$1001,,0)=0,"",_xlfn.XLOOKUP(C272, customers!$A$1:$A$1001,customers!$C$1:$C$1001,,0))</f>
        <v/>
      </c>
      <c r="H271" s="2" t="str">
        <f>IF(_xlfn.XLOOKUP(C271,customers!$A$1:$A$1001,customers!$G$1:$G$1001,,0)=0,"",_xlfn.XLOOKUP(C271,customers!$A$1:$A$1001,customers!$G$1:$G$1001,,0))</f>
        <v>United States</v>
      </c>
      <c r="I271" t="str">
        <f>INDEX(products!$A$1:$G$49, MATCH(orders!$D271,products!$A$1:$A$49,0), MATCH(orders!I$1,products!$A$1:$G$1,0))</f>
        <v>Ara</v>
      </c>
      <c r="J271" t="str">
        <f>INDEX(products!$A$1:$G$49, MATCH(orders!$D271,products!$A$1:$A$49,0), MATCH(orders!J$1,products!$A$1:$G$1,0))</f>
        <v>D</v>
      </c>
      <c r="K271" s="5">
        <f>INDEX(products!$A$1:$G$49, MATCH(orders!$D271,products!$A$1:$A$49,0), MATCH(orders!K$1,products!$A$1:$G$1,0))</f>
        <v>0.2</v>
      </c>
      <c r="L271" s="7">
        <f>INDEX(products!$A$1:$G$49, MATCH(orders!$D271,products!$A$1:$A$49,0), 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IF(_xlfn.XLOOKUP(C273, customers!$A$1:$A$1001,customers!$C$1:$C$1001,,0)=0,"",_xlfn.XLOOKUP(C273, customers!$A$1:$A$1001,customers!$C$1:$C$1001,,0))</f>
        <v>jsisneros7j@a8.net</v>
      </c>
      <c r="H272" s="2" t="str">
        <f>IF(_xlfn.XLOOKUP(C272,customers!$A$1:$A$1001,customers!$G$1:$G$1001,,0)=0,"",_xlfn.XLOOKUP(C272,customers!$A$1:$A$1001,customers!$G$1:$G$1001,,0))</f>
        <v>Ireland</v>
      </c>
      <c r="I272" t="str">
        <f>INDEX(products!$A$1:$G$49, MATCH(orders!$D272,products!$A$1:$A$49,0), MATCH(orders!I$1,products!$A$1:$G$1,0))</f>
        <v>Exc</v>
      </c>
      <c r="J272" t="str">
        <f>INDEX(products!$A$1:$G$49, MATCH(orders!$D272,products!$A$1:$A$49,0), MATCH(orders!J$1,products!$A$1:$G$1,0))</f>
        <v>D</v>
      </c>
      <c r="K272" s="5">
        <f>INDEX(products!$A$1:$G$49, MATCH(orders!$D272,products!$A$1:$A$49,0), MATCH(orders!K$1,products!$A$1:$G$1,0))</f>
        <v>0.5</v>
      </c>
      <c r="L272" s="7">
        <f>INDEX(products!$A$1:$G$49, MATCH(orders!$D272,products!$A$1:$A$49,0), 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IF(_xlfn.XLOOKUP(C274, customers!$A$1:$A$1001,customers!$C$1:$C$1001,,0)=0,"",_xlfn.XLOOKUP(C274, customers!$A$1:$A$1001,customers!$C$1:$C$1001,,0))</f>
        <v>zcarlson7k@bigcartel.com</v>
      </c>
      <c r="H273" s="2" t="str">
        <f>IF(_xlfn.XLOOKUP(C273,customers!$A$1:$A$1001,customers!$G$1:$G$1001,,0)=0,"",_xlfn.XLOOKUP(C273,customers!$A$1:$A$1001,customers!$G$1:$G$1001,,0))</f>
        <v>United States</v>
      </c>
      <c r="I273" t="str">
        <f>INDEX(products!$A$1:$G$49, MATCH(orders!$D273,products!$A$1:$A$49,0), MATCH(orders!I$1,products!$A$1:$G$1,0))</f>
        <v>Ara</v>
      </c>
      <c r="J273" t="str">
        <f>INDEX(products!$A$1:$G$49, MATCH(orders!$D273,products!$A$1:$A$49,0), MATCH(orders!J$1,products!$A$1:$G$1,0))</f>
        <v>D</v>
      </c>
      <c r="K273" s="5">
        <f>INDEX(products!$A$1:$G$49, MATCH(orders!$D273,products!$A$1:$A$49,0), MATCH(orders!K$1,products!$A$1:$G$1,0))</f>
        <v>0.2</v>
      </c>
      <c r="L273" s="7">
        <f>INDEX(products!$A$1:$G$49, MATCH(orders!$D273,products!$A$1:$A$49,0), 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IF(_xlfn.XLOOKUP(C275, customers!$A$1:$A$1001,customers!$C$1:$C$1001,,0)=0,"",_xlfn.XLOOKUP(C275, customers!$A$1:$A$1001,customers!$C$1:$C$1001,,0))</f>
        <v>wmaddox7l@timesonline.co.uk</v>
      </c>
      <c r="H274" s="2" t="str">
        <f>IF(_xlfn.XLOOKUP(C274,customers!$A$1:$A$1001,customers!$G$1:$G$1001,,0)=0,"",_xlfn.XLOOKUP(C274,customers!$A$1:$A$1001,customers!$G$1:$G$1001,,0))</f>
        <v>Ireland</v>
      </c>
      <c r="I274" t="str">
        <f>INDEX(products!$A$1:$G$49, MATCH(orders!$D274,products!$A$1:$A$49,0), MATCH(orders!I$1,products!$A$1:$G$1,0))</f>
        <v>Rob</v>
      </c>
      <c r="J274" t="str">
        <f>INDEX(products!$A$1:$G$49, MATCH(orders!$D274,products!$A$1:$A$49,0), MATCH(orders!J$1,products!$A$1:$G$1,0))</f>
        <v>L</v>
      </c>
      <c r="K274" s="5">
        <f>INDEX(products!$A$1:$G$49, MATCH(orders!$D274,products!$A$1:$A$49,0), MATCH(orders!K$1,products!$A$1:$G$1,0))</f>
        <v>1</v>
      </c>
      <c r="L274" s="7">
        <f>INDEX(products!$A$1:$G$49, MATCH(orders!$D274,products!$A$1:$A$49,0), 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IF(_xlfn.XLOOKUP(C276, customers!$A$1:$A$1001,customers!$C$1:$C$1001,,0)=0,"",_xlfn.XLOOKUP(C276, customers!$A$1:$A$1001,customers!$C$1:$C$1001,,0))</f>
        <v>dhedlestone7m@craigslist.org</v>
      </c>
      <c r="H275" s="2" t="str">
        <f>IF(_xlfn.XLOOKUP(C275,customers!$A$1:$A$1001,customers!$G$1:$G$1001,,0)=0,"",_xlfn.XLOOKUP(C275,customers!$A$1:$A$1001,customers!$G$1:$G$1001,,0))</f>
        <v>United States</v>
      </c>
      <c r="I275" t="str">
        <f>INDEX(products!$A$1:$G$49, MATCH(orders!$D275,products!$A$1:$A$49,0), MATCH(orders!I$1,products!$A$1:$G$1,0))</f>
        <v>Ara</v>
      </c>
      <c r="J275" t="str">
        <f>INDEX(products!$A$1:$G$49, MATCH(orders!$D275,products!$A$1:$A$49,0), MATCH(orders!J$1,products!$A$1:$G$1,0))</f>
        <v>L</v>
      </c>
      <c r="K275" s="5">
        <f>INDEX(products!$A$1:$G$49, MATCH(orders!$D275,products!$A$1:$A$49,0), MATCH(orders!K$1,products!$A$1:$G$1,0))</f>
        <v>0.2</v>
      </c>
      <c r="L275" s="7">
        <f>INDEX(products!$A$1:$G$49, MATCH(orders!$D275,products!$A$1:$A$49,0), 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IF(_xlfn.XLOOKUP(C277, customers!$A$1:$A$1001,customers!$C$1:$C$1001,,0)=0,"",_xlfn.XLOOKUP(C277, customers!$A$1:$A$1001,customers!$C$1:$C$1001,,0))</f>
        <v>tcrowthe7n@europa.eu</v>
      </c>
      <c r="H276" s="2" t="str">
        <f>IF(_xlfn.XLOOKUP(C276,customers!$A$1:$A$1001,customers!$G$1:$G$1001,,0)=0,"",_xlfn.XLOOKUP(C276,customers!$A$1:$A$1001,customers!$G$1:$G$1001,,0))</f>
        <v>United States</v>
      </c>
      <c r="I276" t="str">
        <f>INDEX(products!$A$1:$G$49, MATCH(orders!$D276,products!$A$1:$A$49,0), MATCH(orders!I$1,products!$A$1:$G$1,0))</f>
        <v>Ara</v>
      </c>
      <c r="J276" t="str">
        <f>INDEX(products!$A$1:$G$49, MATCH(orders!$D276,products!$A$1:$A$49,0), MATCH(orders!J$1,products!$A$1:$G$1,0))</f>
        <v>M</v>
      </c>
      <c r="K276" s="5">
        <f>INDEX(products!$A$1:$G$49, MATCH(orders!$D276,products!$A$1:$A$49,0), MATCH(orders!K$1,products!$A$1:$G$1,0))</f>
        <v>2.5</v>
      </c>
      <c r="L276" s="7">
        <f>INDEX(products!$A$1:$G$49, MATCH(orders!$D276,products!$A$1:$A$49,0), 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IF(_xlfn.XLOOKUP(C278, customers!$A$1:$A$1001,customers!$C$1:$C$1001,,0)=0,"",_xlfn.XLOOKUP(C278, customers!$A$1:$A$1001,customers!$C$1:$C$1001,,0))</f>
        <v>dbury7o@tinyurl.com</v>
      </c>
      <c r="H277" s="2" t="str">
        <f>IF(_xlfn.XLOOKUP(C277,customers!$A$1:$A$1001,customers!$G$1:$G$1001,,0)=0,"",_xlfn.XLOOKUP(C277,customers!$A$1:$A$1001,customers!$G$1:$G$1001,,0))</f>
        <v>United States</v>
      </c>
      <c r="I277" t="str">
        <f>INDEX(products!$A$1:$G$49, MATCH(orders!$D277,products!$A$1:$A$49,0), MATCH(orders!I$1,products!$A$1:$G$1,0))</f>
        <v>Exc</v>
      </c>
      <c r="J277" t="str">
        <f>INDEX(products!$A$1:$G$49, MATCH(orders!$D277,products!$A$1:$A$49,0), MATCH(orders!J$1,products!$A$1:$G$1,0))</f>
        <v>L</v>
      </c>
      <c r="K277" s="5">
        <f>INDEX(products!$A$1:$G$49, MATCH(orders!$D277,products!$A$1:$A$49,0), MATCH(orders!K$1,products!$A$1:$G$1,0))</f>
        <v>2.5</v>
      </c>
      <c r="L277" s="7">
        <f>INDEX(products!$A$1:$G$49, MATCH(orders!$D277,products!$A$1:$A$49,0), 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IF(_xlfn.XLOOKUP(C279, customers!$A$1:$A$1001,customers!$C$1:$C$1001,,0)=0,"",_xlfn.XLOOKUP(C279, customers!$A$1:$A$1001,customers!$C$1:$C$1001,,0))</f>
        <v>gbroadbear7p@omniture.com</v>
      </c>
      <c r="H278" s="2" t="str">
        <f>IF(_xlfn.XLOOKUP(C278,customers!$A$1:$A$1001,customers!$G$1:$G$1001,,0)=0,"",_xlfn.XLOOKUP(C278,customers!$A$1:$A$1001,customers!$G$1:$G$1001,,0))</f>
        <v>Ireland</v>
      </c>
      <c r="I278" t="str">
        <f>INDEX(products!$A$1:$G$49, MATCH(orders!$D278,products!$A$1:$A$49,0), MATCH(orders!I$1,products!$A$1:$G$1,0))</f>
        <v>Rob</v>
      </c>
      <c r="J278" t="str">
        <f>INDEX(products!$A$1:$G$49, MATCH(orders!$D278,products!$A$1:$A$49,0), MATCH(orders!J$1,products!$A$1:$G$1,0))</f>
        <v>L</v>
      </c>
      <c r="K278" s="5">
        <f>INDEX(products!$A$1:$G$49, MATCH(orders!$D278,products!$A$1:$A$49,0), MATCH(orders!K$1,products!$A$1:$G$1,0))</f>
        <v>2.5</v>
      </c>
      <c r="L278" s="7">
        <f>INDEX(products!$A$1:$G$49, MATCH(orders!$D278,products!$A$1:$A$49,0), 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IF(_xlfn.XLOOKUP(C280, customers!$A$1:$A$1001,customers!$C$1:$C$1001,,0)=0,"",_xlfn.XLOOKUP(C280, customers!$A$1:$A$1001,customers!$C$1:$C$1001,,0))</f>
        <v>epalfrey7q@devhub.com</v>
      </c>
      <c r="H279" s="2" t="str">
        <f>IF(_xlfn.XLOOKUP(C279,customers!$A$1:$A$1001,customers!$G$1:$G$1001,,0)=0,"",_xlfn.XLOOKUP(C279,customers!$A$1:$A$1001,customers!$G$1:$G$1001,,0))</f>
        <v>United States</v>
      </c>
      <c r="I279" t="str">
        <f>INDEX(products!$A$1:$G$49, MATCH(orders!$D279,products!$A$1:$A$49,0), MATCH(orders!I$1,products!$A$1:$G$1,0))</f>
        <v>Exc</v>
      </c>
      <c r="J279" t="str">
        <f>INDEX(products!$A$1:$G$49, MATCH(orders!$D279,products!$A$1:$A$49,0), MATCH(orders!J$1,products!$A$1:$G$1,0))</f>
        <v>L</v>
      </c>
      <c r="K279" s="5">
        <f>INDEX(products!$A$1:$G$49, MATCH(orders!$D279,products!$A$1:$A$49,0), MATCH(orders!K$1,products!$A$1:$G$1,0))</f>
        <v>1</v>
      </c>
      <c r="L279" s="7">
        <f>INDEX(products!$A$1:$G$49, MATCH(orders!$D279,products!$A$1:$A$49,0), 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IF(_xlfn.XLOOKUP(C281, customers!$A$1:$A$1001,customers!$C$1:$C$1001,,0)=0,"",_xlfn.XLOOKUP(C281, customers!$A$1:$A$1001,customers!$C$1:$C$1001,,0))</f>
        <v>pmetrick7r@rakuten.co.jp</v>
      </c>
      <c r="H280" s="2" t="str">
        <f>IF(_xlfn.XLOOKUP(C280,customers!$A$1:$A$1001,customers!$G$1:$G$1001,,0)=0,"",_xlfn.XLOOKUP(C280,customers!$A$1:$A$1001,customers!$G$1:$G$1001,,0))</f>
        <v>United States</v>
      </c>
      <c r="I280" t="str">
        <f>INDEX(products!$A$1:$G$49, MATCH(orders!$D280,products!$A$1:$A$49,0), MATCH(orders!I$1,products!$A$1:$G$1,0))</f>
        <v>Ara</v>
      </c>
      <c r="J280" t="str">
        <f>INDEX(products!$A$1:$G$49, MATCH(orders!$D280,products!$A$1:$A$49,0), MATCH(orders!J$1,products!$A$1:$G$1,0))</f>
        <v>L</v>
      </c>
      <c r="K280" s="5">
        <f>INDEX(products!$A$1:$G$49, MATCH(orders!$D280,products!$A$1:$A$49,0), MATCH(orders!K$1,products!$A$1:$G$1,0))</f>
        <v>0.2</v>
      </c>
      <c r="L280" s="7">
        <f>INDEX(products!$A$1:$G$49, MATCH(orders!$D280,products!$A$1:$A$49,0), 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IF(_xlfn.XLOOKUP(C282, customers!$A$1:$A$1001,customers!$C$1:$C$1001,,0)=0,"",_xlfn.XLOOKUP(C282, customers!$A$1:$A$1001,customers!$C$1:$C$1001,,0))</f>
        <v/>
      </c>
      <c r="H281" s="2" t="str">
        <f>IF(_xlfn.XLOOKUP(C281,customers!$A$1:$A$1001,customers!$G$1:$G$1001,,0)=0,"",_xlfn.XLOOKUP(C281,customers!$A$1:$A$1001,customers!$G$1:$G$1001,,0))</f>
        <v>United States</v>
      </c>
      <c r="I281" t="str">
        <f>INDEX(products!$A$1:$G$49, MATCH(orders!$D281,products!$A$1:$A$49,0), MATCH(orders!I$1,products!$A$1:$G$1,0))</f>
        <v>Lib</v>
      </c>
      <c r="J281" t="str">
        <f>INDEX(products!$A$1:$G$49, MATCH(orders!$D281,products!$A$1:$A$49,0), MATCH(orders!J$1,products!$A$1:$G$1,0))</f>
        <v>M</v>
      </c>
      <c r="K281" s="5">
        <f>INDEX(products!$A$1:$G$49, MATCH(orders!$D281,products!$A$1:$A$49,0), MATCH(orders!K$1,products!$A$1:$G$1,0))</f>
        <v>2.5</v>
      </c>
      <c r="L281" s="7">
        <f>INDEX(products!$A$1:$G$49, MATCH(orders!$D281,products!$A$1:$A$49,0), 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IF(_xlfn.XLOOKUP(C283, customers!$A$1:$A$1001,customers!$C$1:$C$1001,,0)=0,"",_xlfn.XLOOKUP(C283, customers!$A$1:$A$1001,customers!$C$1:$C$1001,,0))</f>
        <v>kkarby7t@sbwire.com</v>
      </c>
      <c r="H282" s="2" t="str">
        <f>IF(_xlfn.XLOOKUP(C282,customers!$A$1:$A$1001,customers!$G$1:$G$1001,,0)=0,"",_xlfn.XLOOKUP(C282,customers!$A$1:$A$1001,customers!$G$1:$G$1001,,0))</f>
        <v>United States</v>
      </c>
      <c r="I282" t="str">
        <f>INDEX(products!$A$1:$G$49, MATCH(orders!$D282,products!$A$1:$A$49,0), MATCH(orders!I$1,products!$A$1:$G$1,0))</f>
        <v>Exc</v>
      </c>
      <c r="J282" t="str">
        <f>INDEX(products!$A$1:$G$49, MATCH(orders!$D282,products!$A$1:$A$49,0), MATCH(orders!J$1,products!$A$1:$G$1,0))</f>
        <v>M</v>
      </c>
      <c r="K282" s="5">
        <f>INDEX(products!$A$1:$G$49, MATCH(orders!$D282,products!$A$1:$A$49,0), MATCH(orders!K$1,products!$A$1:$G$1,0))</f>
        <v>0.5</v>
      </c>
      <c r="L282" s="7">
        <f>INDEX(products!$A$1:$G$49, MATCH(orders!$D282,products!$A$1:$A$49,0), 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IF(_xlfn.XLOOKUP(C284, customers!$A$1:$A$1001,customers!$C$1:$C$1001,,0)=0,"",_xlfn.XLOOKUP(C284, customers!$A$1:$A$1001,customers!$C$1:$C$1001,,0))</f>
        <v>fcrumpe7u@ftc.gov</v>
      </c>
      <c r="H283" s="2" t="str">
        <f>IF(_xlfn.XLOOKUP(C283,customers!$A$1:$A$1001,customers!$G$1:$G$1001,,0)=0,"",_xlfn.XLOOKUP(C283,customers!$A$1:$A$1001,customers!$G$1:$G$1001,,0))</f>
        <v>United States</v>
      </c>
      <c r="I283" t="str">
        <f>INDEX(products!$A$1:$G$49, MATCH(orders!$D283,products!$A$1:$A$49,0), MATCH(orders!I$1,products!$A$1:$G$1,0))</f>
        <v>Exc</v>
      </c>
      <c r="J283" t="str">
        <f>INDEX(products!$A$1:$G$49, MATCH(orders!$D283,products!$A$1:$A$49,0), MATCH(orders!J$1,products!$A$1:$G$1,0))</f>
        <v>L</v>
      </c>
      <c r="K283" s="5">
        <f>INDEX(products!$A$1:$G$49, MATCH(orders!$D283,products!$A$1:$A$49,0), MATCH(orders!K$1,products!$A$1:$G$1,0))</f>
        <v>1</v>
      </c>
      <c r="L283" s="7">
        <f>INDEX(products!$A$1:$G$49, MATCH(orders!$D283,products!$A$1:$A$49,0), 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IF(_xlfn.XLOOKUP(C285, customers!$A$1:$A$1001,customers!$C$1:$C$1001,,0)=0,"",_xlfn.XLOOKUP(C285, customers!$A$1:$A$1001,customers!$C$1:$C$1001,,0))</f>
        <v>achatto7v@sakura.ne.jp</v>
      </c>
      <c r="H284" s="2" t="str">
        <f>IF(_xlfn.XLOOKUP(C284,customers!$A$1:$A$1001,customers!$G$1:$G$1001,,0)=0,"",_xlfn.XLOOKUP(C284,customers!$A$1:$A$1001,customers!$G$1:$G$1001,,0))</f>
        <v>United Kingdom</v>
      </c>
      <c r="I284" t="str">
        <f>INDEX(products!$A$1:$G$49, MATCH(orders!$D284,products!$A$1:$A$49,0), MATCH(orders!I$1,products!$A$1:$G$1,0))</f>
        <v>Ara</v>
      </c>
      <c r="J284" t="str">
        <f>INDEX(products!$A$1:$G$49, MATCH(orders!$D284,products!$A$1:$A$49,0), MATCH(orders!J$1,products!$A$1:$G$1,0))</f>
        <v>L</v>
      </c>
      <c r="K284" s="5">
        <f>INDEX(products!$A$1:$G$49, MATCH(orders!$D284,products!$A$1:$A$49,0), MATCH(orders!K$1,products!$A$1:$G$1,0))</f>
        <v>0.5</v>
      </c>
      <c r="L284" s="7">
        <f>INDEX(products!$A$1:$G$49, MATCH(orders!$D284,products!$A$1:$A$49,0), 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IF(_xlfn.XLOOKUP(C286, customers!$A$1:$A$1001,customers!$C$1:$C$1001,,0)=0,"",_xlfn.XLOOKUP(C286, customers!$A$1:$A$1001,customers!$C$1:$C$1001,,0))</f>
        <v/>
      </c>
      <c r="H285" s="2" t="str">
        <f>IF(_xlfn.XLOOKUP(C285,customers!$A$1:$A$1001,customers!$G$1:$G$1001,,0)=0,"",_xlfn.XLOOKUP(C285,customers!$A$1:$A$1001,customers!$G$1:$G$1001,,0))</f>
        <v>United Kingdom</v>
      </c>
      <c r="I285" t="str">
        <f>INDEX(products!$A$1:$G$49, MATCH(orders!$D285,products!$A$1:$A$49,0), MATCH(orders!I$1,products!$A$1:$G$1,0))</f>
        <v>Rob</v>
      </c>
      <c r="J285" t="str">
        <f>INDEX(products!$A$1:$G$49, MATCH(orders!$D285,products!$A$1:$A$49,0), MATCH(orders!J$1,products!$A$1:$G$1,0))</f>
        <v>D</v>
      </c>
      <c r="K285" s="5">
        <f>INDEX(products!$A$1:$G$49, MATCH(orders!$D285,products!$A$1:$A$49,0), MATCH(orders!K$1,products!$A$1:$G$1,0))</f>
        <v>0.5</v>
      </c>
      <c r="L285" s="7">
        <f>INDEX(products!$A$1:$G$49, MATCH(orders!$D285,products!$A$1:$A$49,0), 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IF(_xlfn.XLOOKUP(C287, customers!$A$1:$A$1001,customers!$C$1:$C$1001,,0)=0,"",_xlfn.XLOOKUP(C287, customers!$A$1:$A$1001,customers!$C$1:$C$1001,,0))</f>
        <v/>
      </c>
      <c r="H286" s="2" t="str">
        <f>IF(_xlfn.XLOOKUP(C286,customers!$A$1:$A$1001,customers!$G$1:$G$1001,,0)=0,"",_xlfn.XLOOKUP(C286,customers!$A$1:$A$1001,customers!$G$1:$G$1001,,0))</f>
        <v>United States</v>
      </c>
      <c r="I286" t="str">
        <f>INDEX(products!$A$1:$G$49, MATCH(orders!$D286,products!$A$1:$A$49,0), MATCH(orders!I$1,products!$A$1:$G$1,0))</f>
        <v>Exc</v>
      </c>
      <c r="J286" t="str">
        <f>INDEX(products!$A$1:$G$49, MATCH(orders!$D286,products!$A$1:$A$49,0), MATCH(orders!J$1,products!$A$1:$G$1,0))</f>
        <v>M</v>
      </c>
      <c r="K286" s="5">
        <f>INDEX(products!$A$1:$G$49, MATCH(orders!$D286,products!$A$1:$A$49,0), MATCH(orders!K$1,products!$A$1:$G$1,0))</f>
        <v>2.5</v>
      </c>
      <c r="L286" s="7">
        <f>INDEX(products!$A$1:$G$49, MATCH(orders!$D286,products!$A$1:$A$49,0), 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IF(_xlfn.XLOOKUP(C288, customers!$A$1:$A$1001,customers!$C$1:$C$1001,,0)=0,"",_xlfn.XLOOKUP(C288, customers!$A$1:$A$1001,customers!$C$1:$C$1001,,0))</f>
        <v>bmergue7y@umn.edu</v>
      </c>
      <c r="H287" s="2" t="str">
        <f>IF(_xlfn.XLOOKUP(C287,customers!$A$1:$A$1001,customers!$G$1:$G$1001,,0)=0,"",_xlfn.XLOOKUP(C287,customers!$A$1:$A$1001,customers!$G$1:$G$1001,,0))</f>
        <v>United States</v>
      </c>
      <c r="I287" t="str">
        <f>INDEX(products!$A$1:$G$49, MATCH(orders!$D287,products!$A$1:$A$49,0), MATCH(orders!I$1,products!$A$1:$G$1,0))</f>
        <v>Lib</v>
      </c>
      <c r="J287" t="str">
        <f>INDEX(products!$A$1:$G$49, MATCH(orders!$D287,products!$A$1:$A$49,0), MATCH(orders!J$1,products!$A$1:$G$1,0))</f>
        <v>L</v>
      </c>
      <c r="K287" s="5">
        <f>INDEX(products!$A$1:$G$49, MATCH(orders!$D287,products!$A$1:$A$49,0), MATCH(orders!K$1,products!$A$1:$G$1,0))</f>
        <v>2.5</v>
      </c>
      <c r="L287" s="7">
        <f>INDEX(products!$A$1:$G$49, MATCH(orders!$D287,products!$A$1:$A$49,0), 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IF(_xlfn.XLOOKUP(C289, customers!$A$1:$A$1001,customers!$C$1:$C$1001,,0)=0,"",_xlfn.XLOOKUP(C289, customers!$A$1:$A$1001,customers!$C$1:$C$1001,,0))</f>
        <v>kpatise7z@jigsy.com</v>
      </c>
      <c r="H288" s="2" t="str">
        <f>IF(_xlfn.XLOOKUP(C288,customers!$A$1:$A$1001,customers!$G$1:$G$1001,,0)=0,"",_xlfn.XLOOKUP(C288,customers!$A$1:$A$1001,customers!$G$1:$G$1001,,0))</f>
        <v>United States</v>
      </c>
      <c r="I288" t="str">
        <f>INDEX(products!$A$1:$G$49, MATCH(orders!$D288,products!$A$1:$A$49,0), MATCH(orders!I$1,products!$A$1:$G$1,0))</f>
        <v>Ara</v>
      </c>
      <c r="J288" t="str">
        <f>INDEX(products!$A$1:$G$49, MATCH(orders!$D288,products!$A$1:$A$49,0), MATCH(orders!J$1,products!$A$1:$G$1,0))</f>
        <v>M</v>
      </c>
      <c r="K288" s="5">
        <f>INDEX(products!$A$1:$G$49, MATCH(orders!$D288,products!$A$1:$A$49,0), MATCH(orders!K$1,products!$A$1:$G$1,0))</f>
        <v>0.2</v>
      </c>
      <c r="L288" s="7">
        <f>INDEX(products!$A$1:$G$49, MATCH(orders!$D288,products!$A$1:$A$49,0), 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IF(_xlfn.XLOOKUP(C290, customers!$A$1:$A$1001,customers!$C$1:$C$1001,,0)=0,"",_xlfn.XLOOKUP(C290, customers!$A$1:$A$1001,customers!$C$1:$C$1001,,0))</f>
        <v/>
      </c>
      <c r="H289" s="2" t="str">
        <f>IF(_xlfn.XLOOKUP(C289,customers!$A$1:$A$1001,customers!$G$1:$G$1001,,0)=0,"",_xlfn.XLOOKUP(C289,customers!$A$1:$A$1001,customers!$G$1:$G$1001,,0))</f>
        <v>United States</v>
      </c>
      <c r="I289" t="str">
        <f>INDEX(products!$A$1:$G$49, MATCH(orders!$D289,products!$A$1:$A$49,0), MATCH(orders!I$1,products!$A$1:$G$1,0))</f>
        <v>Rob</v>
      </c>
      <c r="J289" t="str">
        <f>INDEX(products!$A$1:$G$49, MATCH(orders!$D289,products!$A$1:$A$49,0), MATCH(orders!J$1,products!$A$1:$G$1,0))</f>
        <v>L</v>
      </c>
      <c r="K289" s="5">
        <f>INDEX(products!$A$1:$G$49, MATCH(orders!$D289,products!$A$1:$A$49,0), MATCH(orders!K$1,products!$A$1:$G$1,0))</f>
        <v>0.2</v>
      </c>
      <c r="L289" s="7">
        <f>INDEX(products!$A$1:$G$49, MATCH(orders!$D289,products!$A$1:$A$49,0), 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IF(_xlfn.XLOOKUP(C291, customers!$A$1:$A$1001,customers!$C$1:$C$1001,,0)=0,"",_xlfn.XLOOKUP(C291, customers!$A$1:$A$1001,customers!$C$1:$C$1001,,0))</f>
        <v/>
      </c>
      <c r="H290" s="2" t="str">
        <f>IF(_xlfn.XLOOKUP(C290,customers!$A$1:$A$1001,customers!$G$1:$G$1001,,0)=0,"",_xlfn.XLOOKUP(C290,customers!$A$1:$A$1001,customers!$G$1:$G$1001,,0))</f>
        <v>Ireland</v>
      </c>
      <c r="I290" t="str">
        <f>INDEX(products!$A$1:$G$49, MATCH(orders!$D290,products!$A$1:$A$49,0), MATCH(orders!I$1,products!$A$1:$G$1,0))</f>
        <v>Exc</v>
      </c>
      <c r="J290" t="str">
        <f>INDEX(products!$A$1:$G$49, MATCH(orders!$D290,products!$A$1:$A$49,0), MATCH(orders!J$1,products!$A$1:$G$1,0))</f>
        <v>M</v>
      </c>
      <c r="K290" s="5">
        <f>INDEX(products!$A$1:$G$49, MATCH(orders!$D290,products!$A$1:$A$49,0), MATCH(orders!K$1,products!$A$1:$G$1,0))</f>
        <v>0.5</v>
      </c>
      <c r="L290" s="7">
        <f>INDEX(products!$A$1:$G$49, MATCH(orders!$D290,products!$A$1:$A$49,0), 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IF(_xlfn.XLOOKUP(C292, customers!$A$1:$A$1001,customers!$C$1:$C$1001,,0)=0,"",_xlfn.XLOOKUP(C292, customers!$A$1:$A$1001,customers!$C$1:$C$1001,,0))</f>
        <v>dduke82@vkontakte.ru</v>
      </c>
      <c r="H291" s="2" t="str">
        <f>IF(_xlfn.XLOOKUP(C291,customers!$A$1:$A$1001,customers!$G$1:$G$1001,,0)=0,"",_xlfn.XLOOKUP(C291,customers!$A$1:$A$1001,customers!$G$1:$G$1001,,0))</f>
        <v>United States</v>
      </c>
      <c r="I291" t="str">
        <f>INDEX(products!$A$1:$G$49, MATCH(orders!$D291,products!$A$1:$A$49,0), MATCH(orders!I$1,products!$A$1:$G$1,0))</f>
        <v>Rob</v>
      </c>
      <c r="J291" t="str">
        <f>INDEX(products!$A$1:$G$49, MATCH(orders!$D291,products!$A$1:$A$49,0), MATCH(orders!J$1,products!$A$1:$G$1,0))</f>
        <v>D</v>
      </c>
      <c r="K291" s="5">
        <f>INDEX(products!$A$1:$G$49, MATCH(orders!$D291,products!$A$1:$A$49,0), MATCH(orders!K$1,products!$A$1:$G$1,0))</f>
        <v>0.2</v>
      </c>
      <c r="L291" s="7">
        <f>INDEX(products!$A$1:$G$49, MATCH(orders!$D291,products!$A$1:$A$49,0), 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IF(_xlfn.XLOOKUP(C293, customers!$A$1:$A$1001,customers!$C$1:$C$1001,,0)=0,"",_xlfn.XLOOKUP(C293, customers!$A$1:$A$1001,customers!$C$1:$C$1001,,0))</f>
        <v/>
      </c>
      <c r="H292" s="2" t="str">
        <f>IF(_xlfn.XLOOKUP(C292,customers!$A$1:$A$1001,customers!$G$1:$G$1001,,0)=0,"",_xlfn.XLOOKUP(C292,customers!$A$1:$A$1001,customers!$G$1:$G$1001,,0))</f>
        <v>United States</v>
      </c>
      <c r="I292" t="str">
        <f>INDEX(products!$A$1:$G$49, MATCH(orders!$D292,products!$A$1:$A$49,0), MATCH(orders!I$1,products!$A$1:$G$1,0))</f>
        <v>Ara</v>
      </c>
      <c r="J292" t="str">
        <f>INDEX(products!$A$1:$G$49, MATCH(orders!$D292,products!$A$1:$A$49,0), MATCH(orders!J$1,products!$A$1:$G$1,0))</f>
        <v>D</v>
      </c>
      <c r="K292" s="5">
        <f>INDEX(products!$A$1:$G$49, MATCH(orders!$D292,products!$A$1:$A$49,0), MATCH(orders!K$1,products!$A$1:$G$1,0))</f>
        <v>1</v>
      </c>
      <c r="L292" s="7">
        <f>INDEX(products!$A$1:$G$49, MATCH(orders!$D292,products!$A$1:$A$49,0), 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IF(_xlfn.XLOOKUP(C294, customers!$A$1:$A$1001,customers!$C$1:$C$1001,,0)=0,"",_xlfn.XLOOKUP(C294, customers!$A$1:$A$1001,customers!$C$1:$C$1001,,0))</f>
        <v>ihussey84@mapy.cz</v>
      </c>
      <c r="H293" s="2" t="str">
        <f>IF(_xlfn.XLOOKUP(C293,customers!$A$1:$A$1001,customers!$G$1:$G$1001,,0)=0,"",_xlfn.XLOOKUP(C293,customers!$A$1:$A$1001,customers!$G$1:$G$1001,,0))</f>
        <v>Ireland</v>
      </c>
      <c r="I293" t="str">
        <f>INDEX(products!$A$1:$G$49, MATCH(orders!$D293,products!$A$1:$A$49,0), MATCH(orders!I$1,products!$A$1:$G$1,0))</f>
        <v>Exc</v>
      </c>
      <c r="J293" t="str">
        <f>INDEX(products!$A$1:$G$49, MATCH(orders!$D293,products!$A$1:$A$49,0), MATCH(orders!J$1,products!$A$1:$G$1,0))</f>
        <v>M</v>
      </c>
      <c r="K293" s="5">
        <f>INDEX(products!$A$1:$G$49, MATCH(orders!$D293,products!$A$1:$A$49,0), MATCH(orders!K$1,products!$A$1:$G$1,0))</f>
        <v>0.5</v>
      </c>
      <c r="L293" s="7">
        <f>INDEX(products!$A$1:$G$49, MATCH(orders!$D293,products!$A$1:$A$49,0), 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IF(_xlfn.XLOOKUP(C295, customers!$A$1:$A$1001,customers!$C$1:$C$1001,,0)=0,"",_xlfn.XLOOKUP(C295, customers!$A$1:$A$1001,customers!$C$1:$C$1001,,0))</f>
        <v>cpinkerton85@upenn.edu</v>
      </c>
      <c r="H294" s="2" t="str">
        <f>IF(_xlfn.XLOOKUP(C294,customers!$A$1:$A$1001,customers!$G$1:$G$1001,,0)=0,"",_xlfn.XLOOKUP(C294,customers!$A$1:$A$1001,customers!$G$1:$G$1001,,0))</f>
        <v>United States</v>
      </c>
      <c r="I294" t="str">
        <f>INDEX(products!$A$1:$G$49, MATCH(orders!$D294,products!$A$1:$A$49,0), MATCH(orders!I$1,products!$A$1:$G$1,0))</f>
        <v>Ara</v>
      </c>
      <c r="J294" t="str">
        <f>INDEX(products!$A$1:$G$49, MATCH(orders!$D294,products!$A$1:$A$49,0), MATCH(orders!J$1,products!$A$1:$G$1,0))</f>
        <v>D</v>
      </c>
      <c r="K294" s="5">
        <f>INDEX(products!$A$1:$G$49, MATCH(orders!$D294,products!$A$1:$A$49,0), MATCH(orders!K$1,products!$A$1:$G$1,0))</f>
        <v>0.5</v>
      </c>
      <c r="L294" s="7">
        <f>INDEX(products!$A$1:$G$49, MATCH(orders!$D294,products!$A$1:$A$49,0), 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IF(_xlfn.XLOOKUP(C296, customers!$A$1:$A$1001,customers!$C$1:$C$1001,,0)=0,"",_xlfn.XLOOKUP(C296, customers!$A$1:$A$1001,customers!$C$1:$C$1001,,0))</f>
        <v/>
      </c>
      <c r="H295" s="2" t="str">
        <f>IF(_xlfn.XLOOKUP(C295,customers!$A$1:$A$1001,customers!$G$1:$G$1001,,0)=0,"",_xlfn.XLOOKUP(C295,customers!$A$1:$A$1001,customers!$G$1:$G$1001,,0))</f>
        <v>United States</v>
      </c>
      <c r="I295" t="str">
        <f>INDEX(products!$A$1:$G$49, MATCH(orders!$D295,products!$A$1:$A$49,0), MATCH(orders!I$1,products!$A$1:$G$1,0))</f>
        <v>Ara</v>
      </c>
      <c r="J295" t="str">
        <f>INDEX(products!$A$1:$G$49, MATCH(orders!$D295,products!$A$1:$A$49,0), MATCH(orders!J$1,products!$A$1:$G$1,0))</f>
        <v>D</v>
      </c>
      <c r="K295" s="5">
        <f>INDEX(products!$A$1:$G$49, MATCH(orders!$D295,products!$A$1:$A$49,0), MATCH(orders!K$1,products!$A$1:$G$1,0))</f>
        <v>0.5</v>
      </c>
      <c r="L295" s="7">
        <f>INDEX(products!$A$1:$G$49, MATCH(orders!$D295,products!$A$1:$A$49,0), 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IF(_xlfn.XLOOKUP(C297, customers!$A$1:$A$1001,customers!$C$1:$C$1001,,0)=0,"",_xlfn.XLOOKUP(C297, customers!$A$1:$A$1001,customers!$C$1:$C$1001,,0))</f>
        <v/>
      </c>
      <c r="H296" s="2" t="str">
        <f>IF(_xlfn.XLOOKUP(C296,customers!$A$1:$A$1001,customers!$G$1:$G$1001,,0)=0,"",_xlfn.XLOOKUP(C296,customers!$A$1:$A$1001,customers!$G$1:$G$1001,,0))</f>
        <v>United States</v>
      </c>
      <c r="I296" t="str">
        <f>INDEX(products!$A$1:$G$49, MATCH(orders!$D296,products!$A$1:$A$49,0), MATCH(orders!I$1,products!$A$1:$G$1,0))</f>
        <v>Exc</v>
      </c>
      <c r="J296" t="str">
        <f>INDEX(products!$A$1:$G$49, MATCH(orders!$D296,products!$A$1:$A$49,0), MATCH(orders!J$1,products!$A$1:$G$1,0))</f>
        <v>L</v>
      </c>
      <c r="K296" s="5">
        <f>INDEX(products!$A$1:$G$49, MATCH(orders!$D296,products!$A$1:$A$49,0), MATCH(orders!K$1,products!$A$1:$G$1,0))</f>
        <v>1</v>
      </c>
      <c r="L296" s="7">
        <f>INDEX(products!$A$1:$G$49, MATCH(orders!$D296,products!$A$1:$A$49,0), 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IF(_xlfn.XLOOKUP(C298, customers!$A$1:$A$1001,customers!$C$1:$C$1001,,0)=0,"",_xlfn.XLOOKUP(C298, customers!$A$1:$A$1001,customers!$C$1:$C$1001,,0))</f>
        <v>dvizor88@furl.net</v>
      </c>
      <c r="H297" s="2" t="str">
        <f>IF(_xlfn.XLOOKUP(C297,customers!$A$1:$A$1001,customers!$G$1:$G$1001,,0)=0,"",_xlfn.XLOOKUP(C297,customers!$A$1:$A$1001,customers!$G$1:$G$1001,,0))</f>
        <v>United States</v>
      </c>
      <c r="I297" t="str">
        <f>INDEX(products!$A$1:$G$49, MATCH(orders!$D297,products!$A$1:$A$49,0), MATCH(orders!I$1,products!$A$1:$G$1,0))</f>
        <v>Exc</v>
      </c>
      <c r="J297" t="str">
        <f>INDEX(products!$A$1:$G$49, MATCH(orders!$D297,products!$A$1:$A$49,0), MATCH(orders!J$1,products!$A$1:$G$1,0))</f>
        <v>M</v>
      </c>
      <c r="K297" s="5">
        <f>INDEX(products!$A$1:$G$49, MATCH(orders!$D297,products!$A$1:$A$49,0), MATCH(orders!K$1,products!$A$1:$G$1,0))</f>
        <v>1</v>
      </c>
      <c r="L297" s="7">
        <f>INDEX(products!$A$1:$G$49, MATCH(orders!$D297,products!$A$1:$A$49,0), 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IF(_xlfn.XLOOKUP(C299, customers!$A$1:$A$1001,customers!$C$1:$C$1001,,0)=0,"",_xlfn.XLOOKUP(C299, customers!$A$1:$A$1001,customers!$C$1:$C$1001,,0))</f>
        <v>esedgebeer89@oaic.gov.au</v>
      </c>
      <c r="H298" s="2" t="str">
        <f>IF(_xlfn.XLOOKUP(C298,customers!$A$1:$A$1001,customers!$G$1:$G$1001,,0)=0,"",_xlfn.XLOOKUP(C298,customers!$A$1:$A$1001,customers!$G$1:$G$1001,,0))</f>
        <v>United States</v>
      </c>
      <c r="I298" t="str">
        <f>INDEX(products!$A$1:$G$49, MATCH(orders!$D298,products!$A$1:$A$49,0), MATCH(orders!I$1,products!$A$1:$G$1,0))</f>
        <v>Rob</v>
      </c>
      <c r="J298" t="str">
        <f>INDEX(products!$A$1:$G$49, MATCH(orders!$D298,products!$A$1:$A$49,0), MATCH(orders!J$1,products!$A$1:$G$1,0))</f>
        <v>M</v>
      </c>
      <c r="K298" s="5">
        <f>INDEX(products!$A$1:$G$49, MATCH(orders!$D298,products!$A$1:$A$49,0), MATCH(orders!K$1,products!$A$1:$G$1,0))</f>
        <v>0.5</v>
      </c>
      <c r="L298" s="7">
        <f>INDEX(products!$A$1:$G$49, MATCH(orders!$D298,products!$A$1:$A$49,0), 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IF(_xlfn.XLOOKUP(C300, customers!$A$1:$A$1001,customers!$C$1:$C$1001,,0)=0,"",_xlfn.XLOOKUP(C300, customers!$A$1:$A$1001,customers!$C$1:$C$1001,,0))</f>
        <v>klestrange8a@lulu.com</v>
      </c>
      <c r="H299" s="2" t="str">
        <f>IF(_xlfn.XLOOKUP(C299,customers!$A$1:$A$1001,customers!$G$1:$G$1001,,0)=0,"",_xlfn.XLOOKUP(C299,customers!$A$1:$A$1001,customers!$G$1:$G$1001,,0))</f>
        <v>United States</v>
      </c>
      <c r="I299" t="str">
        <f>INDEX(products!$A$1:$G$49, MATCH(orders!$D299,products!$A$1:$A$49,0), MATCH(orders!I$1,products!$A$1:$G$1,0))</f>
        <v>Rob</v>
      </c>
      <c r="J299" t="str">
        <f>INDEX(products!$A$1:$G$49, MATCH(orders!$D299,products!$A$1:$A$49,0), MATCH(orders!J$1,products!$A$1:$G$1,0))</f>
        <v>D</v>
      </c>
      <c r="K299" s="5">
        <f>INDEX(products!$A$1:$G$49, MATCH(orders!$D299,products!$A$1:$A$49,0), MATCH(orders!K$1,products!$A$1:$G$1,0))</f>
        <v>0.5</v>
      </c>
      <c r="L299" s="7">
        <f>INDEX(products!$A$1:$G$49, MATCH(orders!$D299,products!$A$1:$A$49,0), 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IF(_xlfn.XLOOKUP(C301, customers!$A$1:$A$1001,customers!$C$1:$C$1001,,0)=0,"",_xlfn.XLOOKUP(C301, customers!$A$1:$A$1001,customers!$C$1:$C$1001,,0))</f>
        <v>ltanti8b@techcrunch.com</v>
      </c>
      <c r="H300" s="2" t="str">
        <f>IF(_xlfn.XLOOKUP(C300,customers!$A$1:$A$1001,customers!$G$1:$G$1001,,0)=0,"",_xlfn.XLOOKUP(C300,customers!$A$1:$A$1001,customers!$G$1:$G$1001,,0))</f>
        <v>United States</v>
      </c>
      <c r="I300" t="str">
        <f>INDEX(products!$A$1:$G$49, MATCH(orders!$D300,products!$A$1:$A$49,0), MATCH(orders!I$1,products!$A$1:$G$1,0))</f>
        <v>Exc</v>
      </c>
      <c r="J300" t="str">
        <f>INDEX(products!$A$1:$G$49, MATCH(orders!$D300,products!$A$1:$A$49,0), MATCH(orders!J$1,products!$A$1:$G$1,0))</f>
        <v>L</v>
      </c>
      <c r="K300" s="5">
        <f>INDEX(products!$A$1:$G$49, MATCH(orders!$D300,products!$A$1:$A$49,0), MATCH(orders!K$1,products!$A$1:$G$1,0))</f>
        <v>0.2</v>
      </c>
      <c r="L300" s="7">
        <f>INDEX(products!$A$1:$G$49, MATCH(orders!$D300,products!$A$1:$A$49,0), 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IF(_xlfn.XLOOKUP(C302, customers!$A$1:$A$1001,customers!$C$1:$C$1001,,0)=0,"",_xlfn.XLOOKUP(C302, customers!$A$1:$A$1001,customers!$C$1:$C$1001,,0))</f>
        <v>ade8c@1und1.de</v>
      </c>
      <c r="H301" s="2" t="str">
        <f>IF(_xlfn.XLOOKUP(C301,customers!$A$1:$A$1001,customers!$G$1:$G$1001,,0)=0,"",_xlfn.XLOOKUP(C301,customers!$A$1:$A$1001,customers!$G$1:$G$1001,,0))</f>
        <v>United States</v>
      </c>
      <c r="I301" t="str">
        <f>INDEX(products!$A$1:$G$49, MATCH(orders!$D301,products!$A$1:$A$49,0), MATCH(orders!I$1,products!$A$1:$G$1,0))</f>
        <v>Exc</v>
      </c>
      <c r="J301" t="str">
        <f>INDEX(products!$A$1:$G$49, MATCH(orders!$D301,products!$A$1:$A$49,0), MATCH(orders!J$1,products!$A$1:$G$1,0))</f>
        <v>L</v>
      </c>
      <c r="K301" s="5">
        <f>INDEX(products!$A$1:$G$49, MATCH(orders!$D301,products!$A$1:$A$49,0), MATCH(orders!K$1,products!$A$1:$G$1,0))</f>
        <v>2.5</v>
      </c>
      <c r="L301" s="7">
        <f>INDEX(products!$A$1:$G$49, MATCH(orders!$D301,products!$A$1:$A$49,0), 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IF(_xlfn.XLOOKUP(C303, customers!$A$1:$A$1001,customers!$C$1:$C$1001,,0)=0,"",_xlfn.XLOOKUP(C303, customers!$A$1:$A$1001,customers!$C$1:$C$1001,,0))</f>
        <v>tjedrachowicz8d@acquirethisname.com</v>
      </c>
      <c r="H302" s="2" t="str">
        <f>IF(_xlfn.XLOOKUP(C302,customers!$A$1:$A$1001,customers!$G$1:$G$1001,,0)=0,"",_xlfn.XLOOKUP(C302,customers!$A$1:$A$1001,customers!$G$1:$G$1001,,0))</f>
        <v>United States</v>
      </c>
      <c r="I302" t="str">
        <f>INDEX(products!$A$1:$G$49, MATCH(orders!$D302,products!$A$1:$A$49,0), MATCH(orders!I$1,products!$A$1:$G$1,0))</f>
        <v>Ara</v>
      </c>
      <c r="J302" t="str">
        <f>INDEX(products!$A$1:$G$49, MATCH(orders!$D302,products!$A$1:$A$49,0), MATCH(orders!J$1,products!$A$1:$G$1,0))</f>
        <v>L</v>
      </c>
      <c r="K302" s="5">
        <f>INDEX(products!$A$1:$G$49, MATCH(orders!$D302,products!$A$1:$A$49,0), MATCH(orders!K$1,products!$A$1:$G$1,0))</f>
        <v>1</v>
      </c>
      <c r="L302" s="7">
        <f>INDEX(products!$A$1:$G$49, MATCH(orders!$D302,products!$A$1:$A$49,0), 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IF(_xlfn.XLOOKUP(C304, customers!$A$1:$A$1001,customers!$C$1:$C$1001,,0)=0,"",_xlfn.XLOOKUP(C304, customers!$A$1:$A$1001,customers!$C$1:$C$1001,,0))</f>
        <v>pstonner8e@moonfruit.com</v>
      </c>
      <c r="H303" s="2" t="str">
        <f>IF(_xlfn.XLOOKUP(C303,customers!$A$1:$A$1001,customers!$G$1:$G$1001,,0)=0,"",_xlfn.XLOOKUP(C303,customers!$A$1:$A$1001,customers!$G$1:$G$1001,,0))</f>
        <v>United States</v>
      </c>
      <c r="I303" t="str">
        <f>INDEX(products!$A$1:$G$49, MATCH(orders!$D303,products!$A$1:$A$49,0), MATCH(orders!I$1,products!$A$1:$G$1,0))</f>
        <v>Lib</v>
      </c>
      <c r="J303" t="str">
        <f>INDEX(products!$A$1:$G$49, MATCH(orders!$D303,products!$A$1:$A$49,0), MATCH(orders!J$1,products!$A$1:$G$1,0))</f>
        <v>D</v>
      </c>
      <c r="K303" s="5">
        <f>INDEX(products!$A$1:$G$49, MATCH(orders!$D303,products!$A$1:$A$49,0), MATCH(orders!K$1,products!$A$1:$G$1,0))</f>
        <v>0.2</v>
      </c>
      <c r="L303" s="7">
        <f>INDEX(products!$A$1:$G$49, MATCH(orders!$D303,products!$A$1:$A$49,0), 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IF(_xlfn.XLOOKUP(C305, customers!$A$1:$A$1001,customers!$C$1:$C$1001,,0)=0,"",_xlfn.XLOOKUP(C305, customers!$A$1:$A$1001,customers!$C$1:$C$1001,,0))</f>
        <v>dtingly8f@goo.ne.jp</v>
      </c>
      <c r="H304" s="2" t="str">
        <f>IF(_xlfn.XLOOKUP(C304,customers!$A$1:$A$1001,customers!$G$1:$G$1001,,0)=0,"",_xlfn.XLOOKUP(C304,customers!$A$1:$A$1001,customers!$G$1:$G$1001,,0))</f>
        <v>United States</v>
      </c>
      <c r="I304" t="str">
        <f>INDEX(products!$A$1:$G$49, MATCH(orders!$D304,products!$A$1:$A$49,0), MATCH(orders!I$1,products!$A$1:$G$1,0))</f>
        <v>Ara</v>
      </c>
      <c r="J304" t="str">
        <f>INDEX(products!$A$1:$G$49, MATCH(orders!$D304,products!$A$1:$A$49,0), MATCH(orders!J$1,products!$A$1:$G$1,0))</f>
        <v>M</v>
      </c>
      <c r="K304" s="5">
        <f>INDEX(products!$A$1:$G$49, MATCH(orders!$D304,products!$A$1:$A$49,0), MATCH(orders!K$1,products!$A$1:$G$1,0))</f>
        <v>0.5</v>
      </c>
      <c r="L304" s="7">
        <f>INDEX(products!$A$1:$G$49, MATCH(orders!$D304,products!$A$1:$A$49,0), 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IF(_xlfn.XLOOKUP(C306, customers!$A$1:$A$1001,customers!$C$1:$C$1001,,0)=0,"",_xlfn.XLOOKUP(C306, customers!$A$1:$A$1001,customers!$C$1:$C$1001,,0))</f>
        <v>crushe8n@about.me</v>
      </c>
      <c r="H305" s="2" t="str">
        <f>IF(_xlfn.XLOOKUP(C305,customers!$A$1:$A$1001,customers!$G$1:$G$1001,,0)=0,"",_xlfn.XLOOKUP(C305,customers!$A$1:$A$1001,customers!$G$1:$G$1001,,0))</f>
        <v>United States</v>
      </c>
      <c r="I305" t="str">
        <f>INDEX(products!$A$1:$G$49, MATCH(orders!$D305,products!$A$1:$A$49,0), MATCH(orders!I$1,products!$A$1:$G$1,0))</f>
        <v>Exc</v>
      </c>
      <c r="J305" t="str">
        <f>INDEX(products!$A$1:$G$49, MATCH(orders!$D305,products!$A$1:$A$49,0), MATCH(orders!J$1,products!$A$1:$G$1,0))</f>
        <v>D</v>
      </c>
      <c r="K305" s="5">
        <f>INDEX(products!$A$1:$G$49, MATCH(orders!$D305,products!$A$1:$A$49,0), MATCH(orders!K$1,products!$A$1:$G$1,0))</f>
        <v>2.5</v>
      </c>
      <c r="L305" s="7">
        <f>INDEX(products!$A$1:$G$49, MATCH(orders!$D305,products!$A$1:$A$49,0), 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IF(_xlfn.XLOOKUP(C307, customers!$A$1:$A$1001,customers!$C$1:$C$1001,,0)=0,"",_xlfn.XLOOKUP(C307, customers!$A$1:$A$1001,customers!$C$1:$C$1001,,0))</f>
        <v>bchecci8h@usa.gov</v>
      </c>
      <c r="H306" s="2" t="str">
        <f>IF(_xlfn.XLOOKUP(C306,customers!$A$1:$A$1001,customers!$G$1:$G$1001,,0)=0,"",_xlfn.XLOOKUP(C306,customers!$A$1:$A$1001,customers!$G$1:$G$1001,,0))</f>
        <v>United States</v>
      </c>
      <c r="I306" t="str">
        <f>INDEX(products!$A$1:$G$49, MATCH(orders!$D306,products!$A$1:$A$49,0), MATCH(orders!I$1,products!$A$1:$G$1,0))</f>
        <v>Ara</v>
      </c>
      <c r="J306" t="str">
        <f>INDEX(products!$A$1:$G$49, MATCH(orders!$D306,products!$A$1:$A$49,0), MATCH(orders!J$1,products!$A$1:$G$1,0))</f>
        <v>L</v>
      </c>
      <c r="K306" s="5">
        <f>INDEX(products!$A$1:$G$49, MATCH(orders!$D306,products!$A$1:$A$49,0), MATCH(orders!K$1,products!$A$1:$G$1,0))</f>
        <v>0.2</v>
      </c>
      <c r="L306" s="7">
        <f>INDEX(products!$A$1:$G$49, MATCH(orders!$D306,products!$A$1:$A$49,0), 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IF(_xlfn.XLOOKUP(C308, customers!$A$1:$A$1001,customers!$C$1:$C$1001,,0)=0,"",_xlfn.XLOOKUP(C308, customers!$A$1:$A$1001,customers!$C$1:$C$1001,,0))</f>
        <v>jbagot8i@mac.com</v>
      </c>
      <c r="H307" s="2" t="str">
        <f>IF(_xlfn.XLOOKUP(C307,customers!$A$1:$A$1001,customers!$G$1:$G$1001,,0)=0,"",_xlfn.XLOOKUP(C307,customers!$A$1:$A$1001,customers!$G$1:$G$1001,,0))</f>
        <v>United Kingdom</v>
      </c>
      <c r="I307" t="str">
        <f>INDEX(products!$A$1:$G$49, MATCH(orders!$D307,products!$A$1:$A$49,0), MATCH(orders!I$1,products!$A$1:$G$1,0))</f>
        <v>Lib</v>
      </c>
      <c r="J307" t="str">
        <f>INDEX(products!$A$1:$G$49, MATCH(orders!$D307,products!$A$1:$A$49,0), MATCH(orders!J$1,products!$A$1:$G$1,0))</f>
        <v>M</v>
      </c>
      <c r="K307" s="5">
        <f>INDEX(products!$A$1:$G$49, MATCH(orders!$D307,products!$A$1:$A$49,0), MATCH(orders!K$1,products!$A$1:$G$1,0))</f>
        <v>0.2</v>
      </c>
      <c r="L307" s="7">
        <f>INDEX(products!$A$1:$G$49, MATCH(orders!$D307,products!$A$1:$A$49,0), 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IF(_xlfn.XLOOKUP(C309, customers!$A$1:$A$1001,customers!$C$1:$C$1001,,0)=0,"",_xlfn.XLOOKUP(C309, customers!$A$1:$A$1001,customers!$C$1:$C$1001,,0))</f>
        <v>ebeeble8j@soundcloud.com</v>
      </c>
      <c r="H308" s="2" t="str">
        <f>IF(_xlfn.XLOOKUP(C308,customers!$A$1:$A$1001,customers!$G$1:$G$1001,,0)=0,"",_xlfn.XLOOKUP(C308,customers!$A$1:$A$1001,customers!$G$1:$G$1001,,0))</f>
        <v>United States</v>
      </c>
      <c r="I308" t="str">
        <f>INDEX(products!$A$1:$G$49, MATCH(orders!$D308,products!$A$1:$A$49,0), MATCH(orders!I$1,products!$A$1:$G$1,0))</f>
        <v>Rob</v>
      </c>
      <c r="J308" t="str">
        <f>INDEX(products!$A$1:$G$49, MATCH(orders!$D308,products!$A$1:$A$49,0), MATCH(orders!J$1,products!$A$1:$G$1,0))</f>
        <v>M</v>
      </c>
      <c r="K308" s="5">
        <f>INDEX(products!$A$1:$G$49, MATCH(orders!$D308,products!$A$1:$A$49,0), MATCH(orders!K$1,products!$A$1:$G$1,0))</f>
        <v>0.2</v>
      </c>
      <c r="L308" s="7">
        <f>INDEX(products!$A$1:$G$49, MATCH(orders!$D308,products!$A$1:$A$49,0), 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IF(_xlfn.XLOOKUP(C310, customers!$A$1:$A$1001,customers!$C$1:$C$1001,,0)=0,"",_xlfn.XLOOKUP(C310, customers!$A$1:$A$1001,customers!$C$1:$C$1001,,0))</f>
        <v>cfluin8k@flickr.com</v>
      </c>
      <c r="H309" s="2" t="str">
        <f>IF(_xlfn.XLOOKUP(C309,customers!$A$1:$A$1001,customers!$G$1:$G$1001,,0)=0,"",_xlfn.XLOOKUP(C309,customers!$A$1:$A$1001,customers!$G$1:$G$1001,,0))</f>
        <v>United States</v>
      </c>
      <c r="I309" t="str">
        <f>INDEX(products!$A$1:$G$49, MATCH(orders!$D309,products!$A$1:$A$49,0), MATCH(orders!I$1,products!$A$1:$G$1,0))</f>
        <v>Ara</v>
      </c>
      <c r="J309" t="str">
        <f>INDEX(products!$A$1:$G$49, MATCH(orders!$D309,products!$A$1:$A$49,0), MATCH(orders!J$1,products!$A$1:$G$1,0))</f>
        <v>M</v>
      </c>
      <c r="K309" s="5">
        <f>INDEX(products!$A$1:$G$49, MATCH(orders!$D309,products!$A$1:$A$49,0), MATCH(orders!K$1,products!$A$1:$G$1,0))</f>
        <v>1</v>
      </c>
      <c r="L309" s="7">
        <f>INDEX(products!$A$1:$G$49, MATCH(orders!$D309,products!$A$1:$A$49,0), 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IF(_xlfn.XLOOKUP(C311, customers!$A$1:$A$1001,customers!$C$1:$C$1001,,0)=0,"",_xlfn.XLOOKUP(C311, customers!$A$1:$A$1001,customers!$C$1:$C$1001,,0))</f>
        <v>ebletsor8l@vinaora.com</v>
      </c>
      <c r="H310" s="2" t="str">
        <f>IF(_xlfn.XLOOKUP(C310,customers!$A$1:$A$1001,customers!$G$1:$G$1001,,0)=0,"",_xlfn.XLOOKUP(C310,customers!$A$1:$A$1001,customers!$G$1:$G$1001,,0))</f>
        <v>United Kingdom</v>
      </c>
      <c r="I310" t="str">
        <f>INDEX(products!$A$1:$G$49, MATCH(orders!$D310,products!$A$1:$A$49,0), MATCH(orders!I$1,products!$A$1:$G$1,0))</f>
        <v>Ara</v>
      </c>
      <c r="J310" t="str">
        <f>INDEX(products!$A$1:$G$49, MATCH(orders!$D310,products!$A$1:$A$49,0), MATCH(orders!J$1,products!$A$1:$G$1,0))</f>
        <v>M</v>
      </c>
      <c r="K310" s="5">
        <f>INDEX(products!$A$1:$G$49, MATCH(orders!$D310,products!$A$1:$A$49,0), MATCH(orders!K$1,products!$A$1:$G$1,0))</f>
        <v>1</v>
      </c>
      <c r="L310" s="7">
        <f>INDEX(products!$A$1:$G$49, MATCH(orders!$D310,products!$A$1:$A$49,0), 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IF(_xlfn.XLOOKUP(C312, customers!$A$1:$A$1001,customers!$C$1:$C$1001,,0)=0,"",_xlfn.XLOOKUP(C312, customers!$A$1:$A$1001,customers!$C$1:$C$1001,,0))</f>
        <v>pbrydell8m@bloglovin.com</v>
      </c>
      <c r="H311" s="2" t="str">
        <f>IF(_xlfn.XLOOKUP(C311,customers!$A$1:$A$1001,customers!$G$1:$G$1001,,0)=0,"",_xlfn.XLOOKUP(C311,customers!$A$1:$A$1001,customers!$G$1:$G$1001,,0))</f>
        <v>United States</v>
      </c>
      <c r="I311" t="str">
        <f>INDEX(products!$A$1:$G$49, MATCH(orders!$D311,products!$A$1:$A$49,0), MATCH(orders!I$1,products!$A$1:$G$1,0))</f>
        <v>Lib</v>
      </c>
      <c r="J311" t="str">
        <f>INDEX(products!$A$1:$G$49, MATCH(orders!$D311,products!$A$1:$A$49,0), MATCH(orders!J$1,products!$A$1:$G$1,0))</f>
        <v>M</v>
      </c>
      <c r="K311" s="5">
        <f>INDEX(products!$A$1:$G$49, MATCH(orders!$D311,products!$A$1:$A$49,0), MATCH(orders!K$1,products!$A$1:$G$1,0))</f>
        <v>0.2</v>
      </c>
      <c r="L311" s="7">
        <f>INDEX(products!$A$1:$G$49, MATCH(orders!$D311,products!$A$1:$A$49,0), 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IF(_xlfn.XLOOKUP(C313, customers!$A$1:$A$1001,customers!$C$1:$C$1001,,0)=0,"",_xlfn.XLOOKUP(C313, customers!$A$1:$A$1001,customers!$C$1:$C$1001,,0))</f>
        <v>crushe8n@about.me</v>
      </c>
      <c r="H312" s="2" t="str">
        <f>IF(_xlfn.XLOOKUP(C312,customers!$A$1:$A$1001,customers!$G$1:$G$1001,,0)=0,"",_xlfn.XLOOKUP(C312,customers!$A$1:$A$1001,customers!$G$1:$G$1001,,0))</f>
        <v>Ireland</v>
      </c>
      <c r="I312" t="str">
        <f>INDEX(products!$A$1:$G$49, MATCH(orders!$D312,products!$A$1:$A$49,0), MATCH(orders!I$1,products!$A$1:$G$1,0))</f>
        <v>Exc</v>
      </c>
      <c r="J312" t="str">
        <f>INDEX(products!$A$1:$G$49, MATCH(orders!$D312,products!$A$1:$A$49,0), MATCH(orders!J$1,products!$A$1:$G$1,0))</f>
        <v>L</v>
      </c>
      <c r="K312" s="5">
        <f>INDEX(products!$A$1:$G$49, MATCH(orders!$D312,products!$A$1:$A$49,0), MATCH(orders!K$1,products!$A$1:$G$1,0))</f>
        <v>1</v>
      </c>
      <c r="L312" s="7">
        <f>INDEX(products!$A$1:$G$49, MATCH(orders!$D312,products!$A$1:$A$49,0), 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IF(_xlfn.XLOOKUP(C314, customers!$A$1:$A$1001,customers!$C$1:$C$1001,,0)=0,"",_xlfn.XLOOKUP(C314, customers!$A$1:$A$1001,customers!$C$1:$C$1001,,0))</f>
        <v>nleethem8o@mac.com</v>
      </c>
      <c r="H313" s="2" t="str">
        <f>IF(_xlfn.XLOOKUP(C313,customers!$A$1:$A$1001,customers!$G$1:$G$1001,,0)=0,"",_xlfn.XLOOKUP(C313,customers!$A$1:$A$1001,customers!$G$1:$G$1001,,0))</f>
        <v>United States</v>
      </c>
      <c r="I313" t="str">
        <f>INDEX(products!$A$1:$G$49, MATCH(orders!$D313,products!$A$1:$A$49,0), MATCH(orders!I$1,products!$A$1:$G$1,0))</f>
        <v>Exc</v>
      </c>
      <c r="J313" t="str">
        <f>INDEX(products!$A$1:$G$49, MATCH(orders!$D313,products!$A$1:$A$49,0), MATCH(orders!J$1,products!$A$1:$G$1,0))</f>
        <v>M</v>
      </c>
      <c r="K313" s="5">
        <f>INDEX(products!$A$1:$G$49, MATCH(orders!$D313,products!$A$1:$A$49,0), MATCH(orders!K$1,products!$A$1:$G$1,0))</f>
        <v>2.5</v>
      </c>
      <c r="L313" s="7">
        <f>INDEX(products!$A$1:$G$49, MATCH(orders!$D313,products!$A$1:$A$49,0), 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IF(_xlfn.XLOOKUP(C315, customers!$A$1:$A$1001,customers!$C$1:$C$1001,,0)=0,"",_xlfn.XLOOKUP(C315, customers!$A$1:$A$1001,customers!$C$1:$C$1001,,0))</f>
        <v>anesfield8p@people.com.cn</v>
      </c>
      <c r="H314" s="2" t="str">
        <f>IF(_xlfn.XLOOKUP(C314,customers!$A$1:$A$1001,customers!$G$1:$G$1001,,0)=0,"",_xlfn.XLOOKUP(C314,customers!$A$1:$A$1001,customers!$G$1:$G$1001,,0))</f>
        <v>United States</v>
      </c>
      <c r="I314" t="str">
        <f>INDEX(products!$A$1:$G$49, MATCH(orders!$D314,products!$A$1:$A$49,0), MATCH(orders!I$1,products!$A$1:$G$1,0))</f>
        <v>Rob</v>
      </c>
      <c r="J314" t="str">
        <f>INDEX(products!$A$1:$G$49, MATCH(orders!$D314,products!$A$1:$A$49,0), MATCH(orders!J$1,products!$A$1:$G$1,0))</f>
        <v>M</v>
      </c>
      <c r="K314" s="5">
        <f>INDEX(products!$A$1:$G$49, MATCH(orders!$D314,products!$A$1:$A$49,0), MATCH(orders!K$1,products!$A$1:$G$1,0))</f>
        <v>0.5</v>
      </c>
      <c r="L314" s="7">
        <f>INDEX(products!$A$1:$G$49, MATCH(orders!$D314,products!$A$1:$A$49,0), 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IF(_xlfn.XLOOKUP(C316, customers!$A$1:$A$1001,customers!$C$1:$C$1001,,0)=0,"",_xlfn.XLOOKUP(C316, customers!$A$1:$A$1001,customers!$C$1:$C$1001,,0))</f>
        <v/>
      </c>
      <c r="H315" s="2" t="str">
        <f>IF(_xlfn.XLOOKUP(C315,customers!$A$1:$A$1001,customers!$G$1:$G$1001,,0)=0,"",_xlfn.XLOOKUP(C315,customers!$A$1:$A$1001,customers!$G$1:$G$1001,,0))</f>
        <v>United Kingdom</v>
      </c>
      <c r="I315" t="str">
        <f>INDEX(products!$A$1:$G$49, MATCH(orders!$D315,products!$A$1:$A$49,0), MATCH(orders!I$1,products!$A$1:$G$1,0))</f>
        <v>Rob</v>
      </c>
      <c r="J315" t="str">
        <f>INDEX(products!$A$1:$G$49, MATCH(orders!$D315,products!$A$1:$A$49,0), MATCH(orders!J$1,products!$A$1:$G$1,0))</f>
        <v>M</v>
      </c>
      <c r="K315" s="5">
        <f>INDEX(products!$A$1:$G$49, MATCH(orders!$D315,products!$A$1:$A$49,0), MATCH(orders!K$1,products!$A$1:$G$1,0))</f>
        <v>1</v>
      </c>
      <c r="L315" s="7">
        <f>INDEX(products!$A$1:$G$49, MATCH(orders!$D315,products!$A$1:$A$49,0), 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IF(_xlfn.XLOOKUP(C317, customers!$A$1:$A$1001,customers!$C$1:$C$1001,,0)=0,"",_xlfn.XLOOKUP(C317, customers!$A$1:$A$1001,customers!$C$1:$C$1001,,0))</f>
        <v>mbrockway8r@ibm.com</v>
      </c>
      <c r="H316" s="2" t="str">
        <f>IF(_xlfn.XLOOKUP(C316,customers!$A$1:$A$1001,customers!$G$1:$G$1001,,0)=0,"",_xlfn.XLOOKUP(C316,customers!$A$1:$A$1001,customers!$G$1:$G$1001,,0))</f>
        <v>United States</v>
      </c>
      <c r="I316" t="str">
        <f>INDEX(products!$A$1:$G$49, MATCH(orders!$D316,products!$A$1:$A$49,0), MATCH(orders!I$1,products!$A$1:$G$1,0))</f>
        <v>Rob</v>
      </c>
      <c r="J316" t="str">
        <f>INDEX(products!$A$1:$G$49, MATCH(orders!$D316,products!$A$1:$A$49,0), MATCH(orders!J$1,products!$A$1:$G$1,0))</f>
        <v>D</v>
      </c>
      <c r="K316" s="5">
        <f>INDEX(products!$A$1:$G$49, MATCH(orders!$D316,products!$A$1:$A$49,0), MATCH(orders!K$1,products!$A$1:$G$1,0))</f>
        <v>1</v>
      </c>
      <c r="L316" s="7">
        <f>INDEX(products!$A$1:$G$49, MATCH(orders!$D316,products!$A$1:$A$49,0), 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IF(_xlfn.XLOOKUP(C318, customers!$A$1:$A$1001,customers!$C$1:$C$1001,,0)=0,"",_xlfn.XLOOKUP(C318, customers!$A$1:$A$1001,customers!$C$1:$C$1001,,0))</f>
        <v>nlush8s@dedecms.com</v>
      </c>
      <c r="H317" s="2" t="str">
        <f>IF(_xlfn.XLOOKUP(C317,customers!$A$1:$A$1001,customers!$G$1:$G$1001,,0)=0,"",_xlfn.XLOOKUP(C317,customers!$A$1:$A$1001,customers!$G$1:$G$1001,,0))</f>
        <v>United States</v>
      </c>
      <c r="I317" t="str">
        <f>INDEX(products!$A$1:$G$49, MATCH(orders!$D317,products!$A$1:$A$49,0), MATCH(orders!I$1,products!$A$1:$G$1,0))</f>
        <v>Exc</v>
      </c>
      <c r="J317" t="str">
        <f>INDEX(products!$A$1:$G$49, MATCH(orders!$D317,products!$A$1:$A$49,0), MATCH(orders!J$1,products!$A$1:$G$1,0))</f>
        <v>L</v>
      </c>
      <c r="K317" s="5">
        <f>INDEX(products!$A$1:$G$49, MATCH(orders!$D317,products!$A$1:$A$49,0), MATCH(orders!K$1,products!$A$1:$G$1,0))</f>
        <v>2.5</v>
      </c>
      <c r="L317" s="7">
        <f>INDEX(products!$A$1:$G$49, MATCH(orders!$D317,products!$A$1:$A$49,0), 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IF(_xlfn.XLOOKUP(C319, customers!$A$1:$A$1001,customers!$C$1:$C$1001,,0)=0,"",_xlfn.XLOOKUP(C319, customers!$A$1:$A$1001,customers!$C$1:$C$1001,,0))</f>
        <v>smcmillian8t@csmonitor.com</v>
      </c>
      <c r="H318" s="2" t="str">
        <f>IF(_xlfn.XLOOKUP(C318,customers!$A$1:$A$1001,customers!$G$1:$G$1001,,0)=0,"",_xlfn.XLOOKUP(C318,customers!$A$1:$A$1001,customers!$G$1:$G$1001,,0))</f>
        <v>Ireland</v>
      </c>
      <c r="I318" t="str">
        <f>INDEX(products!$A$1:$G$49, MATCH(orders!$D318,products!$A$1:$A$49,0), MATCH(orders!I$1,products!$A$1:$G$1,0))</f>
        <v>Exc</v>
      </c>
      <c r="J318" t="str">
        <f>INDEX(products!$A$1:$G$49, MATCH(orders!$D318,products!$A$1:$A$49,0), MATCH(orders!J$1,products!$A$1:$G$1,0))</f>
        <v>L</v>
      </c>
      <c r="K318" s="5">
        <f>INDEX(products!$A$1:$G$49, MATCH(orders!$D318,products!$A$1:$A$49,0), MATCH(orders!K$1,products!$A$1:$G$1,0))</f>
        <v>2.5</v>
      </c>
      <c r="L318" s="7">
        <f>INDEX(products!$A$1:$G$49, MATCH(orders!$D318,products!$A$1:$A$49,0), 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IF(_xlfn.XLOOKUP(C320, customers!$A$1:$A$1001,customers!$C$1:$C$1001,,0)=0,"",_xlfn.XLOOKUP(C320, customers!$A$1:$A$1001,customers!$C$1:$C$1001,,0))</f>
        <v>tbennison8u@google.cn</v>
      </c>
      <c r="H319" s="2" t="str">
        <f>IF(_xlfn.XLOOKUP(C319,customers!$A$1:$A$1001,customers!$G$1:$G$1001,,0)=0,"",_xlfn.XLOOKUP(C319,customers!$A$1:$A$1001,customers!$G$1:$G$1001,,0))</f>
        <v>United States</v>
      </c>
      <c r="I319" t="str">
        <f>INDEX(products!$A$1:$G$49, MATCH(orders!$D319,products!$A$1:$A$49,0), MATCH(orders!I$1,products!$A$1:$G$1,0))</f>
        <v>Exc</v>
      </c>
      <c r="J319" t="str">
        <f>INDEX(products!$A$1:$G$49, MATCH(orders!$D319,products!$A$1:$A$49,0), MATCH(orders!J$1,products!$A$1:$G$1,0))</f>
        <v>D</v>
      </c>
      <c r="K319" s="5">
        <f>INDEX(products!$A$1:$G$49, MATCH(orders!$D319,products!$A$1:$A$49,0), MATCH(orders!K$1,products!$A$1:$G$1,0))</f>
        <v>0.5</v>
      </c>
      <c r="L319" s="7">
        <f>INDEX(products!$A$1:$G$49, MATCH(orders!$D319,products!$A$1:$A$49,0), 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IF(_xlfn.XLOOKUP(C321, customers!$A$1:$A$1001,customers!$C$1:$C$1001,,0)=0,"",_xlfn.XLOOKUP(C321, customers!$A$1:$A$1001,customers!$C$1:$C$1001,,0))</f>
        <v>gtweed8v@yolasite.com</v>
      </c>
      <c r="H320" s="2" t="str">
        <f>IF(_xlfn.XLOOKUP(C320,customers!$A$1:$A$1001,customers!$G$1:$G$1001,,0)=0,"",_xlfn.XLOOKUP(C320,customers!$A$1:$A$1001,customers!$G$1:$G$1001,,0))</f>
        <v>United States</v>
      </c>
      <c r="I320" t="str">
        <f>INDEX(products!$A$1:$G$49, MATCH(orders!$D320,products!$A$1:$A$49,0), MATCH(orders!I$1,products!$A$1:$G$1,0))</f>
        <v>Ara</v>
      </c>
      <c r="J320" t="str">
        <f>INDEX(products!$A$1:$G$49, MATCH(orders!$D320,products!$A$1:$A$49,0), MATCH(orders!J$1,products!$A$1:$G$1,0))</f>
        <v>M</v>
      </c>
      <c r="K320" s="5">
        <f>INDEX(products!$A$1:$G$49, MATCH(orders!$D320,products!$A$1:$A$49,0), MATCH(orders!K$1,products!$A$1:$G$1,0))</f>
        <v>2.5</v>
      </c>
      <c r="L320" s="7">
        <f>INDEX(products!$A$1:$G$49, MATCH(orders!$D320,products!$A$1:$A$49,0), 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IF(_xlfn.XLOOKUP(C322, customers!$A$1:$A$1001,customers!$C$1:$C$1001,,0)=0,"",_xlfn.XLOOKUP(C322, customers!$A$1:$A$1001,customers!$C$1:$C$1001,,0))</f>
        <v>gtweed8v@yolasite.com</v>
      </c>
      <c r="H321" s="2" t="str">
        <f>IF(_xlfn.XLOOKUP(C321,customers!$A$1:$A$1001,customers!$G$1:$G$1001,,0)=0,"",_xlfn.XLOOKUP(C321,customers!$A$1:$A$1001,customers!$G$1:$G$1001,,0))</f>
        <v>United States</v>
      </c>
      <c r="I321" t="str">
        <f>INDEX(products!$A$1:$G$49, MATCH(orders!$D321,products!$A$1:$A$49,0), MATCH(orders!I$1,products!$A$1:$G$1,0))</f>
        <v>Exc</v>
      </c>
      <c r="J321" t="str">
        <f>INDEX(products!$A$1:$G$49, MATCH(orders!$D321,products!$A$1:$A$49,0), MATCH(orders!J$1,products!$A$1:$G$1,0))</f>
        <v>M</v>
      </c>
      <c r="K321" s="5">
        <f>INDEX(products!$A$1:$G$49, MATCH(orders!$D321,products!$A$1:$A$49,0), MATCH(orders!K$1,products!$A$1:$G$1,0))</f>
        <v>0.2</v>
      </c>
      <c r="L321" s="7">
        <f>INDEX(products!$A$1:$G$49, MATCH(orders!$D321,products!$A$1:$A$49,0), 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IF(_xlfn.XLOOKUP(C323, customers!$A$1:$A$1001,customers!$C$1:$C$1001,,0)=0,"",_xlfn.XLOOKUP(C323, customers!$A$1:$A$1001,customers!$C$1:$C$1001,,0))</f>
        <v>ggoggin8x@wix.com</v>
      </c>
      <c r="H322" s="2" t="str">
        <f>IF(_xlfn.XLOOKUP(C322,customers!$A$1:$A$1001,customers!$G$1:$G$1001,,0)=0,"",_xlfn.XLOOKUP(C322,customers!$A$1:$A$1001,customers!$G$1:$G$1001,,0))</f>
        <v>United States</v>
      </c>
      <c r="I322" t="str">
        <f>INDEX(products!$A$1:$G$49, MATCH(orders!$D322,products!$A$1:$A$49,0), MATCH(orders!I$1,products!$A$1:$G$1,0))</f>
        <v>Ara</v>
      </c>
      <c r="J322" t="str">
        <f>INDEX(products!$A$1:$G$49, MATCH(orders!$D322,products!$A$1:$A$49,0), MATCH(orders!J$1,products!$A$1:$G$1,0))</f>
        <v>L</v>
      </c>
      <c r="K322" s="5">
        <f>INDEX(products!$A$1:$G$49, MATCH(orders!$D322,products!$A$1:$A$49,0), MATCH(orders!K$1,products!$A$1:$G$1,0))</f>
        <v>0.2</v>
      </c>
      <c r="L322" s="7">
        <f>INDEX(products!$A$1:$G$49, MATCH(orders!$D322,products!$A$1:$A$49,0), 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IF(_xlfn.XLOOKUP(C324, customers!$A$1:$A$1001,customers!$C$1:$C$1001,,0)=0,"",_xlfn.XLOOKUP(C324, customers!$A$1:$A$1001,customers!$C$1:$C$1001,,0))</f>
        <v>sjeyness8y@biglobe.ne.jp</v>
      </c>
      <c r="H323" s="2" t="str">
        <f>IF(_xlfn.XLOOKUP(C323,customers!$A$1:$A$1001,customers!$G$1:$G$1001,,0)=0,"",_xlfn.XLOOKUP(C323,customers!$A$1:$A$1001,customers!$G$1:$G$1001,,0))</f>
        <v>Ireland</v>
      </c>
      <c r="I323" t="str">
        <f>INDEX(products!$A$1:$G$49, MATCH(orders!$D323,products!$A$1:$A$49,0), MATCH(orders!I$1,products!$A$1:$G$1,0))</f>
        <v>Ara</v>
      </c>
      <c r="J323" t="str">
        <f>INDEX(products!$A$1:$G$49, MATCH(orders!$D323,products!$A$1:$A$49,0), MATCH(orders!J$1,products!$A$1:$G$1,0))</f>
        <v>M</v>
      </c>
      <c r="K323" s="5">
        <f>INDEX(products!$A$1:$G$49, MATCH(orders!$D323,products!$A$1:$A$49,0), MATCH(orders!K$1,products!$A$1:$G$1,0))</f>
        <v>0.2</v>
      </c>
      <c r="L323" s="7">
        <f>INDEX(products!$A$1:$G$49, MATCH(orders!$D323,products!$A$1:$A$49,0), 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IF(_xlfn.XLOOKUP(C325, customers!$A$1:$A$1001,customers!$C$1:$C$1001,,0)=0,"",_xlfn.XLOOKUP(C325, customers!$A$1:$A$1001,customers!$C$1:$C$1001,,0))</f>
        <v>dbonhome8z@shinystat.com</v>
      </c>
      <c r="H324" s="2" t="str">
        <f>IF(_xlfn.XLOOKUP(C324,customers!$A$1:$A$1001,customers!$G$1:$G$1001,,0)=0,"",_xlfn.XLOOKUP(C324,customers!$A$1:$A$1001,customers!$G$1:$G$1001,,0))</f>
        <v>Ireland</v>
      </c>
      <c r="I324" t="str">
        <f>INDEX(products!$A$1:$G$49, MATCH(orders!$D324,products!$A$1:$A$49,0), MATCH(orders!I$1,products!$A$1:$G$1,0))</f>
        <v>Lib</v>
      </c>
      <c r="J324" t="str">
        <f>INDEX(products!$A$1:$G$49, MATCH(orders!$D324,products!$A$1:$A$49,0), MATCH(orders!J$1,products!$A$1:$G$1,0))</f>
        <v>D</v>
      </c>
      <c r="K324" s="5">
        <f>INDEX(products!$A$1:$G$49, MATCH(orders!$D324,products!$A$1:$A$49,0), MATCH(orders!K$1,products!$A$1:$G$1,0))</f>
        <v>0.5</v>
      </c>
      <c r="L324" s="7">
        <f>INDEX(products!$A$1:$G$49, MATCH(orders!$D324,products!$A$1:$A$49,0), 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IF(_xlfn.XLOOKUP(C326, customers!$A$1:$A$1001,customers!$C$1:$C$1001,,0)=0,"",_xlfn.XLOOKUP(C326, customers!$A$1:$A$1001,customers!$C$1:$C$1001,,0))</f>
        <v/>
      </c>
      <c r="H325" s="2" t="str">
        <f>IF(_xlfn.XLOOKUP(C325,customers!$A$1:$A$1001,customers!$G$1:$G$1001,,0)=0,"",_xlfn.XLOOKUP(C325,customers!$A$1:$A$1001,customers!$G$1:$G$1001,,0))</f>
        <v>United States</v>
      </c>
      <c r="I325" t="str">
        <f>INDEX(products!$A$1:$G$49, MATCH(orders!$D325,products!$A$1:$A$49,0), MATCH(orders!I$1,products!$A$1:$G$1,0))</f>
        <v>Exc</v>
      </c>
      <c r="J325" t="str">
        <f>INDEX(products!$A$1:$G$49, MATCH(orders!$D325,products!$A$1:$A$49,0), MATCH(orders!J$1,products!$A$1:$G$1,0))</f>
        <v>D</v>
      </c>
      <c r="K325" s="5">
        <f>INDEX(products!$A$1:$G$49, MATCH(orders!$D325,products!$A$1:$A$49,0), MATCH(orders!K$1,products!$A$1:$G$1,0))</f>
        <v>0.2</v>
      </c>
      <c r="L325" s="7">
        <f>INDEX(products!$A$1:$G$49, MATCH(orders!$D325,products!$A$1:$A$49,0), 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IF(_xlfn.XLOOKUP(C327, customers!$A$1:$A$1001,customers!$C$1:$C$1001,,0)=0,"",_xlfn.XLOOKUP(C327, customers!$A$1:$A$1001,customers!$C$1:$C$1001,,0))</f>
        <v>tle91@epa.gov</v>
      </c>
      <c r="H326" s="2" t="str">
        <f>IF(_xlfn.XLOOKUP(C326,customers!$A$1:$A$1001,customers!$G$1:$G$1001,,0)=0,"",_xlfn.XLOOKUP(C326,customers!$A$1:$A$1001,customers!$G$1:$G$1001,,0))</f>
        <v>United States</v>
      </c>
      <c r="I326" t="str">
        <f>INDEX(products!$A$1:$G$49, MATCH(orders!$D326,products!$A$1:$A$49,0), MATCH(orders!I$1,products!$A$1:$G$1,0))</f>
        <v>Exc</v>
      </c>
      <c r="J326" t="str">
        <f>INDEX(products!$A$1:$G$49, MATCH(orders!$D326,products!$A$1:$A$49,0), MATCH(orders!J$1,products!$A$1:$G$1,0))</f>
        <v>M</v>
      </c>
      <c r="K326" s="5">
        <f>INDEX(products!$A$1:$G$49, MATCH(orders!$D326,products!$A$1:$A$49,0), MATCH(orders!K$1,products!$A$1:$G$1,0))</f>
        <v>1</v>
      </c>
      <c r="L326" s="7">
        <f>INDEX(products!$A$1:$G$49, MATCH(orders!$D326,products!$A$1:$A$49,0), 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IF(_xlfn.XLOOKUP(C328, customers!$A$1:$A$1001,customers!$C$1:$C$1001,,0)=0,"",_xlfn.XLOOKUP(C328, customers!$A$1:$A$1001,customers!$C$1:$C$1001,,0))</f>
        <v/>
      </c>
      <c r="H327" s="2" t="str">
        <f>IF(_xlfn.XLOOKUP(C327,customers!$A$1:$A$1001,customers!$G$1:$G$1001,,0)=0,"",_xlfn.XLOOKUP(C327,customers!$A$1:$A$1001,customers!$G$1:$G$1001,,0))</f>
        <v>United States</v>
      </c>
      <c r="I327" t="str">
        <f>INDEX(products!$A$1:$G$49, MATCH(orders!$D327,products!$A$1:$A$49,0), MATCH(orders!I$1,products!$A$1:$G$1,0))</f>
        <v>Ara</v>
      </c>
      <c r="J327" t="str">
        <f>INDEX(products!$A$1:$G$49, MATCH(orders!$D327,products!$A$1:$A$49,0), MATCH(orders!J$1,products!$A$1:$G$1,0))</f>
        <v>L</v>
      </c>
      <c r="K327" s="5">
        <f>INDEX(products!$A$1:$G$49, MATCH(orders!$D327,products!$A$1:$A$49,0), MATCH(orders!K$1,products!$A$1:$G$1,0))</f>
        <v>2.5</v>
      </c>
      <c r="L327" s="7">
        <f>INDEX(products!$A$1:$G$49, MATCH(orders!$D327,products!$A$1:$A$49,0), 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IF(_xlfn.XLOOKUP(C329, customers!$A$1:$A$1001,customers!$C$1:$C$1001,,0)=0,"",_xlfn.XLOOKUP(C329, customers!$A$1:$A$1001,customers!$C$1:$C$1001,,0))</f>
        <v>balldridge93@yandex.ru</v>
      </c>
      <c r="H328" s="2" t="str">
        <f>IF(_xlfn.XLOOKUP(C328,customers!$A$1:$A$1001,customers!$G$1:$G$1001,,0)=0,"",_xlfn.XLOOKUP(C328,customers!$A$1:$A$1001,customers!$G$1:$G$1001,,0))</f>
        <v>United States</v>
      </c>
      <c r="I328" t="str">
        <f>INDEX(products!$A$1:$G$49, MATCH(orders!$D328,products!$A$1:$A$49,0), MATCH(orders!I$1,products!$A$1:$G$1,0))</f>
        <v>Rob</v>
      </c>
      <c r="J328" t="str">
        <f>INDEX(products!$A$1:$G$49, MATCH(orders!$D328,products!$A$1:$A$49,0), MATCH(orders!J$1,products!$A$1:$G$1,0))</f>
        <v>D</v>
      </c>
      <c r="K328" s="5">
        <f>INDEX(products!$A$1:$G$49, MATCH(orders!$D328,products!$A$1:$A$49,0), MATCH(orders!K$1,products!$A$1:$G$1,0))</f>
        <v>1</v>
      </c>
      <c r="L328" s="7">
        <f>INDEX(products!$A$1:$G$49, MATCH(orders!$D328,products!$A$1:$A$49,0), 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IF(_xlfn.XLOOKUP(C330, customers!$A$1:$A$1001,customers!$C$1:$C$1001,,0)=0,"",_xlfn.XLOOKUP(C330, customers!$A$1:$A$1001,customers!$C$1:$C$1001,,0))</f>
        <v/>
      </c>
      <c r="H329" s="2" t="str">
        <f>IF(_xlfn.XLOOKUP(C329,customers!$A$1:$A$1001,customers!$G$1:$G$1001,,0)=0,"",_xlfn.XLOOKUP(C329,customers!$A$1:$A$1001,customers!$G$1:$G$1001,,0))</f>
        <v>United States</v>
      </c>
      <c r="I329" t="str">
        <f>INDEX(products!$A$1:$G$49, MATCH(orders!$D329,products!$A$1:$A$49,0), MATCH(orders!I$1,products!$A$1:$G$1,0))</f>
        <v>Rob</v>
      </c>
      <c r="J329" t="str">
        <f>INDEX(products!$A$1:$G$49, MATCH(orders!$D329,products!$A$1:$A$49,0), MATCH(orders!J$1,products!$A$1:$G$1,0))</f>
        <v>D</v>
      </c>
      <c r="K329" s="5">
        <f>INDEX(products!$A$1:$G$49, MATCH(orders!$D329,products!$A$1:$A$49,0), MATCH(orders!K$1,products!$A$1:$G$1,0))</f>
        <v>1</v>
      </c>
      <c r="L329" s="7">
        <f>INDEX(products!$A$1:$G$49, MATCH(orders!$D329,products!$A$1:$A$49,0), 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IF(_xlfn.XLOOKUP(C331, customers!$A$1:$A$1001,customers!$C$1:$C$1001,,0)=0,"",_xlfn.XLOOKUP(C331, customers!$A$1:$A$1001,customers!$C$1:$C$1001,,0))</f>
        <v>lgoodger95@guardian.co.uk</v>
      </c>
      <c r="H330" s="2" t="str">
        <f>IF(_xlfn.XLOOKUP(C330,customers!$A$1:$A$1001,customers!$G$1:$G$1001,,0)=0,"",_xlfn.XLOOKUP(C330,customers!$A$1:$A$1001,customers!$G$1:$G$1001,,0))</f>
        <v>United States</v>
      </c>
      <c r="I330" t="str">
        <f>INDEX(products!$A$1:$G$49, MATCH(orders!$D330,products!$A$1:$A$49,0), MATCH(orders!I$1,products!$A$1:$G$1,0))</f>
        <v>Lib</v>
      </c>
      <c r="J330" t="str">
        <f>INDEX(products!$A$1:$G$49, MATCH(orders!$D330,products!$A$1:$A$49,0), MATCH(orders!J$1,products!$A$1:$G$1,0))</f>
        <v>L</v>
      </c>
      <c r="K330" s="5">
        <f>INDEX(products!$A$1:$G$49, MATCH(orders!$D330,products!$A$1:$A$49,0), MATCH(orders!K$1,products!$A$1:$G$1,0))</f>
        <v>0.5</v>
      </c>
      <c r="L330" s="7">
        <f>INDEX(products!$A$1:$G$49, MATCH(orders!$D330,products!$A$1:$A$49,0), 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IF(_xlfn.XLOOKUP(C332, customers!$A$1:$A$1001,customers!$C$1:$C$1001,,0)=0,"",_xlfn.XLOOKUP(C332, customers!$A$1:$A$1001,customers!$C$1:$C$1001,,0))</f>
        <v>smcmillian8t@csmonitor.com</v>
      </c>
      <c r="H331" s="2" t="str">
        <f>IF(_xlfn.XLOOKUP(C331,customers!$A$1:$A$1001,customers!$G$1:$G$1001,,0)=0,"",_xlfn.XLOOKUP(C331,customers!$A$1:$A$1001,customers!$G$1:$G$1001,,0))</f>
        <v>United States</v>
      </c>
      <c r="I331" t="str">
        <f>INDEX(products!$A$1:$G$49, MATCH(orders!$D331,products!$A$1:$A$49,0), MATCH(orders!I$1,products!$A$1:$G$1,0))</f>
        <v>Rob</v>
      </c>
      <c r="J331" t="str">
        <f>INDEX(products!$A$1:$G$49, MATCH(orders!$D331,products!$A$1:$A$49,0), MATCH(orders!J$1,products!$A$1:$G$1,0))</f>
        <v>D</v>
      </c>
      <c r="K331" s="5">
        <f>INDEX(products!$A$1:$G$49, MATCH(orders!$D331,products!$A$1:$A$49,0), MATCH(orders!K$1,products!$A$1:$G$1,0))</f>
        <v>0.5</v>
      </c>
      <c r="L331" s="7">
        <f>INDEX(products!$A$1:$G$49, MATCH(orders!$D331,products!$A$1:$A$49,0), 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IF(_xlfn.XLOOKUP(C333, customers!$A$1:$A$1001,customers!$C$1:$C$1001,,0)=0,"",_xlfn.XLOOKUP(C333, customers!$A$1:$A$1001,customers!$C$1:$C$1001,,0))</f>
        <v>cdrewett97@wikipedia.org</v>
      </c>
      <c r="H332" s="2" t="str">
        <f>IF(_xlfn.XLOOKUP(C332,customers!$A$1:$A$1001,customers!$G$1:$G$1001,,0)=0,"",_xlfn.XLOOKUP(C332,customers!$A$1:$A$1001,customers!$G$1:$G$1001,,0))</f>
        <v>United States</v>
      </c>
      <c r="I332" t="str">
        <f>INDEX(products!$A$1:$G$49, MATCH(orders!$D332,products!$A$1:$A$49,0), MATCH(orders!I$1,products!$A$1:$G$1,0))</f>
        <v>Rob</v>
      </c>
      <c r="J332" t="str">
        <f>INDEX(products!$A$1:$G$49, MATCH(orders!$D332,products!$A$1:$A$49,0), MATCH(orders!J$1,products!$A$1:$G$1,0))</f>
        <v>D</v>
      </c>
      <c r="K332" s="5">
        <f>INDEX(products!$A$1:$G$49, MATCH(orders!$D332,products!$A$1:$A$49,0), MATCH(orders!K$1,products!$A$1:$G$1,0))</f>
        <v>0.5</v>
      </c>
      <c r="L332" s="7">
        <f>INDEX(products!$A$1:$G$49, MATCH(orders!$D332,products!$A$1:$A$49,0), 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IF(_xlfn.XLOOKUP(C334, customers!$A$1:$A$1001,customers!$C$1:$C$1001,,0)=0,"",_xlfn.XLOOKUP(C334, customers!$A$1:$A$1001,customers!$C$1:$C$1001,,0))</f>
        <v>qparsons98@blogtalkradio.com</v>
      </c>
      <c r="H333" s="2" t="str">
        <f>IF(_xlfn.XLOOKUP(C333,customers!$A$1:$A$1001,customers!$G$1:$G$1001,,0)=0,"",_xlfn.XLOOKUP(C333,customers!$A$1:$A$1001,customers!$G$1:$G$1001,,0))</f>
        <v>United States</v>
      </c>
      <c r="I333" t="str">
        <f>INDEX(products!$A$1:$G$49, MATCH(orders!$D333,products!$A$1:$A$49,0), MATCH(orders!I$1,products!$A$1:$G$1,0))</f>
        <v>Rob</v>
      </c>
      <c r="J333" t="str">
        <f>INDEX(products!$A$1:$G$49, MATCH(orders!$D333,products!$A$1:$A$49,0), MATCH(orders!J$1,products!$A$1:$G$1,0))</f>
        <v>M</v>
      </c>
      <c r="K333" s="5">
        <f>INDEX(products!$A$1:$G$49, MATCH(orders!$D333,products!$A$1:$A$49,0), MATCH(orders!K$1,products!$A$1:$G$1,0))</f>
        <v>2.5</v>
      </c>
      <c r="L333" s="7">
        <f>INDEX(products!$A$1:$G$49, MATCH(orders!$D333,products!$A$1:$A$49,0), 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IF(_xlfn.XLOOKUP(C335, customers!$A$1:$A$1001,customers!$C$1:$C$1001,,0)=0,"",_xlfn.XLOOKUP(C335, customers!$A$1:$A$1001,customers!$C$1:$C$1001,,0))</f>
        <v>vceely99@auda.org.au</v>
      </c>
      <c r="H334" s="2" t="str">
        <f>IF(_xlfn.XLOOKUP(C334,customers!$A$1:$A$1001,customers!$G$1:$G$1001,,0)=0,"",_xlfn.XLOOKUP(C334,customers!$A$1:$A$1001,customers!$G$1:$G$1001,,0))</f>
        <v>United States</v>
      </c>
      <c r="I334" t="str">
        <f>INDEX(products!$A$1:$G$49, MATCH(orders!$D334,products!$A$1:$A$49,0), MATCH(orders!I$1,products!$A$1:$G$1,0))</f>
        <v>Ara</v>
      </c>
      <c r="J334" t="str">
        <f>INDEX(products!$A$1:$G$49, MATCH(orders!$D334,products!$A$1:$A$49,0), MATCH(orders!J$1,products!$A$1:$G$1,0))</f>
        <v>D</v>
      </c>
      <c r="K334" s="5">
        <f>INDEX(products!$A$1:$G$49, MATCH(orders!$D334,products!$A$1:$A$49,0), MATCH(orders!K$1,products!$A$1:$G$1,0))</f>
        <v>0.5</v>
      </c>
      <c r="L334" s="7">
        <f>INDEX(products!$A$1:$G$49, MATCH(orders!$D334,products!$A$1:$A$49,0), 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IF(_xlfn.XLOOKUP(C336, customers!$A$1:$A$1001,customers!$C$1:$C$1001,,0)=0,"",_xlfn.XLOOKUP(C336, customers!$A$1:$A$1001,customers!$C$1:$C$1001,,0))</f>
        <v/>
      </c>
      <c r="H335" s="2" t="str">
        <f>IF(_xlfn.XLOOKUP(C335,customers!$A$1:$A$1001,customers!$G$1:$G$1001,,0)=0,"",_xlfn.XLOOKUP(C335,customers!$A$1:$A$1001,customers!$G$1:$G$1001,,0))</f>
        <v>United States</v>
      </c>
      <c r="I335" t="str">
        <f>INDEX(products!$A$1:$G$49, MATCH(orders!$D335,products!$A$1:$A$49,0), MATCH(orders!I$1,products!$A$1:$G$1,0))</f>
        <v>Rob</v>
      </c>
      <c r="J335" t="str">
        <f>INDEX(products!$A$1:$G$49, MATCH(orders!$D335,products!$A$1:$A$49,0), MATCH(orders!J$1,products!$A$1:$G$1,0))</f>
        <v>M</v>
      </c>
      <c r="K335" s="5">
        <f>INDEX(products!$A$1:$G$49, MATCH(orders!$D335,products!$A$1:$A$49,0), MATCH(orders!K$1,products!$A$1:$G$1,0))</f>
        <v>0.5</v>
      </c>
      <c r="L335" s="7">
        <f>INDEX(products!$A$1:$G$49, MATCH(orders!$D335,products!$A$1:$A$49,0), 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IF(_xlfn.XLOOKUP(C337, customers!$A$1:$A$1001,customers!$C$1:$C$1001,,0)=0,"",_xlfn.XLOOKUP(C337, customers!$A$1:$A$1001,customers!$C$1:$C$1001,,0))</f>
        <v>cvasiliev9b@discuz.net</v>
      </c>
      <c r="H336" s="2" t="str">
        <f>IF(_xlfn.XLOOKUP(C336,customers!$A$1:$A$1001,customers!$G$1:$G$1001,,0)=0,"",_xlfn.XLOOKUP(C336,customers!$A$1:$A$1001,customers!$G$1:$G$1001,,0))</f>
        <v>United States</v>
      </c>
      <c r="I336" t="str">
        <f>INDEX(products!$A$1:$G$49, MATCH(orders!$D336,products!$A$1:$A$49,0), MATCH(orders!I$1,products!$A$1:$G$1,0))</f>
        <v>Rob</v>
      </c>
      <c r="J336" t="str">
        <f>INDEX(products!$A$1:$G$49, MATCH(orders!$D336,products!$A$1:$A$49,0), MATCH(orders!J$1,products!$A$1:$G$1,0))</f>
        <v>L</v>
      </c>
      <c r="K336" s="5">
        <f>INDEX(products!$A$1:$G$49, MATCH(orders!$D336,products!$A$1:$A$49,0), MATCH(orders!K$1,products!$A$1:$G$1,0))</f>
        <v>1</v>
      </c>
      <c r="L336" s="7">
        <f>INDEX(products!$A$1:$G$49, MATCH(orders!$D336,products!$A$1:$A$49,0), 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IF(_xlfn.XLOOKUP(C338, customers!$A$1:$A$1001,customers!$C$1:$C$1001,,0)=0,"",_xlfn.XLOOKUP(C338, customers!$A$1:$A$1001,customers!$C$1:$C$1001,,0))</f>
        <v>tomoylan9c@liveinternet.ru</v>
      </c>
      <c r="H337" s="2" t="str">
        <f>IF(_xlfn.XLOOKUP(C337,customers!$A$1:$A$1001,customers!$G$1:$G$1001,,0)=0,"",_xlfn.XLOOKUP(C337,customers!$A$1:$A$1001,customers!$G$1:$G$1001,,0))</f>
        <v>United States</v>
      </c>
      <c r="I337" t="str">
        <f>INDEX(products!$A$1:$G$49, MATCH(orders!$D337,products!$A$1:$A$49,0), MATCH(orders!I$1,products!$A$1:$G$1,0))</f>
        <v>Lib</v>
      </c>
      <c r="J337" t="str">
        <f>INDEX(products!$A$1:$G$49, MATCH(orders!$D337,products!$A$1:$A$49,0), MATCH(orders!J$1,products!$A$1:$G$1,0))</f>
        <v>L</v>
      </c>
      <c r="K337" s="5">
        <f>INDEX(products!$A$1:$G$49, MATCH(orders!$D337,products!$A$1:$A$49,0), MATCH(orders!K$1,products!$A$1:$G$1,0))</f>
        <v>0.2</v>
      </c>
      <c r="L337" s="7">
        <f>INDEX(products!$A$1:$G$49, MATCH(orders!$D337,products!$A$1:$A$49,0), 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IF(_xlfn.XLOOKUP(C339, customers!$A$1:$A$1001,customers!$C$1:$C$1001,,0)=0,"",_xlfn.XLOOKUP(C339, customers!$A$1:$A$1001,customers!$C$1:$C$1001,,0))</f>
        <v/>
      </c>
      <c r="H338" s="2" t="str">
        <f>IF(_xlfn.XLOOKUP(C338,customers!$A$1:$A$1001,customers!$G$1:$G$1001,,0)=0,"",_xlfn.XLOOKUP(C338,customers!$A$1:$A$1001,customers!$G$1:$G$1001,,0))</f>
        <v>United Kingdom</v>
      </c>
      <c r="I338" t="str">
        <f>INDEX(products!$A$1:$G$49, MATCH(orders!$D338,products!$A$1:$A$49,0), MATCH(orders!I$1,products!$A$1:$G$1,0))</f>
        <v>Ara</v>
      </c>
      <c r="J338" t="str">
        <f>INDEX(products!$A$1:$G$49, MATCH(orders!$D338,products!$A$1:$A$49,0), MATCH(orders!J$1,products!$A$1:$G$1,0))</f>
        <v>M</v>
      </c>
      <c r="K338" s="5">
        <f>INDEX(products!$A$1:$G$49, MATCH(orders!$D338,products!$A$1:$A$49,0), MATCH(orders!K$1,products!$A$1:$G$1,0))</f>
        <v>1</v>
      </c>
      <c r="L338" s="7">
        <f>INDEX(products!$A$1:$G$49, MATCH(orders!$D338,products!$A$1:$A$49,0), 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IF(_xlfn.XLOOKUP(C340, customers!$A$1:$A$1001,customers!$C$1:$C$1001,,0)=0,"",_xlfn.XLOOKUP(C340, customers!$A$1:$A$1001,customers!$C$1:$C$1001,,0))</f>
        <v>wfetherston9e@constantcontact.com</v>
      </c>
      <c r="H339" s="2" t="str">
        <f>IF(_xlfn.XLOOKUP(C339,customers!$A$1:$A$1001,customers!$G$1:$G$1001,,0)=0,"",_xlfn.XLOOKUP(C339,customers!$A$1:$A$1001,customers!$G$1:$G$1001,,0))</f>
        <v>United States</v>
      </c>
      <c r="I339" t="str">
        <f>INDEX(products!$A$1:$G$49, MATCH(orders!$D339,products!$A$1:$A$49,0), MATCH(orders!I$1,products!$A$1:$G$1,0))</f>
        <v>Exc</v>
      </c>
      <c r="J339" t="str">
        <f>INDEX(products!$A$1:$G$49, MATCH(orders!$D339,products!$A$1:$A$49,0), MATCH(orders!J$1,products!$A$1:$G$1,0))</f>
        <v>D</v>
      </c>
      <c r="K339" s="5">
        <f>INDEX(products!$A$1:$G$49, MATCH(orders!$D339,products!$A$1:$A$49,0), MATCH(orders!K$1,products!$A$1:$G$1,0))</f>
        <v>2.5</v>
      </c>
      <c r="L339" s="7">
        <f>INDEX(products!$A$1:$G$49, MATCH(orders!$D339,products!$A$1:$A$49,0), 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IF(_xlfn.XLOOKUP(C341, customers!$A$1:$A$1001,customers!$C$1:$C$1001,,0)=0,"",_xlfn.XLOOKUP(C341, customers!$A$1:$A$1001,customers!$C$1:$C$1001,,0))</f>
        <v>erasmus9f@techcrunch.com</v>
      </c>
      <c r="H340" s="2" t="str">
        <f>IF(_xlfn.XLOOKUP(C340,customers!$A$1:$A$1001,customers!$G$1:$G$1001,,0)=0,"",_xlfn.XLOOKUP(C340,customers!$A$1:$A$1001,customers!$G$1:$G$1001,,0))</f>
        <v>United States</v>
      </c>
      <c r="I340" t="str">
        <f>INDEX(products!$A$1:$G$49, MATCH(orders!$D340,products!$A$1:$A$49,0), MATCH(orders!I$1,products!$A$1:$G$1,0))</f>
        <v>Exc</v>
      </c>
      <c r="J340" t="str">
        <f>INDEX(products!$A$1:$G$49, MATCH(orders!$D340,products!$A$1:$A$49,0), MATCH(orders!J$1,products!$A$1:$G$1,0))</f>
        <v>L</v>
      </c>
      <c r="K340" s="5">
        <f>INDEX(products!$A$1:$G$49, MATCH(orders!$D340,products!$A$1:$A$49,0), MATCH(orders!K$1,products!$A$1:$G$1,0))</f>
        <v>1</v>
      </c>
      <c r="L340" s="7">
        <f>INDEX(products!$A$1:$G$49, MATCH(orders!$D340,products!$A$1:$A$49,0), 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IF(_xlfn.XLOOKUP(C342, customers!$A$1:$A$1001,customers!$C$1:$C$1001,,0)=0,"",_xlfn.XLOOKUP(C342, customers!$A$1:$A$1001,customers!$C$1:$C$1001,,0))</f>
        <v>wgiorgioni9g@wikipedia.org</v>
      </c>
      <c r="H341" s="2" t="str">
        <f>IF(_xlfn.XLOOKUP(C341,customers!$A$1:$A$1001,customers!$G$1:$G$1001,,0)=0,"",_xlfn.XLOOKUP(C341,customers!$A$1:$A$1001,customers!$G$1:$G$1001,,0))</f>
        <v>United States</v>
      </c>
      <c r="I341" t="str">
        <f>INDEX(products!$A$1:$G$49, MATCH(orders!$D341,products!$A$1:$A$49,0), MATCH(orders!I$1,products!$A$1:$G$1,0))</f>
        <v>Exc</v>
      </c>
      <c r="J341" t="str">
        <f>INDEX(products!$A$1:$G$49, MATCH(orders!$D341,products!$A$1:$A$49,0), MATCH(orders!J$1,products!$A$1:$G$1,0))</f>
        <v>D</v>
      </c>
      <c r="K341" s="5">
        <f>INDEX(products!$A$1:$G$49, MATCH(orders!$D341,products!$A$1:$A$49,0), MATCH(orders!K$1,products!$A$1:$G$1,0))</f>
        <v>0.2</v>
      </c>
      <c r="L341" s="7">
        <f>INDEX(products!$A$1:$G$49, MATCH(orders!$D341,products!$A$1:$A$49,0), 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IF(_xlfn.XLOOKUP(C343, customers!$A$1:$A$1001,customers!$C$1:$C$1001,,0)=0,"",_xlfn.XLOOKUP(C343, customers!$A$1:$A$1001,customers!$C$1:$C$1001,,0))</f>
        <v>lscargle9h@myspace.com</v>
      </c>
      <c r="H342" s="2" t="str">
        <f>IF(_xlfn.XLOOKUP(C342,customers!$A$1:$A$1001,customers!$G$1:$G$1001,,0)=0,"",_xlfn.XLOOKUP(C342,customers!$A$1:$A$1001,customers!$G$1:$G$1001,,0))</f>
        <v>United States</v>
      </c>
      <c r="I342" t="str">
        <f>INDEX(products!$A$1:$G$49, MATCH(orders!$D342,products!$A$1:$A$49,0), MATCH(orders!I$1,products!$A$1:$G$1,0))</f>
        <v>Exc</v>
      </c>
      <c r="J342" t="str">
        <f>INDEX(products!$A$1:$G$49, MATCH(orders!$D342,products!$A$1:$A$49,0), MATCH(orders!J$1,products!$A$1:$G$1,0))</f>
        <v>D</v>
      </c>
      <c r="K342" s="5">
        <f>INDEX(products!$A$1:$G$49, MATCH(orders!$D342,products!$A$1:$A$49,0), MATCH(orders!K$1,products!$A$1:$G$1,0))</f>
        <v>0.5</v>
      </c>
      <c r="L342" s="7">
        <f>INDEX(products!$A$1:$G$49, MATCH(orders!$D342,products!$A$1:$A$49,0), 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IF(_xlfn.XLOOKUP(C344, customers!$A$1:$A$1001,customers!$C$1:$C$1001,,0)=0,"",_xlfn.XLOOKUP(C344, customers!$A$1:$A$1001,customers!$C$1:$C$1001,,0))</f>
        <v>lscargle9h@myspace.com</v>
      </c>
      <c r="H343" s="2" t="str">
        <f>IF(_xlfn.XLOOKUP(C343,customers!$A$1:$A$1001,customers!$G$1:$G$1001,,0)=0,"",_xlfn.XLOOKUP(C343,customers!$A$1:$A$1001,customers!$G$1:$G$1001,,0))</f>
        <v>United States</v>
      </c>
      <c r="I343" t="str">
        <f>INDEX(products!$A$1:$G$49, MATCH(orders!$D343,products!$A$1:$A$49,0), MATCH(orders!I$1,products!$A$1:$G$1,0))</f>
        <v>Exc</v>
      </c>
      <c r="J343" t="str">
        <f>INDEX(products!$A$1:$G$49, MATCH(orders!$D343,products!$A$1:$A$49,0), MATCH(orders!J$1,products!$A$1:$G$1,0))</f>
        <v>L</v>
      </c>
      <c r="K343" s="5">
        <f>INDEX(products!$A$1:$G$49, MATCH(orders!$D343,products!$A$1:$A$49,0), MATCH(orders!K$1,products!$A$1:$G$1,0))</f>
        <v>0.5</v>
      </c>
      <c r="L343" s="7">
        <f>INDEX(products!$A$1:$G$49, MATCH(orders!$D343,products!$A$1:$A$49,0), 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IF(_xlfn.XLOOKUP(C345, customers!$A$1:$A$1001,customers!$C$1:$C$1001,,0)=0,"",_xlfn.XLOOKUP(C345, customers!$A$1:$A$1001,customers!$C$1:$C$1001,,0))</f>
        <v>nclimance9j@europa.eu</v>
      </c>
      <c r="H344" s="2" t="str">
        <f>IF(_xlfn.XLOOKUP(C344,customers!$A$1:$A$1001,customers!$G$1:$G$1001,,0)=0,"",_xlfn.XLOOKUP(C344,customers!$A$1:$A$1001,customers!$G$1:$G$1001,,0))</f>
        <v>United States</v>
      </c>
      <c r="I344" t="str">
        <f>INDEX(products!$A$1:$G$49, MATCH(orders!$D344,products!$A$1:$A$49,0), MATCH(orders!I$1,products!$A$1:$G$1,0))</f>
        <v>Lib</v>
      </c>
      <c r="J344" t="str">
        <f>INDEX(products!$A$1:$G$49, MATCH(orders!$D344,products!$A$1:$A$49,0), MATCH(orders!J$1,products!$A$1:$G$1,0))</f>
        <v>D</v>
      </c>
      <c r="K344" s="5">
        <f>INDEX(products!$A$1:$G$49, MATCH(orders!$D344,products!$A$1:$A$49,0), MATCH(orders!K$1,products!$A$1:$G$1,0))</f>
        <v>0.5</v>
      </c>
      <c r="L344" s="7">
        <f>INDEX(products!$A$1:$G$49, MATCH(orders!$D344,products!$A$1:$A$49,0), 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IF(_xlfn.XLOOKUP(C346, customers!$A$1:$A$1001,customers!$C$1:$C$1001,,0)=0,"",_xlfn.XLOOKUP(C346, customers!$A$1:$A$1001,customers!$C$1:$C$1001,,0))</f>
        <v/>
      </c>
      <c r="H345" s="2" t="str">
        <f>IF(_xlfn.XLOOKUP(C345,customers!$A$1:$A$1001,customers!$G$1:$G$1001,,0)=0,"",_xlfn.XLOOKUP(C345,customers!$A$1:$A$1001,customers!$G$1:$G$1001,,0))</f>
        <v>United States</v>
      </c>
      <c r="I345" t="str">
        <f>INDEX(products!$A$1:$G$49, MATCH(orders!$D345,products!$A$1:$A$49,0), MATCH(orders!I$1,products!$A$1:$G$1,0))</f>
        <v>Rob</v>
      </c>
      <c r="J345" t="str">
        <f>INDEX(products!$A$1:$G$49, MATCH(orders!$D345,products!$A$1:$A$49,0), MATCH(orders!J$1,products!$A$1:$G$1,0))</f>
        <v>D</v>
      </c>
      <c r="K345" s="5">
        <f>INDEX(products!$A$1:$G$49, MATCH(orders!$D345,products!$A$1:$A$49,0), MATCH(orders!K$1,products!$A$1:$G$1,0))</f>
        <v>0.5</v>
      </c>
      <c r="L345" s="7">
        <f>INDEX(products!$A$1:$G$49, MATCH(orders!$D345,products!$A$1:$A$49,0), 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IF(_xlfn.XLOOKUP(C347, customers!$A$1:$A$1001,customers!$C$1:$C$1001,,0)=0,"",_xlfn.XLOOKUP(C347, customers!$A$1:$A$1001,customers!$C$1:$C$1001,,0))</f>
        <v>asnazle9l@oracle.com</v>
      </c>
      <c r="H346" s="2" t="str">
        <f>IF(_xlfn.XLOOKUP(C346,customers!$A$1:$A$1001,customers!$G$1:$G$1001,,0)=0,"",_xlfn.XLOOKUP(C346,customers!$A$1:$A$1001,customers!$G$1:$G$1001,,0))</f>
        <v>Ireland</v>
      </c>
      <c r="I346" t="str">
        <f>INDEX(products!$A$1:$G$49, MATCH(orders!$D346,products!$A$1:$A$49,0), MATCH(orders!I$1,products!$A$1:$G$1,0))</f>
        <v>Rob</v>
      </c>
      <c r="J346" t="str">
        <f>INDEX(products!$A$1:$G$49, MATCH(orders!$D346,products!$A$1:$A$49,0), MATCH(orders!J$1,products!$A$1:$G$1,0))</f>
        <v>M</v>
      </c>
      <c r="K346" s="5">
        <f>INDEX(products!$A$1:$G$49, MATCH(orders!$D346,products!$A$1:$A$49,0), MATCH(orders!K$1,products!$A$1:$G$1,0))</f>
        <v>1</v>
      </c>
      <c r="L346" s="7">
        <f>INDEX(products!$A$1:$G$49, MATCH(orders!$D346,products!$A$1:$A$49,0), 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IF(_xlfn.XLOOKUP(C348, customers!$A$1:$A$1001,customers!$C$1:$C$1001,,0)=0,"",_xlfn.XLOOKUP(C348, customers!$A$1:$A$1001,customers!$C$1:$C$1001,,0))</f>
        <v>rworg9m@arstechnica.com</v>
      </c>
      <c r="H347" s="2" t="str">
        <f>IF(_xlfn.XLOOKUP(C347,customers!$A$1:$A$1001,customers!$G$1:$G$1001,,0)=0,"",_xlfn.XLOOKUP(C347,customers!$A$1:$A$1001,customers!$G$1:$G$1001,,0))</f>
        <v>United States</v>
      </c>
      <c r="I347" t="str">
        <f>INDEX(products!$A$1:$G$49, MATCH(orders!$D347,products!$A$1:$A$49,0), MATCH(orders!I$1,products!$A$1:$G$1,0))</f>
        <v>Rob</v>
      </c>
      <c r="J347" t="str">
        <f>INDEX(products!$A$1:$G$49, MATCH(orders!$D347,products!$A$1:$A$49,0), MATCH(orders!J$1,products!$A$1:$G$1,0))</f>
        <v>L</v>
      </c>
      <c r="K347" s="5">
        <f>INDEX(products!$A$1:$G$49, MATCH(orders!$D347,products!$A$1:$A$49,0), MATCH(orders!K$1,products!$A$1:$G$1,0))</f>
        <v>1</v>
      </c>
      <c r="L347" s="7">
        <f>INDEX(products!$A$1:$G$49, MATCH(orders!$D347,products!$A$1:$A$49,0), 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IF(_xlfn.XLOOKUP(C349, customers!$A$1:$A$1001,customers!$C$1:$C$1001,,0)=0,"",_xlfn.XLOOKUP(C349, customers!$A$1:$A$1001,customers!$C$1:$C$1001,,0))</f>
        <v>ldanes9n@umn.edu</v>
      </c>
      <c r="H348" s="2" t="str">
        <f>IF(_xlfn.XLOOKUP(C348,customers!$A$1:$A$1001,customers!$G$1:$G$1001,,0)=0,"",_xlfn.XLOOKUP(C348,customers!$A$1:$A$1001,customers!$G$1:$G$1001,,0))</f>
        <v>United States</v>
      </c>
      <c r="I348" t="str">
        <f>INDEX(products!$A$1:$G$49, MATCH(orders!$D348,products!$A$1:$A$49,0), MATCH(orders!I$1,products!$A$1:$G$1,0))</f>
        <v>Ara</v>
      </c>
      <c r="J348" t="str">
        <f>INDEX(products!$A$1:$G$49, MATCH(orders!$D348,products!$A$1:$A$49,0), MATCH(orders!J$1,products!$A$1:$G$1,0))</f>
        <v>L</v>
      </c>
      <c r="K348" s="5">
        <f>INDEX(products!$A$1:$G$49, MATCH(orders!$D348,products!$A$1:$A$49,0), MATCH(orders!K$1,products!$A$1:$G$1,0))</f>
        <v>0.5</v>
      </c>
      <c r="L348" s="7">
        <f>INDEX(products!$A$1:$G$49, MATCH(orders!$D348,products!$A$1:$A$49,0), 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IF(_xlfn.XLOOKUP(C350, customers!$A$1:$A$1001,customers!$C$1:$C$1001,,0)=0,"",_xlfn.XLOOKUP(C350, customers!$A$1:$A$1001,customers!$C$1:$C$1001,,0))</f>
        <v>skeynd9o@narod.ru</v>
      </c>
      <c r="H349" s="2" t="str">
        <f>IF(_xlfn.XLOOKUP(C349,customers!$A$1:$A$1001,customers!$G$1:$G$1001,,0)=0,"",_xlfn.XLOOKUP(C349,customers!$A$1:$A$1001,customers!$G$1:$G$1001,,0))</f>
        <v>United States</v>
      </c>
      <c r="I349" t="str">
        <f>INDEX(products!$A$1:$G$49, MATCH(orders!$D349,products!$A$1:$A$49,0), MATCH(orders!I$1,products!$A$1:$G$1,0))</f>
        <v>Lib</v>
      </c>
      <c r="J349" t="str">
        <f>INDEX(products!$A$1:$G$49, MATCH(orders!$D349,products!$A$1:$A$49,0), MATCH(orders!J$1,products!$A$1:$G$1,0))</f>
        <v>M</v>
      </c>
      <c r="K349" s="5">
        <f>INDEX(products!$A$1:$G$49, MATCH(orders!$D349,products!$A$1:$A$49,0), MATCH(orders!K$1,products!$A$1:$G$1,0))</f>
        <v>1</v>
      </c>
      <c r="L349" s="7">
        <f>INDEX(products!$A$1:$G$49, MATCH(orders!$D349,products!$A$1:$A$49,0), 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IF(_xlfn.XLOOKUP(C351, customers!$A$1:$A$1001,customers!$C$1:$C$1001,,0)=0,"",_xlfn.XLOOKUP(C351, customers!$A$1:$A$1001,customers!$C$1:$C$1001,,0))</f>
        <v>ddaveridge9p@arstechnica.com</v>
      </c>
      <c r="H350" s="2" t="str">
        <f>IF(_xlfn.XLOOKUP(C350,customers!$A$1:$A$1001,customers!$G$1:$G$1001,,0)=0,"",_xlfn.XLOOKUP(C350,customers!$A$1:$A$1001,customers!$G$1:$G$1001,,0))</f>
        <v>United States</v>
      </c>
      <c r="I350" t="str">
        <f>INDEX(products!$A$1:$G$49, MATCH(orders!$D350,products!$A$1:$A$49,0), MATCH(orders!I$1,products!$A$1:$G$1,0))</f>
        <v>Exc</v>
      </c>
      <c r="J350" t="str">
        <f>INDEX(products!$A$1:$G$49, MATCH(orders!$D350,products!$A$1:$A$49,0), MATCH(orders!J$1,products!$A$1:$G$1,0))</f>
        <v>L</v>
      </c>
      <c r="K350" s="5">
        <f>INDEX(products!$A$1:$G$49, MATCH(orders!$D350,products!$A$1:$A$49,0), MATCH(orders!K$1,products!$A$1:$G$1,0))</f>
        <v>2.5</v>
      </c>
      <c r="L350" s="7">
        <f>INDEX(products!$A$1:$G$49, MATCH(orders!$D350,products!$A$1:$A$49,0), 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IF(_xlfn.XLOOKUP(C352, customers!$A$1:$A$1001,customers!$C$1:$C$1001,,0)=0,"",_xlfn.XLOOKUP(C352, customers!$A$1:$A$1001,customers!$C$1:$C$1001,,0))</f>
        <v>jawdry9q@utexas.edu</v>
      </c>
      <c r="H351" s="2" t="str">
        <f>IF(_xlfn.XLOOKUP(C351,customers!$A$1:$A$1001,customers!$G$1:$G$1001,,0)=0,"",_xlfn.XLOOKUP(C351,customers!$A$1:$A$1001,customers!$G$1:$G$1001,,0))</f>
        <v>United States</v>
      </c>
      <c r="I351" t="str">
        <f>INDEX(products!$A$1:$G$49, MATCH(orders!$D351,products!$A$1:$A$49,0), MATCH(orders!I$1,products!$A$1:$G$1,0))</f>
        <v>Rob</v>
      </c>
      <c r="J351" t="str">
        <f>INDEX(products!$A$1:$G$49, MATCH(orders!$D351,products!$A$1:$A$49,0), MATCH(orders!J$1,products!$A$1:$G$1,0))</f>
        <v>L</v>
      </c>
      <c r="K351" s="5">
        <f>INDEX(products!$A$1:$G$49, MATCH(orders!$D351,products!$A$1:$A$49,0), MATCH(orders!K$1,products!$A$1:$G$1,0))</f>
        <v>0.2</v>
      </c>
      <c r="L351" s="7">
        <f>INDEX(products!$A$1:$G$49, MATCH(orders!$D351,products!$A$1:$A$49,0), 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IF(_xlfn.XLOOKUP(C353, customers!$A$1:$A$1001,customers!$C$1:$C$1001,,0)=0,"",_xlfn.XLOOKUP(C353, customers!$A$1:$A$1001,customers!$C$1:$C$1001,,0))</f>
        <v>eryles9r@fastcompany.com</v>
      </c>
      <c r="H352" s="2" t="str">
        <f>IF(_xlfn.XLOOKUP(C352,customers!$A$1:$A$1001,customers!$G$1:$G$1001,,0)=0,"",_xlfn.XLOOKUP(C352,customers!$A$1:$A$1001,customers!$G$1:$G$1001,,0))</f>
        <v>United States</v>
      </c>
      <c r="I352" t="str">
        <f>INDEX(products!$A$1:$G$49, MATCH(orders!$D352,products!$A$1:$A$49,0), MATCH(orders!I$1,products!$A$1:$G$1,0))</f>
        <v>Ara</v>
      </c>
      <c r="J352" t="str">
        <f>INDEX(products!$A$1:$G$49, MATCH(orders!$D352,products!$A$1:$A$49,0), MATCH(orders!J$1,products!$A$1:$G$1,0))</f>
        <v>D</v>
      </c>
      <c r="K352" s="5">
        <f>INDEX(products!$A$1:$G$49, MATCH(orders!$D352,products!$A$1:$A$49,0), MATCH(orders!K$1,products!$A$1:$G$1,0))</f>
        <v>0.5</v>
      </c>
      <c r="L352" s="7">
        <f>INDEX(products!$A$1:$G$49, MATCH(orders!$D352,products!$A$1:$A$49,0), 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IF(_xlfn.XLOOKUP(C354, customers!$A$1:$A$1001,customers!$C$1:$C$1001,,0)=0,"",_xlfn.XLOOKUP(C354, customers!$A$1:$A$1001,customers!$C$1:$C$1001,,0))</f>
        <v/>
      </c>
      <c r="H353" s="2" t="str">
        <f>IF(_xlfn.XLOOKUP(C353,customers!$A$1:$A$1001,customers!$G$1:$G$1001,,0)=0,"",_xlfn.XLOOKUP(C353,customers!$A$1:$A$1001,customers!$G$1:$G$1001,,0))</f>
        <v>United States</v>
      </c>
      <c r="I353" t="str">
        <f>INDEX(products!$A$1:$G$49, MATCH(orders!$D353,products!$A$1:$A$49,0), MATCH(orders!I$1,products!$A$1:$G$1,0))</f>
        <v>Ara</v>
      </c>
      <c r="J353" t="str">
        <f>INDEX(products!$A$1:$G$49, MATCH(orders!$D353,products!$A$1:$A$49,0), MATCH(orders!J$1,products!$A$1:$G$1,0))</f>
        <v>M</v>
      </c>
      <c r="K353" s="5">
        <f>INDEX(products!$A$1:$G$49, MATCH(orders!$D353,products!$A$1:$A$49,0), MATCH(orders!K$1,products!$A$1:$G$1,0))</f>
        <v>1</v>
      </c>
      <c r="L353" s="7">
        <f>INDEX(products!$A$1:$G$49, MATCH(orders!$D353,products!$A$1:$A$49,0), 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IF(_xlfn.XLOOKUP(C355, customers!$A$1:$A$1001,customers!$C$1:$C$1001,,0)=0,"",_xlfn.XLOOKUP(C355, customers!$A$1:$A$1001,customers!$C$1:$C$1001,,0))</f>
        <v/>
      </c>
      <c r="H354" s="2" t="str">
        <f>IF(_xlfn.XLOOKUP(C354,customers!$A$1:$A$1001,customers!$G$1:$G$1001,,0)=0,"",_xlfn.XLOOKUP(C354,customers!$A$1:$A$1001,customers!$G$1:$G$1001,,0))</f>
        <v>United States</v>
      </c>
      <c r="I354" t="str">
        <f>INDEX(products!$A$1:$G$49, MATCH(orders!$D354,products!$A$1:$A$49,0), MATCH(orders!I$1,products!$A$1:$G$1,0))</f>
        <v>Exc</v>
      </c>
      <c r="J354" t="str">
        <f>INDEX(products!$A$1:$G$49, MATCH(orders!$D354,products!$A$1:$A$49,0), MATCH(orders!J$1,products!$A$1:$G$1,0))</f>
        <v>D</v>
      </c>
      <c r="K354" s="5">
        <f>INDEX(products!$A$1:$G$49, MATCH(orders!$D354,products!$A$1:$A$49,0), MATCH(orders!K$1,products!$A$1:$G$1,0))</f>
        <v>0.5</v>
      </c>
      <c r="L354" s="7">
        <f>INDEX(products!$A$1:$G$49, MATCH(orders!$D354,products!$A$1:$A$49,0), 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IF(_xlfn.XLOOKUP(C356, customers!$A$1:$A$1001,customers!$C$1:$C$1001,,0)=0,"",_xlfn.XLOOKUP(C356, customers!$A$1:$A$1001,customers!$C$1:$C$1001,,0))</f>
        <v>jcaldicott9u@usda.gov</v>
      </c>
      <c r="H355" s="2" t="str">
        <f>IF(_xlfn.XLOOKUP(C355,customers!$A$1:$A$1001,customers!$G$1:$G$1001,,0)=0,"",_xlfn.XLOOKUP(C355,customers!$A$1:$A$1001,customers!$G$1:$G$1001,,0))</f>
        <v>United States</v>
      </c>
      <c r="I355" t="str">
        <f>INDEX(products!$A$1:$G$49, MATCH(orders!$D355,products!$A$1:$A$49,0), MATCH(orders!I$1,products!$A$1:$G$1,0))</f>
        <v>Ara</v>
      </c>
      <c r="J355" t="str">
        <f>INDEX(products!$A$1:$G$49, MATCH(orders!$D355,products!$A$1:$A$49,0), MATCH(orders!J$1,products!$A$1:$G$1,0))</f>
        <v>M</v>
      </c>
      <c r="K355" s="5">
        <f>INDEX(products!$A$1:$G$49, MATCH(orders!$D355,products!$A$1:$A$49,0), MATCH(orders!K$1,products!$A$1:$G$1,0))</f>
        <v>0.5</v>
      </c>
      <c r="L355" s="7">
        <f>INDEX(products!$A$1:$G$49, MATCH(orders!$D355,products!$A$1:$A$49,0), 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IF(_xlfn.XLOOKUP(C357, customers!$A$1:$A$1001,customers!$C$1:$C$1001,,0)=0,"",_xlfn.XLOOKUP(C357, customers!$A$1:$A$1001,customers!$C$1:$C$1001,,0))</f>
        <v>mvedmore9v@a8.net</v>
      </c>
      <c r="H356" s="2" t="str">
        <f>IF(_xlfn.XLOOKUP(C356,customers!$A$1:$A$1001,customers!$G$1:$G$1001,,0)=0,"",_xlfn.XLOOKUP(C356,customers!$A$1:$A$1001,customers!$G$1:$G$1001,,0))</f>
        <v>United States</v>
      </c>
      <c r="I356" t="str">
        <f>INDEX(products!$A$1:$G$49, MATCH(orders!$D356,products!$A$1:$A$49,0), MATCH(orders!I$1,products!$A$1:$G$1,0))</f>
        <v>Ara</v>
      </c>
      <c r="J356" t="str">
        <f>INDEX(products!$A$1:$G$49, MATCH(orders!$D356,products!$A$1:$A$49,0), MATCH(orders!J$1,products!$A$1:$G$1,0))</f>
        <v>M</v>
      </c>
      <c r="K356" s="5">
        <f>INDEX(products!$A$1:$G$49, MATCH(orders!$D356,products!$A$1:$A$49,0), MATCH(orders!K$1,products!$A$1:$G$1,0))</f>
        <v>2.5</v>
      </c>
      <c r="L356" s="7">
        <f>INDEX(products!$A$1:$G$49, MATCH(orders!$D356,products!$A$1:$A$49,0), 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IF(_xlfn.XLOOKUP(C358, customers!$A$1:$A$1001,customers!$C$1:$C$1001,,0)=0,"",_xlfn.XLOOKUP(C358, customers!$A$1:$A$1001,customers!$C$1:$C$1001,,0))</f>
        <v>wromao9w@chronoengine.com</v>
      </c>
      <c r="H357" s="2" t="str">
        <f>IF(_xlfn.XLOOKUP(C357,customers!$A$1:$A$1001,customers!$G$1:$G$1001,,0)=0,"",_xlfn.XLOOKUP(C357,customers!$A$1:$A$1001,customers!$G$1:$G$1001,,0))</f>
        <v>United States</v>
      </c>
      <c r="I357" t="str">
        <f>INDEX(products!$A$1:$G$49, MATCH(orders!$D357,products!$A$1:$A$49,0), MATCH(orders!I$1,products!$A$1:$G$1,0))</f>
        <v>Ara</v>
      </c>
      <c r="J357" t="str">
        <f>INDEX(products!$A$1:$G$49, MATCH(orders!$D357,products!$A$1:$A$49,0), MATCH(orders!J$1,products!$A$1:$G$1,0))</f>
        <v>D</v>
      </c>
      <c r="K357" s="5">
        <f>INDEX(products!$A$1:$G$49, MATCH(orders!$D357,products!$A$1:$A$49,0), MATCH(orders!K$1,products!$A$1:$G$1,0))</f>
        <v>2.5</v>
      </c>
      <c r="L357" s="7">
        <f>INDEX(products!$A$1:$G$49, MATCH(orders!$D357,products!$A$1:$A$49,0), 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IF(_xlfn.XLOOKUP(C359, customers!$A$1:$A$1001,customers!$C$1:$C$1001,,0)=0,"",_xlfn.XLOOKUP(C359, customers!$A$1:$A$1001,customers!$C$1:$C$1001,,0))</f>
        <v/>
      </c>
      <c r="H358" s="2" t="str">
        <f>IF(_xlfn.XLOOKUP(C358,customers!$A$1:$A$1001,customers!$G$1:$G$1001,,0)=0,"",_xlfn.XLOOKUP(C358,customers!$A$1:$A$1001,customers!$G$1:$G$1001,,0))</f>
        <v>United States</v>
      </c>
      <c r="I358" t="str">
        <f>INDEX(products!$A$1:$G$49, MATCH(orders!$D358,products!$A$1:$A$49,0), MATCH(orders!I$1,products!$A$1:$G$1,0))</f>
        <v>Lib</v>
      </c>
      <c r="J358" t="str">
        <f>INDEX(products!$A$1:$G$49, MATCH(orders!$D358,products!$A$1:$A$49,0), MATCH(orders!J$1,products!$A$1:$G$1,0))</f>
        <v>D</v>
      </c>
      <c r="K358" s="5">
        <f>INDEX(products!$A$1:$G$49, MATCH(orders!$D358,products!$A$1:$A$49,0), MATCH(orders!K$1,products!$A$1:$G$1,0))</f>
        <v>1</v>
      </c>
      <c r="L358" s="7">
        <f>INDEX(products!$A$1:$G$49, MATCH(orders!$D358,products!$A$1:$A$49,0), 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IF(_xlfn.XLOOKUP(C360, customers!$A$1:$A$1001,customers!$C$1:$C$1001,,0)=0,"",_xlfn.XLOOKUP(C360, customers!$A$1:$A$1001,customers!$C$1:$C$1001,,0))</f>
        <v>tcotmore9y@amazonaws.com</v>
      </c>
      <c r="H359" s="2" t="str">
        <f>IF(_xlfn.XLOOKUP(C359,customers!$A$1:$A$1001,customers!$G$1:$G$1001,,0)=0,"",_xlfn.XLOOKUP(C359,customers!$A$1:$A$1001,customers!$G$1:$G$1001,,0))</f>
        <v>United States</v>
      </c>
      <c r="I359" t="str">
        <f>INDEX(products!$A$1:$G$49, MATCH(orders!$D359,products!$A$1:$A$49,0), MATCH(orders!I$1,products!$A$1:$G$1,0))</f>
        <v>Ara</v>
      </c>
      <c r="J359" t="str">
        <f>INDEX(products!$A$1:$G$49, MATCH(orders!$D359,products!$A$1:$A$49,0), MATCH(orders!J$1,products!$A$1:$G$1,0))</f>
        <v>M</v>
      </c>
      <c r="K359" s="5">
        <f>INDEX(products!$A$1:$G$49, MATCH(orders!$D359,products!$A$1:$A$49,0), MATCH(orders!K$1,products!$A$1:$G$1,0))</f>
        <v>2.5</v>
      </c>
      <c r="L359" s="7">
        <f>INDEX(products!$A$1:$G$49, MATCH(orders!$D359,products!$A$1:$A$49,0), 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IF(_xlfn.XLOOKUP(C361, customers!$A$1:$A$1001,customers!$C$1:$C$1001,,0)=0,"",_xlfn.XLOOKUP(C361, customers!$A$1:$A$1001,customers!$C$1:$C$1001,,0))</f>
        <v>yskipsey9z@spotify.com</v>
      </c>
      <c r="H360" s="2" t="str">
        <f>IF(_xlfn.XLOOKUP(C360,customers!$A$1:$A$1001,customers!$G$1:$G$1001,,0)=0,"",_xlfn.XLOOKUP(C360,customers!$A$1:$A$1001,customers!$G$1:$G$1001,,0))</f>
        <v>United States</v>
      </c>
      <c r="I360" t="str">
        <f>INDEX(products!$A$1:$G$49, MATCH(orders!$D360,products!$A$1:$A$49,0), MATCH(orders!I$1,products!$A$1:$G$1,0))</f>
        <v>Ara</v>
      </c>
      <c r="J360" t="str">
        <f>INDEX(products!$A$1:$G$49, MATCH(orders!$D360,products!$A$1:$A$49,0), MATCH(orders!J$1,products!$A$1:$G$1,0))</f>
        <v>L</v>
      </c>
      <c r="K360" s="5">
        <f>INDEX(products!$A$1:$G$49, MATCH(orders!$D360,products!$A$1:$A$49,0), MATCH(orders!K$1,products!$A$1:$G$1,0))</f>
        <v>2.5</v>
      </c>
      <c r="L360" s="7">
        <f>INDEX(products!$A$1:$G$49, MATCH(orders!$D360,products!$A$1:$A$49,0), 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IF(_xlfn.XLOOKUP(C362, customers!$A$1:$A$1001,customers!$C$1:$C$1001,,0)=0,"",_xlfn.XLOOKUP(C362, customers!$A$1:$A$1001,customers!$C$1:$C$1001,,0))</f>
        <v>ncorpsa0@gmpg.org</v>
      </c>
      <c r="H361" s="2" t="str">
        <f>IF(_xlfn.XLOOKUP(C361,customers!$A$1:$A$1001,customers!$G$1:$G$1001,,0)=0,"",_xlfn.XLOOKUP(C361,customers!$A$1:$A$1001,customers!$G$1:$G$1001,,0))</f>
        <v>United Kingdom</v>
      </c>
      <c r="I361" t="str">
        <f>INDEX(products!$A$1:$G$49, MATCH(orders!$D361,products!$A$1:$A$49,0), MATCH(orders!I$1,products!$A$1:$G$1,0))</f>
        <v>Rob</v>
      </c>
      <c r="J361" t="str">
        <f>INDEX(products!$A$1:$G$49, MATCH(orders!$D361,products!$A$1:$A$49,0), MATCH(orders!J$1,products!$A$1:$G$1,0))</f>
        <v>L</v>
      </c>
      <c r="K361" s="5">
        <f>INDEX(products!$A$1:$G$49, MATCH(orders!$D361,products!$A$1:$A$49,0), MATCH(orders!K$1,products!$A$1:$G$1,0))</f>
        <v>0.2</v>
      </c>
      <c r="L361" s="7">
        <f>INDEX(products!$A$1:$G$49, MATCH(orders!$D361,products!$A$1:$A$49,0), 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IF(_xlfn.XLOOKUP(C363, customers!$A$1:$A$1001,customers!$C$1:$C$1001,,0)=0,"",_xlfn.XLOOKUP(C363, customers!$A$1:$A$1001,customers!$C$1:$C$1001,,0))</f>
        <v>ncorpsa0@gmpg.org</v>
      </c>
      <c r="H362" s="2" t="str">
        <f>IF(_xlfn.XLOOKUP(C362,customers!$A$1:$A$1001,customers!$G$1:$G$1001,,0)=0,"",_xlfn.XLOOKUP(C362,customers!$A$1:$A$1001,customers!$G$1:$G$1001,,0))</f>
        <v>United States</v>
      </c>
      <c r="I362" t="str">
        <f>INDEX(products!$A$1:$G$49, MATCH(orders!$D362,products!$A$1:$A$49,0), MATCH(orders!I$1,products!$A$1:$G$1,0))</f>
        <v>Rob</v>
      </c>
      <c r="J362" t="str">
        <f>INDEX(products!$A$1:$G$49, MATCH(orders!$D362,products!$A$1:$A$49,0), MATCH(orders!J$1,products!$A$1:$G$1,0))</f>
        <v>D</v>
      </c>
      <c r="K362" s="5">
        <f>INDEX(products!$A$1:$G$49, MATCH(orders!$D362,products!$A$1:$A$49,0), MATCH(orders!K$1,products!$A$1:$G$1,0))</f>
        <v>2.5</v>
      </c>
      <c r="L362" s="7">
        <f>INDEX(products!$A$1:$G$49, MATCH(orders!$D362,products!$A$1:$A$49,0), 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IF(_xlfn.XLOOKUP(C364, customers!$A$1:$A$1001,customers!$C$1:$C$1001,,0)=0,"",_xlfn.XLOOKUP(C364, customers!$A$1:$A$1001,customers!$C$1:$C$1001,,0))</f>
        <v>fbabbera2@stanford.edu</v>
      </c>
      <c r="H363" s="2" t="str">
        <f>IF(_xlfn.XLOOKUP(C363,customers!$A$1:$A$1001,customers!$G$1:$G$1001,,0)=0,"",_xlfn.XLOOKUP(C363,customers!$A$1:$A$1001,customers!$G$1:$G$1001,,0))</f>
        <v>United States</v>
      </c>
      <c r="I363" t="str">
        <f>INDEX(products!$A$1:$G$49, MATCH(orders!$D363,products!$A$1:$A$49,0), MATCH(orders!I$1,products!$A$1:$G$1,0))</f>
        <v>Rob</v>
      </c>
      <c r="J363" t="str">
        <f>INDEX(products!$A$1:$G$49, MATCH(orders!$D363,products!$A$1:$A$49,0), MATCH(orders!J$1,products!$A$1:$G$1,0))</f>
        <v>M</v>
      </c>
      <c r="K363" s="5">
        <f>INDEX(products!$A$1:$G$49, MATCH(orders!$D363,products!$A$1:$A$49,0), MATCH(orders!K$1,products!$A$1:$G$1,0))</f>
        <v>0.5</v>
      </c>
      <c r="L363" s="7">
        <f>INDEX(products!$A$1:$G$49, MATCH(orders!$D363,products!$A$1:$A$49,0), 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IF(_xlfn.XLOOKUP(C365, customers!$A$1:$A$1001,customers!$C$1:$C$1001,,0)=0,"",_xlfn.XLOOKUP(C365, customers!$A$1:$A$1001,customers!$C$1:$C$1001,,0))</f>
        <v>kloxtona3@opensource.org</v>
      </c>
      <c r="H364" s="2" t="str">
        <f>IF(_xlfn.XLOOKUP(C364,customers!$A$1:$A$1001,customers!$G$1:$G$1001,,0)=0,"",_xlfn.XLOOKUP(C364,customers!$A$1:$A$1001,customers!$G$1:$G$1001,,0))</f>
        <v>United States</v>
      </c>
      <c r="I364" t="str">
        <f>INDEX(products!$A$1:$G$49, MATCH(orders!$D364,products!$A$1:$A$49,0), MATCH(orders!I$1,products!$A$1:$G$1,0))</f>
        <v>Exc</v>
      </c>
      <c r="J364" t="str">
        <f>INDEX(products!$A$1:$G$49, MATCH(orders!$D364,products!$A$1:$A$49,0), MATCH(orders!J$1,products!$A$1:$G$1,0))</f>
        <v>L</v>
      </c>
      <c r="K364" s="5">
        <f>INDEX(products!$A$1:$G$49, MATCH(orders!$D364,products!$A$1:$A$49,0), MATCH(orders!K$1,products!$A$1:$G$1,0))</f>
        <v>1</v>
      </c>
      <c r="L364" s="7">
        <f>INDEX(products!$A$1:$G$49, MATCH(orders!$D364,products!$A$1:$A$49,0), 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IF(_xlfn.XLOOKUP(C366, customers!$A$1:$A$1001,customers!$C$1:$C$1001,,0)=0,"",_xlfn.XLOOKUP(C366, customers!$A$1:$A$1001,customers!$C$1:$C$1001,,0))</f>
        <v>ptoffula4@posterous.com</v>
      </c>
      <c r="H365" s="2" t="str">
        <f>IF(_xlfn.XLOOKUP(C365,customers!$A$1:$A$1001,customers!$G$1:$G$1001,,0)=0,"",_xlfn.XLOOKUP(C365,customers!$A$1:$A$1001,customers!$G$1:$G$1001,,0))</f>
        <v>United States</v>
      </c>
      <c r="I365" t="str">
        <f>INDEX(products!$A$1:$G$49, MATCH(orders!$D365,products!$A$1:$A$49,0), MATCH(orders!I$1,products!$A$1:$G$1,0))</f>
        <v>Lib</v>
      </c>
      <c r="J365" t="str">
        <f>INDEX(products!$A$1:$G$49, MATCH(orders!$D365,products!$A$1:$A$49,0), MATCH(orders!J$1,products!$A$1:$G$1,0))</f>
        <v>M</v>
      </c>
      <c r="K365" s="5">
        <f>INDEX(products!$A$1:$G$49, MATCH(orders!$D365,products!$A$1:$A$49,0), MATCH(orders!K$1,products!$A$1:$G$1,0))</f>
        <v>1</v>
      </c>
      <c r="L365" s="7">
        <f>INDEX(products!$A$1:$G$49, MATCH(orders!$D365,products!$A$1:$A$49,0), 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IF(_xlfn.XLOOKUP(C367, customers!$A$1:$A$1001,customers!$C$1:$C$1001,,0)=0,"",_xlfn.XLOOKUP(C367, customers!$A$1:$A$1001,customers!$C$1:$C$1001,,0))</f>
        <v>cgwinnetta5@behance.net</v>
      </c>
      <c r="H366" s="2" t="str">
        <f>IF(_xlfn.XLOOKUP(C366,customers!$A$1:$A$1001,customers!$G$1:$G$1001,,0)=0,"",_xlfn.XLOOKUP(C366,customers!$A$1:$A$1001,customers!$G$1:$G$1001,,0))</f>
        <v>United States</v>
      </c>
      <c r="I366" t="str">
        <f>INDEX(products!$A$1:$G$49, MATCH(orders!$D366,products!$A$1:$A$49,0), MATCH(orders!I$1,products!$A$1:$G$1,0))</f>
        <v>Exc</v>
      </c>
      <c r="J366" t="str">
        <f>INDEX(products!$A$1:$G$49, MATCH(orders!$D366,products!$A$1:$A$49,0), MATCH(orders!J$1,products!$A$1:$G$1,0))</f>
        <v>D</v>
      </c>
      <c r="K366" s="5">
        <f>INDEX(products!$A$1:$G$49, MATCH(orders!$D366,products!$A$1:$A$49,0), MATCH(orders!K$1,products!$A$1:$G$1,0))</f>
        <v>1</v>
      </c>
      <c r="L366" s="7">
        <f>INDEX(products!$A$1:$G$49, MATCH(orders!$D366,products!$A$1:$A$49,0), 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IF(_xlfn.XLOOKUP(C368, customers!$A$1:$A$1001,customers!$C$1:$C$1001,,0)=0,"",_xlfn.XLOOKUP(C368, customers!$A$1:$A$1001,customers!$C$1:$C$1001,,0))</f>
        <v/>
      </c>
      <c r="H367" s="2" t="str">
        <f>IF(_xlfn.XLOOKUP(C367,customers!$A$1:$A$1001,customers!$G$1:$G$1001,,0)=0,"",_xlfn.XLOOKUP(C367,customers!$A$1:$A$1001,customers!$G$1:$G$1001,,0))</f>
        <v>United States</v>
      </c>
      <c r="I367" t="str">
        <f>INDEX(products!$A$1:$G$49, MATCH(orders!$D367,products!$A$1:$A$49,0), MATCH(orders!I$1,products!$A$1:$G$1,0))</f>
        <v>Lib</v>
      </c>
      <c r="J367" t="str">
        <f>INDEX(products!$A$1:$G$49, MATCH(orders!$D367,products!$A$1:$A$49,0), MATCH(orders!J$1,products!$A$1:$G$1,0))</f>
        <v>D</v>
      </c>
      <c r="K367" s="5">
        <f>INDEX(products!$A$1:$G$49, MATCH(orders!$D367,products!$A$1:$A$49,0), MATCH(orders!K$1,products!$A$1:$G$1,0))</f>
        <v>0.5</v>
      </c>
      <c r="L367" s="7">
        <f>INDEX(products!$A$1:$G$49, MATCH(orders!$D367,products!$A$1:$A$49,0), 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IF(_xlfn.XLOOKUP(C369, customers!$A$1:$A$1001,customers!$C$1:$C$1001,,0)=0,"",_xlfn.XLOOKUP(C369, customers!$A$1:$A$1001,customers!$C$1:$C$1001,,0))</f>
        <v/>
      </c>
      <c r="H368" s="2" t="str">
        <f>IF(_xlfn.XLOOKUP(C368,customers!$A$1:$A$1001,customers!$G$1:$G$1001,,0)=0,"",_xlfn.XLOOKUP(C368,customers!$A$1:$A$1001,customers!$G$1:$G$1001,,0))</f>
        <v>United States</v>
      </c>
      <c r="I368" t="str">
        <f>INDEX(products!$A$1:$G$49, MATCH(orders!$D368,products!$A$1:$A$49,0), MATCH(orders!I$1,products!$A$1:$G$1,0))</f>
        <v>Exc</v>
      </c>
      <c r="J368" t="str">
        <f>INDEX(products!$A$1:$G$49, MATCH(orders!$D368,products!$A$1:$A$49,0), MATCH(orders!J$1,products!$A$1:$G$1,0))</f>
        <v>D</v>
      </c>
      <c r="K368" s="5">
        <f>INDEX(products!$A$1:$G$49, MATCH(orders!$D368,products!$A$1:$A$49,0), MATCH(orders!K$1,products!$A$1:$G$1,0))</f>
        <v>0.5</v>
      </c>
      <c r="L368" s="7">
        <f>INDEX(products!$A$1:$G$49, MATCH(orders!$D368,products!$A$1:$A$49,0), 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IF(_xlfn.XLOOKUP(C370, customers!$A$1:$A$1001,customers!$C$1:$C$1001,,0)=0,"",_xlfn.XLOOKUP(C370, customers!$A$1:$A$1001,customers!$C$1:$C$1001,,0))</f>
        <v>lflaoniera8@wordpress.org</v>
      </c>
      <c r="H369" s="2" t="str">
        <f>IF(_xlfn.XLOOKUP(C369,customers!$A$1:$A$1001,customers!$G$1:$G$1001,,0)=0,"",_xlfn.XLOOKUP(C369,customers!$A$1:$A$1001,customers!$G$1:$G$1001,,0))</f>
        <v>United States</v>
      </c>
      <c r="I369" t="str">
        <f>INDEX(products!$A$1:$G$49, MATCH(orders!$D369,products!$A$1:$A$49,0), MATCH(orders!I$1,products!$A$1:$G$1,0))</f>
        <v>Lib</v>
      </c>
      <c r="J369" t="str">
        <f>INDEX(products!$A$1:$G$49, MATCH(orders!$D369,products!$A$1:$A$49,0), MATCH(orders!J$1,products!$A$1:$G$1,0))</f>
        <v>M</v>
      </c>
      <c r="K369" s="5">
        <f>INDEX(products!$A$1:$G$49, MATCH(orders!$D369,products!$A$1:$A$49,0), MATCH(orders!K$1,products!$A$1:$G$1,0))</f>
        <v>0.2</v>
      </c>
      <c r="L369" s="7">
        <f>INDEX(products!$A$1:$G$49, MATCH(orders!$D369,products!$A$1:$A$49,0), 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IF(_xlfn.XLOOKUP(C371, customers!$A$1:$A$1001,customers!$C$1:$C$1001,,0)=0,"",_xlfn.XLOOKUP(C371, customers!$A$1:$A$1001,customers!$C$1:$C$1001,,0))</f>
        <v/>
      </c>
      <c r="H370" s="2" t="str">
        <f>IF(_xlfn.XLOOKUP(C370,customers!$A$1:$A$1001,customers!$G$1:$G$1001,,0)=0,"",_xlfn.XLOOKUP(C370,customers!$A$1:$A$1001,customers!$G$1:$G$1001,,0))</f>
        <v>United States</v>
      </c>
      <c r="I370" t="str">
        <f>INDEX(products!$A$1:$G$49, MATCH(orders!$D370,products!$A$1:$A$49,0), MATCH(orders!I$1,products!$A$1:$G$1,0))</f>
        <v>Exc</v>
      </c>
      <c r="J370" t="str">
        <f>INDEX(products!$A$1:$G$49, MATCH(orders!$D370,products!$A$1:$A$49,0), MATCH(orders!J$1,products!$A$1:$G$1,0))</f>
        <v>M</v>
      </c>
      <c r="K370" s="5">
        <f>INDEX(products!$A$1:$G$49, MATCH(orders!$D370,products!$A$1:$A$49,0), MATCH(orders!K$1,products!$A$1:$G$1,0))</f>
        <v>2.5</v>
      </c>
      <c r="L370" s="7">
        <f>INDEX(products!$A$1:$G$49, MATCH(orders!$D370,products!$A$1:$A$49,0), 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IF(_xlfn.XLOOKUP(C372, customers!$A$1:$A$1001,customers!$C$1:$C$1001,,0)=0,"",_xlfn.XLOOKUP(C372, customers!$A$1:$A$1001,customers!$C$1:$C$1001,,0))</f>
        <v>ccatchesideaa@macromedia.com</v>
      </c>
      <c r="H371" s="2" t="str">
        <f>IF(_xlfn.XLOOKUP(C371,customers!$A$1:$A$1001,customers!$G$1:$G$1001,,0)=0,"",_xlfn.XLOOKUP(C371,customers!$A$1:$A$1001,customers!$G$1:$G$1001,,0))</f>
        <v>United States</v>
      </c>
      <c r="I371" t="str">
        <f>INDEX(products!$A$1:$G$49, MATCH(orders!$D371,products!$A$1:$A$49,0), MATCH(orders!I$1,products!$A$1:$G$1,0))</f>
        <v>Exc</v>
      </c>
      <c r="J371" t="str">
        <f>INDEX(products!$A$1:$G$49, MATCH(orders!$D371,products!$A$1:$A$49,0), MATCH(orders!J$1,products!$A$1:$G$1,0))</f>
        <v>L</v>
      </c>
      <c r="K371" s="5">
        <f>INDEX(products!$A$1:$G$49, MATCH(orders!$D371,products!$A$1:$A$49,0), MATCH(orders!K$1,products!$A$1:$G$1,0))</f>
        <v>0.5</v>
      </c>
      <c r="L371" s="7">
        <f>INDEX(products!$A$1:$G$49, MATCH(orders!$D371,products!$A$1:$A$49,0), 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IF(_xlfn.XLOOKUP(C373, customers!$A$1:$A$1001,customers!$C$1:$C$1001,,0)=0,"",_xlfn.XLOOKUP(C373, customers!$A$1:$A$1001,customers!$C$1:$C$1001,,0))</f>
        <v>cgibbonsonab@accuweather.com</v>
      </c>
      <c r="H372" s="2" t="str">
        <f>IF(_xlfn.XLOOKUP(C372,customers!$A$1:$A$1001,customers!$G$1:$G$1001,,0)=0,"",_xlfn.XLOOKUP(C372,customers!$A$1:$A$1001,customers!$G$1:$G$1001,,0))</f>
        <v>United States</v>
      </c>
      <c r="I372" t="str">
        <f>INDEX(products!$A$1:$G$49, MATCH(orders!$D372,products!$A$1:$A$49,0), MATCH(orders!I$1,products!$A$1:$G$1,0))</f>
        <v>Exc</v>
      </c>
      <c r="J372" t="str">
        <f>INDEX(products!$A$1:$G$49, MATCH(orders!$D372,products!$A$1:$A$49,0), MATCH(orders!J$1,products!$A$1:$G$1,0))</f>
        <v>D</v>
      </c>
      <c r="K372" s="5">
        <f>INDEX(products!$A$1:$G$49, MATCH(orders!$D372,products!$A$1:$A$49,0), MATCH(orders!K$1,products!$A$1:$G$1,0))</f>
        <v>1</v>
      </c>
      <c r="L372" s="7">
        <f>INDEX(products!$A$1:$G$49, MATCH(orders!$D372,products!$A$1:$A$49,0), 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IF(_xlfn.XLOOKUP(C374, customers!$A$1:$A$1001,customers!$C$1:$C$1001,,0)=0,"",_xlfn.XLOOKUP(C374, customers!$A$1:$A$1001,customers!$C$1:$C$1001,,0))</f>
        <v>tfarraac@behance.net</v>
      </c>
      <c r="H373" s="2" t="str">
        <f>IF(_xlfn.XLOOKUP(C373,customers!$A$1:$A$1001,customers!$G$1:$G$1001,,0)=0,"",_xlfn.XLOOKUP(C373,customers!$A$1:$A$1001,customers!$G$1:$G$1001,,0))</f>
        <v>United States</v>
      </c>
      <c r="I373" t="str">
        <f>INDEX(products!$A$1:$G$49, MATCH(orders!$D373,products!$A$1:$A$49,0), MATCH(orders!I$1,products!$A$1:$G$1,0))</f>
        <v>Ara</v>
      </c>
      <c r="J373" t="str">
        <f>INDEX(products!$A$1:$G$49, MATCH(orders!$D373,products!$A$1:$A$49,0), MATCH(orders!J$1,products!$A$1:$G$1,0))</f>
        <v>L</v>
      </c>
      <c r="K373" s="5">
        <f>INDEX(products!$A$1:$G$49, MATCH(orders!$D373,products!$A$1:$A$49,0), MATCH(orders!K$1,products!$A$1:$G$1,0))</f>
        <v>0.5</v>
      </c>
      <c r="L373" s="7">
        <f>INDEX(products!$A$1:$G$49, MATCH(orders!$D373,products!$A$1:$A$49,0), 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IF(_xlfn.XLOOKUP(C375, customers!$A$1:$A$1001,customers!$C$1:$C$1001,,0)=0,"",_xlfn.XLOOKUP(C375, customers!$A$1:$A$1001,customers!$C$1:$C$1001,,0))</f>
        <v/>
      </c>
      <c r="H374" s="2" t="str">
        <f>IF(_xlfn.XLOOKUP(C374,customers!$A$1:$A$1001,customers!$G$1:$G$1001,,0)=0,"",_xlfn.XLOOKUP(C374,customers!$A$1:$A$1001,customers!$G$1:$G$1001,,0))</f>
        <v>United States</v>
      </c>
      <c r="I374" t="str">
        <f>INDEX(products!$A$1:$G$49, MATCH(orders!$D374,products!$A$1:$A$49,0), MATCH(orders!I$1,products!$A$1:$G$1,0))</f>
        <v>Rob</v>
      </c>
      <c r="J374" t="str">
        <f>INDEX(products!$A$1:$G$49, MATCH(orders!$D374,products!$A$1:$A$49,0), MATCH(orders!J$1,products!$A$1:$G$1,0))</f>
        <v>L</v>
      </c>
      <c r="K374" s="5">
        <f>INDEX(products!$A$1:$G$49, MATCH(orders!$D374,products!$A$1:$A$49,0), MATCH(orders!K$1,products!$A$1:$G$1,0))</f>
        <v>0.5</v>
      </c>
      <c r="L374" s="7">
        <f>INDEX(products!$A$1:$G$49, MATCH(orders!$D374,products!$A$1:$A$49,0), 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IF(_xlfn.XLOOKUP(C376, customers!$A$1:$A$1001,customers!$C$1:$C$1001,,0)=0,"",_xlfn.XLOOKUP(C376, customers!$A$1:$A$1001,customers!$C$1:$C$1001,,0))</f>
        <v>gbamfieldae@yellowpages.com</v>
      </c>
      <c r="H375" s="2" t="str">
        <f>IF(_xlfn.XLOOKUP(C375,customers!$A$1:$A$1001,customers!$G$1:$G$1001,,0)=0,"",_xlfn.XLOOKUP(C375,customers!$A$1:$A$1001,customers!$G$1:$G$1001,,0))</f>
        <v>Ireland</v>
      </c>
      <c r="I375" t="str">
        <f>INDEX(products!$A$1:$G$49, MATCH(orders!$D375,products!$A$1:$A$49,0), MATCH(orders!I$1,products!$A$1:$G$1,0))</f>
        <v>Ara</v>
      </c>
      <c r="J375" t="str">
        <f>INDEX(products!$A$1:$G$49, MATCH(orders!$D375,products!$A$1:$A$49,0), MATCH(orders!J$1,products!$A$1:$G$1,0))</f>
        <v>D</v>
      </c>
      <c r="K375" s="5">
        <f>INDEX(products!$A$1:$G$49, MATCH(orders!$D375,products!$A$1:$A$49,0), MATCH(orders!K$1,products!$A$1:$G$1,0))</f>
        <v>0.5</v>
      </c>
      <c r="L375" s="7">
        <f>INDEX(products!$A$1:$G$49, MATCH(orders!$D375,products!$A$1:$A$49,0), 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IF(_xlfn.XLOOKUP(C377, customers!$A$1:$A$1001,customers!$C$1:$C$1001,,0)=0,"",_xlfn.XLOOKUP(C377, customers!$A$1:$A$1001,customers!$C$1:$C$1001,,0))</f>
        <v>whollingdaleaf@about.me</v>
      </c>
      <c r="H376" s="2" t="str">
        <f>IF(_xlfn.XLOOKUP(C376,customers!$A$1:$A$1001,customers!$G$1:$G$1001,,0)=0,"",_xlfn.XLOOKUP(C376,customers!$A$1:$A$1001,customers!$G$1:$G$1001,,0))</f>
        <v>United States</v>
      </c>
      <c r="I376" t="str">
        <f>INDEX(products!$A$1:$G$49, MATCH(orders!$D376,products!$A$1:$A$49,0), MATCH(orders!I$1,products!$A$1:$G$1,0))</f>
        <v>Lib</v>
      </c>
      <c r="J376" t="str">
        <f>INDEX(products!$A$1:$G$49, MATCH(orders!$D376,products!$A$1:$A$49,0), MATCH(orders!J$1,products!$A$1:$G$1,0))</f>
        <v>L</v>
      </c>
      <c r="K376" s="5">
        <f>INDEX(products!$A$1:$G$49, MATCH(orders!$D376,products!$A$1:$A$49,0), MATCH(orders!K$1,products!$A$1:$G$1,0))</f>
        <v>0.5</v>
      </c>
      <c r="L376" s="7">
        <f>INDEX(products!$A$1:$G$49, MATCH(orders!$D376,products!$A$1:$A$49,0), 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IF(_xlfn.XLOOKUP(C378, customers!$A$1:$A$1001,customers!$C$1:$C$1001,,0)=0,"",_xlfn.XLOOKUP(C378, customers!$A$1:$A$1001,customers!$C$1:$C$1001,,0))</f>
        <v>jdeag@xrea.com</v>
      </c>
      <c r="H377" s="2" t="str">
        <f>IF(_xlfn.XLOOKUP(C377,customers!$A$1:$A$1001,customers!$G$1:$G$1001,,0)=0,"",_xlfn.XLOOKUP(C377,customers!$A$1:$A$1001,customers!$G$1:$G$1001,,0))</f>
        <v>United States</v>
      </c>
      <c r="I377" t="str">
        <f>INDEX(products!$A$1:$G$49, MATCH(orders!$D377,products!$A$1:$A$49,0), MATCH(orders!I$1,products!$A$1:$G$1,0))</f>
        <v>Ara</v>
      </c>
      <c r="J377" t="str">
        <f>INDEX(products!$A$1:$G$49, MATCH(orders!$D377,products!$A$1:$A$49,0), MATCH(orders!J$1,products!$A$1:$G$1,0))</f>
        <v>M</v>
      </c>
      <c r="K377" s="5">
        <f>INDEX(products!$A$1:$G$49, MATCH(orders!$D377,products!$A$1:$A$49,0), MATCH(orders!K$1,products!$A$1:$G$1,0))</f>
        <v>0.2</v>
      </c>
      <c r="L377" s="7">
        <f>INDEX(products!$A$1:$G$49, MATCH(orders!$D377,products!$A$1:$A$49,0), 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IF(_xlfn.XLOOKUP(C379, customers!$A$1:$A$1001,customers!$C$1:$C$1001,,0)=0,"",_xlfn.XLOOKUP(C379, customers!$A$1:$A$1001,customers!$C$1:$C$1001,,0))</f>
        <v>vskulletah@tinyurl.com</v>
      </c>
      <c r="H378" s="2" t="str">
        <f>IF(_xlfn.XLOOKUP(C378,customers!$A$1:$A$1001,customers!$G$1:$G$1001,,0)=0,"",_xlfn.XLOOKUP(C378,customers!$A$1:$A$1001,customers!$G$1:$G$1001,,0))</f>
        <v>United States</v>
      </c>
      <c r="I378" t="str">
        <f>INDEX(products!$A$1:$G$49, MATCH(orders!$D378,products!$A$1:$A$49,0), MATCH(orders!I$1,products!$A$1:$G$1,0))</f>
        <v>Rob</v>
      </c>
      <c r="J378" t="str">
        <f>INDEX(products!$A$1:$G$49, MATCH(orders!$D378,products!$A$1:$A$49,0), MATCH(orders!J$1,products!$A$1:$G$1,0))</f>
        <v>M</v>
      </c>
      <c r="K378" s="5">
        <f>INDEX(products!$A$1:$G$49, MATCH(orders!$D378,products!$A$1:$A$49,0), MATCH(orders!K$1,products!$A$1:$G$1,0))</f>
        <v>0.5</v>
      </c>
      <c r="L378" s="7">
        <f>INDEX(products!$A$1:$G$49, MATCH(orders!$D378,products!$A$1:$A$49,0), 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IF(_xlfn.XLOOKUP(C380, customers!$A$1:$A$1001,customers!$C$1:$C$1001,,0)=0,"",_xlfn.XLOOKUP(C380, customers!$A$1:$A$1001,customers!$C$1:$C$1001,,0))</f>
        <v>jrudeforthai@wunderground.com</v>
      </c>
      <c r="H379" s="2" t="str">
        <f>IF(_xlfn.XLOOKUP(C379,customers!$A$1:$A$1001,customers!$G$1:$G$1001,,0)=0,"",_xlfn.XLOOKUP(C379,customers!$A$1:$A$1001,customers!$G$1:$G$1001,,0))</f>
        <v>Ireland</v>
      </c>
      <c r="I379" t="str">
        <f>INDEX(products!$A$1:$G$49, MATCH(orders!$D379,products!$A$1:$A$49,0), MATCH(orders!I$1,products!$A$1:$G$1,0))</f>
        <v>Rob</v>
      </c>
      <c r="J379" t="str">
        <f>INDEX(products!$A$1:$G$49, MATCH(orders!$D379,products!$A$1:$A$49,0), MATCH(orders!J$1,products!$A$1:$G$1,0))</f>
        <v>D</v>
      </c>
      <c r="K379" s="5">
        <f>INDEX(products!$A$1:$G$49, MATCH(orders!$D379,products!$A$1:$A$49,0), MATCH(orders!K$1,products!$A$1:$G$1,0))</f>
        <v>0.2</v>
      </c>
      <c r="L379" s="7">
        <f>INDEX(products!$A$1:$G$49, MATCH(orders!$D379,products!$A$1:$A$49,0), 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IF(_xlfn.XLOOKUP(C381, customers!$A$1:$A$1001,customers!$C$1:$C$1001,,0)=0,"",_xlfn.XLOOKUP(C381, customers!$A$1:$A$1001,customers!$C$1:$C$1001,,0))</f>
        <v>atomaszewskiaj@answers.com</v>
      </c>
      <c r="H380" s="2" t="str">
        <f>IF(_xlfn.XLOOKUP(C380,customers!$A$1:$A$1001,customers!$G$1:$G$1001,,0)=0,"",_xlfn.XLOOKUP(C380,customers!$A$1:$A$1001,customers!$G$1:$G$1001,,0))</f>
        <v>Ireland</v>
      </c>
      <c r="I380" t="str">
        <f>INDEX(products!$A$1:$G$49, MATCH(orders!$D380,products!$A$1:$A$49,0), MATCH(orders!I$1,products!$A$1:$G$1,0))</f>
        <v>Ara</v>
      </c>
      <c r="J380" t="str">
        <f>INDEX(products!$A$1:$G$49, MATCH(orders!$D380,products!$A$1:$A$49,0), MATCH(orders!J$1,products!$A$1:$G$1,0))</f>
        <v>L</v>
      </c>
      <c r="K380" s="5">
        <f>INDEX(products!$A$1:$G$49, MATCH(orders!$D380,products!$A$1:$A$49,0), MATCH(orders!K$1,products!$A$1:$G$1,0))</f>
        <v>0.5</v>
      </c>
      <c r="L380" s="7">
        <f>INDEX(products!$A$1:$G$49, MATCH(orders!$D380,products!$A$1:$A$49,0), 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IF(_xlfn.XLOOKUP(C382, customers!$A$1:$A$1001,customers!$C$1:$C$1001,,0)=0,"",_xlfn.XLOOKUP(C382, customers!$A$1:$A$1001,customers!$C$1:$C$1001,,0))</f>
        <v/>
      </c>
      <c r="H381" s="2" t="str">
        <f>IF(_xlfn.XLOOKUP(C381,customers!$A$1:$A$1001,customers!$G$1:$G$1001,,0)=0,"",_xlfn.XLOOKUP(C381,customers!$A$1:$A$1001,customers!$G$1:$G$1001,,0))</f>
        <v>United Kingdom</v>
      </c>
      <c r="I381" t="str">
        <f>INDEX(products!$A$1:$G$49, MATCH(orders!$D381,products!$A$1:$A$49,0), MATCH(orders!I$1,products!$A$1:$G$1,0))</f>
        <v>Rob</v>
      </c>
      <c r="J381" t="str">
        <f>INDEX(products!$A$1:$G$49, MATCH(orders!$D381,products!$A$1:$A$49,0), MATCH(orders!J$1,products!$A$1:$G$1,0))</f>
        <v>L</v>
      </c>
      <c r="K381" s="5">
        <f>INDEX(products!$A$1:$G$49, MATCH(orders!$D381,products!$A$1:$A$49,0), MATCH(orders!K$1,products!$A$1:$G$1,0))</f>
        <v>0.5</v>
      </c>
      <c r="L381" s="7">
        <f>INDEX(products!$A$1:$G$49, MATCH(orders!$D381,products!$A$1:$A$49,0), 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IF(_xlfn.XLOOKUP(C383, customers!$A$1:$A$1001,customers!$C$1:$C$1001,,0)=0,"",_xlfn.XLOOKUP(C383, customers!$A$1:$A$1001,customers!$C$1:$C$1001,,0))</f>
        <v>pbessal@qq.com</v>
      </c>
      <c r="H382" s="2" t="str">
        <f>IF(_xlfn.XLOOKUP(C382,customers!$A$1:$A$1001,customers!$G$1:$G$1001,,0)=0,"",_xlfn.XLOOKUP(C382,customers!$A$1:$A$1001,customers!$G$1:$G$1001,,0))</f>
        <v>United States</v>
      </c>
      <c r="I382" t="str">
        <f>INDEX(products!$A$1:$G$49, MATCH(orders!$D382,products!$A$1:$A$49,0), MATCH(orders!I$1,products!$A$1:$G$1,0))</f>
        <v>Lib</v>
      </c>
      <c r="J382" t="str">
        <f>INDEX(products!$A$1:$G$49, MATCH(orders!$D382,products!$A$1:$A$49,0), MATCH(orders!J$1,products!$A$1:$G$1,0))</f>
        <v>D</v>
      </c>
      <c r="K382" s="5">
        <f>INDEX(products!$A$1:$G$49, MATCH(orders!$D382,products!$A$1:$A$49,0), MATCH(orders!K$1,products!$A$1:$G$1,0))</f>
        <v>0.5</v>
      </c>
      <c r="L382" s="7">
        <f>INDEX(products!$A$1:$G$49, MATCH(orders!$D382,products!$A$1:$A$49,0), 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IF(_xlfn.XLOOKUP(C384, customers!$A$1:$A$1001,customers!$C$1:$C$1001,,0)=0,"",_xlfn.XLOOKUP(C384, customers!$A$1:$A$1001,customers!$C$1:$C$1001,,0))</f>
        <v>ewindressam@marketwatch.com</v>
      </c>
      <c r="H383" s="2" t="str">
        <f>IF(_xlfn.XLOOKUP(C383,customers!$A$1:$A$1001,customers!$G$1:$G$1001,,0)=0,"",_xlfn.XLOOKUP(C383,customers!$A$1:$A$1001,customers!$G$1:$G$1001,,0))</f>
        <v>United States</v>
      </c>
      <c r="I383" t="str">
        <f>INDEX(products!$A$1:$G$49, MATCH(orders!$D383,products!$A$1:$A$49,0), MATCH(orders!I$1,products!$A$1:$G$1,0))</f>
        <v>Ara</v>
      </c>
      <c r="J383" t="str">
        <f>INDEX(products!$A$1:$G$49, MATCH(orders!$D383,products!$A$1:$A$49,0), MATCH(orders!J$1,products!$A$1:$G$1,0))</f>
        <v>D</v>
      </c>
      <c r="K383" s="5">
        <f>INDEX(products!$A$1:$G$49, MATCH(orders!$D383,products!$A$1:$A$49,0), MATCH(orders!K$1,products!$A$1:$G$1,0))</f>
        <v>0.2</v>
      </c>
      <c r="L383" s="7">
        <f>INDEX(products!$A$1:$G$49, MATCH(orders!$D383,products!$A$1:$A$49,0), 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IF(_xlfn.XLOOKUP(C385, customers!$A$1:$A$1001,customers!$C$1:$C$1001,,0)=0,"",_xlfn.XLOOKUP(C385, customers!$A$1:$A$1001,customers!$C$1:$C$1001,,0))</f>
        <v/>
      </c>
      <c r="H384" s="2" t="str">
        <f>IF(_xlfn.XLOOKUP(C384,customers!$A$1:$A$1001,customers!$G$1:$G$1001,,0)=0,"",_xlfn.XLOOKUP(C384,customers!$A$1:$A$1001,customers!$G$1:$G$1001,,0))</f>
        <v>United States</v>
      </c>
      <c r="I384" t="str">
        <f>INDEX(products!$A$1:$G$49, MATCH(orders!$D384,products!$A$1:$A$49,0), MATCH(orders!I$1,products!$A$1:$G$1,0))</f>
        <v>Exc</v>
      </c>
      <c r="J384" t="str">
        <f>INDEX(products!$A$1:$G$49, MATCH(orders!$D384,products!$A$1:$A$49,0), MATCH(orders!J$1,products!$A$1:$G$1,0))</f>
        <v>D</v>
      </c>
      <c r="K384" s="5">
        <f>INDEX(products!$A$1:$G$49, MATCH(orders!$D384,products!$A$1:$A$49,0), MATCH(orders!K$1,products!$A$1:$G$1,0))</f>
        <v>0.5</v>
      </c>
      <c r="L384" s="7">
        <f>INDEX(products!$A$1:$G$49, MATCH(orders!$D384,products!$A$1:$A$49,0), 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IF(_xlfn.XLOOKUP(C386, customers!$A$1:$A$1001,customers!$C$1:$C$1001,,0)=0,"",_xlfn.XLOOKUP(C386, customers!$A$1:$A$1001,customers!$C$1:$C$1001,,0))</f>
        <v/>
      </c>
      <c r="H385" s="2" t="str">
        <f>IF(_xlfn.XLOOKUP(C385,customers!$A$1:$A$1001,customers!$G$1:$G$1001,,0)=0,"",_xlfn.XLOOKUP(C385,customers!$A$1:$A$1001,customers!$G$1:$G$1001,,0))</f>
        <v>United States</v>
      </c>
      <c r="I385" t="str">
        <f>INDEX(products!$A$1:$G$49, MATCH(orders!$D385,products!$A$1:$A$49,0), MATCH(orders!I$1,products!$A$1:$G$1,0))</f>
        <v>Exc</v>
      </c>
      <c r="J385" t="str">
        <f>INDEX(products!$A$1:$G$49, MATCH(orders!$D385,products!$A$1:$A$49,0), MATCH(orders!J$1,products!$A$1:$G$1,0))</f>
        <v>L</v>
      </c>
      <c r="K385" s="5">
        <f>INDEX(products!$A$1:$G$49, MATCH(orders!$D385,products!$A$1:$A$49,0), MATCH(orders!K$1,products!$A$1:$G$1,0))</f>
        <v>0.5</v>
      </c>
      <c r="L385" s="7">
        <f>INDEX(products!$A$1:$G$49, MATCH(orders!$D385,products!$A$1:$A$49,0), 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IF(_xlfn.XLOOKUP(C387, customers!$A$1:$A$1001,customers!$C$1:$C$1001,,0)=0,"",_xlfn.XLOOKUP(C387, customers!$A$1:$A$1001,customers!$C$1:$C$1001,,0))</f>
        <v>vbaumadierap@google.cn</v>
      </c>
      <c r="H386" s="2" t="str">
        <f>IF(_xlfn.XLOOKUP(C386,customers!$A$1:$A$1001,customers!$G$1:$G$1001,,0)=0,"",_xlfn.XLOOKUP(C386,customers!$A$1:$A$1001,customers!$G$1:$G$1001,,0))</f>
        <v>United States</v>
      </c>
      <c r="I386" t="str">
        <f>INDEX(products!$A$1:$G$49, MATCH(orders!$D386,products!$A$1:$A$49,0), MATCH(orders!I$1,products!$A$1:$G$1,0))</f>
        <v>Ara</v>
      </c>
      <c r="J386" t="str">
        <f>INDEX(products!$A$1:$G$49, MATCH(orders!$D386,products!$A$1:$A$49,0), MATCH(orders!J$1,products!$A$1:$G$1,0))</f>
        <v>L</v>
      </c>
      <c r="K386" s="5">
        <f>INDEX(products!$A$1:$G$49, MATCH(orders!$D386,products!$A$1:$A$49,0), MATCH(orders!K$1,products!$A$1:$G$1,0))</f>
        <v>2.5</v>
      </c>
      <c r="L386" s="7">
        <f>INDEX(products!$A$1:$G$49, MATCH(orders!$D386,products!$A$1:$A$49,0), 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IF(_xlfn.XLOOKUP(C388, customers!$A$1:$A$1001,customers!$C$1:$C$1001,,0)=0,"",_xlfn.XLOOKUP(C388, customers!$A$1:$A$1001,customers!$C$1:$C$1001,,0))</f>
        <v/>
      </c>
      <c r="H387" s="2" t="str">
        <f>IF(_xlfn.XLOOKUP(C387,customers!$A$1:$A$1001,customers!$G$1:$G$1001,,0)=0,"",_xlfn.XLOOKUP(C387,customers!$A$1:$A$1001,customers!$G$1:$G$1001,,0))</f>
        <v>United States</v>
      </c>
      <c r="I387" t="str">
        <f>INDEX(products!$A$1:$G$49, MATCH(orders!$D387,products!$A$1:$A$49,0), MATCH(orders!I$1,products!$A$1:$G$1,0))</f>
        <v>Lib</v>
      </c>
      <c r="J387" t="str">
        <f>INDEX(products!$A$1:$G$49, MATCH(orders!$D387,products!$A$1:$A$49,0), MATCH(orders!J$1,products!$A$1:$G$1,0))</f>
        <v>M</v>
      </c>
      <c r="K387" s="5">
        <f>INDEX(products!$A$1:$G$49, MATCH(orders!$D387,products!$A$1:$A$49,0), MATCH(orders!K$1,products!$A$1:$G$1,0))</f>
        <v>0.5</v>
      </c>
      <c r="L387" s="7">
        <f>INDEX(products!$A$1:$G$49, MATCH(orders!$D387,products!$A$1:$A$49,0), 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IF(_xlfn.XLOOKUP(C389, customers!$A$1:$A$1001,customers!$C$1:$C$1001,,0)=0,"",_xlfn.XLOOKUP(C389, customers!$A$1:$A$1001,customers!$C$1:$C$1001,,0))</f>
        <v>sweldsar@wired.com</v>
      </c>
      <c r="H388" s="2" t="str">
        <f>IF(_xlfn.XLOOKUP(C388,customers!$A$1:$A$1001,customers!$G$1:$G$1001,,0)=0,"",_xlfn.XLOOKUP(C388,customers!$A$1:$A$1001,customers!$G$1:$G$1001,,0))</f>
        <v>United States</v>
      </c>
      <c r="I388" t="str">
        <f>INDEX(products!$A$1:$G$49, MATCH(orders!$D388,products!$A$1:$A$49,0), MATCH(orders!I$1,products!$A$1:$G$1,0))</f>
        <v>Ara</v>
      </c>
      <c r="J388" t="str">
        <f>INDEX(products!$A$1:$G$49, MATCH(orders!$D388,products!$A$1:$A$49,0), MATCH(orders!J$1,products!$A$1:$G$1,0))</f>
        <v>D</v>
      </c>
      <c r="K388" s="5">
        <f>INDEX(products!$A$1:$G$49, MATCH(orders!$D388,products!$A$1:$A$49,0), MATCH(orders!K$1,products!$A$1:$G$1,0))</f>
        <v>0.2</v>
      </c>
      <c r="L388" s="7">
        <f>INDEX(products!$A$1:$G$49, MATCH(orders!$D388,products!$A$1:$A$49,0), 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IF(_xlfn.XLOOKUP(C390, customers!$A$1:$A$1001,customers!$C$1:$C$1001,,0)=0,"",_xlfn.XLOOKUP(C390, customers!$A$1:$A$1001,customers!$C$1:$C$1001,,0))</f>
        <v>msarvaras@artisteer.com</v>
      </c>
      <c r="H389" s="2" t="str">
        <f>IF(_xlfn.XLOOKUP(C389,customers!$A$1:$A$1001,customers!$G$1:$G$1001,,0)=0,"",_xlfn.XLOOKUP(C389,customers!$A$1:$A$1001,customers!$G$1:$G$1001,,0))</f>
        <v>United States</v>
      </c>
      <c r="I389" t="str">
        <f>INDEX(products!$A$1:$G$49, MATCH(orders!$D389,products!$A$1:$A$49,0), MATCH(orders!I$1,products!$A$1:$G$1,0))</f>
        <v>Exc</v>
      </c>
      <c r="J389" t="str">
        <f>INDEX(products!$A$1:$G$49, MATCH(orders!$D389,products!$A$1:$A$49,0), MATCH(orders!J$1,products!$A$1:$G$1,0))</f>
        <v>L</v>
      </c>
      <c r="K389" s="5">
        <f>INDEX(products!$A$1:$G$49, MATCH(orders!$D389,products!$A$1:$A$49,0), MATCH(orders!K$1,products!$A$1:$G$1,0))</f>
        <v>1</v>
      </c>
      <c r="L389" s="7">
        <f>INDEX(products!$A$1:$G$49, MATCH(orders!$D389,products!$A$1:$A$49,0), 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IF(_xlfn.XLOOKUP(C391, customers!$A$1:$A$1001,customers!$C$1:$C$1001,,0)=0,"",_xlfn.XLOOKUP(C391, customers!$A$1:$A$1001,customers!$C$1:$C$1001,,0))</f>
        <v>ahavickat@nsw.gov.au</v>
      </c>
      <c r="H390" s="2" t="str">
        <f>IF(_xlfn.XLOOKUP(C390,customers!$A$1:$A$1001,customers!$G$1:$G$1001,,0)=0,"",_xlfn.XLOOKUP(C390,customers!$A$1:$A$1001,customers!$G$1:$G$1001,,0))</f>
        <v>United States</v>
      </c>
      <c r="I390" t="str">
        <f>INDEX(products!$A$1:$G$49, MATCH(orders!$D390,products!$A$1:$A$49,0), MATCH(orders!I$1,products!$A$1:$G$1,0))</f>
        <v>Lib</v>
      </c>
      <c r="J390" t="str">
        <f>INDEX(products!$A$1:$G$49, MATCH(orders!$D390,products!$A$1:$A$49,0), MATCH(orders!J$1,products!$A$1:$G$1,0))</f>
        <v>D</v>
      </c>
      <c r="K390" s="5">
        <f>INDEX(products!$A$1:$G$49, MATCH(orders!$D390,products!$A$1:$A$49,0), MATCH(orders!K$1,products!$A$1:$G$1,0))</f>
        <v>0.2</v>
      </c>
      <c r="L390" s="7">
        <f>INDEX(products!$A$1:$G$49, MATCH(orders!$D390,products!$A$1:$A$49,0), 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IF(_xlfn.XLOOKUP(C392, customers!$A$1:$A$1001,customers!$C$1:$C$1001,,0)=0,"",_xlfn.XLOOKUP(C392, customers!$A$1:$A$1001,customers!$C$1:$C$1001,,0))</f>
        <v>sdivinyau@ask.com</v>
      </c>
      <c r="H391" s="2" t="str">
        <f>IF(_xlfn.XLOOKUP(C391,customers!$A$1:$A$1001,customers!$G$1:$G$1001,,0)=0,"",_xlfn.XLOOKUP(C391,customers!$A$1:$A$1001,customers!$G$1:$G$1001,,0))</f>
        <v>United States</v>
      </c>
      <c r="I391" t="str">
        <f>INDEX(products!$A$1:$G$49, MATCH(orders!$D391,products!$A$1:$A$49,0), MATCH(orders!I$1,products!$A$1:$G$1,0))</f>
        <v>Lib</v>
      </c>
      <c r="J391" t="str">
        <f>INDEX(products!$A$1:$G$49, MATCH(orders!$D391,products!$A$1:$A$49,0), MATCH(orders!J$1,products!$A$1:$G$1,0))</f>
        <v>D</v>
      </c>
      <c r="K391" s="5">
        <f>INDEX(products!$A$1:$G$49, MATCH(orders!$D391,products!$A$1:$A$49,0), MATCH(orders!K$1,products!$A$1:$G$1,0))</f>
        <v>0.5</v>
      </c>
      <c r="L391" s="7">
        <f>INDEX(products!$A$1:$G$49, MATCH(orders!$D391,products!$A$1:$A$49,0), 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IF(_xlfn.XLOOKUP(C393, customers!$A$1:$A$1001,customers!$C$1:$C$1001,,0)=0,"",_xlfn.XLOOKUP(C393, customers!$A$1:$A$1001,customers!$C$1:$C$1001,,0))</f>
        <v>inorquoyav@businessweek.com</v>
      </c>
      <c r="H392" s="2" t="str">
        <f>IF(_xlfn.XLOOKUP(C392,customers!$A$1:$A$1001,customers!$G$1:$G$1001,,0)=0,"",_xlfn.XLOOKUP(C392,customers!$A$1:$A$1001,customers!$G$1:$G$1001,,0))</f>
        <v>United States</v>
      </c>
      <c r="I392" t="str">
        <f>INDEX(products!$A$1:$G$49, MATCH(orders!$D392,products!$A$1:$A$49,0), MATCH(orders!I$1,products!$A$1:$G$1,0))</f>
        <v>Exc</v>
      </c>
      <c r="J392" t="str">
        <f>INDEX(products!$A$1:$G$49, MATCH(orders!$D392,products!$A$1:$A$49,0), MATCH(orders!J$1,products!$A$1:$G$1,0))</f>
        <v>D</v>
      </c>
      <c r="K392" s="5">
        <f>INDEX(products!$A$1:$G$49, MATCH(orders!$D392,products!$A$1:$A$49,0), MATCH(orders!K$1,products!$A$1:$G$1,0))</f>
        <v>0.5</v>
      </c>
      <c r="L392" s="7">
        <f>INDEX(products!$A$1:$G$49, MATCH(orders!$D392,products!$A$1:$A$49,0), 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IF(_xlfn.XLOOKUP(C394, customers!$A$1:$A$1001,customers!$C$1:$C$1001,,0)=0,"",_xlfn.XLOOKUP(C394, customers!$A$1:$A$1001,customers!$C$1:$C$1001,,0))</f>
        <v>aiddisonaw@usa.gov</v>
      </c>
      <c r="H393" s="2" t="str">
        <f>IF(_xlfn.XLOOKUP(C393,customers!$A$1:$A$1001,customers!$G$1:$G$1001,,0)=0,"",_xlfn.XLOOKUP(C393,customers!$A$1:$A$1001,customers!$G$1:$G$1001,,0))</f>
        <v>United States</v>
      </c>
      <c r="I393" t="str">
        <f>INDEX(products!$A$1:$G$49, MATCH(orders!$D393,products!$A$1:$A$49,0), MATCH(orders!I$1,products!$A$1:$G$1,0))</f>
        <v>Ara</v>
      </c>
      <c r="J393" t="str">
        <f>INDEX(products!$A$1:$G$49, MATCH(orders!$D393,products!$A$1:$A$49,0), MATCH(orders!J$1,products!$A$1:$G$1,0))</f>
        <v>M</v>
      </c>
      <c r="K393" s="5">
        <f>INDEX(products!$A$1:$G$49, MATCH(orders!$D393,products!$A$1:$A$49,0), MATCH(orders!K$1,products!$A$1:$G$1,0))</f>
        <v>0.5</v>
      </c>
      <c r="L393" s="7">
        <f>INDEX(products!$A$1:$G$49, MATCH(orders!$D393,products!$A$1:$A$49,0), 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IF(_xlfn.XLOOKUP(C395, customers!$A$1:$A$1001,customers!$C$1:$C$1001,,0)=0,"",_xlfn.XLOOKUP(C395, customers!$A$1:$A$1001,customers!$C$1:$C$1001,,0))</f>
        <v>aiddisonaw@usa.gov</v>
      </c>
      <c r="H394" s="2" t="str">
        <f>IF(_xlfn.XLOOKUP(C394,customers!$A$1:$A$1001,customers!$G$1:$G$1001,,0)=0,"",_xlfn.XLOOKUP(C394,customers!$A$1:$A$1001,customers!$G$1:$G$1001,,0))</f>
        <v>United States</v>
      </c>
      <c r="I394" t="str">
        <f>INDEX(products!$A$1:$G$49, MATCH(orders!$D394,products!$A$1:$A$49,0), MATCH(orders!I$1,products!$A$1:$G$1,0))</f>
        <v>Exc</v>
      </c>
      <c r="J394" t="str">
        <f>INDEX(products!$A$1:$G$49, MATCH(orders!$D394,products!$A$1:$A$49,0), MATCH(orders!J$1,products!$A$1:$G$1,0))</f>
        <v>L</v>
      </c>
      <c r="K394" s="5">
        <f>INDEX(products!$A$1:$G$49, MATCH(orders!$D394,products!$A$1:$A$49,0), MATCH(orders!K$1,products!$A$1:$G$1,0))</f>
        <v>1</v>
      </c>
      <c r="L394" s="7">
        <f>INDEX(products!$A$1:$G$49, MATCH(orders!$D394,products!$A$1:$A$49,0), 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IF(_xlfn.XLOOKUP(C396, customers!$A$1:$A$1001,customers!$C$1:$C$1001,,0)=0,"",_xlfn.XLOOKUP(C396, customers!$A$1:$A$1001,customers!$C$1:$C$1001,,0))</f>
        <v>rlongfielday@bluehost.com</v>
      </c>
      <c r="H395" s="2" t="str">
        <f>IF(_xlfn.XLOOKUP(C395,customers!$A$1:$A$1001,customers!$G$1:$G$1001,,0)=0,"",_xlfn.XLOOKUP(C395,customers!$A$1:$A$1001,customers!$G$1:$G$1001,,0))</f>
        <v>United States</v>
      </c>
      <c r="I395" t="str">
        <f>INDEX(products!$A$1:$G$49, MATCH(orders!$D395,products!$A$1:$A$49,0), MATCH(orders!I$1,products!$A$1:$G$1,0))</f>
        <v>Ara</v>
      </c>
      <c r="J395" t="str">
        <f>INDEX(products!$A$1:$G$49, MATCH(orders!$D395,products!$A$1:$A$49,0), MATCH(orders!J$1,products!$A$1:$G$1,0))</f>
        <v>L</v>
      </c>
      <c r="K395" s="5">
        <f>INDEX(products!$A$1:$G$49, MATCH(orders!$D395,products!$A$1:$A$49,0), MATCH(orders!K$1,products!$A$1:$G$1,0))</f>
        <v>0.2</v>
      </c>
      <c r="L395" s="7">
        <f>INDEX(products!$A$1:$G$49, MATCH(orders!$D395,products!$A$1:$A$49,0), 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IF(_xlfn.XLOOKUP(C397, customers!$A$1:$A$1001,customers!$C$1:$C$1001,,0)=0,"",_xlfn.XLOOKUP(C397, customers!$A$1:$A$1001,customers!$C$1:$C$1001,,0))</f>
        <v>gkislingburyaz@samsung.com</v>
      </c>
      <c r="H396" s="2" t="str">
        <f>IF(_xlfn.XLOOKUP(C396,customers!$A$1:$A$1001,customers!$G$1:$G$1001,,0)=0,"",_xlfn.XLOOKUP(C396,customers!$A$1:$A$1001,customers!$G$1:$G$1001,,0))</f>
        <v>United States</v>
      </c>
      <c r="I396" t="str">
        <f>INDEX(products!$A$1:$G$49, MATCH(orders!$D396,products!$A$1:$A$49,0), MATCH(orders!I$1,products!$A$1:$G$1,0))</f>
        <v>Rob</v>
      </c>
      <c r="J396" t="str">
        <f>INDEX(products!$A$1:$G$49, MATCH(orders!$D396,products!$A$1:$A$49,0), MATCH(orders!J$1,products!$A$1:$G$1,0))</f>
        <v>L</v>
      </c>
      <c r="K396" s="5">
        <f>INDEX(products!$A$1:$G$49, MATCH(orders!$D396,products!$A$1:$A$49,0), MATCH(orders!K$1,products!$A$1:$G$1,0))</f>
        <v>2.5</v>
      </c>
      <c r="L396" s="7">
        <f>INDEX(products!$A$1:$G$49, MATCH(orders!$D396,products!$A$1:$A$49,0), 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IF(_xlfn.XLOOKUP(C398, customers!$A$1:$A$1001,customers!$C$1:$C$1001,,0)=0,"",_xlfn.XLOOKUP(C398, customers!$A$1:$A$1001,customers!$C$1:$C$1001,,0))</f>
        <v>xgibbonsb0@artisteer.com</v>
      </c>
      <c r="H397" s="2" t="str">
        <f>IF(_xlfn.XLOOKUP(C397,customers!$A$1:$A$1001,customers!$G$1:$G$1001,,0)=0,"",_xlfn.XLOOKUP(C397,customers!$A$1:$A$1001,customers!$G$1:$G$1001,,0))</f>
        <v>United States</v>
      </c>
      <c r="I397" t="str">
        <f>INDEX(products!$A$1:$G$49, MATCH(orders!$D397,products!$A$1:$A$49,0), MATCH(orders!I$1,products!$A$1:$G$1,0))</f>
        <v>Lib</v>
      </c>
      <c r="J397" t="str">
        <f>INDEX(products!$A$1:$G$49, MATCH(orders!$D397,products!$A$1:$A$49,0), MATCH(orders!J$1,products!$A$1:$G$1,0))</f>
        <v>D</v>
      </c>
      <c r="K397" s="5">
        <f>INDEX(products!$A$1:$G$49, MATCH(orders!$D397,products!$A$1:$A$49,0), MATCH(orders!K$1,products!$A$1:$G$1,0))</f>
        <v>0.5</v>
      </c>
      <c r="L397" s="7">
        <f>INDEX(products!$A$1:$G$49, MATCH(orders!$D397,products!$A$1:$A$49,0), 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IF(_xlfn.XLOOKUP(C399, customers!$A$1:$A$1001,customers!$C$1:$C$1001,,0)=0,"",_xlfn.XLOOKUP(C399, customers!$A$1:$A$1001,customers!$C$1:$C$1001,,0))</f>
        <v>fparresb1@imageshack.us</v>
      </c>
      <c r="H398" s="2" t="str">
        <f>IF(_xlfn.XLOOKUP(C398,customers!$A$1:$A$1001,customers!$G$1:$G$1001,,0)=0,"",_xlfn.XLOOKUP(C398,customers!$A$1:$A$1001,customers!$G$1:$G$1001,,0))</f>
        <v>United States</v>
      </c>
      <c r="I398" t="str">
        <f>INDEX(products!$A$1:$G$49, MATCH(orders!$D398,products!$A$1:$A$49,0), MATCH(orders!I$1,products!$A$1:$G$1,0))</f>
        <v>Ara</v>
      </c>
      <c r="J398" t="str">
        <f>INDEX(products!$A$1:$G$49, MATCH(orders!$D398,products!$A$1:$A$49,0), MATCH(orders!J$1,products!$A$1:$G$1,0))</f>
        <v>L</v>
      </c>
      <c r="K398" s="5">
        <f>INDEX(products!$A$1:$G$49, MATCH(orders!$D398,products!$A$1:$A$49,0), MATCH(orders!K$1,products!$A$1:$G$1,0))</f>
        <v>0.5</v>
      </c>
      <c r="L398" s="7">
        <f>INDEX(products!$A$1:$G$49, MATCH(orders!$D398,products!$A$1:$A$49,0), 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IF(_xlfn.XLOOKUP(C400, customers!$A$1:$A$1001,customers!$C$1:$C$1001,,0)=0,"",_xlfn.XLOOKUP(C400, customers!$A$1:$A$1001,customers!$C$1:$C$1001,,0))</f>
        <v>gsibrayb2@wsj.com</v>
      </c>
      <c r="H399" s="2" t="str">
        <f>IF(_xlfn.XLOOKUP(C399,customers!$A$1:$A$1001,customers!$G$1:$G$1001,,0)=0,"",_xlfn.XLOOKUP(C399,customers!$A$1:$A$1001,customers!$G$1:$G$1001,,0))</f>
        <v>United States</v>
      </c>
      <c r="I399" t="str">
        <f>INDEX(products!$A$1:$G$49, MATCH(orders!$D399,products!$A$1:$A$49,0), MATCH(orders!I$1,products!$A$1:$G$1,0))</f>
        <v>Lib</v>
      </c>
      <c r="J399" t="str">
        <f>INDEX(products!$A$1:$G$49, MATCH(orders!$D399,products!$A$1:$A$49,0), MATCH(orders!J$1,products!$A$1:$G$1,0))</f>
        <v>D</v>
      </c>
      <c r="K399" s="5">
        <f>INDEX(products!$A$1:$G$49, MATCH(orders!$D399,products!$A$1:$A$49,0), MATCH(orders!K$1,products!$A$1:$G$1,0))</f>
        <v>0.5</v>
      </c>
      <c r="L399" s="7">
        <f>INDEX(products!$A$1:$G$49, MATCH(orders!$D399,products!$A$1:$A$49,0), 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IF(_xlfn.XLOOKUP(C401, customers!$A$1:$A$1001,customers!$C$1:$C$1001,,0)=0,"",_xlfn.XLOOKUP(C401, customers!$A$1:$A$1001,customers!$C$1:$C$1001,,0))</f>
        <v>ihotchkinb3@mit.edu</v>
      </c>
      <c r="H400" s="2" t="str">
        <f>IF(_xlfn.XLOOKUP(C400,customers!$A$1:$A$1001,customers!$G$1:$G$1001,,0)=0,"",_xlfn.XLOOKUP(C400,customers!$A$1:$A$1001,customers!$G$1:$G$1001,,0))</f>
        <v>United States</v>
      </c>
      <c r="I400" t="str">
        <f>INDEX(products!$A$1:$G$49, MATCH(orders!$D400,products!$A$1:$A$49,0), MATCH(orders!I$1,products!$A$1:$G$1,0))</f>
        <v>Ara</v>
      </c>
      <c r="J400" t="str">
        <f>INDEX(products!$A$1:$G$49, MATCH(orders!$D400,products!$A$1:$A$49,0), MATCH(orders!J$1,products!$A$1:$G$1,0))</f>
        <v>D</v>
      </c>
      <c r="K400" s="5">
        <f>INDEX(products!$A$1:$G$49, MATCH(orders!$D400,products!$A$1:$A$49,0), MATCH(orders!K$1,products!$A$1:$G$1,0))</f>
        <v>0.2</v>
      </c>
      <c r="L400" s="7">
        <f>INDEX(products!$A$1:$G$49, MATCH(orders!$D400,products!$A$1:$A$49,0), 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IF(_xlfn.XLOOKUP(C402, customers!$A$1:$A$1001,customers!$C$1:$C$1001,,0)=0,"",_xlfn.XLOOKUP(C402, customers!$A$1:$A$1001,customers!$C$1:$C$1001,,0))</f>
        <v>nbroadberrieb4@gnu.org</v>
      </c>
      <c r="H401" s="2" t="str">
        <f>IF(_xlfn.XLOOKUP(C401,customers!$A$1:$A$1001,customers!$G$1:$G$1001,,0)=0,"",_xlfn.XLOOKUP(C401,customers!$A$1:$A$1001,customers!$G$1:$G$1001,,0))</f>
        <v>United Kingdom</v>
      </c>
      <c r="I401" t="str">
        <f>INDEX(products!$A$1:$G$49, MATCH(orders!$D401,products!$A$1:$A$49,0), MATCH(orders!I$1,products!$A$1:$G$1,0))</f>
        <v>Exc</v>
      </c>
      <c r="J401" t="str">
        <f>INDEX(products!$A$1:$G$49, MATCH(orders!$D401,products!$A$1:$A$49,0), MATCH(orders!J$1,products!$A$1:$G$1,0))</f>
        <v>D</v>
      </c>
      <c r="K401" s="5">
        <f>INDEX(products!$A$1:$G$49, MATCH(orders!$D401,products!$A$1:$A$49,0), MATCH(orders!K$1,products!$A$1:$G$1,0))</f>
        <v>2.5</v>
      </c>
      <c r="L401" s="7">
        <f>INDEX(products!$A$1:$G$49, MATCH(orders!$D401,products!$A$1:$A$49,0), 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IF(_xlfn.XLOOKUP(C403, customers!$A$1:$A$1001,customers!$C$1:$C$1001,,0)=0,"",_xlfn.XLOOKUP(C403, customers!$A$1:$A$1001,customers!$C$1:$C$1001,,0))</f>
        <v>rpithcockb5@yellowbook.com</v>
      </c>
      <c r="H402" s="2" t="str">
        <f>IF(_xlfn.XLOOKUP(C402,customers!$A$1:$A$1001,customers!$G$1:$G$1001,,0)=0,"",_xlfn.XLOOKUP(C402,customers!$A$1:$A$1001,customers!$G$1:$G$1001,,0))</f>
        <v>United States</v>
      </c>
      <c r="I402" t="str">
        <f>INDEX(products!$A$1:$G$49, MATCH(orders!$D402,products!$A$1:$A$49,0), MATCH(orders!I$1,products!$A$1:$G$1,0))</f>
        <v>Lib</v>
      </c>
      <c r="J402" t="str">
        <f>INDEX(products!$A$1:$G$49, MATCH(orders!$D402,products!$A$1:$A$49,0), MATCH(orders!J$1,products!$A$1:$G$1,0))</f>
        <v>L</v>
      </c>
      <c r="K402" s="5">
        <f>INDEX(products!$A$1:$G$49, MATCH(orders!$D402,products!$A$1:$A$49,0), MATCH(orders!K$1,products!$A$1:$G$1,0))</f>
        <v>1</v>
      </c>
      <c r="L402" s="7">
        <f>INDEX(products!$A$1:$G$49, MATCH(orders!$D402,products!$A$1:$A$49,0), 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IF(_xlfn.XLOOKUP(C404, customers!$A$1:$A$1001,customers!$C$1:$C$1001,,0)=0,"",_xlfn.XLOOKUP(C404, customers!$A$1:$A$1001,customers!$C$1:$C$1001,,0))</f>
        <v>gcroysdaleb6@nih.gov</v>
      </c>
      <c r="H403" s="2" t="str">
        <f>IF(_xlfn.XLOOKUP(C403,customers!$A$1:$A$1001,customers!$G$1:$G$1001,,0)=0,"",_xlfn.XLOOKUP(C403,customers!$A$1:$A$1001,customers!$G$1:$G$1001,,0))</f>
        <v>United States</v>
      </c>
      <c r="I403" t="str">
        <f>INDEX(products!$A$1:$G$49, MATCH(orders!$D403,products!$A$1:$A$49,0), MATCH(orders!I$1,products!$A$1:$G$1,0))</f>
        <v>Lib</v>
      </c>
      <c r="J403" t="str">
        <f>INDEX(products!$A$1:$G$49, MATCH(orders!$D403,products!$A$1:$A$49,0), MATCH(orders!J$1,products!$A$1:$G$1,0))</f>
        <v>M</v>
      </c>
      <c r="K403" s="5">
        <f>INDEX(products!$A$1:$G$49, MATCH(orders!$D403,products!$A$1:$A$49,0), MATCH(orders!K$1,products!$A$1:$G$1,0))</f>
        <v>0.2</v>
      </c>
      <c r="L403" s="7">
        <f>INDEX(products!$A$1:$G$49, MATCH(orders!$D403,products!$A$1:$A$49,0), 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IF(_xlfn.XLOOKUP(C405, customers!$A$1:$A$1001,customers!$C$1:$C$1001,,0)=0,"",_xlfn.XLOOKUP(C405, customers!$A$1:$A$1001,customers!$C$1:$C$1001,,0))</f>
        <v>bgozzettb7@github.com</v>
      </c>
      <c r="H404" s="2" t="str">
        <f>IF(_xlfn.XLOOKUP(C404,customers!$A$1:$A$1001,customers!$G$1:$G$1001,,0)=0,"",_xlfn.XLOOKUP(C404,customers!$A$1:$A$1001,customers!$G$1:$G$1001,,0))</f>
        <v>United States</v>
      </c>
      <c r="I404" t="str">
        <f>INDEX(products!$A$1:$G$49, MATCH(orders!$D404,products!$A$1:$A$49,0), MATCH(orders!I$1,products!$A$1:$G$1,0))</f>
        <v>Rob</v>
      </c>
      <c r="J404" t="str">
        <f>INDEX(products!$A$1:$G$49, MATCH(orders!$D404,products!$A$1:$A$49,0), MATCH(orders!J$1,products!$A$1:$G$1,0))</f>
        <v>D</v>
      </c>
      <c r="K404" s="5">
        <f>INDEX(products!$A$1:$G$49, MATCH(orders!$D404,products!$A$1:$A$49,0), MATCH(orders!K$1,products!$A$1:$G$1,0))</f>
        <v>1</v>
      </c>
      <c r="L404" s="7">
        <f>INDEX(products!$A$1:$G$49, MATCH(orders!$D404,products!$A$1:$A$49,0), 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IF(_xlfn.XLOOKUP(C406, customers!$A$1:$A$1001,customers!$C$1:$C$1001,,0)=0,"",_xlfn.XLOOKUP(C406, customers!$A$1:$A$1001,customers!$C$1:$C$1001,,0))</f>
        <v>tcraggsb8@house.gov</v>
      </c>
      <c r="H405" s="2" t="str">
        <f>IF(_xlfn.XLOOKUP(C405,customers!$A$1:$A$1001,customers!$G$1:$G$1001,,0)=0,"",_xlfn.XLOOKUP(C405,customers!$A$1:$A$1001,customers!$G$1:$G$1001,,0))</f>
        <v>United States</v>
      </c>
      <c r="I405" t="str">
        <f>INDEX(products!$A$1:$G$49, MATCH(orders!$D405,products!$A$1:$A$49,0), MATCH(orders!I$1,products!$A$1:$G$1,0))</f>
        <v>Lib</v>
      </c>
      <c r="J405" t="str">
        <f>INDEX(products!$A$1:$G$49, MATCH(orders!$D405,products!$A$1:$A$49,0), MATCH(orders!J$1,products!$A$1:$G$1,0))</f>
        <v>L</v>
      </c>
      <c r="K405" s="5">
        <f>INDEX(products!$A$1:$G$49, MATCH(orders!$D405,products!$A$1:$A$49,0), MATCH(orders!K$1,products!$A$1:$G$1,0))</f>
        <v>0.2</v>
      </c>
      <c r="L405" s="7">
        <f>INDEX(products!$A$1:$G$49, MATCH(orders!$D405,products!$A$1:$A$49,0), 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IF(_xlfn.XLOOKUP(C407, customers!$A$1:$A$1001,customers!$C$1:$C$1001,,0)=0,"",_xlfn.XLOOKUP(C407, customers!$A$1:$A$1001,customers!$C$1:$C$1001,,0))</f>
        <v>lcullrfordb9@xing.com</v>
      </c>
      <c r="H406" s="2" t="str">
        <f>IF(_xlfn.XLOOKUP(C406,customers!$A$1:$A$1001,customers!$G$1:$G$1001,,0)=0,"",_xlfn.XLOOKUP(C406,customers!$A$1:$A$1001,customers!$G$1:$G$1001,,0))</f>
        <v>Ireland</v>
      </c>
      <c r="I406" t="str">
        <f>INDEX(products!$A$1:$G$49, MATCH(orders!$D406,products!$A$1:$A$49,0), MATCH(orders!I$1,products!$A$1:$G$1,0))</f>
        <v>Ara</v>
      </c>
      <c r="J406" t="str">
        <f>INDEX(products!$A$1:$G$49, MATCH(orders!$D406,products!$A$1:$A$49,0), MATCH(orders!J$1,products!$A$1:$G$1,0))</f>
        <v>D</v>
      </c>
      <c r="K406" s="5">
        <f>INDEX(products!$A$1:$G$49, MATCH(orders!$D406,products!$A$1:$A$49,0), MATCH(orders!K$1,products!$A$1:$G$1,0))</f>
        <v>1</v>
      </c>
      <c r="L406" s="7">
        <f>INDEX(products!$A$1:$G$49, MATCH(orders!$D406,products!$A$1:$A$49,0), 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IF(_xlfn.XLOOKUP(C408, customers!$A$1:$A$1001,customers!$C$1:$C$1001,,0)=0,"",_xlfn.XLOOKUP(C408, customers!$A$1:$A$1001,customers!$C$1:$C$1001,,0))</f>
        <v>arizonba@xing.com</v>
      </c>
      <c r="H407" s="2" t="str">
        <f>IF(_xlfn.XLOOKUP(C407,customers!$A$1:$A$1001,customers!$G$1:$G$1001,,0)=0,"",_xlfn.XLOOKUP(C407,customers!$A$1:$A$1001,customers!$G$1:$G$1001,,0))</f>
        <v>United States</v>
      </c>
      <c r="I407" t="str">
        <f>INDEX(products!$A$1:$G$49, MATCH(orders!$D407,products!$A$1:$A$49,0), MATCH(orders!I$1,products!$A$1:$G$1,0))</f>
        <v>Exc</v>
      </c>
      <c r="J407" t="str">
        <f>INDEX(products!$A$1:$G$49, MATCH(orders!$D407,products!$A$1:$A$49,0), MATCH(orders!J$1,products!$A$1:$G$1,0))</f>
        <v>M</v>
      </c>
      <c r="K407" s="5">
        <f>INDEX(products!$A$1:$G$49, MATCH(orders!$D407,products!$A$1:$A$49,0), MATCH(orders!K$1,products!$A$1:$G$1,0))</f>
        <v>0.5</v>
      </c>
      <c r="L407" s="7">
        <f>INDEX(products!$A$1:$G$49, MATCH(orders!$D407,products!$A$1:$A$49,0), 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IF(_xlfn.XLOOKUP(C409, customers!$A$1:$A$1001,customers!$C$1:$C$1001,,0)=0,"",_xlfn.XLOOKUP(C409, customers!$A$1:$A$1001,customers!$C$1:$C$1001,,0))</f>
        <v/>
      </c>
      <c r="H408" s="2" t="str">
        <f>IF(_xlfn.XLOOKUP(C408,customers!$A$1:$A$1001,customers!$G$1:$G$1001,,0)=0,"",_xlfn.XLOOKUP(C408,customers!$A$1:$A$1001,customers!$G$1:$G$1001,,0))</f>
        <v>United States</v>
      </c>
      <c r="I408" t="str">
        <f>INDEX(products!$A$1:$G$49, MATCH(orders!$D408,products!$A$1:$A$49,0), MATCH(orders!I$1,products!$A$1:$G$1,0))</f>
        <v>Exc</v>
      </c>
      <c r="J408" t="str">
        <f>INDEX(products!$A$1:$G$49, MATCH(orders!$D408,products!$A$1:$A$49,0), MATCH(orders!J$1,products!$A$1:$G$1,0))</f>
        <v>M</v>
      </c>
      <c r="K408" s="5">
        <f>INDEX(products!$A$1:$G$49, MATCH(orders!$D408,products!$A$1:$A$49,0), MATCH(orders!K$1,products!$A$1:$G$1,0))</f>
        <v>1</v>
      </c>
      <c r="L408" s="7">
        <f>INDEX(products!$A$1:$G$49, MATCH(orders!$D408,products!$A$1:$A$49,0), 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IF(_xlfn.XLOOKUP(C410, customers!$A$1:$A$1001,customers!$C$1:$C$1001,,0)=0,"",_xlfn.XLOOKUP(C410, customers!$A$1:$A$1001,customers!$C$1:$C$1001,,0))</f>
        <v>fmiellbc@spiegel.de</v>
      </c>
      <c r="H409" s="2" t="str">
        <f>IF(_xlfn.XLOOKUP(C409,customers!$A$1:$A$1001,customers!$G$1:$G$1001,,0)=0,"",_xlfn.XLOOKUP(C409,customers!$A$1:$A$1001,customers!$G$1:$G$1001,,0))</f>
        <v>Ireland</v>
      </c>
      <c r="I409" t="str">
        <f>INDEX(products!$A$1:$G$49, MATCH(orders!$D409,products!$A$1:$A$49,0), MATCH(orders!I$1,products!$A$1:$G$1,0))</f>
        <v>Exc</v>
      </c>
      <c r="J409" t="str">
        <f>INDEX(products!$A$1:$G$49, MATCH(orders!$D409,products!$A$1:$A$49,0), MATCH(orders!J$1,products!$A$1:$G$1,0))</f>
        <v>M</v>
      </c>
      <c r="K409" s="5">
        <f>INDEX(products!$A$1:$G$49, MATCH(orders!$D409,products!$A$1:$A$49,0), MATCH(orders!K$1,products!$A$1:$G$1,0))</f>
        <v>0.5</v>
      </c>
      <c r="L409" s="7">
        <f>INDEX(products!$A$1:$G$49, MATCH(orders!$D409,products!$A$1:$A$49,0), 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IF(_xlfn.XLOOKUP(C411, customers!$A$1:$A$1001,customers!$C$1:$C$1001,,0)=0,"",_xlfn.XLOOKUP(C411, customers!$A$1:$A$1001,customers!$C$1:$C$1001,,0))</f>
        <v/>
      </c>
      <c r="H410" s="2" t="str">
        <f>IF(_xlfn.XLOOKUP(C410,customers!$A$1:$A$1001,customers!$G$1:$G$1001,,0)=0,"",_xlfn.XLOOKUP(C410,customers!$A$1:$A$1001,customers!$G$1:$G$1001,,0))</f>
        <v>United States</v>
      </c>
      <c r="I410" t="str">
        <f>INDEX(products!$A$1:$G$49, MATCH(orders!$D410,products!$A$1:$A$49,0), MATCH(orders!I$1,products!$A$1:$G$1,0))</f>
        <v>Ara</v>
      </c>
      <c r="J410" t="str">
        <f>INDEX(products!$A$1:$G$49, MATCH(orders!$D410,products!$A$1:$A$49,0), MATCH(orders!J$1,products!$A$1:$G$1,0))</f>
        <v>M</v>
      </c>
      <c r="K410" s="5">
        <f>INDEX(products!$A$1:$G$49, MATCH(orders!$D410,products!$A$1:$A$49,0), MATCH(orders!K$1,products!$A$1:$G$1,0))</f>
        <v>2.5</v>
      </c>
      <c r="L410" s="7">
        <f>INDEX(products!$A$1:$G$49, MATCH(orders!$D410,products!$A$1:$A$49,0), 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IF(_xlfn.XLOOKUP(C412, customers!$A$1:$A$1001,customers!$C$1:$C$1001,,0)=0,"",_xlfn.XLOOKUP(C412, customers!$A$1:$A$1001,customers!$C$1:$C$1001,,0))</f>
        <v/>
      </c>
      <c r="H411" s="2" t="str">
        <f>IF(_xlfn.XLOOKUP(C411,customers!$A$1:$A$1001,customers!$G$1:$G$1001,,0)=0,"",_xlfn.XLOOKUP(C411,customers!$A$1:$A$1001,customers!$G$1:$G$1001,,0))</f>
        <v>Ireland</v>
      </c>
      <c r="I411" t="str">
        <f>INDEX(products!$A$1:$G$49, MATCH(orders!$D411,products!$A$1:$A$49,0), MATCH(orders!I$1,products!$A$1:$G$1,0))</f>
        <v>Lib</v>
      </c>
      <c r="J411" t="str">
        <f>INDEX(products!$A$1:$G$49, MATCH(orders!$D411,products!$A$1:$A$49,0), MATCH(orders!J$1,products!$A$1:$G$1,0))</f>
        <v>L</v>
      </c>
      <c r="K411" s="5">
        <f>INDEX(products!$A$1:$G$49, MATCH(orders!$D411,products!$A$1:$A$49,0), MATCH(orders!K$1,products!$A$1:$G$1,0))</f>
        <v>1</v>
      </c>
      <c r="L411" s="7">
        <f>INDEX(products!$A$1:$G$49, MATCH(orders!$D411,products!$A$1:$A$49,0), 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IF(_xlfn.XLOOKUP(C413, customers!$A$1:$A$1001,customers!$C$1:$C$1001,,0)=0,"",_xlfn.XLOOKUP(C413, customers!$A$1:$A$1001,customers!$C$1:$C$1001,,0))</f>
        <v/>
      </c>
      <c r="H412" s="2" t="str">
        <f>IF(_xlfn.XLOOKUP(C412,customers!$A$1:$A$1001,customers!$G$1:$G$1001,,0)=0,"",_xlfn.XLOOKUP(C412,customers!$A$1:$A$1001,customers!$G$1:$G$1001,,0))</f>
        <v>United States</v>
      </c>
      <c r="I412" t="str">
        <f>INDEX(products!$A$1:$G$49, MATCH(orders!$D412,products!$A$1:$A$49,0), MATCH(orders!I$1,products!$A$1:$G$1,0))</f>
        <v>Ara</v>
      </c>
      <c r="J412" t="str">
        <f>INDEX(products!$A$1:$G$49, MATCH(orders!$D412,products!$A$1:$A$49,0), MATCH(orders!J$1,products!$A$1:$G$1,0))</f>
        <v>L</v>
      </c>
      <c r="K412" s="5">
        <f>INDEX(products!$A$1:$G$49, MATCH(orders!$D412,products!$A$1:$A$49,0), MATCH(orders!K$1,products!$A$1:$G$1,0))</f>
        <v>0.2</v>
      </c>
      <c r="L412" s="7">
        <f>INDEX(products!$A$1:$G$49, MATCH(orders!$D412,products!$A$1:$A$49,0), 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IF(_xlfn.XLOOKUP(C414, customers!$A$1:$A$1001,customers!$C$1:$C$1001,,0)=0,"",_xlfn.XLOOKUP(C414, customers!$A$1:$A$1001,customers!$C$1:$C$1001,,0))</f>
        <v/>
      </c>
      <c r="H413" s="2" t="str">
        <f>IF(_xlfn.XLOOKUP(C413,customers!$A$1:$A$1001,customers!$G$1:$G$1001,,0)=0,"",_xlfn.XLOOKUP(C413,customers!$A$1:$A$1001,customers!$G$1:$G$1001,,0))</f>
        <v>United States</v>
      </c>
      <c r="I413" t="str">
        <f>INDEX(products!$A$1:$G$49, MATCH(orders!$D413,products!$A$1:$A$49,0), MATCH(orders!I$1,products!$A$1:$G$1,0))</f>
        <v>Lib</v>
      </c>
      <c r="J413" t="str">
        <f>INDEX(products!$A$1:$G$49, MATCH(orders!$D413,products!$A$1:$A$49,0), MATCH(orders!J$1,products!$A$1:$G$1,0))</f>
        <v>M</v>
      </c>
      <c r="K413" s="5">
        <f>INDEX(products!$A$1:$G$49, MATCH(orders!$D413,products!$A$1:$A$49,0), MATCH(orders!K$1,products!$A$1:$G$1,0))</f>
        <v>1</v>
      </c>
      <c r="L413" s="7">
        <f>INDEX(products!$A$1:$G$49, MATCH(orders!$D413,products!$A$1:$A$49,0), 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IF(_xlfn.XLOOKUP(C415, customers!$A$1:$A$1001,customers!$C$1:$C$1001,,0)=0,"",_xlfn.XLOOKUP(C415, customers!$A$1:$A$1001,customers!$C$1:$C$1001,,0))</f>
        <v>wspringallbh@jugem.jp</v>
      </c>
      <c r="H414" s="2" t="str">
        <f>IF(_xlfn.XLOOKUP(C414,customers!$A$1:$A$1001,customers!$G$1:$G$1001,,0)=0,"",_xlfn.XLOOKUP(C414,customers!$A$1:$A$1001,customers!$G$1:$G$1001,,0))</f>
        <v>United States</v>
      </c>
      <c r="I414" t="str">
        <f>INDEX(products!$A$1:$G$49, MATCH(orders!$D414,products!$A$1:$A$49,0), MATCH(orders!I$1,products!$A$1:$G$1,0))</f>
        <v>Ara</v>
      </c>
      <c r="J414" t="str">
        <f>INDEX(products!$A$1:$G$49, MATCH(orders!$D414,products!$A$1:$A$49,0), MATCH(orders!J$1,products!$A$1:$G$1,0))</f>
        <v>M</v>
      </c>
      <c r="K414" s="5">
        <f>INDEX(products!$A$1:$G$49, MATCH(orders!$D414,products!$A$1:$A$49,0), MATCH(orders!K$1,products!$A$1:$G$1,0))</f>
        <v>1</v>
      </c>
      <c r="L414" s="7">
        <f>INDEX(products!$A$1:$G$49, MATCH(orders!$D414,products!$A$1:$A$49,0), 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IF(_xlfn.XLOOKUP(C416, customers!$A$1:$A$1001,customers!$C$1:$C$1001,,0)=0,"",_xlfn.XLOOKUP(C416, customers!$A$1:$A$1001,customers!$C$1:$C$1001,,0))</f>
        <v/>
      </c>
      <c r="H415" s="2" t="str">
        <f>IF(_xlfn.XLOOKUP(C415,customers!$A$1:$A$1001,customers!$G$1:$G$1001,,0)=0,"",_xlfn.XLOOKUP(C415,customers!$A$1:$A$1001,customers!$G$1:$G$1001,,0))</f>
        <v>United States</v>
      </c>
      <c r="I415" t="str">
        <f>INDEX(products!$A$1:$G$49, MATCH(orders!$D415,products!$A$1:$A$49,0), MATCH(orders!I$1,products!$A$1:$G$1,0))</f>
        <v>Lib</v>
      </c>
      <c r="J415" t="str">
        <f>INDEX(products!$A$1:$G$49, MATCH(orders!$D415,products!$A$1:$A$49,0), MATCH(orders!J$1,products!$A$1:$G$1,0))</f>
        <v>L</v>
      </c>
      <c r="K415" s="5">
        <f>INDEX(products!$A$1:$G$49, MATCH(orders!$D415,products!$A$1:$A$49,0), MATCH(orders!K$1,products!$A$1:$G$1,0))</f>
        <v>2.5</v>
      </c>
      <c r="L415" s="7">
        <f>INDEX(products!$A$1:$G$49, MATCH(orders!$D415,products!$A$1:$A$49,0), 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IF(_xlfn.XLOOKUP(C417, customers!$A$1:$A$1001,customers!$C$1:$C$1001,,0)=0,"",_xlfn.XLOOKUP(C417, customers!$A$1:$A$1001,customers!$C$1:$C$1001,,0))</f>
        <v>ghawkyensbj@census.gov</v>
      </c>
      <c r="H416" s="2" t="str">
        <f>IF(_xlfn.XLOOKUP(C416,customers!$A$1:$A$1001,customers!$G$1:$G$1001,,0)=0,"",_xlfn.XLOOKUP(C416,customers!$A$1:$A$1001,customers!$G$1:$G$1001,,0))</f>
        <v>United States</v>
      </c>
      <c r="I416" t="str">
        <f>INDEX(products!$A$1:$G$49, MATCH(orders!$D416,products!$A$1:$A$49,0), MATCH(orders!I$1,products!$A$1:$G$1,0))</f>
        <v>Rob</v>
      </c>
      <c r="J416" t="str">
        <f>INDEX(products!$A$1:$G$49, MATCH(orders!$D416,products!$A$1:$A$49,0), MATCH(orders!J$1,products!$A$1:$G$1,0))</f>
        <v>L</v>
      </c>
      <c r="K416" s="5">
        <f>INDEX(products!$A$1:$G$49, MATCH(orders!$D416,products!$A$1:$A$49,0), MATCH(orders!K$1,products!$A$1:$G$1,0))</f>
        <v>0.2</v>
      </c>
      <c r="L416" s="7">
        <f>INDEX(products!$A$1:$G$49, MATCH(orders!$D416,products!$A$1:$A$49,0), 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IF(_xlfn.XLOOKUP(C418, customers!$A$1:$A$1001,customers!$C$1:$C$1001,,0)=0,"",_xlfn.XLOOKUP(C418, customers!$A$1:$A$1001,customers!$C$1:$C$1001,,0))</f>
        <v/>
      </c>
      <c r="H417" s="2" t="str">
        <f>IF(_xlfn.XLOOKUP(C417,customers!$A$1:$A$1001,customers!$G$1:$G$1001,,0)=0,"",_xlfn.XLOOKUP(C417,customers!$A$1:$A$1001,customers!$G$1:$G$1001,,0))</f>
        <v>United States</v>
      </c>
      <c r="I417" t="str">
        <f>INDEX(products!$A$1:$G$49, MATCH(orders!$D417,products!$A$1:$A$49,0), MATCH(orders!I$1,products!$A$1:$G$1,0))</f>
        <v>Rob</v>
      </c>
      <c r="J417" t="str">
        <f>INDEX(products!$A$1:$G$49, MATCH(orders!$D417,products!$A$1:$A$49,0), MATCH(orders!J$1,products!$A$1:$G$1,0))</f>
        <v>M</v>
      </c>
      <c r="K417" s="5">
        <f>INDEX(products!$A$1:$G$49, MATCH(orders!$D417,products!$A$1:$A$49,0), MATCH(orders!K$1,products!$A$1:$G$1,0))</f>
        <v>0.2</v>
      </c>
      <c r="L417" s="7">
        <f>INDEX(products!$A$1:$G$49, MATCH(orders!$D417,products!$A$1:$A$49,0), 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IF(_xlfn.XLOOKUP(C419, customers!$A$1:$A$1001,customers!$C$1:$C$1001,,0)=0,"",_xlfn.XLOOKUP(C419, customers!$A$1:$A$1001,customers!$C$1:$C$1001,,0))</f>
        <v/>
      </c>
      <c r="H418" s="2" t="str">
        <f>IF(_xlfn.XLOOKUP(C418,customers!$A$1:$A$1001,customers!$G$1:$G$1001,,0)=0,"",_xlfn.XLOOKUP(C418,customers!$A$1:$A$1001,customers!$G$1:$G$1001,,0))</f>
        <v>United States</v>
      </c>
      <c r="I418" t="str">
        <f>INDEX(products!$A$1:$G$49, MATCH(orders!$D418,products!$A$1:$A$49,0), MATCH(orders!I$1,products!$A$1:$G$1,0))</f>
        <v>Ara</v>
      </c>
      <c r="J418" t="str">
        <f>INDEX(products!$A$1:$G$49, MATCH(orders!$D418,products!$A$1:$A$49,0), MATCH(orders!J$1,products!$A$1:$G$1,0))</f>
        <v>L</v>
      </c>
      <c r="K418" s="5">
        <f>INDEX(products!$A$1:$G$49, MATCH(orders!$D418,products!$A$1:$A$49,0), MATCH(orders!K$1,products!$A$1:$G$1,0))</f>
        <v>0.5</v>
      </c>
      <c r="L418" s="7">
        <f>INDEX(products!$A$1:$G$49, MATCH(orders!$D418,products!$A$1:$A$49,0), 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IF(_xlfn.XLOOKUP(C420, customers!$A$1:$A$1001,customers!$C$1:$C$1001,,0)=0,"",_xlfn.XLOOKUP(C420, customers!$A$1:$A$1001,customers!$C$1:$C$1001,,0))</f>
        <v>bmcgilvrabm@so-net.ne.jp</v>
      </c>
      <c r="H419" s="2" t="str">
        <f>IF(_xlfn.XLOOKUP(C419,customers!$A$1:$A$1001,customers!$G$1:$G$1001,,0)=0,"",_xlfn.XLOOKUP(C419,customers!$A$1:$A$1001,customers!$G$1:$G$1001,,0))</f>
        <v>United States</v>
      </c>
      <c r="I419" t="str">
        <f>INDEX(products!$A$1:$G$49, MATCH(orders!$D419,products!$A$1:$A$49,0), MATCH(orders!I$1,products!$A$1:$G$1,0))</f>
        <v>Ara</v>
      </c>
      <c r="J419" t="str">
        <f>INDEX(products!$A$1:$G$49, MATCH(orders!$D419,products!$A$1:$A$49,0), MATCH(orders!J$1,products!$A$1:$G$1,0))</f>
        <v>L</v>
      </c>
      <c r="K419" s="5">
        <f>INDEX(products!$A$1:$G$49, MATCH(orders!$D419,products!$A$1:$A$49,0), MATCH(orders!K$1,products!$A$1:$G$1,0))</f>
        <v>2.5</v>
      </c>
      <c r="L419" s="7">
        <f>INDEX(products!$A$1:$G$49, MATCH(orders!$D419,products!$A$1:$A$49,0), 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IF(_xlfn.XLOOKUP(C421, customers!$A$1:$A$1001,customers!$C$1:$C$1001,,0)=0,"",_xlfn.XLOOKUP(C421, customers!$A$1:$A$1001,customers!$C$1:$C$1001,,0))</f>
        <v>adanzeybn@github.com</v>
      </c>
      <c r="H420" s="2" t="str">
        <f>IF(_xlfn.XLOOKUP(C420,customers!$A$1:$A$1001,customers!$G$1:$G$1001,,0)=0,"",_xlfn.XLOOKUP(C420,customers!$A$1:$A$1001,customers!$G$1:$G$1001,,0))</f>
        <v>United States</v>
      </c>
      <c r="I420" t="str">
        <f>INDEX(products!$A$1:$G$49, MATCH(orders!$D420,products!$A$1:$A$49,0), MATCH(orders!I$1,products!$A$1:$G$1,0))</f>
        <v>Ara</v>
      </c>
      <c r="J420" t="str">
        <f>INDEX(products!$A$1:$G$49, MATCH(orders!$D420,products!$A$1:$A$49,0), MATCH(orders!J$1,products!$A$1:$G$1,0))</f>
        <v>L</v>
      </c>
      <c r="K420" s="5">
        <f>INDEX(products!$A$1:$G$49, MATCH(orders!$D420,products!$A$1:$A$49,0), MATCH(orders!K$1,products!$A$1:$G$1,0))</f>
        <v>2.5</v>
      </c>
      <c r="L420" s="7">
        <f>INDEX(products!$A$1:$G$49, MATCH(orders!$D420,products!$A$1:$A$49,0), 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IF(_xlfn.XLOOKUP(C422, customers!$A$1:$A$1001,customers!$C$1:$C$1001,,0)=0,"",_xlfn.XLOOKUP(C422, customers!$A$1:$A$1001,customers!$C$1:$C$1001,,0))</f>
        <v>tfarraac@behance.net</v>
      </c>
      <c r="H421" s="2" t="str">
        <f>IF(_xlfn.XLOOKUP(C421,customers!$A$1:$A$1001,customers!$G$1:$G$1001,,0)=0,"",_xlfn.XLOOKUP(C421,customers!$A$1:$A$1001,customers!$G$1:$G$1001,,0))</f>
        <v>United States</v>
      </c>
      <c r="I421" t="str">
        <f>INDEX(products!$A$1:$G$49, MATCH(orders!$D421,products!$A$1:$A$49,0), MATCH(orders!I$1,products!$A$1:$G$1,0))</f>
        <v>Lib</v>
      </c>
      <c r="J421" t="str">
        <f>INDEX(products!$A$1:$G$49, MATCH(orders!$D421,products!$A$1:$A$49,0), MATCH(orders!J$1,products!$A$1:$G$1,0))</f>
        <v>M</v>
      </c>
      <c r="K421" s="5">
        <f>INDEX(products!$A$1:$G$49, MATCH(orders!$D421,products!$A$1:$A$49,0), MATCH(orders!K$1,products!$A$1:$G$1,0))</f>
        <v>0.5</v>
      </c>
      <c r="L421" s="7">
        <f>INDEX(products!$A$1:$G$49, MATCH(orders!$D421,products!$A$1:$A$49,0), 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IF(_xlfn.XLOOKUP(C423, customers!$A$1:$A$1001,customers!$C$1:$C$1001,,0)=0,"",_xlfn.XLOOKUP(C423, customers!$A$1:$A$1001,customers!$C$1:$C$1001,,0))</f>
        <v>tfarraac@behance.net</v>
      </c>
      <c r="H422" s="2" t="str">
        <f>IF(_xlfn.XLOOKUP(C422,customers!$A$1:$A$1001,customers!$G$1:$G$1001,,0)=0,"",_xlfn.XLOOKUP(C422,customers!$A$1:$A$1001,customers!$G$1:$G$1001,,0))</f>
        <v>United States</v>
      </c>
      <c r="I422" t="str">
        <f>INDEX(products!$A$1:$G$49, MATCH(orders!$D422,products!$A$1:$A$49,0), MATCH(orders!I$1,products!$A$1:$G$1,0))</f>
        <v>Lib</v>
      </c>
      <c r="J422" t="str">
        <f>INDEX(products!$A$1:$G$49, MATCH(orders!$D422,products!$A$1:$A$49,0), MATCH(orders!J$1,products!$A$1:$G$1,0))</f>
        <v>D</v>
      </c>
      <c r="K422" s="5">
        <f>INDEX(products!$A$1:$G$49, MATCH(orders!$D422,products!$A$1:$A$49,0), MATCH(orders!K$1,products!$A$1:$G$1,0))</f>
        <v>0.5</v>
      </c>
      <c r="L422" s="7">
        <f>INDEX(products!$A$1:$G$49, MATCH(orders!$D422,products!$A$1:$A$49,0), 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IF(_xlfn.XLOOKUP(C424, customers!$A$1:$A$1001,customers!$C$1:$C$1001,,0)=0,"",_xlfn.XLOOKUP(C424, customers!$A$1:$A$1001,customers!$C$1:$C$1001,,0))</f>
        <v/>
      </c>
      <c r="H423" s="2" t="str">
        <f>IF(_xlfn.XLOOKUP(C423,customers!$A$1:$A$1001,customers!$G$1:$G$1001,,0)=0,"",_xlfn.XLOOKUP(C423,customers!$A$1:$A$1001,customers!$G$1:$G$1001,,0))</f>
        <v>United States</v>
      </c>
      <c r="I423" t="str">
        <f>INDEX(products!$A$1:$G$49, MATCH(orders!$D423,products!$A$1:$A$49,0), MATCH(orders!I$1,products!$A$1:$G$1,0))</f>
        <v>Ara</v>
      </c>
      <c r="J423" t="str">
        <f>INDEX(products!$A$1:$G$49, MATCH(orders!$D423,products!$A$1:$A$49,0), MATCH(orders!J$1,products!$A$1:$G$1,0))</f>
        <v>D</v>
      </c>
      <c r="K423" s="5">
        <f>INDEX(products!$A$1:$G$49, MATCH(orders!$D423,products!$A$1:$A$49,0), MATCH(orders!K$1,products!$A$1:$G$1,0))</f>
        <v>2.5</v>
      </c>
      <c r="L423" s="7">
        <f>INDEX(products!$A$1:$G$49, MATCH(orders!$D423,products!$A$1:$A$49,0), 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IF(_xlfn.XLOOKUP(C425, customers!$A$1:$A$1001,customers!$C$1:$C$1001,,0)=0,"",_xlfn.XLOOKUP(C425, customers!$A$1:$A$1001,customers!$C$1:$C$1001,,0))</f>
        <v/>
      </c>
      <c r="H424" s="2" t="str">
        <f>IF(_xlfn.XLOOKUP(C424,customers!$A$1:$A$1001,customers!$G$1:$G$1001,,0)=0,"",_xlfn.XLOOKUP(C424,customers!$A$1:$A$1001,customers!$G$1:$G$1001,,0))</f>
        <v>United States</v>
      </c>
      <c r="I424" t="str">
        <f>INDEX(products!$A$1:$G$49, MATCH(orders!$D424,products!$A$1:$A$49,0), MATCH(orders!I$1,products!$A$1:$G$1,0))</f>
        <v>Ara</v>
      </c>
      <c r="J424" t="str">
        <f>INDEX(products!$A$1:$G$49, MATCH(orders!$D424,products!$A$1:$A$49,0), MATCH(orders!J$1,products!$A$1:$G$1,0))</f>
        <v>D</v>
      </c>
      <c r="K424" s="5">
        <f>INDEX(products!$A$1:$G$49, MATCH(orders!$D424,products!$A$1:$A$49,0), MATCH(orders!K$1,products!$A$1:$G$1,0))</f>
        <v>0.5</v>
      </c>
      <c r="L424" s="7">
        <f>INDEX(products!$A$1:$G$49, MATCH(orders!$D424,products!$A$1:$A$49,0), 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IF(_xlfn.XLOOKUP(C426, customers!$A$1:$A$1001,customers!$C$1:$C$1001,,0)=0,"",_xlfn.XLOOKUP(C426, customers!$A$1:$A$1001,customers!$C$1:$C$1001,,0))</f>
        <v>ydombrellbs@dedecms.com</v>
      </c>
      <c r="H425" s="2" t="str">
        <f>IF(_xlfn.XLOOKUP(C425,customers!$A$1:$A$1001,customers!$G$1:$G$1001,,0)=0,"",_xlfn.XLOOKUP(C425,customers!$A$1:$A$1001,customers!$G$1:$G$1001,,0))</f>
        <v>United States</v>
      </c>
      <c r="I425" t="str">
        <f>INDEX(products!$A$1:$G$49, MATCH(orders!$D425,products!$A$1:$A$49,0), MATCH(orders!I$1,products!$A$1:$G$1,0))</f>
        <v>Rob</v>
      </c>
      <c r="J425" t="str">
        <f>INDEX(products!$A$1:$G$49, MATCH(orders!$D425,products!$A$1:$A$49,0), MATCH(orders!J$1,products!$A$1:$G$1,0))</f>
        <v>M</v>
      </c>
      <c r="K425" s="5">
        <f>INDEX(products!$A$1:$G$49, MATCH(orders!$D425,products!$A$1:$A$49,0), MATCH(orders!K$1,products!$A$1:$G$1,0))</f>
        <v>0.5</v>
      </c>
      <c r="L425" s="7">
        <f>INDEX(products!$A$1:$G$49, MATCH(orders!$D425,products!$A$1:$A$49,0), 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IF(_xlfn.XLOOKUP(C427, customers!$A$1:$A$1001,customers!$C$1:$C$1001,,0)=0,"",_xlfn.XLOOKUP(C427, customers!$A$1:$A$1001,customers!$C$1:$C$1001,,0))</f>
        <v>adarthbt@t.co</v>
      </c>
      <c r="H426" s="2" t="str">
        <f>IF(_xlfn.XLOOKUP(C426,customers!$A$1:$A$1001,customers!$G$1:$G$1001,,0)=0,"",_xlfn.XLOOKUP(C426,customers!$A$1:$A$1001,customers!$G$1:$G$1001,,0))</f>
        <v>United States</v>
      </c>
      <c r="I426" t="str">
        <f>INDEX(products!$A$1:$G$49, MATCH(orders!$D426,products!$A$1:$A$49,0), MATCH(orders!I$1,products!$A$1:$G$1,0))</f>
        <v>Exc</v>
      </c>
      <c r="J426" t="str">
        <f>INDEX(products!$A$1:$G$49, MATCH(orders!$D426,products!$A$1:$A$49,0), MATCH(orders!J$1,products!$A$1:$G$1,0))</f>
        <v>L</v>
      </c>
      <c r="K426" s="5">
        <f>INDEX(products!$A$1:$G$49, MATCH(orders!$D426,products!$A$1:$A$49,0), MATCH(orders!K$1,products!$A$1:$G$1,0))</f>
        <v>0.5</v>
      </c>
      <c r="L426" s="7">
        <f>INDEX(products!$A$1:$G$49, MATCH(orders!$D426,products!$A$1:$A$49,0), 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IF(_xlfn.XLOOKUP(C428, customers!$A$1:$A$1001,customers!$C$1:$C$1001,,0)=0,"",_xlfn.XLOOKUP(C428, customers!$A$1:$A$1001,customers!$C$1:$C$1001,,0))</f>
        <v>mdarrigoebu@hud.gov</v>
      </c>
      <c r="H427" s="2" t="str">
        <f>IF(_xlfn.XLOOKUP(C427,customers!$A$1:$A$1001,customers!$G$1:$G$1001,,0)=0,"",_xlfn.XLOOKUP(C427,customers!$A$1:$A$1001,customers!$G$1:$G$1001,,0))</f>
        <v>United States</v>
      </c>
      <c r="I427" t="str">
        <f>INDEX(products!$A$1:$G$49, MATCH(orders!$D427,products!$A$1:$A$49,0), MATCH(orders!I$1,products!$A$1:$G$1,0))</f>
        <v>Rob</v>
      </c>
      <c r="J427" t="str">
        <f>INDEX(products!$A$1:$G$49, MATCH(orders!$D427,products!$A$1:$A$49,0), MATCH(orders!J$1,products!$A$1:$G$1,0))</f>
        <v>D</v>
      </c>
      <c r="K427" s="5">
        <f>INDEX(products!$A$1:$G$49, MATCH(orders!$D427,products!$A$1:$A$49,0), MATCH(orders!K$1,products!$A$1:$G$1,0))</f>
        <v>1</v>
      </c>
      <c r="L427" s="7">
        <f>INDEX(products!$A$1:$G$49, MATCH(orders!$D427,products!$A$1:$A$49,0), 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IF(_xlfn.XLOOKUP(C429, customers!$A$1:$A$1001,customers!$C$1:$C$1001,,0)=0,"",_xlfn.XLOOKUP(C429, customers!$A$1:$A$1001,customers!$C$1:$C$1001,,0))</f>
        <v/>
      </c>
      <c r="H428" s="2" t="str">
        <f>IF(_xlfn.XLOOKUP(C428,customers!$A$1:$A$1001,customers!$G$1:$G$1001,,0)=0,"",_xlfn.XLOOKUP(C428,customers!$A$1:$A$1001,customers!$G$1:$G$1001,,0))</f>
        <v>Ireland</v>
      </c>
      <c r="I428" t="str">
        <f>INDEX(products!$A$1:$G$49, MATCH(orders!$D428,products!$A$1:$A$49,0), MATCH(orders!I$1,products!$A$1:$G$1,0))</f>
        <v>Rob</v>
      </c>
      <c r="J428" t="str">
        <f>INDEX(products!$A$1:$G$49, MATCH(orders!$D428,products!$A$1:$A$49,0), MATCH(orders!J$1,products!$A$1:$G$1,0))</f>
        <v>L</v>
      </c>
      <c r="K428" s="5">
        <f>INDEX(products!$A$1:$G$49, MATCH(orders!$D428,products!$A$1:$A$49,0), MATCH(orders!K$1,products!$A$1:$G$1,0))</f>
        <v>0.2</v>
      </c>
      <c r="L428" s="7">
        <f>INDEX(products!$A$1:$G$49, MATCH(orders!$D428,products!$A$1:$A$49,0), 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IF(_xlfn.XLOOKUP(C430, customers!$A$1:$A$1001,customers!$C$1:$C$1001,,0)=0,"",_xlfn.XLOOKUP(C430, customers!$A$1:$A$1001,customers!$C$1:$C$1001,,0))</f>
        <v>mackrillbw@bandcamp.com</v>
      </c>
      <c r="H429" s="2" t="str">
        <f>IF(_xlfn.XLOOKUP(C429,customers!$A$1:$A$1001,customers!$G$1:$G$1001,,0)=0,"",_xlfn.XLOOKUP(C429,customers!$A$1:$A$1001,customers!$G$1:$G$1001,,0))</f>
        <v>United States</v>
      </c>
      <c r="I429" t="str">
        <f>INDEX(products!$A$1:$G$49, MATCH(orders!$D429,products!$A$1:$A$49,0), MATCH(orders!I$1,products!$A$1:$G$1,0))</f>
        <v>Ara</v>
      </c>
      <c r="J429" t="str">
        <f>INDEX(products!$A$1:$G$49, MATCH(orders!$D429,products!$A$1:$A$49,0), MATCH(orders!J$1,products!$A$1:$G$1,0))</f>
        <v>M</v>
      </c>
      <c r="K429" s="5">
        <f>INDEX(products!$A$1:$G$49, MATCH(orders!$D429,products!$A$1:$A$49,0), MATCH(orders!K$1,products!$A$1:$G$1,0))</f>
        <v>2.5</v>
      </c>
      <c r="L429" s="7">
        <f>INDEX(products!$A$1:$G$49, MATCH(orders!$D429,products!$A$1:$A$49,0), 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IF(_xlfn.XLOOKUP(C431, customers!$A$1:$A$1001,customers!$C$1:$C$1001,,0)=0,"",_xlfn.XLOOKUP(C431, customers!$A$1:$A$1001,customers!$C$1:$C$1001,,0))</f>
        <v>tfarraac@behance.net</v>
      </c>
      <c r="H430" s="2" t="str">
        <f>IF(_xlfn.XLOOKUP(C430,customers!$A$1:$A$1001,customers!$G$1:$G$1001,,0)=0,"",_xlfn.XLOOKUP(C430,customers!$A$1:$A$1001,customers!$G$1:$G$1001,,0))</f>
        <v>United States</v>
      </c>
      <c r="I430" t="str">
        <f>INDEX(products!$A$1:$G$49, MATCH(orders!$D430,products!$A$1:$A$49,0), MATCH(orders!I$1,products!$A$1:$G$1,0))</f>
        <v>Rob</v>
      </c>
      <c r="J430" t="str">
        <f>INDEX(products!$A$1:$G$49, MATCH(orders!$D430,products!$A$1:$A$49,0), MATCH(orders!J$1,products!$A$1:$G$1,0))</f>
        <v>L</v>
      </c>
      <c r="K430" s="5">
        <f>INDEX(products!$A$1:$G$49, MATCH(orders!$D430,products!$A$1:$A$49,0), MATCH(orders!K$1,products!$A$1:$G$1,0))</f>
        <v>1</v>
      </c>
      <c r="L430" s="7">
        <f>INDEX(products!$A$1:$G$49, MATCH(orders!$D430,products!$A$1:$A$49,0), 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IF(_xlfn.XLOOKUP(C432, customers!$A$1:$A$1001,customers!$C$1:$C$1001,,0)=0,"",_xlfn.XLOOKUP(C432, customers!$A$1:$A$1001,customers!$C$1:$C$1001,,0))</f>
        <v>mkippenby@dion.ne.jp</v>
      </c>
      <c r="H431" s="2" t="str">
        <f>IF(_xlfn.XLOOKUP(C431,customers!$A$1:$A$1001,customers!$G$1:$G$1001,,0)=0,"",_xlfn.XLOOKUP(C431,customers!$A$1:$A$1001,customers!$G$1:$G$1001,,0))</f>
        <v>United States</v>
      </c>
      <c r="I431" t="str">
        <f>INDEX(products!$A$1:$G$49, MATCH(orders!$D431,products!$A$1:$A$49,0), MATCH(orders!I$1,products!$A$1:$G$1,0))</f>
        <v>Ara</v>
      </c>
      <c r="J431" t="str">
        <f>INDEX(products!$A$1:$G$49, MATCH(orders!$D431,products!$A$1:$A$49,0), MATCH(orders!J$1,products!$A$1:$G$1,0))</f>
        <v>L</v>
      </c>
      <c r="K431" s="5">
        <f>INDEX(products!$A$1:$G$49, MATCH(orders!$D431,products!$A$1:$A$49,0), MATCH(orders!K$1,products!$A$1:$G$1,0))</f>
        <v>1</v>
      </c>
      <c r="L431" s="7">
        <f>INDEX(products!$A$1:$G$49, MATCH(orders!$D431,products!$A$1:$A$49,0), 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IF(_xlfn.XLOOKUP(C433, customers!$A$1:$A$1001,customers!$C$1:$C$1001,,0)=0,"",_xlfn.XLOOKUP(C433, customers!$A$1:$A$1001,customers!$C$1:$C$1001,,0))</f>
        <v>wransonbz@ted.com</v>
      </c>
      <c r="H432" s="2" t="str">
        <f>IF(_xlfn.XLOOKUP(C432,customers!$A$1:$A$1001,customers!$G$1:$G$1001,,0)=0,"",_xlfn.XLOOKUP(C432,customers!$A$1:$A$1001,customers!$G$1:$G$1001,,0))</f>
        <v>United States</v>
      </c>
      <c r="I432" t="str">
        <f>INDEX(products!$A$1:$G$49, MATCH(orders!$D432,products!$A$1:$A$49,0), MATCH(orders!I$1,products!$A$1:$G$1,0))</f>
        <v>Rob</v>
      </c>
      <c r="J432" t="str">
        <f>INDEX(products!$A$1:$G$49, MATCH(orders!$D432,products!$A$1:$A$49,0), MATCH(orders!J$1,products!$A$1:$G$1,0))</f>
        <v>D</v>
      </c>
      <c r="K432" s="5">
        <f>INDEX(products!$A$1:$G$49, MATCH(orders!$D432,products!$A$1:$A$49,0), MATCH(orders!K$1,products!$A$1:$G$1,0))</f>
        <v>0.2</v>
      </c>
      <c r="L432" s="7">
        <f>INDEX(products!$A$1:$G$49, MATCH(orders!$D432,products!$A$1:$A$49,0), 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IF(_xlfn.XLOOKUP(C434, customers!$A$1:$A$1001,customers!$C$1:$C$1001,,0)=0,"",_xlfn.XLOOKUP(C434, customers!$A$1:$A$1001,customers!$C$1:$C$1001,,0))</f>
        <v/>
      </c>
      <c r="H433" s="2" t="str">
        <f>IF(_xlfn.XLOOKUP(C433,customers!$A$1:$A$1001,customers!$G$1:$G$1001,,0)=0,"",_xlfn.XLOOKUP(C433,customers!$A$1:$A$1001,customers!$G$1:$G$1001,,0))</f>
        <v>Ireland</v>
      </c>
      <c r="I433" t="str">
        <f>INDEX(products!$A$1:$G$49, MATCH(orders!$D433,products!$A$1:$A$49,0), MATCH(orders!I$1,products!$A$1:$G$1,0))</f>
        <v>Exc</v>
      </c>
      <c r="J433" t="str">
        <f>INDEX(products!$A$1:$G$49, MATCH(orders!$D433,products!$A$1:$A$49,0), MATCH(orders!J$1,products!$A$1:$G$1,0))</f>
        <v>D</v>
      </c>
      <c r="K433" s="5">
        <f>INDEX(products!$A$1:$G$49, MATCH(orders!$D433,products!$A$1:$A$49,0), MATCH(orders!K$1,products!$A$1:$G$1,0))</f>
        <v>2.5</v>
      </c>
      <c r="L433" s="7">
        <f>INDEX(products!$A$1:$G$49, MATCH(orders!$D433,products!$A$1:$A$49,0), 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IF(_xlfn.XLOOKUP(C435, customers!$A$1:$A$1001,customers!$C$1:$C$1001,,0)=0,"",_xlfn.XLOOKUP(C435, customers!$A$1:$A$1001,customers!$C$1:$C$1001,,0))</f>
        <v>lrignoldc1@miibeian.gov.cn</v>
      </c>
      <c r="H434" s="2" t="str">
        <f>IF(_xlfn.XLOOKUP(C434,customers!$A$1:$A$1001,customers!$G$1:$G$1001,,0)=0,"",_xlfn.XLOOKUP(C434,customers!$A$1:$A$1001,customers!$G$1:$G$1001,,0))</f>
        <v>United States</v>
      </c>
      <c r="I434" t="str">
        <f>INDEX(products!$A$1:$G$49, MATCH(orders!$D434,products!$A$1:$A$49,0), MATCH(orders!I$1,products!$A$1:$G$1,0))</f>
        <v>Ara</v>
      </c>
      <c r="J434" t="str">
        <f>INDEX(products!$A$1:$G$49, MATCH(orders!$D434,products!$A$1:$A$49,0), MATCH(orders!J$1,products!$A$1:$G$1,0))</f>
        <v>M</v>
      </c>
      <c r="K434" s="5">
        <f>INDEX(products!$A$1:$G$49, MATCH(orders!$D434,products!$A$1:$A$49,0), MATCH(orders!K$1,products!$A$1:$G$1,0))</f>
        <v>1</v>
      </c>
      <c r="L434" s="7">
        <f>INDEX(products!$A$1:$G$49, MATCH(orders!$D434,products!$A$1:$A$49,0), 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IF(_xlfn.XLOOKUP(C436, customers!$A$1:$A$1001,customers!$C$1:$C$1001,,0)=0,"",_xlfn.XLOOKUP(C436, customers!$A$1:$A$1001,customers!$C$1:$C$1001,,0))</f>
        <v/>
      </c>
      <c r="H435" s="2" t="str">
        <f>IF(_xlfn.XLOOKUP(C435,customers!$A$1:$A$1001,customers!$G$1:$G$1001,,0)=0,"",_xlfn.XLOOKUP(C435,customers!$A$1:$A$1001,customers!$G$1:$G$1001,,0))</f>
        <v>United States</v>
      </c>
      <c r="I435" t="str">
        <f>INDEX(products!$A$1:$G$49, MATCH(orders!$D435,products!$A$1:$A$49,0), MATCH(orders!I$1,products!$A$1:$G$1,0))</f>
        <v>Lib</v>
      </c>
      <c r="J435" t="str">
        <f>INDEX(products!$A$1:$G$49, MATCH(orders!$D435,products!$A$1:$A$49,0), MATCH(orders!J$1,products!$A$1:$G$1,0))</f>
        <v>M</v>
      </c>
      <c r="K435" s="5">
        <f>INDEX(products!$A$1:$G$49, MATCH(orders!$D435,products!$A$1:$A$49,0), MATCH(orders!K$1,products!$A$1:$G$1,0))</f>
        <v>2.5</v>
      </c>
      <c r="L435" s="7">
        <f>INDEX(products!$A$1:$G$49, MATCH(orders!$D435,products!$A$1:$A$49,0), 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IF(_xlfn.XLOOKUP(C437, customers!$A$1:$A$1001,customers!$C$1:$C$1001,,0)=0,"",_xlfn.XLOOKUP(C437, customers!$A$1:$A$1001,customers!$C$1:$C$1001,,0))</f>
        <v>crowthornc3@msn.com</v>
      </c>
      <c r="H436" s="2" t="str">
        <f>IF(_xlfn.XLOOKUP(C436,customers!$A$1:$A$1001,customers!$G$1:$G$1001,,0)=0,"",_xlfn.XLOOKUP(C436,customers!$A$1:$A$1001,customers!$G$1:$G$1001,,0))</f>
        <v>United States</v>
      </c>
      <c r="I436" t="str">
        <f>INDEX(products!$A$1:$G$49, MATCH(orders!$D436,products!$A$1:$A$49,0), MATCH(orders!I$1,products!$A$1:$G$1,0))</f>
        <v>Ara</v>
      </c>
      <c r="J436" t="str">
        <f>INDEX(products!$A$1:$G$49, MATCH(orders!$D436,products!$A$1:$A$49,0), MATCH(orders!J$1,products!$A$1:$G$1,0))</f>
        <v>M</v>
      </c>
      <c r="K436" s="5">
        <f>INDEX(products!$A$1:$G$49, MATCH(orders!$D436,products!$A$1:$A$49,0), MATCH(orders!K$1,products!$A$1:$G$1,0))</f>
        <v>1</v>
      </c>
      <c r="L436" s="7">
        <f>INDEX(products!$A$1:$G$49, MATCH(orders!$D436,products!$A$1:$A$49,0), 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IF(_xlfn.XLOOKUP(C438, customers!$A$1:$A$1001,customers!$C$1:$C$1001,,0)=0,"",_xlfn.XLOOKUP(C438, customers!$A$1:$A$1001,customers!$C$1:$C$1001,,0))</f>
        <v>orylandc4@deviantart.com</v>
      </c>
      <c r="H437" s="2" t="str">
        <f>IF(_xlfn.XLOOKUP(C437,customers!$A$1:$A$1001,customers!$G$1:$G$1001,,0)=0,"",_xlfn.XLOOKUP(C437,customers!$A$1:$A$1001,customers!$G$1:$G$1001,,0))</f>
        <v>United States</v>
      </c>
      <c r="I437" t="str">
        <f>INDEX(products!$A$1:$G$49, MATCH(orders!$D437,products!$A$1:$A$49,0), MATCH(orders!I$1,products!$A$1:$G$1,0))</f>
        <v>Exc</v>
      </c>
      <c r="J437" t="str">
        <f>INDEX(products!$A$1:$G$49, MATCH(orders!$D437,products!$A$1:$A$49,0), MATCH(orders!J$1,products!$A$1:$G$1,0))</f>
        <v>M</v>
      </c>
      <c r="K437" s="5">
        <f>INDEX(products!$A$1:$G$49, MATCH(orders!$D437,products!$A$1:$A$49,0), MATCH(orders!K$1,products!$A$1:$G$1,0))</f>
        <v>0.5</v>
      </c>
      <c r="L437" s="7">
        <f>INDEX(products!$A$1:$G$49, MATCH(orders!$D437,products!$A$1:$A$49,0), 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IF(_xlfn.XLOOKUP(C439, customers!$A$1:$A$1001,customers!$C$1:$C$1001,,0)=0,"",_xlfn.XLOOKUP(C439, customers!$A$1:$A$1001,customers!$C$1:$C$1001,,0))</f>
        <v/>
      </c>
      <c r="H438" s="2" t="str">
        <f>IF(_xlfn.XLOOKUP(C438,customers!$A$1:$A$1001,customers!$G$1:$G$1001,,0)=0,"",_xlfn.XLOOKUP(C438,customers!$A$1:$A$1001,customers!$G$1:$G$1001,,0))</f>
        <v>United States</v>
      </c>
      <c r="I438" t="str">
        <f>INDEX(products!$A$1:$G$49, MATCH(orders!$D438,products!$A$1:$A$49,0), MATCH(orders!I$1,products!$A$1:$G$1,0))</f>
        <v>Lib</v>
      </c>
      <c r="J438" t="str">
        <f>INDEX(products!$A$1:$G$49, MATCH(orders!$D438,products!$A$1:$A$49,0), MATCH(orders!J$1,products!$A$1:$G$1,0))</f>
        <v>L</v>
      </c>
      <c r="K438" s="5">
        <f>INDEX(products!$A$1:$G$49, MATCH(orders!$D438,products!$A$1:$A$49,0), MATCH(orders!K$1,products!$A$1:$G$1,0))</f>
        <v>0.2</v>
      </c>
      <c r="L438" s="7">
        <f>INDEX(products!$A$1:$G$49, MATCH(orders!$D438,products!$A$1:$A$49,0), 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IF(_xlfn.XLOOKUP(C440, customers!$A$1:$A$1001,customers!$C$1:$C$1001,,0)=0,"",_xlfn.XLOOKUP(C440, customers!$A$1:$A$1001,customers!$C$1:$C$1001,,0))</f>
        <v>msesonck@census.gov</v>
      </c>
      <c r="H439" s="2" t="str">
        <f>IF(_xlfn.XLOOKUP(C439,customers!$A$1:$A$1001,customers!$G$1:$G$1001,,0)=0,"",_xlfn.XLOOKUP(C439,customers!$A$1:$A$1001,customers!$G$1:$G$1001,,0))</f>
        <v>United States</v>
      </c>
      <c r="I439" t="str">
        <f>INDEX(products!$A$1:$G$49, MATCH(orders!$D439,products!$A$1:$A$49,0), MATCH(orders!I$1,products!$A$1:$G$1,0))</f>
        <v>Lib</v>
      </c>
      <c r="J439" t="str">
        <f>INDEX(products!$A$1:$G$49, MATCH(orders!$D439,products!$A$1:$A$49,0), MATCH(orders!J$1,products!$A$1:$G$1,0))</f>
        <v>D</v>
      </c>
      <c r="K439" s="5">
        <f>INDEX(products!$A$1:$G$49, MATCH(orders!$D439,products!$A$1:$A$49,0), MATCH(orders!K$1,products!$A$1:$G$1,0))</f>
        <v>2.5</v>
      </c>
      <c r="L439" s="7">
        <f>INDEX(products!$A$1:$G$49, MATCH(orders!$D439,products!$A$1:$A$49,0), 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IF(_xlfn.XLOOKUP(C441, customers!$A$1:$A$1001,customers!$C$1:$C$1001,,0)=0,"",_xlfn.XLOOKUP(C441, customers!$A$1:$A$1001,customers!$C$1:$C$1001,,0))</f>
        <v>craglessc7@webmd.com</v>
      </c>
      <c r="H440" s="2" t="str">
        <f>IF(_xlfn.XLOOKUP(C440,customers!$A$1:$A$1001,customers!$G$1:$G$1001,,0)=0,"",_xlfn.XLOOKUP(C440,customers!$A$1:$A$1001,customers!$G$1:$G$1001,,0))</f>
        <v>United States</v>
      </c>
      <c r="I440" t="str">
        <f>INDEX(products!$A$1:$G$49, MATCH(orders!$D440,products!$A$1:$A$49,0), MATCH(orders!I$1,products!$A$1:$G$1,0))</f>
        <v>Lib</v>
      </c>
      <c r="J440" t="str">
        <f>INDEX(products!$A$1:$G$49, MATCH(orders!$D440,products!$A$1:$A$49,0), MATCH(orders!J$1,products!$A$1:$G$1,0))</f>
        <v>D</v>
      </c>
      <c r="K440" s="5">
        <f>INDEX(products!$A$1:$G$49, MATCH(orders!$D440,products!$A$1:$A$49,0), MATCH(orders!K$1,products!$A$1:$G$1,0))</f>
        <v>0.5</v>
      </c>
      <c r="L440" s="7">
        <f>INDEX(products!$A$1:$G$49, MATCH(orders!$D440,products!$A$1:$A$49,0), 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IF(_xlfn.XLOOKUP(C442, customers!$A$1:$A$1001,customers!$C$1:$C$1001,,0)=0,"",_xlfn.XLOOKUP(C442, customers!$A$1:$A$1001,customers!$C$1:$C$1001,,0))</f>
        <v>fhollowsc8@blogtalkradio.com</v>
      </c>
      <c r="H441" s="2" t="str">
        <f>IF(_xlfn.XLOOKUP(C441,customers!$A$1:$A$1001,customers!$G$1:$G$1001,,0)=0,"",_xlfn.XLOOKUP(C441,customers!$A$1:$A$1001,customers!$G$1:$G$1001,,0))</f>
        <v>Ireland</v>
      </c>
      <c r="I441" t="str">
        <f>INDEX(products!$A$1:$G$49, MATCH(orders!$D441,products!$A$1:$A$49,0), MATCH(orders!I$1,products!$A$1:$G$1,0))</f>
        <v>Exc</v>
      </c>
      <c r="J441" t="str">
        <f>INDEX(products!$A$1:$G$49, MATCH(orders!$D441,products!$A$1:$A$49,0), MATCH(orders!J$1,products!$A$1:$G$1,0))</f>
        <v>L</v>
      </c>
      <c r="K441" s="5">
        <f>INDEX(products!$A$1:$G$49, MATCH(orders!$D441,products!$A$1:$A$49,0), MATCH(orders!K$1,products!$A$1:$G$1,0))</f>
        <v>0.5</v>
      </c>
      <c r="L441" s="7">
        <f>INDEX(products!$A$1:$G$49, MATCH(orders!$D441,products!$A$1:$A$49,0), 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IF(_xlfn.XLOOKUP(C443, customers!$A$1:$A$1001,customers!$C$1:$C$1001,,0)=0,"",_xlfn.XLOOKUP(C443, customers!$A$1:$A$1001,customers!$C$1:$C$1001,,0))</f>
        <v>llathleiffc9@nationalgeographic.com</v>
      </c>
      <c r="H442" s="2" t="str">
        <f>IF(_xlfn.XLOOKUP(C442,customers!$A$1:$A$1001,customers!$G$1:$G$1001,,0)=0,"",_xlfn.XLOOKUP(C442,customers!$A$1:$A$1001,customers!$G$1:$G$1001,,0))</f>
        <v>United States</v>
      </c>
      <c r="I442" t="str">
        <f>INDEX(products!$A$1:$G$49, MATCH(orders!$D442,products!$A$1:$A$49,0), MATCH(orders!I$1,products!$A$1:$G$1,0))</f>
        <v>Ara</v>
      </c>
      <c r="J442" t="str">
        <f>INDEX(products!$A$1:$G$49, MATCH(orders!$D442,products!$A$1:$A$49,0), MATCH(orders!J$1,products!$A$1:$G$1,0))</f>
        <v>M</v>
      </c>
      <c r="K442" s="5">
        <f>INDEX(products!$A$1:$G$49, MATCH(orders!$D442,products!$A$1:$A$49,0), MATCH(orders!K$1,products!$A$1:$G$1,0))</f>
        <v>2.5</v>
      </c>
      <c r="L442" s="7">
        <f>INDEX(products!$A$1:$G$49, MATCH(orders!$D442,products!$A$1:$A$49,0), 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IF(_xlfn.XLOOKUP(C444, customers!$A$1:$A$1001,customers!$C$1:$C$1001,,0)=0,"",_xlfn.XLOOKUP(C444, customers!$A$1:$A$1001,customers!$C$1:$C$1001,,0))</f>
        <v>kheadsca@jalbum.net</v>
      </c>
      <c r="H443" s="2" t="str">
        <f>IF(_xlfn.XLOOKUP(C443,customers!$A$1:$A$1001,customers!$G$1:$G$1001,,0)=0,"",_xlfn.XLOOKUP(C443,customers!$A$1:$A$1001,customers!$G$1:$G$1001,,0))</f>
        <v>Ireland</v>
      </c>
      <c r="I443" t="str">
        <f>INDEX(products!$A$1:$G$49, MATCH(orders!$D443,products!$A$1:$A$49,0), MATCH(orders!I$1,products!$A$1:$G$1,0))</f>
        <v>Exc</v>
      </c>
      <c r="J443" t="str">
        <f>INDEX(products!$A$1:$G$49, MATCH(orders!$D443,products!$A$1:$A$49,0), MATCH(orders!J$1,products!$A$1:$G$1,0))</f>
        <v>D</v>
      </c>
      <c r="K443" s="5">
        <f>INDEX(products!$A$1:$G$49, MATCH(orders!$D443,products!$A$1:$A$49,0), MATCH(orders!K$1,products!$A$1:$G$1,0))</f>
        <v>1</v>
      </c>
      <c r="L443" s="7">
        <f>INDEX(products!$A$1:$G$49, MATCH(orders!$D443,products!$A$1:$A$49,0), 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IF(_xlfn.XLOOKUP(C445, customers!$A$1:$A$1001,customers!$C$1:$C$1001,,0)=0,"",_xlfn.XLOOKUP(C445, customers!$A$1:$A$1001,customers!$C$1:$C$1001,,0))</f>
        <v>tbownecb@unicef.org</v>
      </c>
      <c r="H444" s="2" t="str">
        <f>IF(_xlfn.XLOOKUP(C444,customers!$A$1:$A$1001,customers!$G$1:$G$1001,,0)=0,"",_xlfn.XLOOKUP(C444,customers!$A$1:$A$1001,customers!$G$1:$G$1001,,0))</f>
        <v>United States</v>
      </c>
      <c r="I444" t="str">
        <f>INDEX(products!$A$1:$G$49, MATCH(orders!$D444,products!$A$1:$A$49,0), MATCH(orders!I$1,products!$A$1:$G$1,0))</f>
        <v>Rob</v>
      </c>
      <c r="J444" t="str">
        <f>INDEX(products!$A$1:$G$49, MATCH(orders!$D444,products!$A$1:$A$49,0), MATCH(orders!J$1,products!$A$1:$G$1,0))</f>
        <v>L</v>
      </c>
      <c r="K444" s="5">
        <f>INDEX(products!$A$1:$G$49, MATCH(orders!$D444,products!$A$1:$A$49,0), MATCH(orders!K$1,products!$A$1:$G$1,0))</f>
        <v>0.5</v>
      </c>
      <c r="L444" s="7">
        <f>INDEX(products!$A$1:$G$49, MATCH(orders!$D444,products!$A$1:$A$49,0), 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IF(_xlfn.XLOOKUP(C446, customers!$A$1:$A$1001,customers!$C$1:$C$1001,,0)=0,"",_xlfn.XLOOKUP(C446, customers!$A$1:$A$1001,customers!$C$1:$C$1001,,0))</f>
        <v>rjacquemardcc@acquirethisname.com</v>
      </c>
      <c r="H445" s="2" t="str">
        <f>IF(_xlfn.XLOOKUP(C445,customers!$A$1:$A$1001,customers!$G$1:$G$1001,,0)=0,"",_xlfn.XLOOKUP(C445,customers!$A$1:$A$1001,customers!$G$1:$G$1001,,0))</f>
        <v>Ireland</v>
      </c>
      <c r="I445" t="str">
        <f>INDEX(products!$A$1:$G$49, MATCH(orders!$D445,products!$A$1:$A$49,0), MATCH(orders!I$1,products!$A$1:$G$1,0))</f>
        <v>Exc</v>
      </c>
      <c r="J445" t="str">
        <f>INDEX(products!$A$1:$G$49, MATCH(orders!$D445,products!$A$1:$A$49,0), MATCH(orders!J$1,products!$A$1:$G$1,0))</f>
        <v>L</v>
      </c>
      <c r="K445" s="5">
        <f>INDEX(products!$A$1:$G$49, MATCH(orders!$D445,products!$A$1:$A$49,0), MATCH(orders!K$1,products!$A$1:$G$1,0))</f>
        <v>0.2</v>
      </c>
      <c r="L445" s="7">
        <f>INDEX(products!$A$1:$G$49, MATCH(orders!$D445,products!$A$1:$A$49,0), 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IF(_xlfn.XLOOKUP(C447, customers!$A$1:$A$1001,customers!$C$1:$C$1001,,0)=0,"",_xlfn.XLOOKUP(C447, customers!$A$1:$A$1001,customers!$C$1:$C$1001,,0))</f>
        <v>kwarmancd@printfriendly.com</v>
      </c>
      <c r="H446" s="2" t="str">
        <f>IF(_xlfn.XLOOKUP(C446,customers!$A$1:$A$1001,customers!$G$1:$G$1001,,0)=0,"",_xlfn.XLOOKUP(C446,customers!$A$1:$A$1001,customers!$G$1:$G$1001,,0))</f>
        <v>Ireland</v>
      </c>
      <c r="I446" t="str">
        <f>INDEX(products!$A$1:$G$49, MATCH(orders!$D446,products!$A$1:$A$49,0), MATCH(orders!I$1,products!$A$1:$G$1,0))</f>
        <v>Exc</v>
      </c>
      <c r="J446" t="str">
        <f>INDEX(products!$A$1:$G$49, MATCH(orders!$D446,products!$A$1:$A$49,0), MATCH(orders!J$1,products!$A$1:$G$1,0))</f>
        <v>M</v>
      </c>
      <c r="K446" s="5">
        <f>INDEX(products!$A$1:$G$49, MATCH(orders!$D446,products!$A$1:$A$49,0), MATCH(orders!K$1,products!$A$1:$G$1,0))</f>
        <v>0.2</v>
      </c>
      <c r="L446" s="7">
        <f>INDEX(products!$A$1:$G$49, MATCH(orders!$D446,products!$A$1:$A$49,0), 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IF(_xlfn.XLOOKUP(C448, customers!$A$1:$A$1001,customers!$C$1:$C$1001,,0)=0,"",_xlfn.XLOOKUP(C448, customers!$A$1:$A$1001,customers!$C$1:$C$1001,,0))</f>
        <v>wcholomince@about.com</v>
      </c>
      <c r="H447" s="2" t="str">
        <f>IF(_xlfn.XLOOKUP(C447,customers!$A$1:$A$1001,customers!$G$1:$G$1001,,0)=0,"",_xlfn.XLOOKUP(C447,customers!$A$1:$A$1001,customers!$G$1:$G$1001,,0))</f>
        <v>Ireland</v>
      </c>
      <c r="I447" t="str">
        <f>INDEX(products!$A$1:$G$49, MATCH(orders!$D447,products!$A$1:$A$49,0), MATCH(orders!I$1,products!$A$1:$G$1,0))</f>
        <v>Lib</v>
      </c>
      <c r="J447" t="str">
        <f>INDEX(products!$A$1:$G$49, MATCH(orders!$D447,products!$A$1:$A$49,0), MATCH(orders!J$1,products!$A$1:$G$1,0))</f>
        <v>M</v>
      </c>
      <c r="K447" s="5">
        <f>INDEX(products!$A$1:$G$49, MATCH(orders!$D447,products!$A$1:$A$49,0), MATCH(orders!K$1,products!$A$1:$G$1,0))</f>
        <v>2.5</v>
      </c>
      <c r="L447" s="7">
        <f>INDEX(products!$A$1:$G$49, MATCH(orders!$D447,products!$A$1:$A$49,0), 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IF(_xlfn.XLOOKUP(C449, customers!$A$1:$A$1001,customers!$C$1:$C$1001,,0)=0,"",_xlfn.XLOOKUP(C449, customers!$A$1:$A$1001,customers!$C$1:$C$1001,,0))</f>
        <v>abraidmancf@census.gov</v>
      </c>
      <c r="H448" s="2" t="str">
        <f>IF(_xlfn.XLOOKUP(C448,customers!$A$1:$A$1001,customers!$G$1:$G$1001,,0)=0,"",_xlfn.XLOOKUP(C448,customers!$A$1:$A$1001,customers!$G$1:$G$1001,,0))</f>
        <v>United Kingdom</v>
      </c>
      <c r="I448" t="str">
        <f>INDEX(products!$A$1:$G$49, MATCH(orders!$D448,products!$A$1:$A$49,0), MATCH(orders!I$1,products!$A$1:$G$1,0))</f>
        <v>Lib</v>
      </c>
      <c r="J448" t="str">
        <f>INDEX(products!$A$1:$G$49, MATCH(orders!$D448,products!$A$1:$A$49,0), MATCH(orders!J$1,products!$A$1:$G$1,0))</f>
        <v>M</v>
      </c>
      <c r="K448" s="5">
        <f>INDEX(products!$A$1:$G$49, MATCH(orders!$D448,products!$A$1:$A$49,0), MATCH(orders!K$1,products!$A$1:$G$1,0))</f>
        <v>0.5</v>
      </c>
      <c r="L448" s="7">
        <f>INDEX(products!$A$1:$G$49, MATCH(orders!$D448,products!$A$1:$A$49,0), 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IF(_xlfn.XLOOKUP(C450, customers!$A$1:$A$1001,customers!$C$1:$C$1001,,0)=0,"",_xlfn.XLOOKUP(C450, customers!$A$1:$A$1001,customers!$C$1:$C$1001,,0))</f>
        <v>pdurbancg@symantec.com</v>
      </c>
      <c r="H449" s="2" t="str">
        <f>IF(_xlfn.XLOOKUP(C449,customers!$A$1:$A$1001,customers!$G$1:$G$1001,,0)=0,"",_xlfn.XLOOKUP(C449,customers!$A$1:$A$1001,customers!$G$1:$G$1001,,0))</f>
        <v>United States</v>
      </c>
      <c r="I449" t="str">
        <f>INDEX(products!$A$1:$G$49, MATCH(orders!$D449,products!$A$1:$A$49,0), MATCH(orders!I$1,products!$A$1:$G$1,0))</f>
        <v>Rob</v>
      </c>
      <c r="J449" t="str">
        <f>INDEX(products!$A$1:$G$49, MATCH(orders!$D449,products!$A$1:$A$49,0), MATCH(orders!J$1,products!$A$1:$G$1,0))</f>
        <v>M</v>
      </c>
      <c r="K449" s="5">
        <f>INDEX(products!$A$1:$G$49, MATCH(orders!$D449,products!$A$1:$A$49,0), MATCH(orders!K$1,products!$A$1:$G$1,0))</f>
        <v>0.5</v>
      </c>
      <c r="L449" s="7">
        <f>INDEX(products!$A$1:$G$49, MATCH(orders!$D449,products!$A$1:$A$49,0), 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IF(_xlfn.XLOOKUP(C451, customers!$A$1:$A$1001,customers!$C$1:$C$1001,,0)=0,"",_xlfn.XLOOKUP(C451, customers!$A$1:$A$1001,customers!$C$1:$C$1001,,0))</f>
        <v>aharroldch@miibeian.gov.cn</v>
      </c>
      <c r="H450" s="2" t="str">
        <f>IF(_xlfn.XLOOKUP(C450,customers!$A$1:$A$1001,customers!$G$1:$G$1001,,0)=0,"",_xlfn.XLOOKUP(C450,customers!$A$1:$A$1001,customers!$G$1:$G$1001,,0))</f>
        <v>Ireland</v>
      </c>
      <c r="I450" t="str">
        <f>INDEX(products!$A$1:$G$49, MATCH(orders!$D450,products!$A$1:$A$49,0), MATCH(orders!I$1,products!$A$1:$G$1,0))</f>
        <v>Rob</v>
      </c>
      <c r="J450" t="str">
        <f>INDEX(products!$A$1:$G$49, MATCH(orders!$D450,products!$A$1:$A$49,0), MATCH(orders!J$1,products!$A$1:$G$1,0))</f>
        <v>L</v>
      </c>
      <c r="K450" s="5">
        <f>INDEX(products!$A$1:$G$49, MATCH(orders!$D450,products!$A$1:$A$49,0), MATCH(orders!K$1,products!$A$1:$G$1,0))</f>
        <v>0.5</v>
      </c>
      <c r="L450" s="7">
        <f>INDEX(products!$A$1:$G$49, MATCH(orders!$D450,products!$A$1:$A$49,0), 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IF(_xlfn.XLOOKUP(C452, customers!$A$1:$A$1001,customers!$C$1:$C$1001,,0)=0,"",_xlfn.XLOOKUP(C452, customers!$A$1:$A$1001,customers!$C$1:$C$1001,,0))</f>
        <v>spamphilonci@mlb.com</v>
      </c>
      <c r="H451" s="2" t="str">
        <f>IF(_xlfn.XLOOKUP(C451,customers!$A$1:$A$1001,customers!$G$1:$G$1001,,0)=0,"",_xlfn.XLOOKUP(C451,customers!$A$1:$A$1001,customers!$G$1:$G$1001,,0))</f>
        <v>United States</v>
      </c>
      <c r="I451" t="str">
        <f>INDEX(products!$A$1:$G$49, MATCH(orders!$D451,products!$A$1:$A$49,0), MATCH(orders!I$1,products!$A$1:$G$1,0))</f>
        <v>Rob</v>
      </c>
      <c r="J451" t="str">
        <f>INDEX(products!$A$1:$G$49, MATCH(orders!$D451,products!$A$1:$A$49,0), MATCH(orders!J$1,products!$A$1:$G$1,0))</f>
        <v>D</v>
      </c>
      <c r="K451" s="5">
        <f>INDEX(products!$A$1:$G$49, MATCH(orders!$D451,products!$A$1:$A$49,0), MATCH(orders!K$1,products!$A$1:$G$1,0))</f>
        <v>0.2</v>
      </c>
      <c r="L451" s="7">
        <f>INDEX(products!$A$1:$G$49, MATCH(orders!$D451,products!$A$1:$A$49,0), 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IF(_xlfn.XLOOKUP(C453, customers!$A$1:$A$1001,customers!$C$1:$C$1001,,0)=0,"",_xlfn.XLOOKUP(C453, customers!$A$1:$A$1001,customers!$C$1:$C$1001,,0))</f>
        <v>mspurdencj@exblog.jp</v>
      </c>
      <c r="H452" s="2" t="str">
        <f>IF(_xlfn.XLOOKUP(C452,customers!$A$1:$A$1001,customers!$G$1:$G$1001,,0)=0,"",_xlfn.XLOOKUP(C452,customers!$A$1:$A$1001,customers!$G$1:$G$1001,,0))</f>
        <v>Ireland</v>
      </c>
      <c r="I452" t="str">
        <f>INDEX(products!$A$1:$G$49, MATCH(orders!$D452,products!$A$1:$A$49,0), MATCH(orders!I$1,products!$A$1:$G$1,0))</f>
        <v>Lib</v>
      </c>
      <c r="J452" t="str">
        <f>INDEX(products!$A$1:$G$49, MATCH(orders!$D452,products!$A$1:$A$49,0), MATCH(orders!J$1,products!$A$1:$G$1,0))</f>
        <v>L</v>
      </c>
      <c r="K452" s="5">
        <f>INDEX(products!$A$1:$G$49, MATCH(orders!$D452,products!$A$1:$A$49,0), MATCH(orders!K$1,products!$A$1:$G$1,0))</f>
        <v>0.2</v>
      </c>
      <c r="L452" s="7">
        <f>INDEX(products!$A$1:$G$49, MATCH(orders!$D452,products!$A$1:$A$49,0), 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IF(_xlfn.XLOOKUP(C454, customers!$A$1:$A$1001,customers!$C$1:$C$1001,,0)=0,"",_xlfn.XLOOKUP(C454, customers!$A$1:$A$1001,customers!$C$1:$C$1001,,0))</f>
        <v>msesonck@census.gov</v>
      </c>
      <c r="H453" s="2" t="str">
        <f>IF(_xlfn.XLOOKUP(C453,customers!$A$1:$A$1001,customers!$G$1:$G$1001,,0)=0,"",_xlfn.XLOOKUP(C453,customers!$A$1:$A$1001,customers!$G$1:$G$1001,,0))</f>
        <v>United States</v>
      </c>
      <c r="I453" t="str">
        <f>INDEX(products!$A$1:$G$49, MATCH(orders!$D453,products!$A$1:$A$49,0), MATCH(orders!I$1,products!$A$1:$G$1,0))</f>
        <v>Rob</v>
      </c>
      <c r="J453" t="str">
        <f>INDEX(products!$A$1:$G$49, MATCH(orders!$D453,products!$A$1:$A$49,0), MATCH(orders!J$1,products!$A$1:$G$1,0))</f>
        <v>D</v>
      </c>
      <c r="K453" s="5">
        <f>INDEX(products!$A$1:$G$49, MATCH(orders!$D453,products!$A$1:$A$49,0), MATCH(orders!K$1,products!$A$1:$G$1,0))</f>
        <v>2.5</v>
      </c>
      <c r="L453" s="7">
        <f>INDEX(products!$A$1:$G$49, MATCH(orders!$D453,products!$A$1:$A$49,0), 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IF(_xlfn.XLOOKUP(C455, customers!$A$1:$A$1001,customers!$C$1:$C$1001,,0)=0,"",_xlfn.XLOOKUP(C455, customers!$A$1:$A$1001,customers!$C$1:$C$1001,,0))</f>
        <v>npirronecl@weibo.com</v>
      </c>
      <c r="H454" s="2" t="str">
        <f>IF(_xlfn.XLOOKUP(C454,customers!$A$1:$A$1001,customers!$G$1:$G$1001,,0)=0,"",_xlfn.XLOOKUP(C454,customers!$A$1:$A$1001,customers!$G$1:$G$1001,,0))</f>
        <v>United States</v>
      </c>
      <c r="I454" t="str">
        <f>INDEX(products!$A$1:$G$49, MATCH(orders!$D454,products!$A$1:$A$49,0), MATCH(orders!I$1,products!$A$1:$G$1,0))</f>
        <v>Ara</v>
      </c>
      <c r="J454" t="str">
        <f>INDEX(products!$A$1:$G$49, MATCH(orders!$D454,products!$A$1:$A$49,0), MATCH(orders!J$1,products!$A$1:$G$1,0))</f>
        <v>L</v>
      </c>
      <c r="K454" s="5">
        <f>INDEX(products!$A$1:$G$49, MATCH(orders!$D454,products!$A$1:$A$49,0), MATCH(orders!K$1,products!$A$1:$G$1,0))</f>
        <v>0.2</v>
      </c>
      <c r="L454" s="7">
        <f>INDEX(products!$A$1:$G$49, MATCH(orders!$D454,products!$A$1:$A$49,0), 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IF(_xlfn.XLOOKUP(C456, customers!$A$1:$A$1001,customers!$C$1:$C$1001,,0)=0,"",_xlfn.XLOOKUP(C456, customers!$A$1:$A$1001,customers!$C$1:$C$1001,,0))</f>
        <v>rcawleycm@yellowbook.com</v>
      </c>
      <c r="H455" s="2" t="str">
        <f>IF(_xlfn.XLOOKUP(C455,customers!$A$1:$A$1001,customers!$G$1:$G$1001,,0)=0,"",_xlfn.XLOOKUP(C455,customers!$A$1:$A$1001,customers!$G$1:$G$1001,,0))</f>
        <v>United States</v>
      </c>
      <c r="I455" t="str">
        <f>INDEX(products!$A$1:$G$49, MATCH(orders!$D455,products!$A$1:$A$49,0), MATCH(orders!I$1,products!$A$1:$G$1,0))</f>
        <v>Lib</v>
      </c>
      <c r="J455" t="str">
        <f>INDEX(products!$A$1:$G$49, MATCH(orders!$D455,products!$A$1:$A$49,0), MATCH(orders!J$1,products!$A$1:$G$1,0))</f>
        <v>L</v>
      </c>
      <c r="K455" s="5">
        <f>INDEX(products!$A$1:$G$49, MATCH(orders!$D455,products!$A$1:$A$49,0), MATCH(orders!K$1,products!$A$1:$G$1,0))</f>
        <v>0.5</v>
      </c>
      <c r="L455" s="7">
        <f>INDEX(products!$A$1:$G$49, MATCH(orders!$D455,products!$A$1:$A$49,0), 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IF(_xlfn.XLOOKUP(C457, customers!$A$1:$A$1001,customers!$C$1:$C$1001,,0)=0,"",_xlfn.XLOOKUP(C457, customers!$A$1:$A$1001,customers!$C$1:$C$1001,,0))</f>
        <v>sbarribalcn@microsoft.com</v>
      </c>
      <c r="H456" s="2" t="str">
        <f>IF(_xlfn.XLOOKUP(C456,customers!$A$1:$A$1001,customers!$G$1:$G$1001,,0)=0,"",_xlfn.XLOOKUP(C456,customers!$A$1:$A$1001,customers!$G$1:$G$1001,,0))</f>
        <v>Ireland</v>
      </c>
      <c r="I456" t="str">
        <f>INDEX(products!$A$1:$G$49, MATCH(orders!$D456,products!$A$1:$A$49,0), MATCH(orders!I$1,products!$A$1:$G$1,0))</f>
        <v>Rob</v>
      </c>
      <c r="J456" t="str">
        <f>INDEX(products!$A$1:$G$49, MATCH(orders!$D456,products!$A$1:$A$49,0), MATCH(orders!J$1,products!$A$1:$G$1,0))</f>
        <v>D</v>
      </c>
      <c r="K456" s="5">
        <f>INDEX(products!$A$1:$G$49, MATCH(orders!$D456,products!$A$1:$A$49,0), MATCH(orders!K$1,products!$A$1:$G$1,0))</f>
        <v>2.5</v>
      </c>
      <c r="L456" s="7">
        <f>INDEX(products!$A$1:$G$49, MATCH(orders!$D456,products!$A$1:$A$49,0), 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IF(_xlfn.XLOOKUP(C458, customers!$A$1:$A$1001,customers!$C$1:$C$1001,,0)=0,"",_xlfn.XLOOKUP(C458, customers!$A$1:$A$1001,customers!$C$1:$C$1001,,0))</f>
        <v>aadamidesco@bizjournals.com</v>
      </c>
      <c r="H457" s="2" t="str">
        <f>IF(_xlfn.XLOOKUP(C457,customers!$A$1:$A$1001,customers!$G$1:$G$1001,,0)=0,"",_xlfn.XLOOKUP(C457,customers!$A$1:$A$1001,customers!$G$1:$G$1001,,0))</f>
        <v>Ireland</v>
      </c>
      <c r="I457" t="str">
        <f>INDEX(products!$A$1:$G$49, MATCH(orders!$D457,products!$A$1:$A$49,0), MATCH(orders!I$1,products!$A$1:$G$1,0))</f>
        <v>Lib</v>
      </c>
      <c r="J457" t="str">
        <f>INDEX(products!$A$1:$G$49, MATCH(orders!$D457,products!$A$1:$A$49,0), MATCH(orders!J$1,products!$A$1:$G$1,0))</f>
        <v>L</v>
      </c>
      <c r="K457" s="5">
        <f>INDEX(products!$A$1:$G$49, MATCH(orders!$D457,products!$A$1:$A$49,0), MATCH(orders!K$1,products!$A$1:$G$1,0))</f>
        <v>0.2</v>
      </c>
      <c r="L457" s="7">
        <f>INDEX(products!$A$1:$G$49, MATCH(orders!$D457,products!$A$1:$A$49,0), 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IF(_xlfn.XLOOKUP(C459, customers!$A$1:$A$1001,customers!$C$1:$C$1001,,0)=0,"",_xlfn.XLOOKUP(C459, customers!$A$1:$A$1001,customers!$C$1:$C$1001,,0))</f>
        <v>cthowescp@craigslist.org</v>
      </c>
      <c r="H458" s="2" t="str">
        <f>IF(_xlfn.XLOOKUP(C458,customers!$A$1:$A$1001,customers!$G$1:$G$1001,,0)=0,"",_xlfn.XLOOKUP(C458,customers!$A$1:$A$1001,customers!$G$1:$G$1001,,0))</f>
        <v>United Kingdom</v>
      </c>
      <c r="I458" t="str">
        <f>INDEX(products!$A$1:$G$49, MATCH(orders!$D458,products!$A$1:$A$49,0), MATCH(orders!I$1,products!$A$1:$G$1,0))</f>
        <v>Rob</v>
      </c>
      <c r="J458" t="str">
        <f>INDEX(products!$A$1:$G$49, MATCH(orders!$D458,products!$A$1:$A$49,0), MATCH(orders!J$1,products!$A$1:$G$1,0))</f>
        <v>D</v>
      </c>
      <c r="K458" s="5">
        <f>INDEX(products!$A$1:$G$49, MATCH(orders!$D458,products!$A$1:$A$49,0), MATCH(orders!K$1,products!$A$1:$G$1,0))</f>
        <v>2.5</v>
      </c>
      <c r="L458" s="7">
        <f>INDEX(products!$A$1:$G$49, MATCH(orders!$D458,products!$A$1:$A$49,0), 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IF(_xlfn.XLOOKUP(C460, customers!$A$1:$A$1001,customers!$C$1:$C$1001,,0)=0,"",_xlfn.XLOOKUP(C460, customers!$A$1:$A$1001,customers!$C$1:$C$1001,,0))</f>
        <v>rwillowaycq@admin.ch</v>
      </c>
      <c r="H459" s="2" t="str">
        <f>IF(_xlfn.XLOOKUP(C459,customers!$A$1:$A$1001,customers!$G$1:$G$1001,,0)=0,"",_xlfn.XLOOKUP(C459,customers!$A$1:$A$1001,customers!$G$1:$G$1001,,0))</f>
        <v>United States</v>
      </c>
      <c r="I459" t="str">
        <f>INDEX(products!$A$1:$G$49, MATCH(orders!$D459,products!$A$1:$A$49,0), MATCH(orders!I$1,products!$A$1:$G$1,0))</f>
        <v>Lib</v>
      </c>
      <c r="J459" t="str">
        <f>INDEX(products!$A$1:$G$49, MATCH(orders!$D459,products!$A$1:$A$49,0), MATCH(orders!J$1,products!$A$1:$G$1,0))</f>
        <v>L</v>
      </c>
      <c r="K459" s="5">
        <f>INDEX(products!$A$1:$G$49, MATCH(orders!$D459,products!$A$1:$A$49,0), MATCH(orders!K$1,products!$A$1:$G$1,0))</f>
        <v>0.5</v>
      </c>
      <c r="L459" s="7">
        <f>INDEX(products!$A$1:$G$49, MATCH(orders!$D459,products!$A$1:$A$49,0), 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IF(_xlfn.XLOOKUP(C461, customers!$A$1:$A$1001,customers!$C$1:$C$1001,,0)=0,"",_xlfn.XLOOKUP(C461, customers!$A$1:$A$1001,customers!$C$1:$C$1001,,0))</f>
        <v>aelwincr@privacy.gov.au</v>
      </c>
      <c r="H460" s="2" t="str">
        <f>IF(_xlfn.XLOOKUP(C460,customers!$A$1:$A$1001,customers!$G$1:$G$1001,,0)=0,"",_xlfn.XLOOKUP(C460,customers!$A$1:$A$1001,customers!$G$1:$G$1001,,0))</f>
        <v>United States</v>
      </c>
      <c r="I460" t="str">
        <f>INDEX(products!$A$1:$G$49, MATCH(orders!$D460,products!$A$1:$A$49,0), MATCH(orders!I$1,products!$A$1:$G$1,0))</f>
        <v>Ara</v>
      </c>
      <c r="J460" t="str">
        <f>INDEX(products!$A$1:$G$49, MATCH(orders!$D460,products!$A$1:$A$49,0), MATCH(orders!J$1,products!$A$1:$G$1,0))</f>
        <v>M</v>
      </c>
      <c r="K460" s="5">
        <f>INDEX(products!$A$1:$G$49, MATCH(orders!$D460,products!$A$1:$A$49,0), MATCH(orders!K$1,products!$A$1:$G$1,0))</f>
        <v>1</v>
      </c>
      <c r="L460" s="7">
        <f>INDEX(products!$A$1:$G$49, MATCH(orders!$D460,products!$A$1:$A$49,0), 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IF(_xlfn.XLOOKUP(C462, customers!$A$1:$A$1001,customers!$C$1:$C$1001,,0)=0,"",_xlfn.XLOOKUP(C462, customers!$A$1:$A$1001,customers!$C$1:$C$1001,,0))</f>
        <v>abilbrookcs@booking.com</v>
      </c>
      <c r="H461" s="2" t="str">
        <f>IF(_xlfn.XLOOKUP(C461,customers!$A$1:$A$1001,customers!$G$1:$G$1001,,0)=0,"",_xlfn.XLOOKUP(C461,customers!$A$1:$A$1001,customers!$G$1:$G$1001,,0))</f>
        <v>United States</v>
      </c>
      <c r="I461" t="str">
        <f>INDEX(products!$A$1:$G$49, MATCH(orders!$D461,products!$A$1:$A$49,0), MATCH(orders!I$1,products!$A$1:$G$1,0))</f>
        <v>Lib</v>
      </c>
      <c r="J461" t="str">
        <f>INDEX(products!$A$1:$G$49, MATCH(orders!$D461,products!$A$1:$A$49,0), MATCH(orders!J$1,products!$A$1:$G$1,0))</f>
        <v>L</v>
      </c>
      <c r="K461" s="5">
        <f>INDEX(products!$A$1:$G$49, MATCH(orders!$D461,products!$A$1:$A$49,0), MATCH(orders!K$1,products!$A$1:$G$1,0))</f>
        <v>0.2</v>
      </c>
      <c r="L461" s="7">
        <f>INDEX(products!$A$1:$G$49, MATCH(orders!$D461,products!$A$1:$A$49,0), 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IF(_xlfn.XLOOKUP(C463, customers!$A$1:$A$1001,customers!$C$1:$C$1001,,0)=0,"",_xlfn.XLOOKUP(C463, customers!$A$1:$A$1001,customers!$C$1:$C$1001,,0))</f>
        <v>rmckallct@sakura.ne.jp</v>
      </c>
      <c r="H462" s="2" t="str">
        <f>IF(_xlfn.XLOOKUP(C462,customers!$A$1:$A$1001,customers!$G$1:$G$1001,,0)=0,"",_xlfn.XLOOKUP(C462,customers!$A$1:$A$1001,customers!$G$1:$G$1001,,0))</f>
        <v>Ireland</v>
      </c>
      <c r="I462" t="str">
        <f>INDEX(products!$A$1:$G$49, MATCH(orders!$D462,products!$A$1:$A$49,0), MATCH(orders!I$1,products!$A$1:$G$1,0))</f>
        <v>Rob</v>
      </c>
      <c r="J462" t="str">
        <f>INDEX(products!$A$1:$G$49, MATCH(orders!$D462,products!$A$1:$A$49,0), MATCH(orders!J$1,products!$A$1:$G$1,0))</f>
        <v>D</v>
      </c>
      <c r="K462" s="5">
        <f>INDEX(products!$A$1:$G$49, MATCH(orders!$D462,products!$A$1:$A$49,0), MATCH(orders!K$1,products!$A$1:$G$1,0))</f>
        <v>0.5</v>
      </c>
      <c r="L462" s="7">
        <f>INDEX(products!$A$1:$G$49, MATCH(orders!$D462,products!$A$1:$A$49,0), 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IF(_xlfn.XLOOKUP(C464, customers!$A$1:$A$1001,customers!$C$1:$C$1001,,0)=0,"",_xlfn.XLOOKUP(C464, customers!$A$1:$A$1001,customers!$C$1:$C$1001,,0))</f>
        <v>bdailecu@vistaprint.com</v>
      </c>
      <c r="H463" s="2" t="str">
        <f>IF(_xlfn.XLOOKUP(C463,customers!$A$1:$A$1001,customers!$G$1:$G$1001,,0)=0,"",_xlfn.XLOOKUP(C463,customers!$A$1:$A$1001,customers!$G$1:$G$1001,,0))</f>
        <v>United Kingdom</v>
      </c>
      <c r="I463" t="str">
        <f>INDEX(products!$A$1:$G$49, MATCH(orders!$D463,products!$A$1:$A$49,0), MATCH(orders!I$1,products!$A$1:$G$1,0))</f>
        <v>Rob</v>
      </c>
      <c r="J463" t="str">
        <f>INDEX(products!$A$1:$G$49, MATCH(orders!$D463,products!$A$1:$A$49,0), MATCH(orders!J$1,products!$A$1:$G$1,0))</f>
        <v>D</v>
      </c>
      <c r="K463" s="5">
        <f>INDEX(products!$A$1:$G$49, MATCH(orders!$D463,products!$A$1:$A$49,0), MATCH(orders!K$1,products!$A$1:$G$1,0))</f>
        <v>0.2</v>
      </c>
      <c r="L463" s="7">
        <f>INDEX(products!$A$1:$G$49, MATCH(orders!$D463,products!$A$1:$A$49,0), 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IF(_xlfn.XLOOKUP(C465, customers!$A$1:$A$1001,customers!$C$1:$C$1001,,0)=0,"",_xlfn.XLOOKUP(C465, customers!$A$1:$A$1001,customers!$C$1:$C$1001,,0))</f>
        <v>atrehernecv@state.tx.us</v>
      </c>
      <c r="H464" s="2" t="str">
        <f>IF(_xlfn.XLOOKUP(C464,customers!$A$1:$A$1001,customers!$G$1:$G$1001,,0)=0,"",_xlfn.XLOOKUP(C464,customers!$A$1:$A$1001,customers!$G$1:$G$1001,,0))</f>
        <v>United States</v>
      </c>
      <c r="I464" t="str">
        <f>INDEX(products!$A$1:$G$49, MATCH(orders!$D464,products!$A$1:$A$49,0), MATCH(orders!I$1,products!$A$1:$G$1,0))</f>
        <v>Ara</v>
      </c>
      <c r="J464" t="str">
        <f>INDEX(products!$A$1:$G$49, MATCH(orders!$D464,products!$A$1:$A$49,0), MATCH(orders!J$1,products!$A$1:$G$1,0))</f>
        <v>D</v>
      </c>
      <c r="K464" s="5">
        <f>INDEX(products!$A$1:$G$49, MATCH(orders!$D464,products!$A$1:$A$49,0), MATCH(orders!K$1,products!$A$1:$G$1,0))</f>
        <v>1</v>
      </c>
      <c r="L464" s="7">
        <f>INDEX(products!$A$1:$G$49, MATCH(orders!$D464,products!$A$1:$A$49,0), 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IF(_xlfn.XLOOKUP(C466, customers!$A$1:$A$1001,customers!$C$1:$C$1001,,0)=0,"",_xlfn.XLOOKUP(C466, customers!$A$1:$A$1001,customers!$C$1:$C$1001,,0))</f>
        <v>abrentnallcw@biglobe.ne.jp</v>
      </c>
      <c r="H465" s="2" t="str">
        <f>IF(_xlfn.XLOOKUP(C465,customers!$A$1:$A$1001,customers!$G$1:$G$1001,,0)=0,"",_xlfn.XLOOKUP(C465,customers!$A$1:$A$1001,customers!$G$1:$G$1001,,0))</f>
        <v>Ireland</v>
      </c>
      <c r="I465" t="str">
        <f>INDEX(products!$A$1:$G$49, MATCH(orders!$D465,products!$A$1:$A$49,0), MATCH(orders!I$1,products!$A$1:$G$1,0))</f>
        <v>Exc</v>
      </c>
      <c r="J465" t="str">
        <f>INDEX(products!$A$1:$G$49, MATCH(orders!$D465,products!$A$1:$A$49,0), MATCH(orders!J$1,products!$A$1:$G$1,0))</f>
        <v>M</v>
      </c>
      <c r="K465" s="5">
        <f>INDEX(products!$A$1:$G$49, MATCH(orders!$D465,products!$A$1:$A$49,0), MATCH(orders!K$1,products!$A$1:$G$1,0))</f>
        <v>1</v>
      </c>
      <c r="L465" s="7">
        <f>INDEX(products!$A$1:$G$49, MATCH(orders!$D465,products!$A$1:$A$49,0), 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IF(_xlfn.XLOOKUP(C467, customers!$A$1:$A$1001,customers!$C$1:$C$1001,,0)=0,"",_xlfn.XLOOKUP(C467, customers!$A$1:$A$1001,customers!$C$1:$C$1001,,0))</f>
        <v>ddrinkallcx@psu.edu</v>
      </c>
      <c r="H466" s="2" t="str">
        <f>IF(_xlfn.XLOOKUP(C466,customers!$A$1:$A$1001,customers!$G$1:$G$1001,,0)=0,"",_xlfn.XLOOKUP(C466,customers!$A$1:$A$1001,customers!$G$1:$G$1001,,0))</f>
        <v>United Kingdom</v>
      </c>
      <c r="I466" t="str">
        <f>INDEX(products!$A$1:$G$49, MATCH(orders!$D466,products!$A$1:$A$49,0), MATCH(orders!I$1,products!$A$1:$G$1,0))</f>
        <v>Lib</v>
      </c>
      <c r="J466" t="str">
        <f>INDEX(products!$A$1:$G$49, MATCH(orders!$D466,products!$A$1:$A$49,0), MATCH(orders!J$1,products!$A$1:$G$1,0))</f>
        <v>D</v>
      </c>
      <c r="K466" s="5">
        <f>INDEX(products!$A$1:$G$49, MATCH(orders!$D466,products!$A$1:$A$49,0), MATCH(orders!K$1,products!$A$1:$G$1,0))</f>
        <v>2.5</v>
      </c>
      <c r="L466" s="7">
        <f>INDEX(products!$A$1:$G$49, MATCH(orders!$D466,products!$A$1:$A$49,0), 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IF(_xlfn.XLOOKUP(C468, customers!$A$1:$A$1001,customers!$C$1:$C$1001,,0)=0,"",_xlfn.XLOOKUP(C468, customers!$A$1:$A$1001,customers!$C$1:$C$1001,,0))</f>
        <v>dkornelcy@cyberchimps.com</v>
      </c>
      <c r="H467" s="2" t="str">
        <f>IF(_xlfn.XLOOKUP(C467,customers!$A$1:$A$1001,customers!$G$1:$G$1001,,0)=0,"",_xlfn.XLOOKUP(C467,customers!$A$1:$A$1001,customers!$G$1:$G$1001,,0))</f>
        <v>United States</v>
      </c>
      <c r="I467" t="str">
        <f>INDEX(products!$A$1:$G$49, MATCH(orders!$D467,products!$A$1:$A$49,0), MATCH(orders!I$1,products!$A$1:$G$1,0))</f>
        <v>Rob</v>
      </c>
      <c r="J467" t="str">
        <f>INDEX(products!$A$1:$G$49, MATCH(orders!$D467,products!$A$1:$A$49,0), MATCH(orders!J$1,products!$A$1:$G$1,0))</f>
        <v>D</v>
      </c>
      <c r="K467" s="5">
        <f>INDEX(products!$A$1:$G$49, MATCH(orders!$D467,products!$A$1:$A$49,0), MATCH(orders!K$1,products!$A$1:$G$1,0))</f>
        <v>2.5</v>
      </c>
      <c r="L467" s="7">
        <f>INDEX(products!$A$1:$G$49, MATCH(orders!$D467,products!$A$1:$A$49,0), 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IF(_xlfn.XLOOKUP(C469, customers!$A$1:$A$1001,customers!$C$1:$C$1001,,0)=0,"",_xlfn.XLOOKUP(C469, customers!$A$1:$A$1001,customers!$C$1:$C$1001,,0))</f>
        <v>rlequeuxcz@newyorker.com</v>
      </c>
      <c r="H468" s="2" t="str">
        <f>IF(_xlfn.XLOOKUP(C468,customers!$A$1:$A$1001,customers!$G$1:$G$1001,,0)=0,"",_xlfn.XLOOKUP(C468,customers!$A$1:$A$1001,customers!$G$1:$G$1001,,0))</f>
        <v>United States</v>
      </c>
      <c r="I468" t="str">
        <f>INDEX(products!$A$1:$G$49, MATCH(orders!$D468,products!$A$1:$A$49,0), MATCH(orders!I$1,products!$A$1:$G$1,0))</f>
        <v>Ara</v>
      </c>
      <c r="J468" t="str">
        <f>INDEX(products!$A$1:$G$49, MATCH(orders!$D468,products!$A$1:$A$49,0), MATCH(orders!J$1,products!$A$1:$G$1,0))</f>
        <v>D</v>
      </c>
      <c r="K468" s="5">
        <f>INDEX(products!$A$1:$G$49, MATCH(orders!$D468,products!$A$1:$A$49,0), MATCH(orders!K$1,products!$A$1:$G$1,0))</f>
        <v>0.2</v>
      </c>
      <c r="L468" s="7">
        <f>INDEX(products!$A$1:$G$49, MATCH(orders!$D468,products!$A$1:$A$49,0), 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IF(_xlfn.XLOOKUP(C470, customers!$A$1:$A$1001,customers!$C$1:$C$1001,,0)=0,"",_xlfn.XLOOKUP(C470, customers!$A$1:$A$1001,customers!$C$1:$C$1001,,0))</f>
        <v>jmccaulld0@parallels.com</v>
      </c>
      <c r="H469" s="2" t="str">
        <f>IF(_xlfn.XLOOKUP(C469,customers!$A$1:$A$1001,customers!$G$1:$G$1001,,0)=0,"",_xlfn.XLOOKUP(C469,customers!$A$1:$A$1001,customers!$G$1:$G$1001,,0))</f>
        <v>United States</v>
      </c>
      <c r="I469" t="str">
        <f>INDEX(products!$A$1:$G$49, MATCH(orders!$D469,products!$A$1:$A$49,0), MATCH(orders!I$1,products!$A$1:$G$1,0))</f>
        <v>Ara</v>
      </c>
      <c r="J469" t="str">
        <f>INDEX(products!$A$1:$G$49, MATCH(orders!$D469,products!$A$1:$A$49,0), MATCH(orders!J$1,products!$A$1:$G$1,0))</f>
        <v>D</v>
      </c>
      <c r="K469" s="5">
        <f>INDEX(products!$A$1:$G$49, MATCH(orders!$D469,products!$A$1:$A$49,0), MATCH(orders!K$1,products!$A$1:$G$1,0))</f>
        <v>0.5</v>
      </c>
      <c r="L469" s="7">
        <f>INDEX(products!$A$1:$G$49, MATCH(orders!$D469,products!$A$1:$A$49,0), 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IF(_xlfn.XLOOKUP(C471, customers!$A$1:$A$1001,customers!$C$1:$C$1001,,0)=0,"",_xlfn.XLOOKUP(C471, customers!$A$1:$A$1001,customers!$C$1:$C$1001,,0))</f>
        <v>abrashda@plala.or.jp</v>
      </c>
      <c r="H470" s="2" t="str">
        <f>IF(_xlfn.XLOOKUP(C470,customers!$A$1:$A$1001,customers!$G$1:$G$1001,,0)=0,"",_xlfn.XLOOKUP(C470,customers!$A$1:$A$1001,customers!$G$1:$G$1001,,0))</f>
        <v>United States</v>
      </c>
      <c r="I470" t="str">
        <f>INDEX(products!$A$1:$G$49, MATCH(orders!$D470,products!$A$1:$A$49,0), MATCH(orders!I$1,products!$A$1:$G$1,0))</f>
        <v>Exc</v>
      </c>
      <c r="J470" t="str">
        <f>INDEX(products!$A$1:$G$49, MATCH(orders!$D470,products!$A$1:$A$49,0), MATCH(orders!J$1,products!$A$1:$G$1,0))</f>
        <v>M</v>
      </c>
      <c r="K470" s="5">
        <f>INDEX(products!$A$1:$G$49, MATCH(orders!$D470,products!$A$1:$A$49,0), MATCH(orders!K$1,products!$A$1:$G$1,0))</f>
        <v>1</v>
      </c>
      <c r="L470" s="7">
        <f>INDEX(products!$A$1:$G$49, MATCH(orders!$D470,products!$A$1:$A$49,0), 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IF(_xlfn.XLOOKUP(C472, customers!$A$1:$A$1001,customers!$C$1:$C$1001,,0)=0,"",_xlfn.XLOOKUP(C472, customers!$A$1:$A$1001,customers!$C$1:$C$1001,,0))</f>
        <v>ahutchinsond2@imgur.com</v>
      </c>
      <c r="H471" s="2" t="str">
        <f>IF(_xlfn.XLOOKUP(C471,customers!$A$1:$A$1001,customers!$G$1:$G$1001,,0)=0,"",_xlfn.XLOOKUP(C471,customers!$A$1:$A$1001,customers!$G$1:$G$1001,,0))</f>
        <v>United States</v>
      </c>
      <c r="I471" t="str">
        <f>INDEX(products!$A$1:$G$49, MATCH(orders!$D471,products!$A$1:$A$49,0), MATCH(orders!I$1,products!$A$1:$G$1,0))</f>
        <v>Exc</v>
      </c>
      <c r="J471" t="str">
        <f>INDEX(products!$A$1:$G$49, MATCH(orders!$D471,products!$A$1:$A$49,0), MATCH(orders!J$1,products!$A$1:$G$1,0))</f>
        <v>L</v>
      </c>
      <c r="K471" s="5">
        <f>INDEX(products!$A$1:$G$49, MATCH(orders!$D471,products!$A$1:$A$49,0), MATCH(orders!K$1,products!$A$1:$G$1,0))</f>
        <v>0.2</v>
      </c>
      <c r="L471" s="7">
        <f>INDEX(products!$A$1:$G$49, MATCH(orders!$D471,products!$A$1:$A$49,0), 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IF(_xlfn.XLOOKUP(C473, customers!$A$1:$A$1001,customers!$C$1:$C$1001,,0)=0,"",_xlfn.XLOOKUP(C473, customers!$A$1:$A$1001,customers!$C$1:$C$1001,,0))</f>
        <v/>
      </c>
      <c r="H472" s="2" t="str">
        <f>IF(_xlfn.XLOOKUP(C472,customers!$A$1:$A$1001,customers!$G$1:$G$1001,,0)=0,"",_xlfn.XLOOKUP(C472,customers!$A$1:$A$1001,customers!$G$1:$G$1001,,0))</f>
        <v>United States</v>
      </c>
      <c r="I472" t="str">
        <f>INDEX(products!$A$1:$G$49, MATCH(orders!$D472,products!$A$1:$A$49,0), MATCH(orders!I$1,products!$A$1:$G$1,0))</f>
        <v>Ara</v>
      </c>
      <c r="J472" t="str">
        <f>INDEX(products!$A$1:$G$49, MATCH(orders!$D472,products!$A$1:$A$49,0), MATCH(orders!J$1,products!$A$1:$G$1,0))</f>
        <v>M</v>
      </c>
      <c r="K472" s="5">
        <f>INDEX(products!$A$1:$G$49, MATCH(orders!$D472,products!$A$1:$A$49,0), MATCH(orders!K$1,products!$A$1:$G$1,0))</f>
        <v>0.5</v>
      </c>
      <c r="L472" s="7">
        <f>INDEX(products!$A$1:$G$49, MATCH(orders!$D472,products!$A$1:$A$49,0), 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IF(_xlfn.XLOOKUP(C474, customers!$A$1:$A$1001,customers!$C$1:$C$1001,,0)=0,"",_xlfn.XLOOKUP(C474, customers!$A$1:$A$1001,customers!$C$1:$C$1001,,0))</f>
        <v>rdriversd4@hexun.com</v>
      </c>
      <c r="H473" s="2" t="str">
        <f>IF(_xlfn.XLOOKUP(C473,customers!$A$1:$A$1001,customers!$G$1:$G$1001,,0)=0,"",_xlfn.XLOOKUP(C473,customers!$A$1:$A$1001,customers!$G$1:$G$1001,,0))</f>
        <v>United States</v>
      </c>
      <c r="I473" t="str">
        <f>INDEX(products!$A$1:$G$49, MATCH(orders!$D473,products!$A$1:$A$49,0), MATCH(orders!I$1,products!$A$1:$G$1,0))</f>
        <v>Lib</v>
      </c>
      <c r="J473" t="str">
        <f>INDEX(products!$A$1:$G$49, MATCH(orders!$D473,products!$A$1:$A$49,0), MATCH(orders!J$1,products!$A$1:$G$1,0))</f>
        <v>M</v>
      </c>
      <c r="K473" s="5">
        <f>INDEX(products!$A$1:$G$49, MATCH(orders!$D473,products!$A$1:$A$49,0), MATCH(orders!K$1,products!$A$1:$G$1,0))</f>
        <v>2.5</v>
      </c>
      <c r="L473" s="7">
        <f>INDEX(products!$A$1:$G$49, MATCH(orders!$D473,products!$A$1:$A$49,0), 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IF(_xlfn.XLOOKUP(C475, customers!$A$1:$A$1001,customers!$C$1:$C$1001,,0)=0,"",_xlfn.XLOOKUP(C475, customers!$A$1:$A$1001,customers!$C$1:$C$1001,,0))</f>
        <v>hzeald5@google.de</v>
      </c>
      <c r="H474" s="2" t="str">
        <f>IF(_xlfn.XLOOKUP(C474,customers!$A$1:$A$1001,customers!$G$1:$G$1001,,0)=0,"",_xlfn.XLOOKUP(C474,customers!$A$1:$A$1001,customers!$G$1:$G$1001,,0))</f>
        <v>United States</v>
      </c>
      <c r="I474" t="str">
        <f>INDEX(products!$A$1:$G$49, MATCH(orders!$D474,products!$A$1:$A$49,0), MATCH(orders!I$1,products!$A$1:$G$1,0))</f>
        <v>Ara</v>
      </c>
      <c r="J474" t="str">
        <f>INDEX(products!$A$1:$G$49, MATCH(orders!$D474,products!$A$1:$A$49,0), MATCH(orders!J$1,products!$A$1:$G$1,0))</f>
        <v>D</v>
      </c>
      <c r="K474" s="5">
        <f>INDEX(products!$A$1:$G$49, MATCH(orders!$D474,products!$A$1:$A$49,0), MATCH(orders!K$1,products!$A$1:$G$1,0))</f>
        <v>0.2</v>
      </c>
      <c r="L474" s="7">
        <f>INDEX(products!$A$1:$G$49, MATCH(orders!$D474,products!$A$1:$A$49,0), 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IF(_xlfn.XLOOKUP(C476, customers!$A$1:$A$1001,customers!$C$1:$C$1001,,0)=0,"",_xlfn.XLOOKUP(C476, customers!$A$1:$A$1001,customers!$C$1:$C$1001,,0))</f>
        <v>gsmallcombed6@ucla.edu</v>
      </c>
      <c r="H475" s="2" t="str">
        <f>IF(_xlfn.XLOOKUP(C475,customers!$A$1:$A$1001,customers!$G$1:$G$1001,,0)=0,"",_xlfn.XLOOKUP(C475,customers!$A$1:$A$1001,customers!$G$1:$G$1001,,0))</f>
        <v>United States</v>
      </c>
      <c r="I475" t="str">
        <f>INDEX(products!$A$1:$G$49, MATCH(orders!$D475,products!$A$1:$A$49,0), MATCH(orders!I$1,products!$A$1:$G$1,0))</f>
        <v>Ara</v>
      </c>
      <c r="J475" t="str">
        <f>INDEX(products!$A$1:$G$49, MATCH(orders!$D475,products!$A$1:$A$49,0), MATCH(orders!J$1,products!$A$1:$G$1,0))</f>
        <v>L</v>
      </c>
      <c r="K475" s="5">
        <f>INDEX(products!$A$1:$G$49, MATCH(orders!$D475,products!$A$1:$A$49,0), MATCH(orders!K$1,products!$A$1:$G$1,0))</f>
        <v>1</v>
      </c>
      <c r="L475" s="7">
        <f>INDEX(products!$A$1:$G$49, MATCH(orders!$D475,products!$A$1:$A$49,0), 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IF(_xlfn.XLOOKUP(C477, customers!$A$1:$A$1001,customers!$C$1:$C$1001,,0)=0,"",_xlfn.XLOOKUP(C477, customers!$A$1:$A$1001,customers!$C$1:$C$1001,,0))</f>
        <v>ddibleyd7@feedburner.com</v>
      </c>
      <c r="H476" s="2" t="str">
        <f>IF(_xlfn.XLOOKUP(C476,customers!$A$1:$A$1001,customers!$G$1:$G$1001,,0)=0,"",_xlfn.XLOOKUP(C476,customers!$A$1:$A$1001,customers!$G$1:$G$1001,,0))</f>
        <v>Ireland</v>
      </c>
      <c r="I476" t="str">
        <f>INDEX(products!$A$1:$G$49, MATCH(orders!$D476,products!$A$1:$A$49,0), MATCH(orders!I$1,products!$A$1:$G$1,0))</f>
        <v>Exc</v>
      </c>
      <c r="J476" t="str">
        <f>INDEX(products!$A$1:$G$49, MATCH(orders!$D476,products!$A$1:$A$49,0), MATCH(orders!J$1,products!$A$1:$G$1,0))</f>
        <v>M</v>
      </c>
      <c r="K476" s="5">
        <f>INDEX(products!$A$1:$G$49, MATCH(orders!$D476,products!$A$1:$A$49,0), MATCH(orders!K$1,products!$A$1:$G$1,0))</f>
        <v>2.5</v>
      </c>
      <c r="L476" s="7">
        <f>INDEX(products!$A$1:$G$49, MATCH(orders!$D476,products!$A$1:$A$49,0), 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IF(_xlfn.XLOOKUP(C478, customers!$A$1:$A$1001,customers!$C$1:$C$1001,,0)=0,"",_xlfn.XLOOKUP(C478, customers!$A$1:$A$1001,customers!$C$1:$C$1001,,0))</f>
        <v>gdimitrioud8@chronoengine.com</v>
      </c>
      <c r="H477" s="2" t="str">
        <f>IF(_xlfn.XLOOKUP(C477,customers!$A$1:$A$1001,customers!$G$1:$G$1001,,0)=0,"",_xlfn.XLOOKUP(C477,customers!$A$1:$A$1001,customers!$G$1:$G$1001,,0))</f>
        <v>United States</v>
      </c>
      <c r="I477" t="str">
        <f>INDEX(products!$A$1:$G$49, MATCH(orders!$D477,products!$A$1:$A$49,0), MATCH(orders!I$1,products!$A$1:$G$1,0))</f>
        <v>Lib</v>
      </c>
      <c r="J477" t="str">
        <f>INDEX(products!$A$1:$G$49, MATCH(orders!$D477,products!$A$1:$A$49,0), MATCH(orders!J$1,products!$A$1:$G$1,0))</f>
        <v>M</v>
      </c>
      <c r="K477" s="5">
        <f>INDEX(products!$A$1:$G$49, MATCH(orders!$D477,products!$A$1:$A$49,0), MATCH(orders!K$1,products!$A$1:$G$1,0))</f>
        <v>0.2</v>
      </c>
      <c r="L477" s="7">
        <f>INDEX(products!$A$1:$G$49, MATCH(orders!$D477,products!$A$1:$A$49,0), 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IF(_xlfn.XLOOKUP(C479, customers!$A$1:$A$1001,customers!$C$1:$C$1001,,0)=0,"",_xlfn.XLOOKUP(C479, customers!$A$1:$A$1001,customers!$C$1:$C$1001,,0))</f>
        <v>fflanagand9@woothemes.com</v>
      </c>
      <c r="H478" s="2" t="str">
        <f>IF(_xlfn.XLOOKUP(C478,customers!$A$1:$A$1001,customers!$G$1:$G$1001,,0)=0,"",_xlfn.XLOOKUP(C478,customers!$A$1:$A$1001,customers!$G$1:$G$1001,,0))</f>
        <v>United States</v>
      </c>
      <c r="I478" t="str">
        <f>INDEX(products!$A$1:$G$49, MATCH(orders!$D478,products!$A$1:$A$49,0), MATCH(orders!I$1,products!$A$1:$G$1,0))</f>
        <v>Exc</v>
      </c>
      <c r="J478" t="str">
        <f>INDEX(products!$A$1:$G$49, MATCH(orders!$D478,products!$A$1:$A$49,0), MATCH(orders!J$1,products!$A$1:$G$1,0))</f>
        <v>L</v>
      </c>
      <c r="K478" s="5">
        <f>INDEX(products!$A$1:$G$49, MATCH(orders!$D478,products!$A$1:$A$49,0), MATCH(orders!K$1,products!$A$1:$G$1,0))</f>
        <v>0.2</v>
      </c>
      <c r="L478" s="7">
        <f>INDEX(products!$A$1:$G$49, MATCH(orders!$D478,products!$A$1:$A$49,0), 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IF(_xlfn.XLOOKUP(C480, customers!$A$1:$A$1001,customers!$C$1:$C$1001,,0)=0,"",_xlfn.XLOOKUP(C480, customers!$A$1:$A$1001,customers!$C$1:$C$1001,,0))</f>
        <v>abrashda@plala.or.jp</v>
      </c>
      <c r="H479" s="2" t="str">
        <f>IF(_xlfn.XLOOKUP(C479,customers!$A$1:$A$1001,customers!$G$1:$G$1001,,0)=0,"",_xlfn.XLOOKUP(C479,customers!$A$1:$A$1001,customers!$G$1:$G$1001,,0))</f>
        <v>United States</v>
      </c>
      <c r="I479" t="str">
        <f>INDEX(products!$A$1:$G$49, MATCH(orders!$D479,products!$A$1:$A$49,0), MATCH(orders!I$1,products!$A$1:$G$1,0))</f>
        <v>Lib</v>
      </c>
      <c r="J479" t="str">
        <f>INDEX(products!$A$1:$G$49, MATCH(orders!$D479,products!$A$1:$A$49,0), MATCH(orders!J$1,products!$A$1:$G$1,0))</f>
        <v>M</v>
      </c>
      <c r="K479" s="5">
        <f>INDEX(products!$A$1:$G$49, MATCH(orders!$D479,products!$A$1:$A$49,0), MATCH(orders!K$1,products!$A$1:$G$1,0))</f>
        <v>0.2</v>
      </c>
      <c r="L479" s="7">
        <f>INDEX(products!$A$1:$G$49, MATCH(orders!$D479,products!$A$1:$A$49,0), 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IF(_xlfn.XLOOKUP(C481, customers!$A$1:$A$1001,customers!$C$1:$C$1001,,0)=0,"",_xlfn.XLOOKUP(C481, customers!$A$1:$A$1001,customers!$C$1:$C$1001,,0))</f>
        <v>abrashda@plala.or.jp</v>
      </c>
      <c r="H480" s="2" t="str">
        <f>IF(_xlfn.XLOOKUP(C480,customers!$A$1:$A$1001,customers!$G$1:$G$1001,,0)=0,"",_xlfn.XLOOKUP(C480,customers!$A$1:$A$1001,customers!$G$1:$G$1001,,0))</f>
        <v>United States</v>
      </c>
      <c r="I480" t="str">
        <f>INDEX(products!$A$1:$G$49, MATCH(orders!$D480,products!$A$1:$A$49,0), MATCH(orders!I$1,products!$A$1:$G$1,0))</f>
        <v>Rob</v>
      </c>
      <c r="J480" t="str">
        <f>INDEX(products!$A$1:$G$49, MATCH(orders!$D480,products!$A$1:$A$49,0), MATCH(orders!J$1,products!$A$1:$G$1,0))</f>
        <v>D</v>
      </c>
      <c r="K480" s="5">
        <f>INDEX(products!$A$1:$G$49, MATCH(orders!$D480,products!$A$1:$A$49,0), MATCH(orders!K$1,products!$A$1:$G$1,0))</f>
        <v>1</v>
      </c>
      <c r="L480" s="7">
        <f>INDEX(products!$A$1:$G$49, MATCH(orders!$D480,products!$A$1:$A$49,0), 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IF(_xlfn.XLOOKUP(C482, customers!$A$1:$A$1001,customers!$C$1:$C$1001,,0)=0,"",_xlfn.XLOOKUP(C482, customers!$A$1:$A$1001,customers!$C$1:$C$1001,,0))</f>
        <v>abrashda@plala.or.jp</v>
      </c>
      <c r="H481" s="2" t="str">
        <f>IF(_xlfn.XLOOKUP(C481,customers!$A$1:$A$1001,customers!$G$1:$G$1001,,0)=0,"",_xlfn.XLOOKUP(C481,customers!$A$1:$A$1001,customers!$G$1:$G$1001,,0))</f>
        <v>United States</v>
      </c>
      <c r="I481" t="str">
        <f>INDEX(products!$A$1:$G$49, MATCH(orders!$D481,products!$A$1:$A$49,0), MATCH(orders!I$1,products!$A$1:$G$1,0))</f>
        <v>Exc</v>
      </c>
      <c r="J481" t="str">
        <f>INDEX(products!$A$1:$G$49, MATCH(orders!$D481,products!$A$1:$A$49,0), MATCH(orders!J$1,products!$A$1:$G$1,0))</f>
        <v>M</v>
      </c>
      <c r="K481" s="5">
        <f>INDEX(products!$A$1:$G$49, MATCH(orders!$D481,products!$A$1:$A$49,0), MATCH(orders!K$1,products!$A$1:$G$1,0))</f>
        <v>2.5</v>
      </c>
      <c r="L481" s="7">
        <f>INDEX(products!$A$1:$G$49, MATCH(orders!$D481,products!$A$1:$A$49,0), 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IF(_xlfn.XLOOKUP(C483, customers!$A$1:$A$1001,customers!$C$1:$C$1001,,0)=0,"",_xlfn.XLOOKUP(C483, customers!$A$1:$A$1001,customers!$C$1:$C$1001,,0))</f>
        <v>nizhakovdd@aol.com</v>
      </c>
      <c r="H482" s="2" t="str">
        <f>IF(_xlfn.XLOOKUP(C482,customers!$A$1:$A$1001,customers!$G$1:$G$1001,,0)=0,"",_xlfn.XLOOKUP(C482,customers!$A$1:$A$1001,customers!$G$1:$G$1001,,0))</f>
        <v>United States</v>
      </c>
      <c r="I482" t="str">
        <f>INDEX(products!$A$1:$G$49, MATCH(orders!$D482,products!$A$1:$A$49,0), MATCH(orders!I$1,products!$A$1:$G$1,0))</f>
        <v>Exc</v>
      </c>
      <c r="J482" t="str">
        <f>INDEX(products!$A$1:$G$49, MATCH(orders!$D482,products!$A$1:$A$49,0), MATCH(orders!J$1,products!$A$1:$G$1,0))</f>
        <v>M</v>
      </c>
      <c r="K482" s="5">
        <f>INDEX(products!$A$1:$G$49, MATCH(orders!$D482,products!$A$1:$A$49,0), MATCH(orders!K$1,products!$A$1:$G$1,0))</f>
        <v>0.2</v>
      </c>
      <c r="L482" s="7">
        <f>INDEX(products!$A$1:$G$49, MATCH(orders!$D482,products!$A$1:$A$49,0), 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IF(_xlfn.XLOOKUP(C484, customers!$A$1:$A$1001,customers!$C$1:$C$1001,,0)=0,"",_xlfn.XLOOKUP(C484, customers!$A$1:$A$1001,customers!$C$1:$C$1001,,0))</f>
        <v>skeetsde@answers.com</v>
      </c>
      <c r="H483" s="2" t="str">
        <f>IF(_xlfn.XLOOKUP(C483,customers!$A$1:$A$1001,customers!$G$1:$G$1001,,0)=0,"",_xlfn.XLOOKUP(C483,customers!$A$1:$A$1001,customers!$G$1:$G$1001,,0))</f>
        <v>United Kingdom</v>
      </c>
      <c r="I483" t="str">
        <f>INDEX(products!$A$1:$G$49, MATCH(orders!$D483,products!$A$1:$A$49,0), MATCH(orders!I$1,products!$A$1:$G$1,0))</f>
        <v>Rob</v>
      </c>
      <c r="J483" t="str">
        <f>INDEX(products!$A$1:$G$49, MATCH(orders!$D483,products!$A$1:$A$49,0), MATCH(orders!J$1,products!$A$1:$G$1,0))</f>
        <v>L</v>
      </c>
      <c r="K483" s="5">
        <f>INDEX(products!$A$1:$G$49, MATCH(orders!$D483,products!$A$1:$A$49,0), MATCH(orders!K$1,products!$A$1:$G$1,0))</f>
        <v>1</v>
      </c>
      <c r="L483" s="7">
        <f>INDEX(products!$A$1:$G$49, MATCH(orders!$D483,products!$A$1:$A$49,0), 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IF(_xlfn.XLOOKUP(C485, customers!$A$1:$A$1001,customers!$C$1:$C$1001,,0)=0,"",_xlfn.XLOOKUP(C485, customers!$A$1:$A$1001,customers!$C$1:$C$1001,,0))</f>
        <v/>
      </c>
      <c r="H484" s="2" t="str">
        <f>IF(_xlfn.XLOOKUP(C484,customers!$A$1:$A$1001,customers!$G$1:$G$1001,,0)=0,"",_xlfn.XLOOKUP(C484,customers!$A$1:$A$1001,customers!$G$1:$G$1001,,0))</f>
        <v>United States</v>
      </c>
      <c r="I484" t="str">
        <f>INDEX(products!$A$1:$G$49, MATCH(orders!$D484,products!$A$1:$A$49,0), MATCH(orders!I$1,products!$A$1:$G$1,0))</f>
        <v>Exc</v>
      </c>
      <c r="J484" t="str">
        <f>INDEX(products!$A$1:$G$49, MATCH(orders!$D484,products!$A$1:$A$49,0), MATCH(orders!J$1,products!$A$1:$G$1,0))</f>
        <v>D</v>
      </c>
      <c r="K484" s="5">
        <f>INDEX(products!$A$1:$G$49, MATCH(orders!$D484,products!$A$1:$A$49,0), MATCH(orders!K$1,products!$A$1:$G$1,0))</f>
        <v>2.5</v>
      </c>
      <c r="L484" s="7">
        <f>INDEX(products!$A$1:$G$49, MATCH(orders!$D484,products!$A$1:$A$49,0), 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IF(_xlfn.XLOOKUP(C486, customers!$A$1:$A$1001,customers!$C$1:$C$1001,,0)=0,"",_xlfn.XLOOKUP(C486, customers!$A$1:$A$1001,customers!$C$1:$C$1001,,0))</f>
        <v>kcakedg@huffingtonpost.com</v>
      </c>
      <c r="H485" s="2" t="str">
        <f>IF(_xlfn.XLOOKUP(C485,customers!$A$1:$A$1001,customers!$G$1:$G$1001,,0)=0,"",_xlfn.XLOOKUP(C485,customers!$A$1:$A$1001,customers!$G$1:$G$1001,,0))</f>
        <v>United States</v>
      </c>
      <c r="I485" t="str">
        <f>INDEX(products!$A$1:$G$49, MATCH(orders!$D485,products!$A$1:$A$49,0), MATCH(orders!I$1,products!$A$1:$G$1,0))</f>
        <v>Lib</v>
      </c>
      <c r="J485" t="str">
        <f>INDEX(products!$A$1:$G$49, MATCH(orders!$D485,products!$A$1:$A$49,0), MATCH(orders!J$1,products!$A$1:$G$1,0))</f>
        <v>D</v>
      </c>
      <c r="K485" s="5">
        <f>INDEX(products!$A$1:$G$49, MATCH(orders!$D485,products!$A$1:$A$49,0), MATCH(orders!K$1,products!$A$1:$G$1,0))</f>
        <v>2.5</v>
      </c>
      <c r="L485" s="7">
        <f>INDEX(products!$A$1:$G$49, MATCH(orders!$D485,products!$A$1:$A$49,0), 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IF(_xlfn.XLOOKUP(C487, customers!$A$1:$A$1001,customers!$C$1:$C$1001,,0)=0,"",_xlfn.XLOOKUP(C487, customers!$A$1:$A$1001,customers!$C$1:$C$1001,,0))</f>
        <v>mhanseddh@instagram.com</v>
      </c>
      <c r="H486" s="2" t="str">
        <f>IF(_xlfn.XLOOKUP(C486,customers!$A$1:$A$1001,customers!$G$1:$G$1001,,0)=0,"",_xlfn.XLOOKUP(C486,customers!$A$1:$A$1001,customers!$G$1:$G$1001,,0))</f>
        <v>United States</v>
      </c>
      <c r="I486" t="str">
        <f>INDEX(products!$A$1:$G$49, MATCH(orders!$D486,products!$A$1:$A$49,0), MATCH(orders!I$1,products!$A$1:$G$1,0))</f>
        <v>Lib</v>
      </c>
      <c r="J486" t="str">
        <f>INDEX(products!$A$1:$G$49, MATCH(orders!$D486,products!$A$1:$A$49,0), MATCH(orders!J$1,products!$A$1:$G$1,0))</f>
        <v>L</v>
      </c>
      <c r="K486" s="5">
        <f>INDEX(products!$A$1:$G$49, MATCH(orders!$D486,products!$A$1:$A$49,0), MATCH(orders!K$1,products!$A$1:$G$1,0))</f>
        <v>0.5</v>
      </c>
      <c r="L486" s="7">
        <f>INDEX(products!$A$1:$G$49, MATCH(orders!$D486,products!$A$1:$A$49,0), 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IF(_xlfn.XLOOKUP(C488, customers!$A$1:$A$1001,customers!$C$1:$C$1001,,0)=0,"",_xlfn.XLOOKUP(C488, customers!$A$1:$A$1001,customers!$C$1:$C$1001,,0))</f>
        <v>fkienleindi@trellian.com</v>
      </c>
      <c r="H487" s="2" t="str">
        <f>IF(_xlfn.XLOOKUP(C487,customers!$A$1:$A$1001,customers!$G$1:$G$1001,,0)=0,"",_xlfn.XLOOKUP(C487,customers!$A$1:$A$1001,customers!$G$1:$G$1001,,0))</f>
        <v>Ireland</v>
      </c>
      <c r="I487" t="str">
        <f>INDEX(products!$A$1:$G$49, MATCH(orders!$D487,products!$A$1:$A$49,0), MATCH(orders!I$1,products!$A$1:$G$1,0))</f>
        <v>Rob</v>
      </c>
      <c r="J487" t="str">
        <f>INDEX(products!$A$1:$G$49, MATCH(orders!$D487,products!$A$1:$A$49,0), MATCH(orders!J$1,products!$A$1:$G$1,0))</f>
        <v>L</v>
      </c>
      <c r="K487" s="5">
        <f>INDEX(products!$A$1:$G$49, MATCH(orders!$D487,products!$A$1:$A$49,0), MATCH(orders!K$1,products!$A$1:$G$1,0))</f>
        <v>0.2</v>
      </c>
      <c r="L487" s="7">
        <f>INDEX(products!$A$1:$G$49, MATCH(orders!$D487,products!$A$1:$A$49,0), 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IF(_xlfn.XLOOKUP(C489, customers!$A$1:$A$1001,customers!$C$1:$C$1001,,0)=0,"",_xlfn.XLOOKUP(C489, customers!$A$1:$A$1001,customers!$C$1:$C$1001,,0))</f>
        <v>kegglestonedj@sphinn.com</v>
      </c>
      <c r="H488" s="2" t="str">
        <f>IF(_xlfn.XLOOKUP(C488,customers!$A$1:$A$1001,customers!$G$1:$G$1001,,0)=0,"",_xlfn.XLOOKUP(C488,customers!$A$1:$A$1001,customers!$G$1:$G$1001,,0))</f>
        <v>Ireland</v>
      </c>
      <c r="I488" t="str">
        <f>INDEX(products!$A$1:$G$49, MATCH(orders!$D488,products!$A$1:$A$49,0), MATCH(orders!I$1,products!$A$1:$G$1,0))</f>
        <v>Lib</v>
      </c>
      <c r="J488" t="str">
        <f>INDEX(products!$A$1:$G$49, MATCH(orders!$D488,products!$A$1:$A$49,0), MATCH(orders!J$1,products!$A$1:$G$1,0))</f>
        <v>M</v>
      </c>
      <c r="K488" s="5">
        <f>INDEX(products!$A$1:$G$49, MATCH(orders!$D488,products!$A$1:$A$49,0), MATCH(orders!K$1,products!$A$1:$G$1,0))</f>
        <v>0.5</v>
      </c>
      <c r="L488" s="7">
        <f>INDEX(products!$A$1:$G$49, MATCH(orders!$D488,products!$A$1:$A$49,0), 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IF(_xlfn.XLOOKUP(C490, customers!$A$1:$A$1001,customers!$C$1:$C$1001,,0)=0,"",_xlfn.XLOOKUP(C490, customers!$A$1:$A$1001,customers!$C$1:$C$1001,,0))</f>
        <v>bsemkinsdk@unc.edu</v>
      </c>
      <c r="H489" s="2" t="str">
        <f>IF(_xlfn.XLOOKUP(C489,customers!$A$1:$A$1001,customers!$G$1:$G$1001,,0)=0,"",_xlfn.XLOOKUP(C489,customers!$A$1:$A$1001,customers!$G$1:$G$1001,,0))</f>
        <v>Ireland</v>
      </c>
      <c r="I489" t="str">
        <f>INDEX(products!$A$1:$G$49, MATCH(orders!$D489,products!$A$1:$A$49,0), MATCH(orders!I$1,products!$A$1:$G$1,0))</f>
        <v>Exc</v>
      </c>
      <c r="J489" t="str">
        <f>INDEX(products!$A$1:$G$49, MATCH(orders!$D489,products!$A$1:$A$49,0), MATCH(orders!J$1,products!$A$1:$G$1,0))</f>
        <v>D</v>
      </c>
      <c r="K489" s="5">
        <f>INDEX(products!$A$1:$G$49, MATCH(orders!$D489,products!$A$1:$A$49,0), MATCH(orders!K$1,products!$A$1:$G$1,0))</f>
        <v>1</v>
      </c>
      <c r="L489" s="7">
        <f>INDEX(products!$A$1:$G$49, MATCH(orders!$D489,products!$A$1:$A$49,0), 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IF(_xlfn.XLOOKUP(C491, customers!$A$1:$A$1001,customers!$C$1:$C$1001,,0)=0,"",_xlfn.XLOOKUP(C491, customers!$A$1:$A$1001,customers!$C$1:$C$1001,,0))</f>
        <v>slorenzettidl@is.gd</v>
      </c>
      <c r="H490" s="2" t="str">
        <f>IF(_xlfn.XLOOKUP(C490,customers!$A$1:$A$1001,customers!$G$1:$G$1001,,0)=0,"",_xlfn.XLOOKUP(C490,customers!$A$1:$A$1001,customers!$G$1:$G$1001,,0))</f>
        <v>Ireland</v>
      </c>
      <c r="I490" t="str">
        <f>INDEX(products!$A$1:$G$49, MATCH(orders!$D490,products!$A$1:$A$49,0), MATCH(orders!I$1,products!$A$1:$G$1,0))</f>
        <v>Rob</v>
      </c>
      <c r="J490" t="str">
        <f>INDEX(products!$A$1:$G$49, MATCH(orders!$D490,products!$A$1:$A$49,0), MATCH(orders!J$1,products!$A$1:$G$1,0))</f>
        <v>M</v>
      </c>
      <c r="K490" s="5">
        <f>INDEX(products!$A$1:$G$49, MATCH(orders!$D490,products!$A$1:$A$49,0), MATCH(orders!K$1,products!$A$1:$G$1,0))</f>
        <v>0.2</v>
      </c>
      <c r="L490" s="7">
        <f>INDEX(products!$A$1:$G$49, MATCH(orders!$D490,products!$A$1:$A$49,0), 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IF(_xlfn.XLOOKUP(C492, customers!$A$1:$A$1001,customers!$C$1:$C$1001,,0)=0,"",_xlfn.XLOOKUP(C492, customers!$A$1:$A$1001,customers!$C$1:$C$1001,,0))</f>
        <v>bgiannazzidm@apple.com</v>
      </c>
      <c r="H491" s="2" t="str">
        <f>IF(_xlfn.XLOOKUP(C491,customers!$A$1:$A$1001,customers!$G$1:$G$1001,,0)=0,"",_xlfn.XLOOKUP(C491,customers!$A$1:$A$1001,customers!$G$1:$G$1001,,0))</f>
        <v>United States</v>
      </c>
      <c r="I491" t="str">
        <f>INDEX(products!$A$1:$G$49, MATCH(orders!$D491,products!$A$1:$A$49,0), MATCH(orders!I$1,products!$A$1:$G$1,0))</f>
        <v>Lib</v>
      </c>
      <c r="J491" t="str">
        <f>INDEX(products!$A$1:$G$49, MATCH(orders!$D491,products!$A$1:$A$49,0), MATCH(orders!J$1,products!$A$1:$G$1,0))</f>
        <v>L</v>
      </c>
      <c r="K491" s="5">
        <f>INDEX(products!$A$1:$G$49, MATCH(orders!$D491,products!$A$1:$A$49,0), MATCH(orders!K$1,products!$A$1:$G$1,0))</f>
        <v>1</v>
      </c>
      <c r="L491" s="7">
        <f>INDEX(products!$A$1:$G$49, MATCH(orders!$D491,products!$A$1:$A$49,0), 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IF(_xlfn.XLOOKUP(C493, customers!$A$1:$A$1001,customers!$C$1:$C$1001,,0)=0,"",_xlfn.XLOOKUP(C493, customers!$A$1:$A$1001,customers!$C$1:$C$1001,,0))</f>
        <v/>
      </c>
      <c r="H492" s="2" t="str">
        <f>IF(_xlfn.XLOOKUP(C492,customers!$A$1:$A$1001,customers!$G$1:$G$1001,,0)=0,"",_xlfn.XLOOKUP(C492,customers!$A$1:$A$1001,customers!$G$1:$G$1001,,0))</f>
        <v>United States</v>
      </c>
      <c r="I492" t="str">
        <f>INDEX(products!$A$1:$G$49, MATCH(orders!$D492,products!$A$1:$A$49,0), MATCH(orders!I$1,products!$A$1:$G$1,0))</f>
        <v>Lib</v>
      </c>
      <c r="J492" t="str">
        <f>INDEX(products!$A$1:$G$49, MATCH(orders!$D492,products!$A$1:$A$49,0), MATCH(orders!J$1,products!$A$1:$G$1,0))</f>
        <v>D</v>
      </c>
      <c r="K492" s="5">
        <f>INDEX(products!$A$1:$G$49, MATCH(orders!$D492,products!$A$1:$A$49,0), MATCH(orders!K$1,products!$A$1:$G$1,0))</f>
        <v>0.5</v>
      </c>
      <c r="L492" s="7">
        <f>INDEX(products!$A$1:$G$49, MATCH(orders!$D492,products!$A$1:$A$49,0), 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IF(_xlfn.XLOOKUP(C494, customers!$A$1:$A$1001,customers!$C$1:$C$1001,,0)=0,"",_xlfn.XLOOKUP(C494, customers!$A$1:$A$1001,customers!$C$1:$C$1001,,0))</f>
        <v>ulethbrigdo@hc360.com</v>
      </c>
      <c r="H493" s="2" t="str">
        <f>IF(_xlfn.XLOOKUP(C493,customers!$A$1:$A$1001,customers!$G$1:$G$1001,,0)=0,"",_xlfn.XLOOKUP(C493,customers!$A$1:$A$1001,customers!$G$1:$G$1001,,0))</f>
        <v>United States</v>
      </c>
      <c r="I493" t="str">
        <f>INDEX(products!$A$1:$G$49, MATCH(orders!$D493,products!$A$1:$A$49,0), MATCH(orders!I$1,products!$A$1:$G$1,0))</f>
        <v>Lib</v>
      </c>
      <c r="J493" t="str">
        <f>INDEX(products!$A$1:$G$49, MATCH(orders!$D493,products!$A$1:$A$49,0), MATCH(orders!J$1,products!$A$1:$G$1,0))</f>
        <v>D</v>
      </c>
      <c r="K493" s="5">
        <f>INDEX(products!$A$1:$G$49, MATCH(orders!$D493,products!$A$1:$A$49,0), MATCH(orders!K$1,products!$A$1:$G$1,0))</f>
        <v>0.2</v>
      </c>
      <c r="L493" s="7">
        <f>INDEX(products!$A$1:$G$49, MATCH(orders!$D493,products!$A$1:$A$49,0), 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IF(_xlfn.XLOOKUP(C495, customers!$A$1:$A$1001,customers!$C$1:$C$1001,,0)=0,"",_xlfn.XLOOKUP(C495, customers!$A$1:$A$1001,customers!$C$1:$C$1001,,0))</f>
        <v>sfarnishdp@dmoz.org</v>
      </c>
      <c r="H494" s="2" t="str">
        <f>IF(_xlfn.XLOOKUP(C494,customers!$A$1:$A$1001,customers!$G$1:$G$1001,,0)=0,"",_xlfn.XLOOKUP(C494,customers!$A$1:$A$1001,customers!$G$1:$G$1001,,0))</f>
        <v>United States</v>
      </c>
      <c r="I494" t="str">
        <f>INDEX(products!$A$1:$G$49, MATCH(orders!$D494,products!$A$1:$A$49,0), MATCH(orders!I$1,products!$A$1:$G$1,0))</f>
        <v>Exc</v>
      </c>
      <c r="J494" t="str">
        <f>INDEX(products!$A$1:$G$49, MATCH(orders!$D494,products!$A$1:$A$49,0), MATCH(orders!J$1,products!$A$1:$G$1,0))</f>
        <v>M</v>
      </c>
      <c r="K494" s="5">
        <f>INDEX(products!$A$1:$G$49, MATCH(orders!$D494,products!$A$1:$A$49,0), MATCH(orders!K$1,products!$A$1:$G$1,0))</f>
        <v>0.2</v>
      </c>
      <c r="L494" s="7">
        <f>INDEX(products!$A$1:$G$49, MATCH(orders!$D494,products!$A$1:$A$49,0), 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IF(_xlfn.XLOOKUP(C496, customers!$A$1:$A$1001,customers!$C$1:$C$1001,,0)=0,"",_xlfn.XLOOKUP(C496, customers!$A$1:$A$1001,customers!$C$1:$C$1001,,0))</f>
        <v>fjecockdq@unicef.org</v>
      </c>
      <c r="H495" s="2" t="str">
        <f>IF(_xlfn.XLOOKUP(C495,customers!$A$1:$A$1001,customers!$G$1:$G$1001,,0)=0,"",_xlfn.XLOOKUP(C495,customers!$A$1:$A$1001,customers!$G$1:$G$1001,,0))</f>
        <v>United Kingdom</v>
      </c>
      <c r="I495" t="str">
        <f>INDEX(products!$A$1:$G$49, MATCH(orders!$D495,products!$A$1:$A$49,0), MATCH(orders!I$1,products!$A$1:$G$1,0))</f>
        <v>Rob</v>
      </c>
      <c r="J495" t="str">
        <f>INDEX(products!$A$1:$G$49, MATCH(orders!$D495,products!$A$1:$A$49,0), MATCH(orders!J$1,products!$A$1:$G$1,0))</f>
        <v>M</v>
      </c>
      <c r="K495" s="5">
        <f>INDEX(products!$A$1:$G$49, MATCH(orders!$D495,products!$A$1:$A$49,0), MATCH(orders!K$1,products!$A$1:$G$1,0))</f>
        <v>0.5</v>
      </c>
      <c r="L495" s="7">
        <f>INDEX(products!$A$1:$G$49, MATCH(orders!$D495,products!$A$1:$A$49,0), 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IF(_xlfn.XLOOKUP(C497, customers!$A$1:$A$1001,customers!$C$1:$C$1001,,0)=0,"",_xlfn.XLOOKUP(C497, customers!$A$1:$A$1001,customers!$C$1:$C$1001,,0))</f>
        <v/>
      </c>
      <c r="H496" s="2" t="str">
        <f>IF(_xlfn.XLOOKUP(C496,customers!$A$1:$A$1001,customers!$G$1:$G$1001,,0)=0,"",_xlfn.XLOOKUP(C496,customers!$A$1:$A$1001,customers!$G$1:$G$1001,,0))</f>
        <v>United States</v>
      </c>
      <c r="I496" t="str">
        <f>INDEX(products!$A$1:$G$49, MATCH(orders!$D496,products!$A$1:$A$49,0), MATCH(orders!I$1,products!$A$1:$G$1,0))</f>
        <v>Lib</v>
      </c>
      <c r="J496" t="str">
        <f>INDEX(products!$A$1:$G$49, MATCH(orders!$D496,products!$A$1:$A$49,0), MATCH(orders!J$1,products!$A$1:$G$1,0))</f>
        <v>L</v>
      </c>
      <c r="K496" s="5">
        <f>INDEX(products!$A$1:$G$49, MATCH(orders!$D496,products!$A$1:$A$49,0), MATCH(orders!K$1,products!$A$1:$G$1,0))</f>
        <v>1</v>
      </c>
      <c r="L496" s="7">
        <f>INDEX(products!$A$1:$G$49, MATCH(orders!$D496,products!$A$1:$A$49,0), 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IF(_xlfn.XLOOKUP(C498, customers!$A$1:$A$1001,customers!$C$1:$C$1001,,0)=0,"",_xlfn.XLOOKUP(C498, customers!$A$1:$A$1001,customers!$C$1:$C$1001,,0))</f>
        <v>hpallisterds@ning.com</v>
      </c>
      <c r="H497" s="2" t="str">
        <f>IF(_xlfn.XLOOKUP(C497,customers!$A$1:$A$1001,customers!$G$1:$G$1001,,0)=0,"",_xlfn.XLOOKUP(C497,customers!$A$1:$A$1001,customers!$G$1:$G$1001,,0))</f>
        <v>United States</v>
      </c>
      <c r="I497" t="str">
        <f>INDEX(products!$A$1:$G$49, MATCH(orders!$D497,products!$A$1:$A$49,0), MATCH(orders!I$1,products!$A$1:$G$1,0))</f>
        <v>Lib</v>
      </c>
      <c r="J497" t="str">
        <f>INDEX(products!$A$1:$G$49, MATCH(orders!$D497,products!$A$1:$A$49,0), MATCH(orders!J$1,products!$A$1:$G$1,0))</f>
        <v>L</v>
      </c>
      <c r="K497" s="5">
        <f>INDEX(products!$A$1:$G$49, MATCH(orders!$D497,products!$A$1:$A$49,0), MATCH(orders!K$1,products!$A$1:$G$1,0))</f>
        <v>1</v>
      </c>
      <c r="L497" s="7">
        <f>INDEX(products!$A$1:$G$49, MATCH(orders!$D497,products!$A$1:$A$49,0), 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IF(_xlfn.XLOOKUP(C499, customers!$A$1:$A$1001,customers!$C$1:$C$1001,,0)=0,"",_xlfn.XLOOKUP(C499, customers!$A$1:$A$1001,customers!$C$1:$C$1001,,0))</f>
        <v>cmershdt@drupal.org</v>
      </c>
      <c r="H498" s="2" t="str">
        <f>IF(_xlfn.XLOOKUP(C498,customers!$A$1:$A$1001,customers!$G$1:$G$1001,,0)=0,"",_xlfn.XLOOKUP(C498,customers!$A$1:$A$1001,customers!$G$1:$G$1001,,0))</f>
        <v>United States</v>
      </c>
      <c r="I498" t="str">
        <f>INDEX(products!$A$1:$G$49, MATCH(orders!$D498,products!$A$1:$A$49,0), MATCH(orders!I$1,products!$A$1:$G$1,0))</f>
        <v>Exc</v>
      </c>
      <c r="J498" t="str">
        <f>INDEX(products!$A$1:$G$49, MATCH(orders!$D498,products!$A$1:$A$49,0), MATCH(orders!J$1,products!$A$1:$G$1,0))</f>
        <v>D</v>
      </c>
      <c r="K498" s="5">
        <f>INDEX(products!$A$1:$G$49, MATCH(orders!$D498,products!$A$1:$A$49,0), MATCH(orders!K$1,products!$A$1:$G$1,0))</f>
        <v>0.2</v>
      </c>
      <c r="L498" s="7">
        <f>INDEX(products!$A$1:$G$49, MATCH(orders!$D498,products!$A$1:$A$49,0), 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IF(_xlfn.XLOOKUP(C500, customers!$A$1:$A$1001,customers!$C$1:$C$1001,,0)=0,"",_xlfn.XLOOKUP(C500, customers!$A$1:$A$1001,customers!$C$1:$C$1001,,0))</f>
        <v>murione5@alexa.com</v>
      </c>
      <c r="H499" s="2" t="str">
        <f>IF(_xlfn.XLOOKUP(C499,customers!$A$1:$A$1001,customers!$G$1:$G$1001,,0)=0,"",_xlfn.XLOOKUP(C499,customers!$A$1:$A$1001,customers!$G$1:$G$1001,,0))</f>
        <v>Ireland</v>
      </c>
      <c r="I499" t="str">
        <f>INDEX(products!$A$1:$G$49, MATCH(orders!$D499,products!$A$1:$A$49,0), MATCH(orders!I$1,products!$A$1:$G$1,0))</f>
        <v>Ara</v>
      </c>
      <c r="J499" t="str">
        <f>INDEX(products!$A$1:$G$49, MATCH(orders!$D499,products!$A$1:$A$49,0), MATCH(orders!J$1,products!$A$1:$G$1,0))</f>
        <v>D</v>
      </c>
      <c r="K499" s="5">
        <f>INDEX(products!$A$1:$G$49, MATCH(orders!$D499,products!$A$1:$A$49,0), MATCH(orders!K$1,products!$A$1:$G$1,0))</f>
        <v>1</v>
      </c>
      <c r="L499" s="7">
        <f>INDEX(products!$A$1:$G$49, MATCH(orders!$D499,products!$A$1:$A$49,0), 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IF(_xlfn.XLOOKUP(C501, customers!$A$1:$A$1001,customers!$C$1:$C$1001,,0)=0,"",_xlfn.XLOOKUP(C501, customers!$A$1:$A$1001,customers!$C$1:$C$1001,,0))</f>
        <v/>
      </c>
      <c r="H500" s="2" t="str">
        <f>IF(_xlfn.XLOOKUP(C500,customers!$A$1:$A$1001,customers!$G$1:$G$1001,,0)=0,"",_xlfn.XLOOKUP(C500,customers!$A$1:$A$1001,customers!$G$1:$G$1001,,0))</f>
        <v>Ireland</v>
      </c>
      <c r="I500" t="str">
        <f>INDEX(products!$A$1:$G$49, MATCH(orders!$D500,products!$A$1:$A$49,0), MATCH(orders!I$1,products!$A$1:$G$1,0))</f>
        <v>Rob</v>
      </c>
      <c r="J500" t="str">
        <f>INDEX(products!$A$1:$G$49, MATCH(orders!$D500,products!$A$1:$A$49,0), MATCH(orders!J$1,products!$A$1:$G$1,0))</f>
        <v>M</v>
      </c>
      <c r="K500" s="5">
        <f>INDEX(products!$A$1:$G$49, MATCH(orders!$D500,products!$A$1:$A$49,0), MATCH(orders!K$1,products!$A$1:$G$1,0))</f>
        <v>1</v>
      </c>
      <c r="L500" s="7">
        <f>INDEX(products!$A$1:$G$49, MATCH(orders!$D500,products!$A$1:$A$49,0), 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IF(_xlfn.XLOOKUP(C502, customers!$A$1:$A$1001,customers!$C$1:$C$1001,,0)=0,"",_xlfn.XLOOKUP(C502, customers!$A$1:$A$1001,customers!$C$1:$C$1001,,0))</f>
        <v/>
      </c>
      <c r="H501" s="2" t="str">
        <f>IF(_xlfn.XLOOKUP(C501,customers!$A$1:$A$1001,customers!$G$1:$G$1001,,0)=0,"",_xlfn.XLOOKUP(C501,customers!$A$1:$A$1001,customers!$G$1:$G$1001,,0))</f>
        <v>Ireland</v>
      </c>
      <c r="I501" t="str">
        <f>INDEX(products!$A$1:$G$49, MATCH(orders!$D501,products!$A$1:$A$49,0), MATCH(orders!I$1,products!$A$1:$G$1,0))</f>
        <v>Rob</v>
      </c>
      <c r="J501" t="str">
        <f>INDEX(products!$A$1:$G$49, MATCH(orders!$D501,products!$A$1:$A$49,0), MATCH(orders!J$1,products!$A$1:$G$1,0))</f>
        <v>D</v>
      </c>
      <c r="K501" s="5">
        <f>INDEX(products!$A$1:$G$49, MATCH(orders!$D501,products!$A$1:$A$49,0), MATCH(orders!K$1,products!$A$1:$G$1,0))</f>
        <v>0.2</v>
      </c>
      <c r="L501" s="7">
        <f>INDEX(products!$A$1:$G$49, MATCH(orders!$D501,products!$A$1:$A$49,0), 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IF(_xlfn.XLOOKUP(C503, customers!$A$1:$A$1001,customers!$C$1:$C$1001,,0)=0,"",_xlfn.XLOOKUP(C503, customers!$A$1:$A$1001,customers!$C$1:$C$1001,,0))</f>
        <v>gduckerdx@patch.com</v>
      </c>
      <c r="H502" s="2" t="str">
        <f>IF(_xlfn.XLOOKUP(C502,customers!$A$1:$A$1001,customers!$G$1:$G$1001,,0)=0,"",_xlfn.XLOOKUP(C502,customers!$A$1:$A$1001,customers!$G$1:$G$1001,,0))</f>
        <v>United States</v>
      </c>
      <c r="I502" t="str">
        <f>INDEX(products!$A$1:$G$49, MATCH(orders!$D502,products!$A$1:$A$49,0), MATCH(orders!I$1,products!$A$1:$G$1,0))</f>
        <v>Rob</v>
      </c>
      <c r="J502" t="str">
        <f>INDEX(products!$A$1:$G$49, MATCH(orders!$D502,products!$A$1:$A$49,0), MATCH(orders!J$1,products!$A$1:$G$1,0))</f>
        <v>L</v>
      </c>
      <c r="K502" s="5">
        <f>INDEX(products!$A$1:$G$49, MATCH(orders!$D502,products!$A$1:$A$49,0), MATCH(orders!K$1,products!$A$1:$G$1,0))</f>
        <v>1</v>
      </c>
      <c r="L502" s="7">
        <f>INDEX(products!$A$1:$G$49, MATCH(orders!$D502,products!$A$1:$A$49,0), 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IF(_xlfn.XLOOKUP(C504, customers!$A$1:$A$1001,customers!$C$1:$C$1001,,0)=0,"",_xlfn.XLOOKUP(C504, customers!$A$1:$A$1001,customers!$C$1:$C$1001,,0))</f>
        <v>gduckerdx@patch.com</v>
      </c>
      <c r="H503" s="2" t="str">
        <f>IF(_xlfn.XLOOKUP(C503,customers!$A$1:$A$1001,customers!$G$1:$G$1001,,0)=0,"",_xlfn.XLOOKUP(C503,customers!$A$1:$A$1001,customers!$G$1:$G$1001,,0))</f>
        <v>United Kingdom</v>
      </c>
      <c r="I503" t="str">
        <f>INDEX(products!$A$1:$G$49, MATCH(orders!$D503,products!$A$1:$A$49,0), MATCH(orders!I$1,products!$A$1:$G$1,0))</f>
        <v>Rob</v>
      </c>
      <c r="J503" t="str">
        <f>INDEX(products!$A$1:$G$49, MATCH(orders!$D503,products!$A$1:$A$49,0), MATCH(orders!J$1,products!$A$1:$G$1,0))</f>
        <v>M</v>
      </c>
      <c r="K503" s="5">
        <f>INDEX(products!$A$1:$G$49, MATCH(orders!$D503,products!$A$1:$A$49,0), MATCH(orders!K$1,products!$A$1:$G$1,0))</f>
        <v>0.2</v>
      </c>
      <c r="L503" s="7">
        <f>INDEX(products!$A$1:$G$49, MATCH(orders!$D503,products!$A$1:$A$49,0), 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IF(_xlfn.XLOOKUP(C505, customers!$A$1:$A$1001,customers!$C$1:$C$1001,,0)=0,"",_xlfn.XLOOKUP(C505, customers!$A$1:$A$1001,customers!$C$1:$C$1001,,0))</f>
        <v>gduckerdx@patch.com</v>
      </c>
      <c r="H504" s="2" t="str">
        <f>IF(_xlfn.XLOOKUP(C504,customers!$A$1:$A$1001,customers!$G$1:$G$1001,,0)=0,"",_xlfn.XLOOKUP(C504,customers!$A$1:$A$1001,customers!$G$1:$G$1001,,0))</f>
        <v>United Kingdom</v>
      </c>
      <c r="I504" t="str">
        <f>INDEX(products!$A$1:$G$49, MATCH(orders!$D504,products!$A$1:$A$49,0), MATCH(orders!I$1,products!$A$1:$G$1,0))</f>
        <v>Exc</v>
      </c>
      <c r="J504" t="str">
        <f>INDEX(products!$A$1:$G$49, MATCH(orders!$D504,products!$A$1:$A$49,0), MATCH(orders!J$1,products!$A$1:$G$1,0))</f>
        <v>M</v>
      </c>
      <c r="K504" s="5">
        <f>INDEX(products!$A$1:$G$49, MATCH(orders!$D504,products!$A$1:$A$49,0), MATCH(orders!K$1,products!$A$1:$G$1,0))</f>
        <v>0.2</v>
      </c>
      <c r="L504" s="7">
        <f>INDEX(products!$A$1:$G$49, MATCH(orders!$D504,products!$A$1:$A$49,0), 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IF(_xlfn.XLOOKUP(C506, customers!$A$1:$A$1001,customers!$C$1:$C$1001,,0)=0,"",_xlfn.XLOOKUP(C506, customers!$A$1:$A$1001,customers!$C$1:$C$1001,,0))</f>
        <v>gduckerdx@patch.com</v>
      </c>
      <c r="H505" s="2" t="str">
        <f>IF(_xlfn.XLOOKUP(C505,customers!$A$1:$A$1001,customers!$G$1:$G$1001,,0)=0,"",_xlfn.XLOOKUP(C505,customers!$A$1:$A$1001,customers!$G$1:$G$1001,,0))</f>
        <v>United Kingdom</v>
      </c>
      <c r="I505" t="str">
        <f>INDEX(products!$A$1:$G$49, MATCH(orders!$D505,products!$A$1:$A$49,0), MATCH(orders!I$1,products!$A$1:$G$1,0))</f>
        <v>Lib</v>
      </c>
      <c r="J505" t="str">
        <f>INDEX(products!$A$1:$G$49, MATCH(orders!$D505,products!$A$1:$A$49,0), MATCH(orders!J$1,products!$A$1:$G$1,0))</f>
        <v>D</v>
      </c>
      <c r="K505" s="5">
        <f>INDEX(products!$A$1:$G$49, MATCH(orders!$D505,products!$A$1:$A$49,0), MATCH(orders!K$1,products!$A$1:$G$1,0))</f>
        <v>1</v>
      </c>
      <c r="L505" s="7">
        <f>INDEX(products!$A$1:$G$49, MATCH(orders!$D505,products!$A$1:$A$49,0), 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IF(_xlfn.XLOOKUP(C507, customers!$A$1:$A$1001,customers!$C$1:$C$1001,,0)=0,"",_xlfn.XLOOKUP(C507, customers!$A$1:$A$1001,customers!$C$1:$C$1001,,0))</f>
        <v>wstearleye1@census.gov</v>
      </c>
      <c r="H506" s="2" t="str">
        <f>IF(_xlfn.XLOOKUP(C506,customers!$A$1:$A$1001,customers!$G$1:$G$1001,,0)=0,"",_xlfn.XLOOKUP(C506,customers!$A$1:$A$1001,customers!$G$1:$G$1001,,0))</f>
        <v>United Kingdom</v>
      </c>
      <c r="I506" t="str">
        <f>INDEX(products!$A$1:$G$49, MATCH(orders!$D506,products!$A$1:$A$49,0), MATCH(orders!I$1,products!$A$1:$G$1,0))</f>
        <v>Lib</v>
      </c>
      <c r="J506" t="str">
        <f>INDEX(products!$A$1:$G$49, MATCH(orders!$D506,products!$A$1:$A$49,0), MATCH(orders!J$1,products!$A$1:$G$1,0))</f>
        <v>L</v>
      </c>
      <c r="K506" s="5">
        <f>INDEX(products!$A$1:$G$49, MATCH(orders!$D506,products!$A$1:$A$49,0), MATCH(orders!K$1,products!$A$1:$G$1,0))</f>
        <v>0.2</v>
      </c>
      <c r="L506" s="7">
        <f>INDEX(products!$A$1:$G$49, MATCH(orders!$D506,products!$A$1:$A$49,0), 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IF(_xlfn.XLOOKUP(C508, customers!$A$1:$A$1001,customers!$C$1:$C$1001,,0)=0,"",_xlfn.XLOOKUP(C508, customers!$A$1:$A$1001,customers!$C$1:$C$1001,,0))</f>
        <v>dwincere2@marriott.com</v>
      </c>
      <c r="H507" s="2" t="str">
        <f>IF(_xlfn.XLOOKUP(C507,customers!$A$1:$A$1001,customers!$G$1:$G$1001,,0)=0,"",_xlfn.XLOOKUP(C507,customers!$A$1:$A$1001,customers!$G$1:$G$1001,,0))</f>
        <v>United States</v>
      </c>
      <c r="I507" t="str">
        <f>INDEX(products!$A$1:$G$49, MATCH(orders!$D507,products!$A$1:$A$49,0), MATCH(orders!I$1,products!$A$1:$G$1,0))</f>
        <v>Lib</v>
      </c>
      <c r="J507" t="str">
        <f>INDEX(products!$A$1:$G$49, MATCH(orders!$D507,products!$A$1:$A$49,0), MATCH(orders!J$1,products!$A$1:$G$1,0))</f>
        <v>M</v>
      </c>
      <c r="K507" s="5">
        <f>INDEX(products!$A$1:$G$49, MATCH(orders!$D507,products!$A$1:$A$49,0), MATCH(orders!K$1,products!$A$1:$G$1,0))</f>
        <v>0.2</v>
      </c>
      <c r="L507" s="7">
        <f>INDEX(products!$A$1:$G$49, MATCH(orders!$D507,products!$A$1:$A$49,0), 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IF(_xlfn.XLOOKUP(C509, customers!$A$1:$A$1001,customers!$C$1:$C$1001,,0)=0,"",_xlfn.XLOOKUP(C509, customers!$A$1:$A$1001,customers!$C$1:$C$1001,,0))</f>
        <v>plyfielde3@baidu.com</v>
      </c>
      <c r="H508" s="2" t="str">
        <f>IF(_xlfn.XLOOKUP(C508,customers!$A$1:$A$1001,customers!$G$1:$G$1001,,0)=0,"",_xlfn.XLOOKUP(C508,customers!$A$1:$A$1001,customers!$G$1:$G$1001,,0))</f>
        <v>United States</v>
      </c>
      <c r="I508" t="str">
        <f>INDEX(products!$A$1:$G$49, MATCH(orders!$D508,products!$A$1:$A$49,0), MATCH(orders!I$1,products!$A$1:$G$1,0))</f>
        <v>Ara</v>
      </c>
      <c r="J508" t="str">
        <f>INDEX(products!$A$1:$G$49, MATCH(orders!$D508,products!$A$1:$A$49,0), MATCH(orders!J$1,products!$A$1:$G$1,0))</f>
        <v>L</v>
      </c>
      <c r="K508" s="5">
        <f>INDEX(products!$A$1:$G$49, MATCH(orders!$D508,products!$A$1:$A$49,0), MATCH(orders!K$1,products!$A$1:$G$1,0))</f>
        <v>1</v>
      </c>
      <c r="L508" s="7">
        <f>INDEX(products!$A$1:$G$49, MATCH(orders!$D508,products!$A$1:$A$49,0), 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IF(_xlfn.XLOOKUP(C510, customers!$A$1:$A$1001,customers!$C$1:$C$1001,,0)=0,"",_xlfn.XLOOKUP(C510, customers!$A$1:$A$1001,customers!$C$1:$C$1001,,0))</f>
        <v>hperrise4@studiopress.com</v>
      </c>
      <c r="H509" s="2" t="str">
        <f>IF(_xlfn.XLOOKUP(C509,customers!$A$1:$A$1001,customers!$G$1:$G$1001,,0)=0,"",_xlfn.XLOOKUP(C509,customers!$A$1:$A$1001,customers!$G$1:$G$1001,,0))</f>
        <v>United States</v>
      </c>
      <c r="I509" t="str">
        <f>INDEX(products!$A$1:$G$49, MATCH(orders!$D509,products!$A$1:$A$49,0), MATCH(orders!I$1,products!$A$1:$G$1,0))</f>
        <v>Ara</v>
      </c>
      <c r="J509" t="str">
        <f>INDEX(products!$A$1:$G$49, MATCH(orders!$D509,products!$A$1:$A$49,0), MATCH(orders!J$1,products!$A$1:$G$1,0))</f>
        <v>L</v>
      </c>
      <c r="K509" s="5">
        <f>INDEX(products!$A$1:$G$49, MATCH(orders!$D509,products!$A$1:$A$49,0), MATCH(orders!K$1,products!$A$1:$G$1,0))</f>
        <v>2.5</v>
      </c>
      <c r="L509" s="7">
        <f>INDEX(products!$A$1:$G$49, MATCH(orders!$D509,products!$A$1:$A$49,0), 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IF(_xlfn.XLOOKUP(C511, customers!$A$1:$A$1001,customers!$C$1:$C$1001,,0)=0,"",_xlfn.XLOOKUP(C511, customers!$A$1:$A$1001,customers!$C$1:$C$1001,,0))</f>
        <v>murione5@alexa.com</v>
      </c>
      <c r="H510" s="2" t="str">
        <f>IF(_xlfn.XLOOKUP(C510,customers!$A$1:$A$1001,customers!$G$1:$G$1001,,0)=0,"",_xlfn.XLOOKUP(C510,customers!$A$1:$A$1001,customers!$G$1:$G$1001,,0))</f>
        <v>Ireland</v>
      </c>
      <c r="I510" t="str">
        <f>INDEX(products!$A$1:$G$49, MATCH(orders!$D510,products!$A$1:$A$49,0), MATCH(orders!I$1,products!$A$1:$G$1,0))</f>
        <v>Lib</v>
      </c>
      <c r="J510" t="str">
        <f>INDEX(products!$A$1:$G$49, MATCH(orders!$D510,products!$A$1:$A$49,0), MATCH(orders!J$1,products!$A$1:$G$1,0))</f>
        <v>D</v>
      </c>
      <c r="K510" s="5">
        <f>INDEX(products!$A$1:$G$49, MATCH(orders!$D510,products!$A$1:$A$49,0), MATCH(orders!K$1,products!$A$1:$G$1,0))</f>
        <v>0.5</v>
      </c>
      <c r="L510" s="7">
        <f>INDEX(products!$A$1:$G$49, MATCH(orders!$D510,products!$A$1:$A$49,0), 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IF(_xlfn.XLOOKUP(C512, customers!$A$1:$A$1001,customers!$C$1:$C$1001,,0)=0,"",_xlfn.XLOOKUP(C512, customers!$A$1:$A$1001,customers!$C$1:$C$1001,,0))</f>
        <v>ckide6@narod.ru</v>
      </c>
      <c r="H511" s="2" t="str">
        <f>IF(_xlfn.XLOOKUP(C511,customers!$A$1:$A$1001,customers!$G$1:$G$1001,,0)=0,"",_xlfn.XLOOKUP(C511,customers!$A$1:$A$1001,customers!$G$1:$G$1001,,0))</f>
        <v>Ireland</v>
      </c>
      <c r="I511" t="str">
        <f>INDEX(products!$A$1:$G$49, MATCH(orders!$D511,products!$A$1:$A$49,0), MATCH(orders!I$1,products!$A$1:$G$1,0))</f>
        <v>Ara</v>
      </c>
      <c r="J511" t="str">
        <f>INDEX(products!$A$1:$G$49, MATCH(orders!$D511,products!$A$1:$A$49,0), MATCH(orders!J$1,products!$A$1:$G$1,0))</f>
        <v>D</v>
      </c>
      <c r="K511" s="5">
        <f>INDEX(products!$A$1:$G$49, MATCH(orders!$D511,products!$A$1:$A$49,0), MATCH(orders!K$1,products!$A$1:$G$1,0))</f>
        <v>1</v>
      </c>
      <c r="L511" s="7">
        <f>INDEX(products!$A$1:$G$49, MATCH(orders!$D511,products!$A$1:$A$49,0), 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IF(_xlfn.XLOOKUP(C513, customers!$A$1:$A$1001,customers!$C$1:$C$1001,,0)=0,"",_xlfn.XLOOKUP(C513, customers!$A$1:$A$1001,customers!$C$1:$C$1001,,0))</f>
        <v>cbeinee7@xinhuanet.com</v>
      </c>
      <c r="H512" s="2" t="str">
        <f>IF(_xlfn.XLOOKUP(C512,customers!$A$1:$A$1001,customers!$G$1:$G$1001,,0)=0,"",_xlfn.XLOOKUP(C512,customers!$A$1:$A$1001,customers!$G$1:$G$1001,,0))</f>
        <v>Ireland</v>
      </c>
      <c r="I512" t="str">
        <f>INDEX(products!$A$1:$G$49, MATCH(orders!$D512,products!$A$1:$A$49,0), MATCH(orders!I$1,products!$A$1:$G$1,0))</f>
        <v>Rob</v>
      </c>
      <c r="J512" t="str">
        <f>INDEX(products!$A$1:$G$49, MATCH(orders!$D512,products!$A$1:$A$49,0), MATCH(orders!J$1,products!$A$1:$G$1,0))</f>
        <v>L</v>
      </c>
      <c r="K512" s="5">
        <f>INDEX(products!$A$1:$G$49, MATCH(orders!$D512,products!$A$1:$A$49,0), MATCH(orders!K$1,products!$A$1:$G$1,0))</f>
        <v>0.2</v>
      </c>
      <c r="L512" s="7">
        <f>INDEX(products!$A$1:$G$49, MATCH(orders!$D512,products!$A$1:$A$49,0), 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IF(_xlfn.XLOOKUP(C514, customers!$A$1:$A$1001,customers!$C$1:$C$1001,,0)=0,"",_xlfn.XLOOKUP(C514, customers!$A$1:$A$1001,customers!$C$1:$C$1001,,0))</f>
        <v>cbakeupe8@globo.com</v>
      </c>
      <c r="H513" s="2" t="str">
        <f>IF(_xlfn.XLOOKUP(C513,customers!$A$1:$A$1001,customers!$G$1:$G$1001,,0)=0,"",_xlfn.XLOOKUP(C513,customers!$A$1:$A$1001,customers!$G$1:$G$1001,,0))</f>
        <v>United States</v>
      </c>
      <c r="I513" t="str">
        <f>INDEX(products!$A$1:$G$49, MATCH(orders!$D513,products!$A$1:$A$49,0), MATCH(orders!I$1,products!$A$1:$G$1,0))</f>
        <v>Ara</v>
      </c>
      <c r="J513" t="str">
        <f>INDEX(products!$A$1:$G$49, MATCH(orders!$D513,products!$A$1:$A$49,0), MATCH(orders!J$1,products!$A$1:$G$1,0))</f>
        <v>M</v>
      </c>
      <c r="K513" s="5">
        <f>INDEX(products!$A$1:$G$49, MATCH(orders!$D513,products!$A$1:$A$49,0), MATCH(orders!K$1,products!$A$1:$G$1,0))</f>
        <v>0.2</v>
      </c>
      <c r="L513" s="7">
        <f>INDEX(products!$A$1:$G$49, MATCH(orders!$D513,products!$A$1:$A$49,0), 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IF(_xlfn.XLOOKUP(C515, customers!$A$1:$A$1001,customers!$C$1:$C$1001,,0)=0,"",_xlfn.XLOOKUP(C515, customers!$A$1:$A$1001,customers!$C$1:$C$1001,,0))</f>
        <v>nhelkine9@example.com</v>
      </c>
      <c r="H514" s="2" t="str">
        <f>IF(_xlfn.XLOOKUP(C514,customers!$A$1:$A$1001,customers!$G$1:$G$1001,,0)=0,"",_xlfn.XLOOKUP(C514,customers!$A$1:$A$1001,customers!$G$1:$G$1001,,0))</f>
        <v>United States</v>
      </c>
      <c r="I514" t="str">
        <f>INDEX(products!$A$1:$G$49, MATCH(orders!$D514,products!$A$1:$A$49,0), MATCH(orders!I$1,products!$A$1:$G$1,0))</f>
        <v>Lib</v>
      </c>
      <c r="J514" t="str">
        <f>INDEX(products!$A$1:$G$49, MATCH(orders!$D514,products!$A$1:$A$49,0), MATCH(orders!J$1,products!$A$1:$G$1,0))</f>
        <v>L</v>
      </c>
      <c r="K514" s="5">
        <f>INDEX(products!$A$1:$G$49, MATCH(orders!$D514,products!$A$1:$A$49,0), MATCH(orders!K$1,products!$A$1:$G$1,0))</f>
        <v>1</v>
      </c>
      <c r="L514" s="7">
        <f>INDEX(products!$A$1:$G$49, MATCH(orders!$D514,products!$A$1:$A$49,0), 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IF(_xlfn.XLOOKUP(C516, customers!$A$1:$A$1001,customers!$C$1:$C$1001,,0)=0,"",_xlfn.XLOOKUP(C516, customers!$A$1:$A$1001,customers!$C$1:$C$1001,,0))</f>
        <v>pwitheringtonea@networkadvertising.org</v>
      </c>
      <c r="H515" s="2" t="str">
        <f>IF(_xlfn.XLOOKUP(C515,customers!$A$1:$A$1001,customers!$G$1:$G$1001,,0)=0,"",_xlfn.XLOOKUP(C515,customers!$A$1:$A$1001,customers!$G$1:$G$1001,,0))</f>
        <v>United States</v>
      </c>
      <c r="I515" t="str">
        <f>INDEX(products!$A$1:$G$49, MATCH(orders!$D515,products!$A$1:$A$49,0), MATCH(orders!I$1,products!$A$1:$G$1,0))</f>
        <v>Lib</v>
      </c>
      <c r="J515" t="str">
        <f>INDEX(products!$A$1:$G$49, MATCH(orders!$D515,products!$A$1:$A$49,0), MATCH(orders!J$1,products!$A$1:$G$1,0))</f>
        <v>L</v>
      </c>
      <c r="K515" s="5">
        <f>INDEX(products!$A$1:$G$49, MATCH(orders!$D515,products!$A$1:$A$49,0), MATCH(orders!K$1,products!$A$1:$G$1,0))</f>
        <v>1</v>
      </c>
      <c r="L515" s="7">
        <f>INDEX(products!$A$1:$G$49, MATCH(orders!$D515,products!$A$1:$A$49,0), 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IF(_xlfn.XLOOKUP(C517, customers!$A$1:$A$1001,customers!$C$1:$C$1001,,0)=0,"",_xlfn.XLOOKUP(C517, customers!$A$1:$A$1001,customers!$C$1:$C$1001,,0))</f>
        <v>ttilzeyeb@hostgator.com</v>
      </c>
      <c r="H516" s="2" t="str">
        <f>IF(_xlfn.XLOOKUP(C516,customers!$A$1:$A$1001,customers!$G$1:$G$1001,,0)=0,"",_xlfn.XLOOKUP(C516,customers!$A$1:$A$1001,customers!$G$1:$G$1001,,0))</f>
        <v>United States</v>
      </c>
      <c r="I516" t="str">
        <f>INDEX(products!$A$1:$G$49, MATCH(orders!$D516,products!$A$1:$A$49,0), MATCH(orders!I$1,products!$A$1:$G$1,0))</f>
        <v>Lib</v>
      </c>
      <c r="J516" t="str">
        <f>INDEX(products!$A$1:$G$49, MATCH(orders!$D516,products!$A$1:$A$49,0), MATCH(orders!J$1,products!$A$1:$G$1,0))</f>
        <v>M</v>
      </c>
      <c r="K516" s="5">
        <f>INDEX(products!$A$1:$G$49, MATCH(orders!$D516,products!$A$1:$A$49,0), MATCH(orders!K$1,products!$A$1:$G$1,0))</f>
        <v>0.2</v>
      </c>
      <c r="L516" s="7">
        <f>INDEX(products!$A$1:$G$49, MATCH(orders!$D516,products!$A$1:$A$49,0), 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IF(_xlfn.XLOOKUP(C518, customers!$A$1:$A$1001,customers!$C$1:$C$1001,,0)=0,"",_xlfn.XLOOKUP(C518, customers!$A$1:$A$1001,customers!$C$1:$C$1001,,0))</f>
        <v/>
      </c>
      <c r="H517" s="2" t="str">
        <f>IF(_xlfn.XLOOKUP(C517,customers!$A$1:$A$1001,customers!$G$1:$G$1001,,0)=0,"",_xlfn.XLOOKUP(C517,customers!$A$1:$A$1001,customers!$G$1:$G$1001,,0))</f>
        <v>United States</v>
      </c>
      <c r="I517" t="str">
        <f>INDEX(products!$A$1:$G$49, MATCH(orders!$D517,products!$A$1:$A$49,0), MATCH(orders!I$1,products!$A$1:$G$1,0))</f>
        <v>Rob</v>
      </c>
      <c r="J517" t="str">
        <f>INDEX(products!$A$1:$G$49, MATCH(orders!$D517,products!$A$1:$A$49,0), MATCH(orders!J$1,products!$A$1:$G$1,0))</f>
        <v>L</v>
      </c>
      <c r="K517" s="5">
        <f>INDEX(products!$A$1:$G$49, MATCH(orders!$D517,products!$A$1:$A$49,0), MATCH(orders!K$1,products!$A$1:$G$1,0))</f>
        <v>0.5</v>
      </c>
      <c r="L517" s="7">
        <f>INDEX(products!$A$1:$G$49, MATCH(orders!$D517,products!$A$1:$A$49,0), 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IF(_xlfn.XLOOKUP(C519, customers!$A$1:$A$1001,customers!$C$1:$C$1001,,0)=0,"",_xlfn.XLOOKUP(C519, customers!$A$1:$A$1001,customers!$C$1:$C$1001,,0))</f>
        <v/>
      </c>
      <c r="H518" s="2" t="str">
        <f>IF(_xlfn.XLOOKUP(C518,customers!$A$1:$A$1001,customers!$G$1:$G$1001,,0)=0,"",_xlfn.XLOOKUP(C518,customers!$A$1:$A$1001,customers!$G$1:$G$1001,,0))</f>
        <v>United States</v>
      </c>
      <c r="I518" t="str">
        <f>INDEX(products!$A$1:$G$49, MATCH(orders!$D518,products!$A$1:$A$49,0), MATCH(orders!I$1,products!$A$1:$G$1,0))</f>
        <v>Rob</v>
      </c>
      <c r="J518" t="str">
        <f>INDEX(products!$A$1:$G$49, MATCH(orders!$D518,products!$A$1:$A$49,0), MATCH(orders!J$1,products!$A$1:$G$1,0))</f>
        <v>D</v>
      </c>
      <c r="K518" s="5">
        <f>INDEX(products!$A$1:$G$49, MATCH(orders!$D518,products!$A$1:$A$49,0), MATCH(orders!K$1,products!$A$1:$G$1,0))</f>
        <v>2.5</v>
      </c>
      <c r="L518" s="7">
        <f>INDEX(products!$A$1:$G$49, MATCH(orders!$D518,products!$A$1:$A$49,0), 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IF(_xlfn.XLOOKUP(C520, customers!$A$1:$A$1001,customers!$C$1:$C$1001,,0)=0,"",_xlfn.XLOOKUP(C520, customers!$A$1:$A$1001,customers!$C$1:$C$1001,,0))</f>
        <v>kimortsee@alexa.com</v>
      </c>
      <c r="H519" s="2" t="str">
        <f>IF(_xlfn.XLOOKUP(C519,customers!$A$1:$A$1001,customers!$G$1:$G$1001,,0)=0,"",_xlfn.XLOOKUP(C519,customers!$A$1:$A$1001,customers!$G$1:$G$1001,,0))</f>
        <v>United States</v>
      </c>
      <c r="I519" t="str">
        <f>INDEX(products!$A$1:$G$49, MATCH(orders!$D519,products!$A$1:$A$49,0), MATCH(orders!I$1,products!$A$1:$G$1,0))</f>
        <v>Lib</v>
      </c>
      <c r="J519" t="str">
        <f>INDEX(products!$A$1:$G$49, MATCH(orders!$D519,products!$A$1:$A$49,0), MATCH(orders!J$1,products!$A$1:$G$1,0))</f>
        <v>D</v>
      </c>
      <c r="K519" s="5">
        <f>INDEX(products!$A$1:$G$49, MATCH(orders!$D519,products!$A$1:$A$49,0), MATCH(orders!K$1,products!$A$1:$G$1,0))</f>
        <v>0.2</v>
      </c>
      <c r="L519" s="7">
        <f>INDEX(products!$A$1:$G$49, MATCH(orders!$D519,products!$A$1:$A$49,0), 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IF(_xlfn.XLOOKUP(C521, customers!$A$1:$A$1001,customers!$C$1:$C$1001,,0)=0,"",_xlfn.XLOOKUP(C521, customers!$A$1:$A$1001,customers!$C$1:$C$1001,,0))</f>
        <v>murione5@alexa.com</v>
      </c>
      <c r="H520" s="2" t="str">
        <f>IF(_xlfn.XLOOKUP(C520,customers!$A$1:$A$1001,customers!$G$1:$G$1001,,0)=0,"",_xlfn.XLOOKUP(C520,customers!$A$1:$A$1001,customers!$G$1:$G$1001,,0))</f>
        <v>United States</v>
      </c>
      <c r="I520" t="str">
        <f>INDEX(products!$A$1:$G$49, MATCH(orders!$D520,products!$A$1:$A$49,0), MATCH(orders!I$1,products!$A$1:$G$1,0))</f>
        <v>Exc</v>
      </c>
      <c r="J520" t="str">
        <f>INDEX(products!$A$1:$G$49, MATCH(orders!$D520,products!$A$1:$A$49,0), MATCH(orders!J$1,products!$A$1:$G$1,0))</f>
        <v>D</v>
      </c>
      <c r="K520" s="5">
        <f>INDEX(products!$A$1:$G$49, MATCH(orders!$D520,products!$A$1:$A$49,0), MATCH(orders!K$1,products!$A$1:$G$1,0))</f>
        <v>2.5</v>
      </c>
      <c r="L520" s="7">
        <f>INDEX(products!$A$1:$G$49, MATCH(orders!$D520,products!$A$1:$A$49,0), 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IF(_xlfn.XLOOKUP(C522, customers!$A$1:$A$1001,customers!$C$1:$C$1001,,0)=0,"",_xlfn.XLOOKUP(C522, customers!$A$1:$A$1001,customers!$C$1:$C$1001,,0))</f>
        <v>marmisteadeg@blogtalkradio.com</v>
      </c>
      <c r="H521" s="2" t="str">
        <f>IF(_xlfn.XLOOKUP(C521,customers!$A$1:$A$1001,customers!$G$1:$G$1001,,0)=0,"",_xlfn.XLOOKUP(C521,customers!$A$1:$A$1001,customers!$G$1:$G$1001,,0))</f>
        <v>Ireland</v>
      </c>
      <c r="I521" t="str">
        <f>INDEX(products!$A$1:$G$49, MATCH(orders!$D521,products!$A$1:$A$49,0), MATCH(orders!I$1,products!$A$1:$G$1,0))</f>
        <v>Ara</v>
      </c>
      <c r="J521" t="str">
        <f>INDEX(products!$A$1:$G$49, MATCH(orders!$D521,products!$A$1:$A$49,0), MATCH(orders!J$1,products!$A$1:$G$1,0))</f>
        <v>D</v>
      </c>
      <c r="K521" s="5">
        <f>INDEX(products!$A$1:$G$49, MATCH(orders!$D521,products!$A$1:$A$49,0), MATCH(orders!K$1,products!$A$1:$G$1,0))</f>
        <v>0.5</v>
      </c>
      <c r="L521" s="7">
        <f>INDEX(products!$A$1:$G$49, MATCH(orders!$D521,products!$A$1:$A$49,0), 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IF(_xlfn.XLOOKUP(C523, customers!$A$1:$A$1001,customers!$C$1:$C$1001,,0)=0,"",_xlfn.XLOOKUP(C523, customers!$A$1:$A$1001,customers!$C$1:$C$1001,,0))</f>
        <v>marmisteadeg@blogtalkradio.com</v>
      </c>
      <c r="H522" s="2" t="str">
        <f>IF(_xlfn.XLOOKUP(C522,customers!$A$1:$A$1001,customers!$G$1:$G$1001,,0)=0,"",_xlfn.XLOOKUP(C522,customers!$A$1:$A$1001,customers!$G$1:$G$1001,,0))</f>
        <v>United States</v>
      </c>
      <c r="I522" t="str">
        <f>INDEX(products!$A$1:$G$49, MATCH(orders!$D522,products!$A$1:$A$49,0), MATCH(orders!I$1,products!$A$1:$G$1,0))</f>
        <v>Lib</v>
      </c>
      <c r="J522" t="str">
        <f>INDEX(products!$A$1:$G$49, MATCH(orders!$D522,products!$A$1:$A$49,0), MATCH(orders!J$1,products!$A$1:$G$1,0))</f>
        <v>D</v>
      </c>
      <c r="K522" s="5">
        <f>INDEX(products!$A$1:$G$49, MATCH(orders!$D522,products!$A$1:$A$49,0), MATCH(orders!K$1,products!$A$1:$G$1,0))</f>
        <v>0.2</v>
      </c>
      <c r="L522" s="7">
        <f>INDEX(products!$A$1:$G$49, MATCH(orders!$D522,products!$A$1:$A$49,0), 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IF(_xlfn.XLOOKUP(C524, customers!$A$1:$A$1001,customers!$C$1:$C$1001,,0)=0,"",_xlfn.XLOOKUP(C524, customers!$A$1:$A$1001,customers!$C$1:$C$1001,,0))</f>
        <v>vupstoneei@google.pl</v>
      </c>
      <c r="H523" s="2" t="str">
        <f>IF(_xlfn.XLOOKUP(C523,customers!$A$1:$A$1001,customers!$G$1:$G$1001,,0)=0,"",_xlfn.XLOOKUP(C523,customers!$A$1:$A$1001,customers!$G$1:$G$1001,,0))</f>
        <v>United States</v>
      </c>
      <c r="I523" t="str">
        <f>INDEX(products!$A$1:$G$49, MATCH(orders!$D523,products!$A$1:$A$49,0), MATCH(orders!I$1,products!$A$1:$G$1,0))</f>
        <v>Rob</v>
      </c>
      <c r="J523" t="str">
        <f>INDEX(products!$A$1:$G$49, MATCH(orders!$D523,products!$A$1:$A$49,0), MATCH(orders!J$1,products!$A$1:$G$1,0))</f>
        <v>M</v>
      </c>
      <c r="K523" s="5">
        <f>INDEX(products!$A$1:$G$49, MATCH(orders!$D523,products!$A$1:$A$49,0), MATCH(orders!K$1,products!$A$1:$G$1,0))</f>
        <v>1</v>
      </c>
      <c r="L523" s="7">
        <f>INDEX(products!$A$1:$G$49, MATCH(orders!$D523,products!$A$1:$A$49,0), 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IF(_xlfn.XLOOKUP(C525, customers!$A$1:$A$1001,customers!$C$1:$C$1001,,0)=0,"",_xlfn.XLOOKUP(C525, customers!$A$1:$A$1001,customers!$C$1:$C$1001,,0))</f>
        <v>bbeelbyej@rediff.com</v>
      </c>
      <c r="H524" s="2" t="str">
        <f>IF(_xlfn.XLOOKUP(C524,customers!$A$1:$A$1001,customers!$G$1:$G$1001,,0)=0,"",_xlfn.XLOOKUP(C524,customers!$A$1:$A$1001,customers!$G$1:$G$1001,,0))</f>
        <v>United States</v>
      </c>
      <c r="I524" t="str">
        <f>INDEX(products!$A$1:$G$49, MATCH(orders!$D524,products!$A$1:$A$49,0), MATCH(orders!I$1,products!$A$1:$G$1,0))</f>
        <v>Rob</v>
      </c>
      <c r="J524" t="str">
        <f>INDEX(products!$A$1:$G$49, MATCH(orders!$D524,products!$A$1:$A$49,0), MATCH(orders!J$1,products!$A$1:$G$1,0))</f>
        <v>M</v>
      </c>
      <c r="K524" s="5">
        <f>INDEX(products!$A$1:$G$49, MATCH(orders!$D524,products!$A$1:$A$49,0), MATCH(orders!K$1,products!$A$1:$G$1,0))</f>
        <v>0.5</v>
      </c>
      <c r="L524" s="7">
        <f>INDEX(products!$A$1:$G$49, MATCH(orders!$D524,products!$A$1:$A$49,0), 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IF(_xlfn.XLOOKUP(C526, customers!$A$1:$A$1001,customers!$C$1:$C$1001,,0)=0,"",_xlfn.XLOOKUP(C526, customers!$A$1:$A$1001,customers!$C$1:$C$1001,,0))</f>
        <v/>
      </c>
      <c r="H525" s="2" t="str">
        <f>IF(_xlfn.XLOOKUP(C525,customers!$A$1:$A$1001,customers!$G$1:$G$1001,,0)=0,"",_xlfn.XLOOKUP(C525,customers!$A$1:$A$1001,customers!$G$1:$G$1001,,0))</f>
        <v>Ireland</v>
      </c>
      <c r="I525" t="str">
        <f>INDEX(products!$A$1:$G$49, MATCH(orders!$D525,products!$A$1:$A$49,0), MATCH(orders!I$1,products!$A$1:$G$1,0))</f>
        <v>Lib</v>
      </c>
      <c r="J525" t="str">
        <f>INDEX(products!$A$1:$G$49, MATCH(orders!$D525,products!$A$1:$A$49,0), MATCH(orders!J$1,products!$A$1:$G$1,0))</f>
        <v>D</v>
      </c>
      <c r="K525" s="5">
        <f>INDEX(products!$A$1:$G$49, MATCH(orders!$D525,products!$A$1:$A$49,0), MATCH(orders!K$1,products!$A$1:$G$1,0))</f>
        <v>2.5</v>
      </c>
      <c r="L525" s="7">
        <f>INDEX(products!$A$1:$G$49, MATCH(orders!$D525,products!$A$1:$A$49,0), 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IF(_xlfn.XLOOKUP(C527, customers!$A$1:$A$1001,customers!$C$1:$C$1001,,0)=0,"",_xlfn.XLOOKUP(C527, customers!$A$1:$A$1001,customers!$C$1:$C$1001,,0))</f>
        <v/>
      </c>
      <c r="H526" s="2" t="str">
        <f>IF(_xlfn.XLOOKUP(C526,customers!$A$1:$A$1001,customers!$G$1:$G$1001,,0)=0,"",_xlfn.XLOOKUP(C526,customers!$A$1:$A$1001,customers!$G$1:$G$1001,,0))</f>
        <v>United States</v>
      </c>
      <c r="I526" t="str">
        <f>INDEX(products!$A$1:$G$49, MATCH(orders!$D526,products!$A$1:$A$49,0), MATCH(orders!I$1,products!$A$1:$G$1,0))</f>
        <v>Lib</v>
      </c>
      <c r="J526" t="str">
        <f>INDEX(products!$A$1:$G$49, MATCH(orders!$D526,products!$A$1:$A$49,0), MATCH(orders!J$1,products!$A$1:$G$1,0))</f>
        <v>L</v>
      </c>
      <c r="K526" s="5">
        <f>INDEX(products!$A$1:$G$49, MATCH(orders!$D526,products!$A$1:$A$49,0), MATCH(orders!K$1,products!$A$1:$G$1,0))</f>
        <v>2.5</v>
      </c>
      <c r="L526" s="7">
        <f>INDEX(products!$A$1:$G$49, MATCH(orders!$D526,products!$A$1:$A$49,0), 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IF(_xlfn.XLOOKUP(C528, customers!$A$1:$A$1001,customers!$C$1:$C$1001,,0)=0,"",_xlfn.XLOOKUP(C528, customers!$A$1:$A$1001,customers!$C$1:$C$1001,,0))</f>
        <v>wspeechlyem@amazon.com</v>
      </c>
      <c r="H527" s="2" t="str">
        <f>IF(_xlfn.XLOOKUP(C527,customers!$A$1:$A$1001,customers!$G$1:$G$1001,,0)=0,"",_xlfn.XLOOKUP(C527,customers!$A$1:$A$1001,customers!$G$1:$G$1001,,0))</f>
        <v>United States</v>
      </c>
      <c r="I527" t="str">
        <f>INDEX(products!$A$1:$G$49, MATCH(orders!$D527,products!$A$1:$A$49,0), MATCH(orders!I$1,products!$A$1:$G$1,0))</f>
        <v>Rob</v>
      </c>
      <c r="J527" t="str">
        <f>INDEX(products!$A$1:$G$49, MATCH(orders!$D527,products!$A$1:$A$49,0), MATCH(orders!J$1,products!$A$1:$G$1,0))</f>
        <v>D</v>
      </c>
      <c r="K527" s="5">
        <f>INDEX(products!$A$1:$G$49, MATCH(orders!$D527,products!$A$1:$A$49,0), MATCH(orders!K$1,products!$A$1:$G$1,0))</f>
        <v>0.2</v>
      </c>
      <c r="L527" s="7">
        <f>INDEX(products!$A$1:$G$49, MATCH(orders!$D527,products!$A$1:$A$49,0), 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IF(_xlfn.XLOOKUP(C529, customers!$A$1:$A$1001,customers!$C$1:$C$1001,,0)=0,"",_xlfn.XLOOKUP(C529, customers!$A$1:$A$1001,customers!$C$1:$C$1001,,0))</f>
        <v>iphillpoten@buzzfeed.com</v>
      </c>
      <c r="H528" s="2" t="str">
        <f>IF(_xlfn.XLOOKUP(C528,customers!$A$1:$A$1001,customers!$G$1:$G$1001,,0)=0,"",_xlfn.XLOOKUP(C528,customers!$A$1:$A$1001,customers!$G$1:$G$1001,,0))</f>
        <v>United States</v>
      </c>
      <c r="I528" t="str">
        <f>INDEX(products!$A$1:$G$49, MATCH(orders!$D528,products!$A$1:$A$49,0), MATCH(orders!I$1,products!$A$1:$G$1,0))</f>
        <v>Exc</v>
      </c>
      <c r="J528" t="str">
        <f>INDEX(products!$A$1:$G$49, MATCH(orders!$D528,products!$A$1:$A$49,0), MATCH(orders!J$1,products!$A$1:$G$1,0))</f>
        <v>M</v>
      </c>
      <c r="K528" s="5">
        <f>INDEX(products!$A$1:$G$49, MATCH(orders!$D528,products!$A$1:$A$49,0), MATCH(orders!K$1,products!$A$1:$G$1,0))</f>
        <v>2.5</v>
      </c>
      <c r="L528" s="7">
        <f>INDEX(products!$A$1:$G$49, MATCH(orders!$D528,products!$A$1:$A$49,0), 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IF(_xlfn.XLOOKUP(C530, customers!$A$1:$A$1001,customers!$C$1:$C$1001,,0)=0,"",_xlfn.XLOOKUP(C530, customers!$A$1:$A$1001,customers!$C$1:$C$1001,,0))</f>
        <v>lpennaccieo@statcounter.com</v>
      </c>
      <c r="H529" s="2" t="str">
        <f>IF(_xlfn.XLOOKUP(C529,customers!$A$1:$A$1001,customers!$G$1:$G$1001,,0)=0,"",_xlfn.XLOOKUP(C529,customers!$A$1:$A$1001,customers!$G$1:$G$1001,,0))</f>
        <v>United Kingdom</v>
      </c>
      <c r="I529" t="str">
        <f>INDEX(products!$A$1:$G$49, MATCH(orders!$D529,products!$A$1:$A$49,0), MATCH(orders!I$1,products!$A$1:$G$1,0))</f>
        <v>Exc</v>
      </c>
      <c r="J529" t="str">
        <f>INDEX(products!$A$1:$G$49, MATCH(orders!$D529,products!$A$1:$A$49,0), MATCH(orders!J$1,products!$A$1:$G$1,0))</f>
        <v>M</v>
      </c>
      <c r="K529" s="5">
        <f>INDEX(products!$A$1:$G$49, MATCH(orders!$D529,products!$A$1:$A$49,0), MATCH(orders!K$1,products!$A$1:$G$1,0))</f>
        <v>0.5</v>
      </c>
      <c r="L529" s="7">
        <f>INDEX(products!$A$1:$G$49, MATCH(orders!$D529,products!$A$1:$A$49,0), 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IF(_xlfn.XLOOKUP(C531, customers!$A$1:$A$1001,customers!$C$1:$C$1001,,0)=0,"",_xlfn.XLOOKUP(C531, customers!$A$1:$A$1001,customers!$C$1:$C$1001,,0))</f>
        <v>sarpinep@moonfruit.com</v>
      </c>
      <c r="H530" s="2" t="str">
        <f>IF(_xlfn.XLOOKUP(C530,customers!$A$1:$A$1001,customers!$G$1:$G$1001,,0)=0,"",_xlfn.XLOOKUP(C530,customers!$A$1:$A$1001,customers!$G$1:$G$1001,,0))</f>
        <v>United States</v>
      </c>
      <c r="I530" t="str">
        <f>INDEX(products!$A$1:$G$49, MATCH(orders!$D530,products!$A$1:$A$49,0), MATCH(orders!I$1,products!$A$1:$G$1,0))</f>
        <v>Exc</v>
      </c>
      <c r="J530" t="str">
        <f>INDEX(products!$A$1:$G$49, MATCH(orders!$D530,products!$A$1:$A$49,0), MATCH(orders!J$1,products!$A$1:$G$1,0))</f>
        <v>L</v>
      </c>
      <c r="K530" s="5">
        <f>INDEX(products!$A$1:$G$49, MATCH(orders!$D530,products!$A$1:$A$49,0), MATCH(orders!K$1,products!$A$1:$G$1,0))</f>
        <v>0.5</v>
      </c>
      <c r="L530" s="7">
        <f>INDEX(products!$A$1:$G$49, MATCH(orders!$D530,products!$A$1:$A$49,0), 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IF(_xlfn.XLOOKUP(C532, customers!$A$1:$A$1001,customers!$C$1:$C$1001,,0)=0,"",_xlfn.XLOOKUP(C532, customers!$A$1:$A$1001,customers!$C$1:$C$1001,,0))</f>
        <v>dfrieseq@cargocollective.com</v>
      </c>
      <c r="H531" s="2" t="str">
        <f>IF(_xlfn.XLOOKUP(C531,customers!$A$1:$A$1001,customers!$G$1:$G$1001,,0)=0,"",_xlfn.XLOOKUP(C531,customers!$A$1:$A$1001,customers!$G$1:$G$1001,,0))</f>
        <v>United States</v>
      </c>
      <c r="I531" t="str">
        <f>INDEX(products!$A$1:$G$49, MATCH(orders!$D531,products!$A$1:$A$49,0), MATCH(orders!I$1,products!$A$1:$G$1,0))</f>
        <v>Rob</v>
      </c>
      <c r="J531" t="str">
        <f>INDEX(products!$A$1:$G$49, MATCH(orders!$D531,products!$A$1:$A$49,0), MATCH(orders!J$1,products!$A$1:$G$1,0))</f>
        <v>M</v>
      </c>
      <c r="K531" s="5">
        <f>INDEX(products!$A$1:$G$49, MATCH(orders!$D531,products!$A$1:$A$49,0), MATCH(orders!K$1,products!$A$1:$G$1,0))</f>
        <v>1</v>
      </c>
      <c r="L531" s="7">
        <f>INDEX(products!$A$1:$G$49, MATCH(orders!$D531,products!$A$1:$A$49,0), 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IF(_xlfn.XLOOKUP(C533, customers!$A$1:$A$1001,customers!$C$1:$C$1001,,0)=0,"",_xlfn.XLOOKUP(C533, customers!$A$1:$A$1001,customers!$C$1:$C$1001,,0))</f>
        <v>rsharerer@flavors.me</v>
      </c>
      <c r="H532" s="2" t="str">
        <f>IF(_xlfn.XLOOKUP(C532,customers!$A$1:$A$1001,customers!$G$1:$G$1001,,0)=0,"",_xlfn.XLOOKUP(C532,customers!$A$1:$A$1001,customers!$G$1:$G$1001,,0))</f>
        <v>United States</v>
      </c>
      <c r="I532" t="str">
        <f>INDEX(products!$A$1:$G$49, MATCH(orders!$D532,products!$A$1:$A$49,0), MATCH(orders!I$1,products!$A$1:$G$1,0))</f>
        <v>Rob</v>
      </c>
      <c r="J532" t="str">
        <f>INDEX(products!$A$1:$G$49, MATCH(orders!$D532,products!$A$1:$A$49,0), MATCH(orders!J$1,products!$A$1:$G$1,0))</f>
        <v>M</v>
      </c>
      <c r="K532" s="5">
        <f>INDEX(products!$A$1:$G$49, MATCH(orders!$D532,products!$A$1:$A$49,0), MATCH(orders!K$1,products!$A$1:$G$1,0))</f>
        <v>1</v>
      </c>
      <c r="L532" s="7">
        <f>INDEX(products!$A$1:$G$49, MATCH(orders!$D532,products!$A$1:$A$49,0), 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IF(_xlfn.XLOOKUP(C534, customers!$A$1:$A$1001,customers!$C$1:$C$1001,,0)=0,"",_xlfn.XLOOKUP(C534, customers!$A$1:$A$1001,customers!$C$1:$C$1001,,0))</f>
        <v>nnasebyes@umich.edu</v>
      </c>
      <c r="H533" s="2" t="str">
        <f>IF(_xlfn.XLOOKUP(C533,customers!$A$1:$A$1001,customers!$G$1:$G$1001,,0)=0,"",_xlfn.XLOOKUP(C533,customers!$A$1:$A$1001,customers!$G$1:$G$1001,,0))</f>
        <v>United States</v>
      </c>
      <c r="I533" t="str">
        <f>INDEX(products!$A$1:$G$49, MATCH(orders!$D533,products!$A$1:$A$49,0), MATCH(orders!I$1,products!$A$1:$G$1,0))</f>
        <v>Rob</v>
      </c>
      <c r="J533" t="str">
        <f>INDEX(products!$A$1:$G$49, MATCH(orders!$D533,products!$A$1:$A$49,0), MATCH(orders!J$1,products!$A$1:$G$1,0))</f>
        <v>D</v>
      </c>
      <c r="K533" s="5">
        <f>INDEX(products!$A$1:$G$49, MATCH(orders!$D533,products!$A$1:$A$49,0), MATCH(orders!K$1,products!$A$1:$G$1,0))</f>
        <v>1</v>
      </c>
      <c r="L533" s="7">
        <f>INDEX(products!$A$1:$G$49, MATCH(orders!$D533,products!$A$1:$A$49,0), 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IF(_xlfn.XLOOKUP(C535, customers!$A$1:$A$1001,customers!$C$1:$C$1001,,0)=0,"",_xlfn.XLOOKUP(C535, customers!$A$1:$A$1001,customers!$C$1:$C$1001,,0))</f>
        <v/>
      </c>
      <c r="H534" s="2" t="str">
        <f>IF(_xlfn.XLOOKUP(C534,customers!$A$1:$A$1001,customers!$G$1:$G$1001,,0)=0,"",_xlfn.XLOOKUP(C534,customers!$A$1:$A$1001,customers!$G$1:$G$1001,,0))</f>
        <v>United States</v>
      </c>
      <c r="I534" t="str">
        <f>INDEX(products!$A$1:$G$49, MATCH(orders!$D534,products!$A$1:$A$49,0), MATCH(orders!I$1,products!$A$1:$G$1,0))</f>
        <v>Exc</v>
      </c>
      <c r="J534" t="str">
        <f>INDEX(products!$A$1:$G$49, MATCH(orders!$D534,products!$A$1:$A$49,0), MATCH(orders!J$1,products!$A$1:$G$1,0))</f>
        <v>M</v>
      </c>
      <c r="K534" s="5">
        <f>INDEX(products!$A$1:$G$49, MATCH(orders!$D534,products!$A$1:$A$49,0), MATCH(orders!K$1,products!$A$1:$G$1,0))</f>
        <v>0.5</v>
      </c>
      <c r="L534" s="7">
        <f>INDEX(products!$A$1:$G$49, MATCH(orders!$D534,products!$A$1:$A$49,0), 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IF(_xlfn.XLOOKUP(C536, customers!$A$1:$A$1001,customers!$C$1:$C$1001,,0)=0,"",_xlfn.XLOOKUP(C536, customers!$A$1:$A$1001,customers!$C$1:$C$1001,,0))</f>
        <v>koculleneu@ca.gov</v>
      </c>
      <c r="H535" s="2" t="str">
        <f>IF(_xlfn.XLOOKUP(C535,customers!$A$1:$A$1001,customers!$G$1:$G$1001,,0)=0,"",_xlfn.XLOOKUP(C535,customers!$A$1:$A$1001,customers!$G$1:$G$1001,,0))</f>
        <v>United States</v>
      </c>
      <c r="I535" t="str">
        <f>INDEX(products!$A$1:$G$49, MATCH(orders!$D535,products!$A$1:$A$49,0), MATCH(orders!I$1,products!$A$1:$G$1,0))</f>
        <v>Rob</v>
      </c>
      <c r="J535" t="str">
        <f>INDEX(products!$A$1:$G$49, MATCH(orders!$D535,products!$A$1:$A$49,0), MATCH(orders!J$1,products!$A$1:$G$1,0))</f>
        <v>D</v>
      </c>
      <c r="K535" s="5">
        <f>INDEX(products!$A$1:$G$49, MATCH(orders!$D535,products!$A$1:$A$49,0), MATCH(orders!K$1,products!$A$1:$G$1,0))</f>
        <v>0.5</v>
      </c>
      <c r="L535" s="7">
        <f>INDEX(products!$A$1:$G$49, MATCH(orders!$D535,products!$A$1:$A$49,0), 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IF(_xlfn.XLOOKUP(C537, customers!$A$1:$A$1001,customers!$C$1:$C$1001,,0)=0,"",_xlfn.XLOOKUP(C537, customers!$A$1:$A$1001,customers!$C$1:$C$1001,,0))</f>
        <v/>
      </c>
      <c r="H536" s="2" t="str">
        <f>IF(_xlfn.XLOOKUP(C536,customers!$A$1:$A$1001,customers!$G$1:$G$1001,,0)=0,"",_xlfn.XLOOKUP(C536,customers!$A$1:$A$1001,customers!$G$1:$G$1001,,0))</f>
        <v>Ireland</v>
      </c>
      <c r="I536" t="str">
        <f>INDEX(products!$A$1:$G$49, MATCH(orders!$D536,products!$A$1:$A$49,0), MATCH(orders!I$1,products!$A$1:$G$1,0))</f>
        <v>Rob</v>
      </c>
      <c r="J536" t="str">
        <f>INDEX(products!$A$1:$G$49, MATCH(orders!$D536,products!$A$1:$A$49,0), MATCH(orders!J$1,products!$A$1:$G$1,0))</f>
        <v>M</v>
      </c>
      <c r="K536" s="5">
        <f>INDEX(products!$A$1:$G$49, MATCH(orders!$D536,products!$A$1:$A$49,0), MATCH(orders!K$1,products!$A$1:$G$1,0))</f>
        <v>2.5</v>
      </c>
      <c r="L536" s="7">
        <f>INDEX(products!$A$1:$G$49, MATCH(orders!$D536,products!$A$1:$A$49,0), 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IF(_xlfn.XLOOKUP(C538, customers!$A$1:$A$1001,customers!$C$1:$C$1001,,0)=0,"",_xlfn.XLOOKUP(C538, customers!$A$1:$A$1001,customers!$C$1:$C$1001,,0))</f>
        <v>murione5@alexa.com</v>
      </c>
      <c r="H537" s="2" t="str">
        <f>IF(_xlfn.XLOOKUP(C537,customers!$A$1:$A$1001,customers!$G$1:$G$1001,,0)=0,"",_xlfn.XLOOKUP(C537,customers!$A$1:$A$1001,customers!$G$1:$G$1001,,0))</f>
        <v>Ireland</v>
      </c>
      <c r="I537" t="str">
        <f>INDEX(products!$A$1:$G$49, MATCH(orders!$D537,products!$A$1:$A$49,0), MATCH(orders!I$1,products!$A$1:$G$1,0))</f>
        <v>Lib</v>
      </c>
      <c r="J537" t="str">
        <f>INDEX(products!$A$1:$G$49, MATCH(orders!$D537,products!$A$1:$A$49,0), MATCH(orders!J$1,products!$A$1:$G$1,0))</f>
        <v>L</v>
      </c>
      <c r="K537" s="5">
        <f>INDEX(products!$A$1:$G$49, MATCH(orders!$D537,products!$A$1:$A$49,0), MATCH(orders!K$1,products!$A$1:$G$1,0))</f>
        <v>0.2</v>
      </c>
      <c r="L537" s="7">
        <f>INDEX(products!$A$1:$G$49, MATCH(orders!$D537,products!$A$1:$A$49,0), 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IF(_xlfn.XLOOKUP(C539, customers!$A$1:$A$1001,customers!$C$1:$C$1001,,0)=0,"",_xlfn.XLOOKUP(C539, customers!$A$1:$A$1001,customers!$C$1:$C$1001,,0))</f>
        <v>hbranganex@woothemes.com</v>
      </c>
      <c r="H538" s="2" t="str">
        <f>IF(_xlfn.XLOOKUP(C538,customers!$A$1:$A$1001,customers!$G$1:$G$1001,,0)=0,"",_xlfn.XLOOKUP(C538,customers!$A$1:$A$1001,customers!$G$1:$G$1001,,0))</f>
        <v>Ireland</v>
      </c>
      <c r="I538" t="str">
        <f>INDEX(products!$A$1:$G$49, MATCH(orders!$D538,products!$A$1:$A$49,0), MATCH(orders!I$1,products!$A$1:$G$1,0))</f>
        <v>Rob</v>
      </c>
      <c r="J538" t="str">
        <f>INDEX(products!$A$1:$G$49, MATCH(orders!$D538,products!$A$1:$A$49,0), MATCH(orders!J$1,products!$A$1:$G$1,0))</f>
        <v>D</v>
      </c>
      <c r="K538" s="5">
        <f>INDEX(products!$A$1:$G$49, MATCH(orders!$D538,products!$A$1:$A$49,0), MATCH(orders!K$1,products!$A$1:$G$1,0))</f>
        <v>0.2</v>
      </c>
      <c r="L538" s="7">
        <f>INDEX(products!$A$1:$G$49, MATCH(orders!$D538,products!$A$1:$A$49,0), 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IF(_xlfn.XLOOKUP(C540, customers!$A$1:$A$1001,customers!$C$1:$C$1001,,0)=0,"",_xlfn.XLOOKUP(C540, customers!$A$1:$A$1001,customers!$C$1:$C$1001,,0))</f>
        <v>agallyoney@engadget.com</v>
      </c>
      <c r="H539" s="2" t="str">
        <f>IF(_xlfn.XLOOKUP(C539,customers!$A$1:$A$1001,customers!$G$1:$G$1001,,0)=0,"",_xlfn.XLOOKUP(C539,customers!$A$1:$A$1001,customers!$G$1:$G$1001,,0))</f>
        <v>United States</v>
      </c>
      <c r="I539" t="str">
        <f>INDEX(products!$A$1:$G$49, MATCH(orders!$D539,products!$A$1:$A$49,0), MATCH(orders!I$1,products!$A$1:$G$1,0))</f>
        <v>Exc</v>
      </c>
      <c r="J539" t="str">
        <f>INDEX(products!$A$1:$G$49, MATCH(orders!$D539,products!$A$1:$A$49,0), MATCH(orders!J$1,products!$A$1:$G$1,0))</f>
        <v>D</v>
      </c>
      <c r="K539" s="5">
        <f>INDEX(products!$A$1:$G$49, MATCH(orders!$D539,products!$A$1:$A$49,0), MATCH(orders!K$1,products!$A$1:$G$1,0))</f>
        <v>2.5</v>
      </c>
      <c r="L539" s="7">
        <f>INDEX(products!$A$1:$G$49, MATCH(orders!$D539,products!$A$1:$A$49,0), 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IF(_xlfn.XLOOKUP(C541, customers!$A$1:$A$1001,customers!$C$1:$C$1001,,0)=0,"",_xlfn.XLOOKUP(C541, customers!$A$1:$A$1001,customers!$C$1:$C$1001,,0))</f>
        <v>bdomangeez@yahoo.co.jp</v>
      </c>
      <c r="H540" s="2" t="str">
        <f>IF(_xlfn.XLOOKUP(C540,customers!$A$1:$A$1001,customers!$G$1:$G$1001,,0)=0,"",_xlfn.XLOOKUP(C540,customers!$A$1:$A$1001,customers!$G$1:$G$1001,,0))</f>
        <v>United States</v>
      </c>
      <c r="I540" t="str">
        <f>INDEX(products!$A$1:$G$49, MATCH(orders!$D540,products!$A$1:$A$49,0), MATCH(orders!I$1,products!$A$1:$G$1,0))</f>
        <v>Rob</v>
      </c>
      <c r="J540" t="str">
        <f>INDEX(products!$A$1:$G$49, MATCH(orders!$D540,products!$A$1:$A$49,0), MATCH(orders!J$1,products!$A$1:$G$1,0))</f>
        <v>D</v>
      </c>
      <c r="K540" s="5">
        <f>INDEX(products!$A$1:$G$49, MATCH(orders!$D540,products!$A$1:$A$49,0), MATCH(orders!K$1,products!$A$1:$G$1,0))</f>
        <v>0.2</v>
      </c>
      <c r="L540" s="7">
        <f>INDEX(products!$A$1:$G$49, MATCH(orders!$D540,products!$A$1:$A$49,0), 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IF(_xlfn.XLOOKUP(C542, customers!$A$1:$A$1001,customers!$C$1:$C$1001,,0)=0,"",_xlfn.XLOOKUP(C542, customers!$A$1:$A$1001,customers!$C$1:$C$1001,,0))</f>
        <v>koslerf0@gmpg.org</v>
      </c>
      <c r="H541" s="2" t="str">
        <f>IF(_xlfn.XLOOKUP(C541,customers!$A$1:$A$1001,customers!$G$1:$G$1001,,0)=0,"",_xlfn.XLOOKUP(C541,customers!$A$1:$A$1001,customers!$G$1:$G$1001,,0))</f>
        <v>United States</v>
      </c>
      <c r="I541" t="str">
        <f>INDEX(products!$A$1:$G$49, MATCH(orders!$D541,products!$A$1:$A$49,0), MATCH(orders!I$1,products!$A$1:$G$1,0))</f>
        <v>Rob</v>
      </c>
      <c r="J541" t="str">
        <f>INDEX(products!$A$1:$G$49, MATCH(orders!$D541,products!$A$1:$A$49,0), MATCH(orders!J$1,products!$A$1:$G$1,0))</f>
        <v>D</v>
      </c>
      <c r="K541" s="5">
        <f>INDEX(products!$A$1:$G$49, MATCH(orders!$D541,products!$A$1:$A$49,0), MATCH(orders!K$1,products!$A$1:$G$1,0))</f>
        <v>0.5</v>
      </c>
      <c r="L541" s="7">
        <f>INDEX(products!$A$1:$G$49, MATCH(orders!$D541,products!$A$1:$A$49,0), 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IF(_xlfn.XLOOKUP(C543, customers!$A$1:$A$1001,customers!$C$1:$C$1001,,0)=0,"",_xlfn.XLOOKUP(C543, customers!$A$1:$A$1001,customers!$C$1:$C$1001,,0))</f>
        <v/>
      </c>
      <c r="H542" s="2" t="str">
        <f>IF(_xlfn.XLOOKUP(C542,customers!$A$1:$A$1001,customers!$G$1:$G$1001,,0)=0,"",_xlfn.XLOOKUP(C542,customers!$A$1:$A$1001,customers!$G$1:$G$1001,,0))</f>
        <v>United States</v>
      </c>
      <c r="I542" t="str">
        <f>INDEX(products!$A$1:$G$49, MATCH(orders!$D542,products!$A$1:$A$49,0), MATCH(orders!I$1,products!$A$1:$G$1,0))</f>
        <v>Lib</v>
      </c>
      <c r="J542" t="str">
        <f>INDEX(products!$A$1:$G$49, MATCH(orders!$D542,products!$A$1:$A$49,0), MATCH(orders!J$1,products!$A$1:$G$1,0))</f>
        <v>L</v>
      </c>
      <c r="K542" s="5">
        <f>INDEX(products!$A$1:$G$49, MATCH(orders!$D542,products!$A$1:$A$49,0), MATCH(orders!K$1,products!$A$1:$G$1,0))</f>
        <v>1</v>
      </c>
      <c r="L542" s="7">
        <f>INDEX(products!$A$1:$G$49, MATCH(orders!$D542,products!$A$1:$A$49,0), 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IF(_xlfn.XLOOKUP(C544, customers!$A$1:$A$1001,customers!$C$1:$C$1001,,0)=0,"",_xlfn.XLOOKUP(C544, customers!$A$1:$A$1001,customers!$C$1:$C$1001,,0))</f>
        <v>zpellettf2@dailymotion.com</v>
      </c>
      <c r="H543" s="2" t="str">
        <f>IF(_xlfn.XLOOKUP(C543,customers!$A$1:$A$1001,customers!$G$1:$G$1001,,0)=0,"",_xlfn.XLOOKUP(C543,customers!$A$1:$A$1001,customers!$G$1:$G$1001,,0))</f>
        <v>Ireland</v>
      </c>
      <c r="I543" t="str">
        <f>INDEX(products!$A$1:$G$49, MATCH(orders!$D543,products!$A$1:$A$49,0), MATCH(orders!I$1,products!$A$1:$G$1,0))</f>
        <v>Ara</v>
      </c>
      <c r="J543" t="str">
        <f>INDEX(products!$A$1:$G$49, MATCH(orders!$D543,products!$A$1:$A$49,0), MATCH(orders!J$1,products!$A$1:$G$1,0))</f>
        <v>D</v>
      </c>
      <c r="K543" s="5">
        <f>INDEX(products!$A$1:$G$49, MATCH(orders!$D543,products!$A$1:$A$49,0), MATCH(orders!K$1,products!$A$1:$G$1,0))</f>
        <v>2.5</v>
      </c>
      <c r="L543" s="7">
        <f>INDEX(products!$A$1:$G$49, MATCH(orders!$D543,products!$A$1:$A$49,0), 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IF(_xlfn.XLOOKUP(C545, customers!$A$1:$A$1001,customers!$C$1:$C$1001,,0)=0,"",_xlfn.XLOOKUP(C545, customers!$A$1:$A$1001,customers!$C$1:$C$1001,,0))</f>
        <v>isprakesf3@spiegel.de</v>
      </c>
      <c r="H544" s="2" t="str">
        <f>IF(_xlfn.XLOOKUP(C544,customers!$A$1:$A$1001,customers!$G$1:$G$1001,,0)=0,"",_xlfn.XLOOKUP(C544,customers!$A$1:$A$1001,customers!$G$1:$G$1001,,0))</f>
        <v>United States</v>
      </c>
      <c r="I544" t="str">
        <f>INDEX(products!$A$1:$G$49, MATCH(orders!$D544,products!$A$1:$A$49,0), MATCH(orders!I$1,products!$A$1:$G$1,0))</f>
        <v>Ara</v>
      </c>
      <c r="J544" t="str">
        <f>INDEX(products!$A$1:$G$49, MATCH(orders!$D544,products!$A$1:$A$49,0), MATCH(orders!J$1,products!$A$1:$G$1,0))</f>
        <v>M</v>
      </c>
      <c r="K544" s="5">
        <f>INDEX(products!$A$1:$G$49, MATCH(orders!$D544,products!$A$1:$A$49,0), MATCH(orders!K$1,products!$A$1:$G$1,0))</f>
        <v>2.5</v>
      </c>
      <c r="L544" s="7">
        <f>INDEX(products!$A$1:$G$49, MATCH(orders!$D544,products!$A$1:$A$49,0), 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IF(_xlfn.XLOOKUP(C546, customers!$A$1:$A$1001,customers!$C$1:$C$1001,,0)=0,"",_xlfn.XLOOKUP(C546, customers!$A$1:$A$1001,customers!$C$1:$C$1001,,0))</f>
        <v>hfromantf4@ucsd.edu</v>
      </c>
      <c r="H545" s="2" t="str">
        <f>IF(_xlfn.XLOOKUP(C545,customers!$A$1:$A$1001,customers!$G$1:$G$1001,,0)=0,"",_xlfn.XLOOKUP(C545,customers!$A$1:$A$1001,customers!$G$1:$G$1001,,0))</f>
        <v>United States</v>
      </c>
      <c r="I545" t="str">
        <f>INDEX(products!$A$1:$G$49, MATCH(orders!$D545,products!$A$1:$A$49,0), MATCH(orders!I$1,products!$A$1:$G$1,0))</f>
        <v>Rob</v>
      </c>
      <c r="J545" t="str">
        <f>INDEX(products!$A$1:$G$49, MATCH(orders!$D545,products!$A$1:$A$49,0), MATCH(orders!J$1,products!$A$1:$G$1,0))</f>
        <v>L</v>
      </c>
      <c r="K545" s="5">
        <f>INDEX(products!$A$1:$G$49, MATCH(orders!$D545,products!$A$1:$A$49,0), MATCH(orders!K$1,products!$A$1:$G$1,0))</f>
        <v>2.5</v>
      </c>
      <c r="L545" s="7">
        <f>INDEX(products!$A$1:$G$49, MATCH(orders!$D545,products!$A$1:$A$49,0), 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IF(_xlfn.XLOOKUP(C547, customers!$A$1:$A$1001,customers!$C$1:$C$1001,,0)=0,"",_xlfn.XLOOKUP(C547, customers!$A$1:$A$1001,customers!$C$1:$C$1001,,0))</f>
        <v>rflearf5@artisteer.com</v>
      </c>
      <c r="H546" s="2" t="str">
        <f>IF(_xlfn.XLOOKUP(C546,customers!$A$1:$A$1001,customers!$G$1:$G$1001,,0)=0,"",_xlfn.XLOOKUP(C546,customers!$A$1:$A$1001,customers!$G$1:$G$1001,,0))</f>
        <v>United States</v>
      </c>
      <c r="I546" t="str">
        <f>INDEX(products!$A$1:$G$49, MATCH(orders!$D546,products!$A$1:$A$49,0), MATCH(orders!I$1,products!$A$1:$G$1,0))</f>
        <v>Ara</v>
      </c>
      <c r="J546" t="str">
        <f>INDEX(products!$A$1:$G$49, MATCH(orders!$D546,products!$A$1:$A$49,0), MATCH(orders!J$1,products!$A$1:$G$1,0))</f>
        <v>L</v>
      </c>
      <c r="K546" s="5">
        <f>INDEX(products!$A$1:$G$49, MATCH(orders!$D546,products!$A$1:$A$49,0), MATCH(orders!K$1,products!$A$1:$G$1,0))</f>
        <v>0.5</v>
      </c>
      <c r="L546" s="7">
        <f>INDEX(products!$A$1:$G$49, MATCH(orders!$D546,products!$A$1:$A$49,0), 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IF(_xlfn.XLOOKUP(C548, customers!$A$1:$A$1001,customers!$C$1:$C$1001,,0)=0,"",_xlfn.XLOOKUP(C548, customers!$A$1:$A$1001,customers!$C$1:$C$1001,,0))</f>
        <v/>
      </c>
      <c r="H547" s="2" t="str">
        <f>IF(_xlfn.XLOOKUP(C547,customers!$A$1:$A$1001,customers!$G$1:$G$1001,,0)=0,"",_xlfn.XLOOKUP(C547,customers!$A$1:$A$1001,customers!$G$1:$G$1001,,0))</f>
        <v>United Kingdom</v>
      </c>
      <c r="I547" t="str">
        <f>INDEX(products!$A$1:$G$49, MATCH(orders!$D547,products!$A$1:$A$49,0), MATCH(orders!I$1,products!$A$1:$G$1,0))</f>
        <v>Lib</v>
      </c>
      <c r="J547" t="str">
        <f>INDEX(products!$A$1:$G$49, MATCH(orders!$D547,products!$A$1:$A$49,0), MATCH(orders!J$1,products!$A$1:$G$1,0))</f>
        <v>D</v>
      </c>
      <c r="K547" s="5">
        <f>INDEX(products!$A$1:$G$49, MATCH(orders!$D547,products!$A$1:$A$49,0), MATCH(orders!K$1,products!$A$1:$G$1,0))</f>
        <v>0.2</v>
      </c>
      <c r="L547" s="7">
        <f>INDEX(products!$A$1:$G$49, MATCH(orders!$D547,products!$A$1:$A$49,0), 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IF(_xlfn.XLOOKUP(C549, customers!$A$1:$A$1001,customers!$C$1:$C$1001,,0)=0,"",_xlfn.XLOOKUP(C549, customers!$A$1:$A$1001,customers!$C$1:$C$1001,,0))</f>
        <v>wlightollersf9@baidu.com</v>
      </c>
      <c r="H548" s="2" t="str">
        <f>IF(_xlfn.XLOOKUP(C548,customers!$A$1:$A$1001,customers!$G$1:$G$1001,,0)=0,"",_xlfn.XLOOKUP(C548,customers!$A$1:$A$1001,customers!$G$1:$G$1001,,0))</f>
        <v>Ireland</v>
      </c>
      <c r="I548" t="str">
        <f>INDEX(products!$A$1:$G$49, MATCH(orders!$D548,products!$A$1:$A$49,0), MATCH(orders!I$1,products!$A$1:$G$1,0))</f>
        <v>Exc</v>
      </c>
      <c r="J548" t="str">
        <f>INDEX(products!$A$1:$G$49, MATCH(orders!$D548,products!$A$1:$A$49,0), MATCH(orders!J$1,products!$A$1:$G$1,0))</f>
        <v>D</v>
      </c>
      <c r="K548" s="5">
        <f>INDEX(products!$A$1:$G$49, MATCH(orders!$D548,products!$A$1:$A$49,0), MATCH(orders!K$1,products!$A$1:$G$1,0))</f>
        <v>2.5</v>
      </c>
      <c r="L548" s="7">
        <f>INDEX(products!$A$1:$G$49, MATCH(orders!$D548,products!$A$1:$A$49,0), 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IF(_xlfn.XLOOKUP(C550, customers!$A$1:$A$1001,customers!$C$1:$C$1001,,0)=0,"",_xlfn.XLOOKUP(C550, customers!$A$1:$A$1001,customers!$C$1:$C$1001,,0))</f>
        <v>bmundenf8@elpais.com</v>
      </c>
      <c r="H549" s="2" t="str">
        <f>IF(_xlfn.XLOOKUP(C549,customers!$A$1:$A$1001,customers!$G$1:$G$1001,,0)=0,"",_xlfn.XLOOKUP(C549,customers!$A$1:$A$1001,customers!$G$1:$G$1001,,0))</f>
        <v>United States</v>
      </c>
      <c r="I549" t="str">
        <f>INDEX(products!$A$1:$G$49, MATCH(orders!$D549,products!$A$1:$A$49,0), MATCH(orders!I$1,products!$A$1:$G$1,0))</f>
        <v>Rob</v>
      </c>
      <c r="J549" t="str">
        <f>INDEX(products!$A$1:$G$49, MATCH(orders!$D549,products!$A$1:$A$49,0), MATCH(orders!J$1,products!$A$1:$G$1,0))</f>
        <v>L</v>
      </c>
      <c r="K549" s="5">
        <f>INDEX(products!$A$1:$G$49, MATCH(orders!$D549,products!$A$1:$A$49,0), MATCH(orders!K$1,products!$A$1:$G$1,0))</f>
        <v>0.2</v>
      </c>
      <c r="L549" s="7">
        <f>INDEX(products!$A$1:$G$49, MATCH(orders!$D549,products!$A$1:$A$49,0), 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IF(_xlfn.XLOOKUP(C551, customers!$A$1:$A$1001,customers!$C$1:$C$1001,,0)=0,"",_xlfn.XLOOKUP(C551, customers!$A$1:$A$1001,customers!$C$1:$C$1001,,0))</f>
        <v>wlightollersf9@baidu.com</v>
      </c>
      <c r="H550" s="2" t="str">
        <f>IF(_xlfn.XLOOKUP(C550,customers!$A$1:$A$1001,customers!$G$1:$G$1001,,0)=0,"",_xlfn.XLOOKUP(C550,customers!$A$1:$A$1001,customers!$G$1:$G$1001,,0))</f>
        <v>United States</v>
      </c>
      <c r="I550" t="str">
        <f>INDEX(products!$A$1:$G$49, MATCH(orders!$D550,products!$A$1:$A$49,0), MATCH(orders!I$1,products!$A$1:$G$1,0))</f>
        <v>Exc</v>
      </c>
      <c r="J550" t="str">
        <f>INDEX(products!$A$1:$G$49, MATCH(orders!$D550,products!$A$1:$A$49,0), MATCH(orders!J$1,products!$A$1:$G$1,0))</f>
        <v>L</v>
      </c>
      <c r="K550" s="5">
        <f>INDEX(products!$A$1:$G$49, MATCH(orders!$D550,products!$A$1:$A$49,0), MATCH(orders!K$1,products!$A$1:$G$1,0))</f>
        <v>0.2</v>
      </c>
      <c r="L550" s="7">
        <f>INDEX(products!$A$1:$G$49, MATCH(orders!$D550,products!$A$1:$A$49,0), 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IF(_xlfn.XLOOKUP(C552, customers!$A$1:$A$1001,customers!$C$1:$C$1001,,0)=0,"",_xlfn.XLOOKUP(C552, customers!$A$1:$A$1001,customers!$C$1:$C$1001,,0))</f>
        <v>nbrakespearfa@rediff.com</v>
      </c>
      <c r="H551" s="2" t="str">
        <f>IF(_xlfn.XLOOKUP(C551,customers!$A$1:$A$1001,customers!$G$1:$G$1001,,0)=0,"",_xlfn.XLOOKUP(C551,customers!$A$1:$A$1001,customers!$G$1:$G$1001,,0))</f>
        <v>United States</v>
      </c>
      <c r="I551" t="str">
        <f>INDEX(products!$A$1:$G$49, MATCH(orders!$D551,products!$A$1:$A$49,0), MATCH(orders!I$1,products!$A$1:$G$1,0))</f>
        <v>Exc</v>
      </c>
      <c r="J551" t="str">
        <f>INDEX(products!$A$1:$G$49, MATCH(orders!$D551,products!$A$1:$A$49,0), MATCH(orders!J$1,products!$A$1:$G$1,0))</f>
        <v>L</v>
      </c>
      <c r="K551" s="5">
        <f>INDEX(products!$A$1:$G$49, MATCH(orders!$D551,products!$A$1:$A$49,0), MATCH(orders!K$1,products!$A$1:$G$1,0))</f>
        <v>0.2</v>
      </c>
      <c r="L551" s="7">
        <f>INDEX(products!$A$1:$G$49, MATCH(orders!$D551,products!$A$1:$A$49,0), 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IF(_xlfn.XLOOKUP(C553, customers!$A$1:$A$1001,customers!$C$1:$C$1001,,0)=0,"",_xlfn.XLOOKUP(C553, customers!$A$1:$A$1001,customers!$C$1:$C$1001,,0))</f>
        <v>mglawsopfb@reverbnation.com</v>
      </c>
      <c r="H552" s="2" t="str">
        <f>IF(_xlfn.XLOOKUP(C552,customers!$A$1:$A$1001,customers!$G$1:$G$1001,,0)=0,"",_xlfn.XLOOKUP(C552,customers!$A$1:$A$1001,customers!$G$1:$G$1001,,0))</f>
        <v>United States</v>
      </c>
      <c r="I552" t="str">
        <f>INDEX(products!$A$1:$G$49, MATCH(orders!$D552,products!$A$1:$A$49,0), MATCH(orders!I$1,products!$A$1:$G$1,0))</f>
        <v>Lib</v>
      </c>
      <c r="J552" t="str">
        <f>INDEX(products!$A$1:$G$49, MATCH(orders!$D552,products!$A$1:$A$49,0), MATCH(orders!J$1,products!$A$1:$G$1,0))</f>
        <v>D</v>
      </c>
      <c r="K552" s="5">
        <f>INDEX(products!$A$1:$G$49, MATCH(orders!$D552,products!$A$1:$A$49,0), MATCH(orders!K$1,products!$A$1:$G$1,0))</f>
        <v>0.2</v>
      </c>
      <c r="L552" s="7">
        <f>INDEX(products!$A$1:$G$49, MATCH(orders!$D552,products!$A$1:$A$49,0), 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IF(_xlfn.XLOOKUP(C554, customers!$A$1:$A$1001,customers!$C$1:$C$1001,,0)=0,"",_xlfn.XLOOKUP(C554, customers!$A$1:$A$1001,customers!$C$1:$C$1001,,0))</f>
        <v>galbertsfc@etsy.com</v>
      </c>
      <c r="H553" s="2" t="str">
        <f>IF(_xlfn.XLOOKUP(C553,customers!$A$1:$A$1001,customers!$G$1:$G$1001,,0)=0,"",_xlfn.XLOOKUP(C553,customers!$A$1:$A$1001,customers!$G$1:$G$1001,,0))</f>
        <v>United States</v>
      </c>
      <c r="I553" t="str">
        <f>INDEX(products!$A$1:$G$49, MATCH(orders!$D553,products!$A$1:$A$49,0), MATCH(orders!I$1,products!$A$1:$G$1,0))</f>
        <v>Exc</v>
      </c>
      <c r="J553" t="str">
        <f>INDEX(products!$A$1:$G$49, MATCH(orders!$D553,products!$A$1:$A$49,0), MATCH(orders!J$1,products!$A$1:$G$1,0))</f>
        <v>D</v>
      </c>
      <c r="K553" s="5">
        <f>INDEX(products!$A$1:$G$49, MATCH(orders!$D553,products!$A$1:$A$49,0), MATCH(orders!K$1,products!$A$1:$G$1,0))</f>
        <v>0.2</v>
      </c>
      <c r="L553" s="7">
        <f>INDEX(products!$A$1:$G$49, MATCH(orders!$D553,products!$A$1:$A$49,0), 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IF(_xlfn.XLOOKUP(C555, customers!$A$1:$A$1001,customers!$C$1:$C$1001,,0)=0,"",_xlfn.XLOOKUP(C555, customers!$A$1:$A$1001,customers!$C$1:$C$1001,,0))</f>
        <v>vpolglasefd@about.me</v>
      </c>
      <c r="H554" s="2" t="str">
        <f>IF(_xlfn.XLOOKUP(C554,customers!$A$1:$A$1001,customers!$G$1:$G$1001,,0)=0,"",_xlfn.XLOOKUP(C554,customers!$A$1:$A$1001,customers!$G$1:$G$1001,,0))</f>
        <v>United Kingdom</v>
      </c>
      <c r="I554" t="str">
        <f>INDEX(products!$A$1:$G$49, MATCH(orders!$D554,products!$A$1:$A$49,0), MATCH(orders!I$1,products!$A$1:$G$1,0))</f>
        <v>Exc</v>
      </c>
      <c r="J554" t="str">
        <f>INDEX(products!$A$1:$G$49, MATCH(orders!$D554,products!$A$1:$A$49,0), MATCH(orders!J$1,products!$A$1:$G$1,0))</f>
        <v>L</v>
      </c>
      <c r="K554" s="5">
        <f>INDEX(products!$A$1:$G$49, MATCH(orders!$D554,products!$A$1:$A$49,0), MATCH(orders!K$1,products!$A$1:$G$1,0))</f>
        <v>0.2</v>
      </c>
      <c r="L554" s="7">
        <f>INDEX(products!$A$1:$G$49, MATCH(orders!$D554,products!$A$1:$A$49,0), 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IF(_xlfn.XLOOKUP(C556, customers!$A$1:$A$1001,customers!$C$1:$C$1001,,0)=0,"",_xlfn.XLOOKUP(C556, customers!$A$1:$A$1001,customers!$C$1:$C$1001,,0))</f>
        <v/>
      </c>
      <c r="H555" s="2" t="str">
        <f>IF(_xlfn.XLOOKUP(C555,customers!$A$1:$A$1001,customers!$G$1:$G$1001,,0)=0,"",_xlfn.XLOOKUP(C555,customers!$A$1:$A$1001,customers!$G$1:$G$1001,,0))</f>
        <v>United States</v>
      </c>
      <c r="I555" t="str">
        <f>INDEX(products!$A$1:$G$49, MATCH(orders!$D555,products!$A$1:$A$49,0), MATCH(orders!I$1,products!$A$1:$G$1,0))</f>
        <v>Exc</v>
      </c>
      <c r="J555" t="str">
        <f>INDEX(products!$A$1:$G$49, MATCH(orders!$D555,products!$A$1:$A$49,0), MATCH(orders!J$1,products!$A$1:$G$1,0))</f>
        <v>M</v>
      </c>
      <c r="K555" s="5">
        <f>INDEX(products!$A$1:$G$49, MATCH(orders!$D555,products!$A$1:$A$49,0), MATCH(orders!K$1,products!$A$1:$G$1,0))</f>
        <v>1</v>
      </c>
      <c r="L555" s="7">
        <f>INDEX(products!$A$1:$G$49, MATCH(orders!$D555,products!$A$1:$A$49,0), 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IF(_xlfn.XLOOKUP(C557, customers!$A$1:$A$1001,customers!$C$1:$C$1001,,0)=0,"",_xlfn.XLOOKUP(C557, customers!$A$1:$A$1001,customers!$C$1:$C$1001,,0))</f>
        <v>sbuschff@so-net.ne.jp</v>
      </c>
      <c r="H556" s="2" t="str">
        <f>IF(_xlfn.XLOOKUP(C556,customers!$A$1:$A$1001,customers!$G$1:$G$1001,,0)=0,"",_xlfn.XLOOKUP(C556,customers!$A$1:$A$1001,customers!$G$1:$G$1001,,0))</f>
        <v>United Kingdom</v>
      </c>
      <c r="I556" t="str">
        <f>INDEX(products!$A$1:$G$49, MATCH(orders!$D556,products!$A$1:$A$49,0), MATCH(orders!I$1,products!$A$1:$G$1,0))</f>
        <v>Rob</v>
      </c>
      <c r="J556" t="str">
        <f>INDEX(products!$A$1:$G$49, MATCH(orders!$D556,products!$A$1:$A$49,0), MATCH(orders!J$1,products!$A$1:$G$1,0))</f>
        <v>L</v>
      </c>
      <c r="K556" s="5">
        <f>INDEX(products!$A$1:$G$49, MATCH(orders!$D556,products!$A$1:$A$49,0), MATCH(orders!K$1,products!$A$1:$G$1,0))</f>
        <v>2.5</v>
      </c>
      <c r="L556" s="7">
        <f>INDEX(products!$A$1:$G$49, MATCH(orders!$D556,products!$A$1:$A$49,0), 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IF(_xlfn.XLOOKUP(C558, customers!$A$1:$A$1001,customers!$C$1:$C$1001,,0)=0,"",_xlfn.XLOOKUP(C558, customers!$A$1:$A$1001,customers!$C$1:$C$1001,,0))</f>
        <v>craisbeckfg@webnode.com</v>
      </c>
      <c r="H557" s="2" t="str">
        <f>IF(_xlfn.XLOOKUP(C557,customers!$A$1:$A$1001,customers!$G$1:$G$1001,,0)=0,"",_xlfn.XLOOKUP(C557,customers!$A$1:$A$1001,customers!$G$1:$G$1001,,0))</f>
        <v>Ireland</v>
      </c>
      <c r="I557" t="str">
        <f>INDEX(products!$A$1:$G$49, MATCH(orders!$D557,products!$A$1:$A$49,0), MATCH(orders!I$1,products!$A$1:$G$1,0))</f>
        <v>Exc</v>
      </c>
      <c r="J557" t="str">
        <f>INDEX(products!$A$1:$G$49, MATCH(orders!$D557,products!$A$1:$A$49,0), MATCH(orders!J$1,products!$A$1:$G$1,0))</f>
        <v>M</v>
      </c>
      <c r="K557" s="5">
        <f>INDEX(products!$A$1:$G$49, MATCH(orders!$D557,products!$A$1:$A$49,0), MATCH(orders!K$1,products!$A$1:$G$1,0))</f>
        <v>1</v>
      </c>
      <c r="L557" s="7">
        <f>INDEX(products!$A$1:$G$49, MATCH(orders!$D557,products!$A$1:$A$49,0), 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IF(_xlfn.XLOOKUP(C559, customers!$A$1:$A$1001,customers!$C$1:$C$1001,,0)=0,"",_xlfn.XLOOKUP(C559, customers!$A$1:$A$1001,customers!$C$1:$C$1001,,0))</f>
        <v>murione5@alexa.com</v>
      </c>
      <c r="H558" s="2" t="str">
        <f>IF(_xlfn.XLOOKUP(C558,customers!$A$1:$A$1001,customers!$G$1:$G$1001,,0)=0,"",_xlfn.XLOOKUP(C558,customers!$A$1:$A$1001,customers!$G$1:$G$1001,,0))</f>
        <v>United States</v>
      </c>
      <c r="I558" t="str">
        <f>INDEX(products!$A$1:$G$49, MATCH(orders!$D558,products!$A$1:$A$49,0), MATCH(orders!I$1,products!$A$1:$G$1,0))</f>
        <v>Lib</v>
      </c>
      <c r="J558" t="str">
        <f>INDEX(products!$A$1:$G$49, MATCH(orders!$D558,products!$A$1:$A$49,0), MATCH(orders!J$1,products!$A$1:$G$1,0))</f>
        <v>M</v>
      </c>
      <c r="K558" s="5">
        <f>INDEX(products!$A$1:$G$49, MATCH(orders!$D558,products!$A$1:$A$49,0), MATCH(orders!K$1,products!$A$1:$G$1,0))</f>
        <v>0.2</v>
      </c>
      <c r="L558" s="7">
        <f>INDEX(products!$A$1:$G$49, MATCH(orders!$D558,products!$A$1:$A$49,0), 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IF(_xlfn.XLOOKUP(C560, customers!$A$1:$A$1001,customers!$C$1:$C$1001,,0)=0,"",_xlfn.XLOOKUP(C560, customers!$A$1:$A$1001,customers!$C$1:$C$1001,,0))</f>
        <v/>
      </c>
      <c r="H559" s="2" t="str">
        <f>IF(_xlfn.XLOOKUP(C559,customers!$A$1:$A$1001,customers!$G$1:$G$1001,,0)=0,"",_xlfn.XLOOKUP(C559,customers!$A$1:$A$1001,customers!$G$1:$G$1001,,0))</f>
        <v>Ireland</v>
      </c>
      <c r="I559" t="str">
        <f>INDEX(products!$A$1:$G$49, MATCH(orders!$D559,products!$A$1:$A$49,0), MATCH(orders!I$1,products!$A$1:$G$1,0))</f>
        <v>Exc</v>
      </c>
      <c r="J559" t="str">
        <f>INDEX(products!$A$1:$G$49, MATCH(orders!$D559,products!$A$1:$A$49,0), MATCH(orders!J$1,products!$A$1:$G$1,0))</f>
        <v>L</v>
      </c>
      <c r="K559" s="5">
        <f>INDEX(products!$A$1:$G$49, MATCH(orders!$D559,products!$A$1:$A$49,0), MATCH(orders!K$1,products!$A$1:$G$1,0))</f>
        <v>1</v>
      </c>
      <c r="L559" s="7">
        <f>INDEX(products!$A$1:$G$49, MATCH(orders!$D559,products!$A$1:$A$49,0), 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IF(_xlfn.XLOOKUP(C561, customers!$A$1:$A$1001,customers!$C$1:$C$1001,,0)=0,"",_xlfn.XLOOKUP(C561, customers!$A$1:$A$1001,customers!$C$1:$C$1001,,0))</f>
        <v>raynoldfj@ustream.tv</v>
      </c>
      <c r="H560" s="2" t="str">
        <f>IF(_xlfn.XLOOKUP(C560,customers!$A$1:$A$1001,customers!$G$1:$G$1001,,0)=0,"",_xlfn.XLOOKUP(C560,customers!$A$1:$A$1001,customers!$G$1:$G$1001,,0))</f>
        <v>United States</v>
      </c>
      <c r="I560" t="str">
        <f>INDEX(products!$A$1:$G$49, MATCH(orders!$D560,products!$A$1:$A$49,0), MATCH(orders!I$1,products!$A$1:$G$1,0))</f>
        <v>Lib</v>
      </c>
      <c r="J560" t="str">
        <f>INDEX(products!$A$1:$G$49, MATCH(orders!$D560,products!$A$1:$A$49,0), MATCH(orders!J$1,products!$A$1:$G$1,0))</f>
        <v>D</v>
      </c>
      <c r="K560" s="5">
        <f>INDEX(products!$A$1:$G$49, MATCH(orders!$D560,products!$A$1:$A$49,0), MATCH(orders!K$1,products!$A$1:$G$1,0))</f>
        <v>0.2</v>
      </c>
      <c r="L560" s="7">
        <f>INDEX(products!$A$1:$G$49, MATCH(orders!$D560,products!$A$1:$A$49,0), 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IF(_xlfn.XLOOKUP(C562, customers!$A$1:$A$1001,customers!$C$1:$C$1001,,0)=0,"",_xlfn.XLOOKUP(C562, customers!$A$1:$A$1001,customers!$C$1:$C$1001,,0))</f>
        <v/>
      </c>
      <c r="H561" s="2" t="str">
        <f>IF(_xlfn.XLOOKUP(C561,customers!$A$1:$A$1001,customers!$G$1:$G$1001,,0)=0,"",_xlfn.XLOOKUP(C561,customers!$A$1:$A$1001,customers!$G$1:$G$1001,,0))</f>
        <v>United States</v>
      </c>
      <c r="I561" t="str">
        <f>INDEX(products!$A$1:$G$49, MATCH(orders!$D561,products!$A$1:$A$49,0), MATCH(orders!I$1,products!$A$1:$G$1,0))</f>
        <v>Ara</v>
      </c>
      <c r="J561" t="str">
        <f>INDEX(products!$A$1:$G$49, MATCH(orders!$D561,products!$A$1:$A$49,0), MATCH(orders!J$1,products!$A$1:$G$1,0))</f>
        <v>L</v>
      </c>
      <c r="K561" s="5">
        <f>INDEX(products!$A$1:$G$49, MATCH(orders!$D561,products!$A$1:$A$49,0), MATCH(orders!K$1,products!$A$1:$G$1,0))</f>
        <v>1</v>
      </c>
      <c r="L561" s="7">
        <f>INDEX(products!$A$1:$G$49, MATCH(orders!$D561,products!$A$1:$A$49,0), 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IF(_xlfn.XLOOKUP(C563, customers!$A$1:$A$1001,customers!$C$1:$C$1001,,0)=0,"",_xlfn.XLOOKUP(C563, customers!$A$1:$A$1001,customers!$C$1:$C$1001,,0))</f>
        <v/>
      </c>
      <c r="H562" s="2" t="str">
        <f>IF(_xlfn.XLOOKUP(C562,customers!$A$1:$A$1001,customers!$G$1:$G$1001,,0)=0,"",_xlfn.XLOOKUP(C562,customers!$A$1:$A$1001,customers!$G$1:$G$1001,,0))</f>
        <v>United States</v>
      </c>
      <c r="I562" t="str">
        <f>INDEX(products!$A$1:$G$49, MATCH(orders!$D562,products!$A$1:$A$49,0), MATCH(orders!I$1,products!$A$1:$G$1,0))</f>
        <v>Exc</v>
      </c>
      <c r="J562" t="str">
        <f>INDEX(products!$A$1:$G$49, MATCH(orders!$D562,products!$A$1:$A$49,0), MATCH(orders!J$1,products!$A$1:$G$1,0))</f>
        <v>M</v>
      </c>
      <c r="K562" s="5">
        <f>INDEX(products!$A$1:$G$49, MATCH(orders!$D562,products!$A$1:$A$49,0), MATCH(orders!K$1,products!$A$1:$G$1,0))</f>
        <v>2.5</v>
      </c>
      <c r="L562" s="7">
        <f>INDEX(products!$A$1:$G$49, MATCH(orders!$D562,products!$A$1:$A$49,0), 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IF(_xlfn.XLOOKUP(C564, customers!$A$1:$A$1001,customers!$C$1:$C$1001,,0)=0,"",_xlfn.XLOOKUP(C564, customers!$A$1:$A$1001,customers!$C$1:$C$1001,,0))</f>
        <v>bgrecefm@naver.com</v>
      </c>
      <c r="H563" s="2" t="str">
        <f>IF(_xlfn.XLOOKUP(C563,customers!$A$1:$A$1001,customers!$G$1:$G$1001,,0)=0,"",_xlfn.XLOOKUP(C563,customers!$A$1:$A$1001,customers!$G$1:$G$1001,,0))</f>
        <v>Ireland</v>
      </c>
      <c r="I563" t="str">
        <f>INDEX(products!$A$1:$G$49, MATCH(orders!$D563,products!$A$1:$A$49,0), MATCH(orders!I$1,products!$A$1:$G$1,0))</f>
        <v>Ara</v>
      </c>
      <c r="J563" t="str">
        <f>INDEX(products!$A$1:$G$49, MATCH(orders!$D563,products!$A$1:$A$49,0), MATCH(orders!J$1,products!$A$1:$G$1,0))</f>
        <v>D</v>
      </c>
      <c r="K563" s="5">
        <f>INDEX(products!$A$1:$G$49, MATCH(orders!$D563,products!$A$1:$A$49,0), MATCH(orders!K$1,products!$A$1:$G$1,0))</f>
        <v>0.2</v>
      </c>
      <c r="L563" s="7">
        <f>INDEX(products!$A$1:$G$49, MATCH(orders!$D563,products!$A$1:$A$49,0), 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IF(_xlfn.XLOOKUP(C565, customers!$A$1:$A$1001,customers!$C$1:$C$1001,,0)=0,"",_xlfn.XLOOKUP(C565, customers!$A$1:$A$1001,customers!$C$1:$C$1001,,0))</f>
        <v>dflintiffg1@e-recht24.de</v>
      </c>
      <c r="H564" s="2" t="str">
        <f>IF(_xlfn.XLOOKUP(C564,customers!$A$1:$A$1001,customers!$G$1:$G$1001,,0)=0,"",_xlfn.XLOOKUP(C564,customers!$A$1:$A$1001,customers!$G$1:$G$1001,,0))</f>
        <v>United Kingdom</v>
      </c>
      <c r="I564" t="str">
        <f>INDEX(products!$A$1:$G$49, MATCH(orders!$D564,products!$A$1:$A$49,0), MATCH(orders!I$1,products!$A$1:$G$1,0))</f>
        <v>Lib</v>
      </c>
      <c r="J564" t="str">
        <f>INDEX(products!$A$1:$G$49, MATCH(orders!$D564,products!$A$1:$A$49,0), MATCH(orders!J$1,products!$A$1:$G$1,0))</f>
        <v>L</v>
      </c>
      <c r="K564" s="5">
        <f>INDEX(products!$A$1:$G$49, MATCH(orders!$D564,products!$A$1:$A$49,0), MATCH(orders!K$1,products!$A$1:$G$1,0))</f>
        <v>0.2</v>
      </c>
      <c r="L564" s="7">
        <f>INDEX(products!$A$1:$G$49, MATCH(orders!$D564,products!$A$1:$A$49,0), 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IF(_xlfn.XLOOKUP(C566, customers!$A$1:$A$1001,customers!$C$1:$C$1001,,0)=0,"",_xlfn.XLOOKUP(C566, customers!$A$1:$A$1001,customers!$C$1:$C$1001,,0))</f>
        <v>athysfo@cdc.gov</v>
      </c>
      <c r="H565" s="2" t="str">
        <f>IF(_xlfn.XLOOKUP(C565,customers!$A$1:$A$1001,customers!$G$1:$G$1001,,0)=0,"",_xlfn.XLOOKUP(C565,customers!$A$1:$A$1001,customers!$G$1:$G$1001,,0))</f>
        <v>United Kingdom</v>
      </c>
      <c r="I565" t="str">
        <f>INDEX(products!$A$1:$G$49, MATCH(orders!$D565,products!$A$1:$A$49,0), MATCH(orders!I$1,products!$A$1:$G$1,0))</f>
        <v>Exc</v>
      </c>
      <c r="J565" t="str">
        <f>INDEX(products!$A$1:$G$49, MATCH(orders!$D565,products!$A$1:$A$49,0), MATCH(orders!J$1,products!$A$1:$G$1,0))</f>
        <v>M</v>
      </c>
      <c r="K565" s="5">
        <f>INDEX(products!$A$1:$G$49, MATCH(orders!$D565,products!$A$1:$A$49,0), MATCH(orders!K$1,products!$A$1:$G$1,0))</f>
        <v>1</v>
      </c>
      <c r="L565" s="7">
        <f>INDEX(products!$A$1:$G$49, MATCH(orders!$D565,products!$A$1:$A$49,0), 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IF(_xlfn.XLOOKUP(C567, customers!$A$1:$A$1001,customers!$C$1:$C$1001,,0)=0,"",_xlfn.XLOOKUP(C567, customers!$A$1:$A$1001,customers!$C$1:$C$1001,,0))</f>
        <v>jchuggfp@about.me</v>
      </c>
      <c r="H566" s="2" t="str">
        <f>IF(_xlfn.XLOOKUP(C566,customers!$A$1:$A$1001,customers!$G$1:$G$1001,,0)=0,"",_xlfn.XLOOKUP(C566,customers!$A$1:$A$1001,customers!$G$1:$G$1001,,0))</f>
        <v>United States</v>
      </c>
      <c r="I566" t="str">
        <f>INDEX(products!$A$1:$G$49, MATCH(orders!$D566,products!$A$1:$A$49,0), MATCH(orders!I$1,products!$A$1:$G$1,0))</f>
        <v>Rob</v>
      </c>
      <c r="J566" t="str">
        <f>INDEX(products!$A$1:$G$49, MATCH(orders!$D566,products!$A$1:$A$49,0), MATCH(orders!J$1,products!$A$1:$G$1,0))</f>
        <v>L</v>
      </c>
      <c r="K566" s="5">
        <f>INDEX(products!$A$1:$G$49, MATCH(orders!$D566,products!$A$1:$A$49,0), MATCH(orders!K$1,products!$A$1:$G$1,0))</f>
        <v>0.5</v>
      </c>
      <c r="L566" s="7">
        <f>INDEX(products!$A$1:$G$49, MATCH(orders!$D566,products!$A$1:$A$49,0), 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IF(_xlfn.XLOOKUP(C568, customers!$A$1:$A$1001,customers!$C$1:$C$1001,,0)=0,"",_xlfn.XLOOKUP(C568, customers!$A$1:$A$1001,customers!$C$1:$C$1001,,0))</f>
        <v>akelstonfq@sakura.ne.jp</v>
      </c>
      <c r="H567" s="2" t="str">
        <f>IF(_xlfn.XLOOKUP(C567,customers!$A$1:$A$1001,customers!$G$1:$G$1001,,0)=0,"",_xlfn.XLOOKUP(C567,customers!$A$1:$A$1001,customers!$G$1:$G$1001,,0))</f>
        <v>United States</v>
      </c>
      <c r="I567" t="str">
        <f>INDEX(products!$A$1:$G$49, MATCH(orders!$D567,products!$A$1:$A$49,0), MATCH(orders!I$1,products!$A$1:$G$1,0))</f>
        <v>Rob</v>
      </c>
      <c r="J567" t="str">
        <f>INDEX(products!$A$1:$G$49, MATCH(orders!$D567,products!$A$1:$A$49,0), MATCH(orders!J$1,products!$A$1:$G$1,0))</f>
        <v>D</v>
      </c>
      <c r="K567" s="5">
        <f>INDEX(products!$A$1:$G$49, MATCH(orders!$D567,products!$A$1:$A$49,0), MATCH(orders!K$1,products!$A$1:$G$1,0))</f>
        <v>2.5</v>
      </c>
      <c r="L567" s="7">
        <f>INDEX(products!$A$1:$G$49, MATCH(orders!$D567,products!$A$1:$A$49,0), 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IF(_xlfn.XLOOKUP(C569, customers!$A$1:$A$1001,customers!$C$1:$C$1001,,0)=0,"",_xlfn.XLOOKUP(C569, customers!$A$1:$A$1001,customers!$C$1:$C$1001,,0))</f>
        <v/>
      </c>
      <c r="H568" s="2" t="str">
        <f>IF(_xlfn.XLOOKUP(C568,customers!$A$1:$A$1001,customers!$G$1:$G$1001,,0)=0,"",_xlfn.XLOOKUP(C568,customers!$A$1:$A$1001,customers!$G$1:$G$1001,,0))</f>
        <v>United States</v>
      </c>
      <c r="I568" t="str">
        <f>INDEX(products!$A$1:$G$49, MATCH(orders!$D568,products!$A$1:$A$49,0), MATCH(orders!I$1,products!$A$1:$G$1,0))</f>
        <v>Ara</v>
      </c>
      <c r="J568" t="str">
        <f>INDEX(products!$A$1:$G$49, MATCH(orders!$D568,products!$A$1:$A$49,0), MATCH(orders!J$1,products!$A$1:$G$1,0))</f>
        <v>M</v>
      </c>
      <c r="K568" s="5">
        <f>INDEX(products!$A$1:$G$49, MATCH(orders!$D568,products!$A$1:$A$49,0), MATCH(orders!K$1,products!$A$1:$G$1,0))</f>
        <v>0.2</v>
      </c>
      <c r="L568" s="7">
        <f>INDEX(products!$A$1:$G$49, MATCH(orders!$D568,products!$A$1:$A$49,0), 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IF(_xlfn.XLOOKUP(C570, customers!$A$1:$A$1001,customers!$C$1:$C$1001,,0)=0,"",_xlfn.XLOOKUP(C570, customers!$A$1:$A$1001,customers!$C$1:$C$1001,,0))</f>
        <v>cmottramfs@harvard.edu</v>
      </c>
      <c r="H569" s="2" t="str">
        <f>IF(_xlfn.XLOOKUP(C569,customers!$A$1:$A$1001,customers!$G$1:$G$1001,,0)=0,"",_xlfn.XLOOKUP(C569,customers!$A$1:$A$1001,customers!$G$1:$G$1001,,0))</f>
        <v>Ireland</v>
      </c>
      <c r="I569" t="str">
        <f>INDEX(products!$A$1:$G$49, MATCH(orders!$D569,products!$A$1:$A$49,0), MATCH(orders!I$1,products!$A$1:$G$1,0))</f>
        <v>Rob</v>
      </c>
      <c r="J569" t="str">
        <f>INDEX(products!$A$1:$G$49, MATCH(orders!$D569,products!$A$1:$A$49,0), MATCH(orders!J$1,products!$A$1:$G$1,0))</f>
        <v>L</v>
      </c>
      <c r="K569" s="5">
        <f>INDEX(products!$A$1:$G$49, MATCH(orders!$D569,products!$A$1:$A$49,0), MATCH(orders!K$1,products!$A$1:$G$1,0))</f>
        <v>2.5</v>
      </c>
      <c r="L569" s="7">
        <f>INDEX(products!$A$1:$G$49, MATCH(orders!$D569,products!$A$1:$A$49,0), 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IF(_xlfn.XLOOKUP(C571, customers!$A$1:$A$1001,customers!$C$1:$C$1001,,0)=0,"",_xlfn.XLOOKUP(C571, customers!$A$1:$A$1001,customers!$C$1:$C$1001,,0))</f>
        <v>dflintiffg1@e-recht24.de</v>
      </c>
      <c r="H570" s="2" t="str">
        <f>IF(_xlfn.XLOOKUP(C570,customers!$A$1:$A$1001,customers!$G$1:$G$1001,,0)=0,"",_xlfn.XLOOKUP(C570,customers!$A$1:$A$1001,customers!$G$1:$G$1001,,0))</f>
        <v>United States</v>
      </c>
      <c r="I570" t="str">
        <f>INDEX(products!$A$1:$G$49, MATCH(orders!$D570,products!$A$1:$A$49,0), MATCH(orders!I$1,products!$A$1:$G$1,0))</f>
        <v>Lib</v>
      </c>
      <c r="J570" t="str">
        <f>INDEX(products!$A$1:$G$49, MATCH(orders!$D570,products!$A$1:$A$49,0), MATCH(orders!J$1,products!$A$1:$G$1,0))</f>
        <v>L</v>
      </c>
      <c r="K570" s="5">
        <f>INDEX(products!$A$1:$G$49, MATCH(orders!$D570,products!$A$1:$A$49,0), MATCH(orders!K$1,products!$A$1:$G$1,0))</f>
        <v>0.2</v>
      </c>
      <c r="L570" s="7">
        <f>INDEX(products!$A$1:$G$49, MATCH(orders!$D570,products!$A$1:$A$49,0), 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IF(_xlfn.XLOOKUP(C572, customers!$A$1:$A$1001,customers!$C$1:$C$1001,,0)=0,"",_xlfn.XLOOKUP(C572, customers!$A$1:$A$1001,customers!$C$1:$C$1001,,0))</f>
        <v>dsangwinfu@weebly.com</v>
      </c>
      <c r="H571" s="2" t="str">
        <f>IF(_xlfn.XLOOKUP(C571,customers!$A$1:$A$1001,customers!$G$1:$G$1001,,0)=0,"",_xlfn.XLOOKUP(C571,customers!$A$1:$A$1001,customers!$G$1:$G$1001,,0))</f>
        <v>United Kingdom</v>
      </c>
      <c r="I571" t="str">
        <f>INDEX(products!$A$1:$G$49, MATCH(orders!$D571,products!$A$1:$A$49,0), MATCH(orders!I$1,products!$A$1:$G$1,0))</f>
        <v>Ara</v>
      </c>
      <c r="J571" t="str">
        <f>INDEX(products!$A$1:$G$49, MATCH(orders!$D571,products!$A$1:$A$49,0), MATCH(orders!J$1,products!$A$1:$G$1,0))</f>
        <v>D</v>
      </c>
      <c r="K571" s="5">
        <f>INDEX(products!$A$1:$G$49, MATCH(orders!$D571,products!$A$1:$A$49,0), MATCH(orders!K$1,products!$A$1:$G$1,0))</f>
        <v>2.5</v>
      </c>
      <c r="L571" s="7">
        <f>INDEX(products!$A$1:$G$49, MATCH(orders!$D571,products!$A$1:$A$49,0), 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IF(_xlfn.XLOOKUP(C573, customers!$A$1:$A$1001,customers!$C$1:$C$1001,,0)=0,"",_xlfn.XLOOKUP(C573, customers!$A$1:$A$1001,customers!$C$1:$C$1001,,0))</f>
        <v>eaizikowitzfv@virginia.edu</v>
      </c>
      <c r="H572" s="2" t="str">
        <f>IF(_xlfn.XLOOKUP(C572,customers!$A$1:$A$1001,customers!$G$1:$G$1001,,0)=0,"",_xlfn.XLOOKUP(C572,customers!$A$1:$A$1001,customers!$G$1:$G$1001,,0))</f>
        <v>United States</v>
      </c>
      <c r="I572" t="str">
        <f>INDEX(products!$A$1:$G$49, MATCH(orders!$D572,products!$A$1:$A$49,0), MATCH(orders!I$1,products!$A$1:$G$1,0))</f>
        <v>Ara</v>
      </c>
      <c r="J572" t="str">
        <f>INDEX(products!$A$1:$G$49, MATCH(orders!$D572,products!$A$1:$A$49,0), MATCH(orders!J$1,products!$A$1:$G$1,0))</f>
        <v>M</v>
      </c>
      <c r="K572" s="5">
        <f>INDEX(products!$A$1:$G$49, MATCH(orders!$D572,products!$A$1:$A$49,0), MATCH(orders!K$1,products!$A$1:$G$1,0))</f>
        <v>0.5</v>
      </c>
      <c r="L572" s="7">
        <f>INDEX(products!$A$1:$G$49, MATCH(orders!$D572,products!$A$1:$A$49,0), 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IF(_xlfn.XLOOKUP(C574, customers!$A$1:$A$1001,customers!$C$1:$C$1001,,0)=0,"",_xlfn.XLOOKUP(C574, customers!$A$1:$A$1001,customers!$C$1:$C$1001,,0))</f>
        <v/>
      </c>
      <c r="H573" s="2" t="str">
        <f>IF(_xlfn.XLOOKUP(C573,customers!$A$1:$A$1001,customers!$G$1:$G$1001,,0)=0,"",_xlfn.XLOOKUP(C573,customers!$A$1:$A$1001,customers!$G$1:$G$1001,,0))</f>
        <v>United Kingdom</v>
      </c>
      <c r="I573" t="str">
        <f>INDEX(products!$A$1:$G$49, MATCH(orders!$D573,products!$A$1:$A$49,0), MATCH(orders!I$1,products!$A$1:$G$1,0))</f>
        <v>Exc</v>
      </c>
      <c r="J573" t="str">
        <f>INDEX(products!$A$1:$G$49, MATCH(orders!$D573,products!$A$1:$A$49,0), MATCH(orders!J$1,products!$A$1:$G$1,0))</f>
        <v>L</v>
      </c>
      <c r="K573" s="5">
        <f>INDEX(products!$A$1:$G$49, MATCH(orders!$D573,products!$A$1:$A$49,0), MATCH(orders!K$1,products!$A$1:$G$1,0))</f>
        <v>0.5</v>
      </c>
      <c r="L573" s="7">
        <f>INDEX(products!$A$1:$G$49, MATCH(orders!$D573,products!$A$1:$A$49,0), 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IF(_xlfn.XLOOKUP(C575, customers!$A$1:$A$1001,customers!$C$1:$C$1001,,0)=0,"",_xlfn.XLOOKUP(C575, customers!$A$1:$A$1001,customers!$C$1:$C$1001,,0))</f>
        <v>cvenourfx@ask.com</v>
      </c>
      <c r="H574" s="2" t="str">
        <f>IF(_xlfn.XLOOKUP(C574,customers!$A$1:$A$1001,customers!$G$1:$G$1001,,0)=0,"",_xlfn.XLOOKUP(C574,customers!$A$1:$A$1001,customers!$G$1:$G$1001,,0))</f>
        <v>United States</v>
      </c>
      <c r="I574" t="str">
        <f>INDEX(products!$A$1:$G$49, MATCH(orders!$D574,products!$A$1:$A$49,0), MATCH(orders!I$1,products!$A$1:$G$1,0))</f>
        <v>Ara</v>
      </c>
      <c r="J574" t="str">
        <f>INDEX(products!$A$1:$G$49, MATCH(orders!$D574,products!$A$1:$A$49,0), MATCH(orders!J$1,products!$A$1:$G$1,0))</f>
        <v>D</v>
      </c>
      <c r="K574" s="5">
        <f>INDEX(products!$A$1:$G$49, MATCH(orders!$D574,products!$A$1:$A$49,0), MATCH(orders!K$1,products!$A$1:$G$1,0))</f>
        <v>0.2</v>
      </c>
      <c r="L574" s="7">
        <f>INDEX(products!$A$1:$G$49, MATCH(orders!$D574,products!$A$1:$A$49,0), 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IF(_xlfn.XLOOKUP(C576, customers!$A$1:$A$1001,customers!$C$1:$C$1001,,0)=0,"",_xlfn.XLOOKUP(C576, customers!$A$1:$A$1001,customers!$C$1:$C$1001,,0))</f>
        <v>mharbyfy@163.com</v>
      </c>
      <c r="H575" s="2" t="str">
        <f>IF(_xlfn.XLOOKUP(C575,customers!$A$1:$A$1001,customers!$G$1:$G$1001,,0)=0,"",_xlfn.XLOOKUP(C575,customers!$A$1:$A$1001,customers!$G$1:$G$1001,,0))</f>
        <v>United States</v>
      </c>
      <c r="I575" t="str">
        <f>INDEX(products!$A$1:$G$49, MATCH(orders!$D575,products!$A$1:$A$49,0), MATCH(orders!I$1,products!$A$1:$G$1,0))</f>
        <v>Ara</v>
      </c>
      <c r="J575" t="str">
        <f>INDEX(products!$A$1:$G$49, MATCH(orders!$D575,products!$A$1:$A$49,0), MATCH(orders!J$1,products!$A$1:$G$1,0))</f>
        <v>M</v>
      </c>
      <c r="K575" s="5">
        <f>INDEX(products!$A$1:$G$49, MATCH(orders!$D575,products!$A$1:$A$49,0), MATCH(orders!K$1,products!$A$1:$G$1,0))</f>
        <v>1</v>
      </c>
      <c r="L575" s="7">
        <f>INDEX(products!$A$1:$G$49, MATCH(orders!$D575,products!$A$1:$A$49,0), 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IF(_xlfn.XLOOKUP(C577, customers!$A$1:$A$1001,customers!$C$1:$C$1001,,0)=0,"",_xlfn.XLOOKUP(C577, customers!$A$1:$A$1001,customers!$C$1:$C$1001,,0))</f>
        <v>rthickpennyfz@cafepress.com</v>
      </c>
      <c r="H576" s="2" t="str">
        <f>IF(_xlfn.XLOOKUP(C576,customers!$A$1:$A$1001,customers!$G$1:$G$1001,,0)=0,"",_xlfn.XLOOKUP(C576,customers!$A$1:$A$1001,customers!$G$1:$G$1001,,0))</f>
        <v>United States</v>
      </c>
      <c r="I576" t="str">
        <f>INDEX(products!$A$1:$G$49, MATCH(orders!$D576,products!$A$1:$A$49,0), MATCH(orders!I$1,products!$A$1:$G$1,0))</f>
        <v>Rob</v>
      </c>
      <c r="J576" t="str">
        <f>INDEX(products!$A$1:$G$49, MATCH(orders!$D576,products!$A$1:$A$49,0), MATCH(orders!J$1,products!$A$1:$G$1,0))</f>
        <v>L</v>
      </c>
      <c r="K576" s="5">
        <f>INDEX(products!$A$1:$G$49, MATCH(orders!$D576,products!$A$1:$A$49,0), MATCH(orders!K$1,products!$A$1:$G$1,0))</f>
        <v>0.2</v>
      </c>
      <c r="L576" s="7">
        <f>INDEX(products!$A$1:$G$49, MATCH(orders!$D576,products!$A$1:$A$49,0), 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IF(_xlfn.XLOOKUP(C578, customers!$A$1:$A$1001,customers!$C$1:$C$1001,,0)=0,"",_xlfn.XLOOKUP(C578, customers!$A$1:$A$1001,customers!$C$1:$C$1001,,0))</f>
        <v>pormerodg0@redcross.org</v>
      </c>
      <c r="H577" s="2" t="str">
        <f>IF(_xlfn.XLOOKUP(C577,customers!$A$1:$A$1001,customers!$G$1:$G$1001,,0)=0,"",_xlfn.XLOOKUP(C577,customers!$A$1:$A$1001,customers!$G$1:$G$1001,,0))</f>
        <v>United States</v>
      </c>
      <c r="I577" t="str">
        <f>INDEX(products!$A$1:$G$49, MATCH(orders!$D577,products!$A$1:$A$49,0), MATCH(orders!I$1,products!$A$1:$G$1,0))</f>
        <v>Lib</v>
      </c>
      <c r="J577" t="str">
        <f>INDEX(products!$A$1:$G$49, MATCH(orders!$D577,products!$A$1:$A$49,0), MATCH(orders!J$1,products!$A$1:$G$1,0))</f>
        <v>M</v>
      </c>
      <c r="K577" s="5">
        <f>INDEX(products!$A$1:$G$49, MATCH(orders!$D577,products!$A$1:$A$49,0), MATCH(orders!K$1,products!$A$1:$G$1,0))</f>
        <v>2.5</v>
      </c>
      <c r="L577" s="7">
        <f>INDEX(products!$A$1:$G$49, MATCH(orders!$D577,products!$A$1:$A$49,0), 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IF(_xlfn.XLOOKUP(C579, customers!$A$1:$A$1001,customers!$C$1:$C$1001,,0)=0,"",_xlfn.XLOOKUP(C579, customers!$A$1:$A$1001,customers!$C$1:$C$1001,,0))</f>
        <v>dflintiffg1@e-recht24.de</v>
      </c>
      <c r="H578" s="2" t="str">
        <f>IF(_xlfn.XLOOKUP(C578,customers!$A$1:$A$1001,customers!$G$1:$G$1001,,0)=0,"",_xlfn.XLOOKUP(C578,customers!$A$1:$A$1001,customers!$G$1:$G$1001,,0))</f>
        <v>United States</v>
      </c>
      <c r="I578" t="str">
        <f>INDEX(products!$A$1:$G$49, MATCH(orders!$D578,products!$A$1:$A$49,0), MATCH(orders!I$1,products!$A$1:$G$1,0))</f>
        <v>Ara</v>
      </c>
      <c r="J578" t="str">
        <f>INDEX(products!$A$1:$G$49, MATCH(orders!$D578,products!$A$1:$A$49,0), MATCH(orders!J$1,products!$A$1:$G$1,0))</f>
        <v>D</v>
      </c>
      <c r="K578" s="5">
        <f>INDEX(products!$A$1:$G$49, MATCH(orders!$D578,products!$A$1:$A$49,0), MATCH(orders!K$1,products!$A$1:$G$1,0))</f>
        <v>0.2</v>
      </c>
      <c r="L578" s="7">
        <f>INDEX(products!$A$1:$G$49, MATCH(orders!$D578,products!$A$1:$A$49,0), 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IF(_xlfn.XLOOKUP(C580, customers!$A$1:$A$1001,customers!$C$1:$C$1001,,0)=0,"",_xlfn.XLOOKUP(C580, customers!$A$1:$A$1001,customers!$C$1:$C$1001,,0))</f>
        <v>tzanettig2@gravatar.com</v>
      </c>
      <c r="H579" s="2" t="str">
        <f>IF(_xlfn.XLOOKUP(C579,customers!$A$1:$A$1001,customers!$G$1:$G$1001,,0)=0,"",_xlfn.XLOOKUP(C579,customers!$A$1:$A$1001,customers!$G$1:$G$1001,,0))</f>
        <v>United Kingdom</v>
      </c>
      <c r="I579" t="str">
        <f>INDEX(products!$A$1:$G$49, MATCH(orders!$D579,products!$A$1:$A$49,0), MATCH(orders!I$1,products!$A$1:$G$1,0))</f>
        <v>Lib</v>
      </c>
      <c r="J579" t="str">
        <f>INDEX(products!$A$1:$G$49, MATCH(orders!$D579,products!$A$1:$A$49,0), MATCH(orders!J$1,products!$A$1:$G$1,0))</f>
        <v>M</v>
      </c>
      <c r="K579" s="5">
        <f>INDEX(products!$A$1:$G$49, MATCH(orders!$D579,products!$A$1:$A$49,0), MATCH(orders!K$1,products!$A$1:$G$1,0))</f>
        <v>1</v>
      </c>
      <c r="L579" s="7">
        <f>INDEX(products!$A$1:$G$49, MATCH(orders!$D579,products!$A$1:$A$49,0), 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IF(_xlfn.XLOOKUP(C581, customers!$A$1:$A$1001,customers!$C$1:$C$1001,,0)=0,"",_xlfn.XLOOKUP(C581, customers!$A$1:$A$1001,customers!$C$1:$C$1001,,0))</f>
        <v>tzanettig2@gravatar.com</v>
      </c>
      <c r="H580" s="2" t="str">
        <f>IF(_xlfn.XLOOKUP(C580,customers!$A$1:$A$1001,customers!$G$1:$G$1001,,0)=0,"",_xlfn.XLOOKUP(C580,customers!$A$1:$A$1001,customers!$G$1:$G$1001,,0))</f>
        <v>Ireland</v>
      </c>
      <c r="I580" t="str">
        <f>INDEX(products!$A$1:$G$49, MATCH(orders!$D580,products!$A$1:$A$49,0), MATCH(orders!I$1,products!$A$1:$G$1,0))</f>
        <v>Exc</v>
      </c>
      <c r="J580" t="str">
        <f>INDEX(products!$A$1:$G$49, MATCH(orders!$D580,products!$A$1:$A$49,0), MATCH(orders!J$1,products!$A$1:$G$1,0))</f>
        <v>L</v>
      </c>
      <c r="K580" s="5">
        <f>INDEX(products!$A$1:$G$49, MATCH(orders!$D580,products!$A$1:$A$49,0), MATCH(orders!K$1,products!$A$1:$G$1,0))</f>
        <v>0.2</v>
      </c>
      <c r="L580" s="7">
        <f>INDEX(products!$A$1:$G$49, MATCH(orders!$D580,products!$A$1:$A$49,0), 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IF(_xlfn.XLOOKUP(C582, customers!$A$1:$A$1001,customers!$C$1:$C$1001,,0)=0,"",_xlfn.XLOOKUP(C582, customers!$A$1:$A$1001,customers!$C$1:$C$1001,,0))</f>
        <v>rkirtleyg4@hatena.ne.jp</v>
      </c>
      <c r="H581" s="2" t="str">
        <f>IF(_xlfn.XLOOKUP(C581,customers!$A$1:$A$1001,customers!$G$1:$G$1001,,0)=0,"",_xlfn.XLOOKUP(C581,customers!$A$1:$A$1001,customers!$G$1:$G$1001,,0))</f>
        <v>Ireland</v>
      </c>
      <c r="I581" t="str">
        <f>INDEX(products!$A$1:$G$49, MATCH(orders!$D581,products!$A$1:$A$49,0), MATCH(orders!I$1,products!$A$1:$G$1,0))</f>
        <v>Ara</v>
      </c>
      <c r="J581" t="str">
        <f>INDEX(products!$A$1:$G$49, MATCH(orders!$D581,products!$A$1:$A$49,0), MATCH(orders!J$1,products!$A$1:$G$1,0))</f>
        <v>M</v>
      </c>
      <c r="K581" s="5">
        <f>INDEX(products!$A$1:$G$49, MATCH(orders!$D581,products!$A$1:$A$49,0), MATCH(orders!K$1,products!$A$1:$G$1,0))</f>
        <v>0.5</v>
      </c>
      <c r="L581" s="7">
        <f>INDEX(products!$A$1:$G$49, MATCH(orders!$D581,products!$A$1:$A$49,0), 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IF(_xlfn.XLOOKUP(C583, customers!$A$1:$A$1001,customers!$C$1:$C$1001,,0)=0,"",_xlfn.XLOOKUP(C583, customers!$A$1:$A$1001,customers!$C$1:$C$1001,,0))</f>
        <v>cclemencetg5@weather.com</v>
      </c>
      <c r="H582" s="2" t="str">
        <f>IF(_xlfn.XLOOKUP(C582,customers!$A$1:$A$1001,customers!$G$1:$G$1001,,0)=0,"",_xlfn.XLOOKUP(C582,customers!$A$1:$A$1001,customers!$G$1:$G$1001,,0))</f>
        <v>United States</v>
      </c>
      <c r="I582" t="str">
        <f>INDEX(products!$A$1:$G$49, MATCH(orders!$D582,products!$A$1:$A$49,0), MATCH(orders!I$1,products!$A$1:$G$1,0))</f>
        <v>Exc</v>
      </c>
      <c r="J582" t="str">
        <f>INDEX(products!$A$1:$G$49, MATCH(orders!$D582,products!$A$1:$A$49,0), MATCH(orders!J$1,products!$A$1:$G$1,0))</f>
        <v>L</v>
      </c>
      <c r="K582" s="5">
        <f>INDEX(products!$A$1:$G$49, MATCH(orders!$D582,products!$A$1:$A$49,0), MATCH(orders!K$1,products!$A$1:$G$1,0))</f>
        <v>1</v>
      </c>
      <c r="L582" s="7">
        <f>INDEX(products!$A$1:$G$49, MATCH(orders!$D582,products!$A$1:$A$49,0), 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IF(_xlfn.XLOOKUP(C584, customers!$A$1:$A$1001,customers!$C$1:$C$1001,,0)=0,"",_xlfn.XLOOKUP(C584, customers!$A$1:$A$1001,customers!$C$1:$C$1001,,0))</f>
        <v>rdonetg6@oakley.com</v>
      </c>
      <c r="H583" s="2" t="str">
        <f>IF(_xlfn.XLOOKUP(C583,customers!$A$1:$A$1001,customers!$G$1:$G$1001,,0)=0,"",_xlfn.XLOOKUP(C583,customers!$A$1:$A$1001,customers!$G$1:$G$1001,,0))</f>
        <v>United Kingdom</v>
      </c>
      <c r="I583" t="str">
        <f>INDEX(products!$A$1:$G$49, MATCH(orders!$D583,products!$A$1:$A$49,0), MATCH(orders!I$1,products!$A$1:$G$1,0))</f>
        <v>Exc</v>
      </c>
      <c r="J583" t="str">
        <f>INDEX(products!$A$1:$G$49, MATCH(orders!$D583,products!$A$1:$A$49,0), MATCH(orders!J$1,products!$A$1:$G$1,0))</f>
        <v>L</v>
      </c>
      <c r="K583" s="5">
        <f>INDEX(products!$A$1:$G$49, MATCH(orders!$D583,products!$A$1:$A$49,0), MATCH(orders!K$1,products!$A$1:$G$1,0))</f>
        <v>0.5</v>
      </c>
      <c r="L583" s="7">
        <f>INDEX(products!$A$1:$G$49, MATCH(orders!$D583,products!$A$1:$A$49,0), 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IF(_xlfn.XLOOKUP(C585, customers!$A$1:$A$1001,customers!$C$1:$C$1001,,0)=0,"",_xlfn.XLOOKUP(C585, customers!$A$1:$A$1001,customers!$C$1:$C$1001,,0))</f>
        <v>sgaweng7@creativecommons.org</v>
      </c>
      <c r="H584" s="2" t="str">
        <f>IF(_xlfn.XLOOKUP(C584,customers!$A$1:$A$1001,customers!$G$1:$G$1001,,0)=0,"",_xlfn.XLOOKUP(C584,customers!$A$1:$A$1001,customers!$G$1:$G$1001,,0))</f>
        <v>United States</v>
      </c>
      <c r="I584" t="str">
        <f>INDEX(products!$A$1:$G$49, MATCH(orders!$D584,products!$A$1:$A$49,0), MATCH(orders!I$1,products!$A$1:$G$1,0))</f>
        <v>Exc</v>
      </c>
      <c r="J584" t="str">
        <f>INDEX(products!$A$1:$G$49, MATCH(orders!$D584,products!$A$1:$A$49,0), MATCH(orders!J$1,products!$A$1:$G$1,0))</f>
        <v>D</v>
      </c>
      <c r="K584" s="5">
        <f>INDEX(products!$A$1:$G$49, MATCH(orders!$D584,products!$A$1:$A$49,0), MATCH(orders!K$1,products!$A$1:$G$1,0))</f>
        <v>1</v>
      </c>
      <c r="L584" s="7">
        <f>INDEX(products!$A$1:$G$49, MATCH(orders!$D584,products!$A$1:$A$49,0), 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IF(_xlfn.XLOOKUP(C586, customers!$A$1:$A$1001,customers!$C$1:$C$1001,,0)=0,"",_xlfn.XLOOKUP(C586, customers!$A$1:$A$1001,customers!$C$1:$C$1001,,0))</f>
        <v>rreadieg8@guardian.co.uk</v>
      </c>
      <c r="H585" s="2" t="str">
        <f>IF(_xlfn.XLOOKUP(C585,customers!$A$1:$A$1001,customers!$G$1:$G$1001,,0)=0,"",_xlfn.XLOOKUP(C585,customers!$A$1:$A$1001,customers!$G$1:$G$1001,,0))</f>
        <v>United States</v>
      </c>
      <c r="I585" t="str">
        <f>INDEX(products!$A$1:$G$49, MATCH(orders!$D585,products!$A$1:$A$49,0), MATCH(orders!I$1,products!$A$1:$G$1,0))</f>
        <v>Rob</v>
      </c>
      <c r="J585" t="str">
        <f>INDEX(products!$A$1:$G$49, MATCH(orders!$D585,products!$A$1:$A$49,0), MATCH(orders!J$1,products!$A$1:$G$1,0))</f>
        <v>L</v>
      </c>
      <c r="K585" s="5">
        <f>INDEX(products!$A$1:$G$49, MATCH(orders!$D585,products!$A$1:$A$49,0), MATCH(orders!K$1,products!$A$1:$G$1,0))</f>
        <v>0.2</v>
      </c>
      <c r="L585" s="7">
        <f>INDEX(products!$A$1:$G$49, MATCH(orders!$D585,products!$A$1:$A$49,0), 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IF(_xlfn.XLOOKUP(C587, customers!$A$1:$A$1001,customers!$C$1:$C$1001,,0)=0,"",_xlfn.XLOOKUP(C587, customers!$A$1:$A$1001,customers!$C$1:$C$1001,,0))</f>
        <v>cverissimogh@theglobeandmail.com</v>
      </c>
      <c r="H586" s="2" t="str">
        <f>IF(_xlfn.XLOOKUP(C586,customers!$A$1:$A$1001,customers!$G$1:$G$1001,,0)=0,"",_xlfn.XLOOKUP(C586,customers!$A$1:$A$1001,customers!$G$1:$G$1001,,0))</f>
        <v>United States</v>
      </c>
      <c r="I586" t="str">
        <f>INDEX(products!$A$1:$G$49, MATCH(orders!$D586,products!$A$1:$A$49,0), MATCH(orders!I$1,products!$A$1:$G$1,0))</f>
        <v>Rob</v>
      </c>
      <c r="J586" t="str">
        <f>INDEX(products!$A$1:$G$49, MATCH(orders!$D586,products!$A$1:$A$49,0), MATCH(orders!J$1,products!$A$1:$G$1,0))</f>
        <v>L</v>
      </c>
      <c r="K586" s="5">
        <f>INDEX(products!$A$1:$G$49, MATCH(orders!$D586,products!$A$1:$A$49,0), MATCH(orders!K$1,products!$A$1:$G$1,0))</f>
        <v>0.2</v>
      </c>
      <c r="L586" s="7">
        <f>INDEX(products!$A$1:$G$49, MATCH(orders!$D586,products!$A$1:$A$49,0), 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IF(_xlfn.XLOOKUP(C588, customers!$A$1:$A$1001,customers!$C$1:$C$1001,,0)=0,"",_xlfn.XLOOKUP(C588, customers!$A$1:$A$1001,customers!$C$1:$C$1001,,0))</f>
        <v/>
      </c>
      <c r="H587" s="2" t="str">
        <f>IF(_xlfn.XLOOKUP(C587,customers!$A$1:$A$1001,customers!$G$1:$G$1001,,0)=0,"",_xlfn.XLOOKUP(C587,customers!$A$1:$A$1001,customers!$G$1:$G$1001,,0))</f>
        <v>United Kingdom</v>
      </c>
      <c r="I587" t="str">
        <f>INDEX(products!$A$1:$G$49, MATCH(orders!$D587,products!$A$1:$A$49,0), MATCH(orders!I$1,products!$A$1:$G$1,0))</f>
        <v>Exc</v>
      </c>
      <c r="J587" t="str">
        <f>INDEX(products!$A$1:$G$49, MATCH(orders!$D587,products!$A$1:$A$49,0), MATCH(orders!J$1,products!$A$1:$G$1,0))</f>
        <v>M</v>
      </c>
      <c r="K587" s="5">
        <f>INDEX(products!$A$1:$G$49, MATCH(orders!$D587,products!$A$1:$A$49,0), MATCH(orders!K$1,products!$A$1:$G$1,0))</f>
        <v>0.5</v>
      </c>
      <c r="L587" s="7">
        <f>INDEX(products!$A$1:$G$49, MATCH(orders!$D587,products!$A$1:$A$49,0), 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IF(_xlfn.XLOOKUP(C589, customers!$A$1:$A$1001,customers!$C$1:$C$1001,,0)=0,"",_xlfn.XLOOKUP(C589, customers!$A$1:$A$1001,customers!$C$1:$C$1001,,0))</f>
        <v>bogb@elpais.com</v>
      </c>
      <c r="H588" s="2" t="str">
        <f>IF(_xlfn.XLOOKUP(C588,customers!$A$1:$A$1001,customers!$G$1:$G$1001,,0)=0,"",_xlfn.XLOOKUP(C588,customers!$A$1:$A$1001,customers!$G$1:$G$1001,,0))</f>
        <v>United States</v>
      </c>
      <c r="I588" t="str">
        <f>INDEX(products!$A$1:$G$49, MATCH(orders!$D588,products!$A$1:$A$49,0), MATCH(orders!I$1,products!$A$1:$G$1,0))</f>
        <v>Rob</v>
      </c>
      <c r="J588" t="str">
        <f>INDEX(products!$A$1:$G$49, MATCH(orders!$D588,products!$A$1:$A$49,0), MATCH(orders!J$1,products!$A$1:$G$1,0))</f>
        <v>L</v>
      </c>
      <c r="K588" s="5">
        <f>INDEX(products!$A$1:$G$49, MATCH(orders!$D588,products!$A$1:$A$49,0), MATCH(orders!K$1,products!$A$1:$G$1,0))</f>
        <v>2.5</v>
      </c>
      <c r="L588" s="7">
        <f>INDEX(products!$A$1:$G$49, MATCH(orders!$D588,products!$A$1:$A$49,0), 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IF(_xlfn.XLOOKUP(C590, customers!$A$1:$A$1001,customers!$C$1:$C$1001,,0)=0,"",_xlfn.XLOOKUP(C590, customers!$A$1:$A$1001,customers!$C$1:$C$1001,,0))</f>
        <v>vstansburygc@unblog.fr</v>
      </c>
      <c r="H589" s="2" t="str">
        <f>IF(_xlfn.XLOOKUP(C589,customers!$A$1:$A$1001,customers!$G$1:$G$1001,,0)=0,"",_xlfn.XLOOKUP(C589,customers!$A$1:$A$1001,customers!$G$1:$G$1001,,0))</f>
        <v>United States</v>
      </c>
      <c r="I589" t="str">
        <f>INDEX(products!$A$1:$G$49, MATCH(orders!$D589,products!$A$1:$A$49,0), MATCH(orders!I$1,products!$A$1:$G$1,0))</f>
        <v>Lib</v>
      </c>
      <c r="J589" t="str">
        <f>INDEX(products!$A$1:$G$49, MATCH(orders!$D589,products!$A$1:$A$49,0), MATCH(orders!J$1,products!$A$1:$G$1,0))</f>
        <v>D</v>
      </c>
      <c r="K589" s="5">
        <f>INDEX(products!$A$1:$G$49, MATCH(orders!$D589,products!$A$1:$A$49,0), MATCH(orders!K$1,products!$A$1:$G$1,0))</f>
        <v>0.5</v>
      </c>
      <c r="L589" s="7">
        <f>INDEX(products!$A$1:$G$49, MATCH(orders!$D589,products!$A$1:$A$49,0), 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IF(_xlfn.XLOOKUP(C591, customers!$A$1:$A$1001,customers!$C$1:$C$1001,,0)=0,"",_xlfn.XLOOKUP(C591, customers!$A$1:$A$1001,customers!$C$1:$C$1001,,0))</f>
        <v>dheinonengd@printfriendly.com</v>
      </c>
      <c r="H590" s="2" t="str">
        <f>IF(_xlfn.XLOOKUP(C590,customers!$A$1:$A$1001,customers!$G$1:$G$1001,,0)=0,"",_xlfn.XLOOKUP(C590,customers!$A$1:$A$1001,customers!$G$1:$G$1001,,0))</f>
        <v>United States</v>
      </c>
      <c r="I590" t="str">
        <f>INDEX(products!$A$1:$G$49, MATCH(orders!$D590,products!$A$1:$A$49,0), MATCH(orders!I$1,products!$A$1:$G$1,0))</f>
        <v>Rob</v>
      </c>
      <c r="J590" t="str">
        <f>INDEX(products!$A$1:$G$49, MATCH(orders!$D590,products!$A$1:$A$49,0), MATCH(orders!J$1,products!$A$1:$G$1,0))</f>
        <v>M</v>
      </c>
      <c r="K590" s="5">
        <f>INDEX(products!$A$1:$G$49, MATCH(orders!$D590,products!$A$1:$A$49,0), MATCH(orders!K$1,products!$A$1:$G$1,0))</f>
        <v>0.5</v>
      </c>
      <c r="L590" s="7">
        <f>INDEX(products!$A$1:$G$49, MATCH(orders!$D590,products!$A$1:$A$49,0), 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IF(_xlfn.XLOOKUP(C592, customers!$A$1:$A$1001,customers!$C$1:$C$1001,,0)=0,"",_xlfn.XLOOKUP(C592, customers!$A$1:$A$1001,customers!$C$1:$C$1001,,0))</f>
        <v>jshentonge@google.com.hk</v>
      </c>
      <c r="H591" s="2" t="str">
        <f>IF(_xlfn.XLOOKUP(C591,customers!$A$1:$A$1001,customers!$G$1:$G$1001,,0)=0,"",_xlfn.XLOOKUP(C591,customers!$A$1:$A$1001,customers!$G$1:$G$1001,,0))</f>
        <v>United States</v>
      </c>
      <c r="I591" t="str">
        <f>INDEX(products!$A$1:$G$49, MATCH(orders!$D591,products!$A$1:$A$49,0), MATCH(orders!I$1,products!$A$1:$G$1,0))</f>
        <v>Exc</v>
      </c>
      <c r="J591" t="str">
        <f>INDEX(products!$A$1:$G$49, MATCH(orders!$D591,products!$A$1:$A$49,0), MATCH(orders!J$1,products!$A$1:$G$1,0))</f>
        <v>L</v>
      </c>
      <c r="K591" s="5">
        <f>INDEX(products!$A$1:$G$49, MATCH(orders!$D591,products!$A$1:$A$49,0), MATCH(orders!K$1,products!$A$1:$G$1,0))</f>
        <v>2.5</v>
      </c>
      <c r="L591" s="7">
        <f>INDEX(products!$A$1:$G$49, MATCH(orders!$D591,products!$A$1:$A$49,0), 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IF(_xlfn.XLOOKUP(C593, customers!$A$1:$A$1001,customers!$C$1:$C$1001,,0)=0,"",_xlfn.XLOOKUP(C593, customers!$A$1:$A$1001,customers!$C$1:$C$1001,,0))</f>
        <v>jwilkissongf@nba.com</v>
      </c>
      <c r="H592" s="2" t="str">
        <f>IF(_xlfn.XLOOKUP(C592,customers!$A$1:$A$1001,customers!$G$1:$G$1001,,0)=0,"",_xlfn.XLOOKUP(C592,customers!$A$1:$A$1001,customers!$G$1:$G$1001,,0))</f>
        <v>United States</v>
      </c>
      <c r="I592" t="str">
        <f>INDEX(products!$A$1:$G$49, MATCH(orders!$D592,products!$A$1:$A$49,0), MATCH(orders!I$1,products!$A$1:$G$1,0))</f>
        <v>Exc</v>
      </c>
      <c r="J592" t="str">
        <f>INDEX(products!$A$1:$G$49, MATCH(orders!$D592,products!$A$1:$A$49,0), MATCH(orders!J$1,products!$A$1:$G$1,0))</f>
        <v>M</v>
      </c>
      <c r="K592" s="5">
        <f>INDEX(products!$A$1:$G$49, MATCH(orders!$D592,products!$A$1:$A$49,0), MATCH(orders!K$1,products!$A$1:$G$1,0))</f>
        <v>2.5</v>
      </c>
      <c r="L592" s="7">
        <f>INDEX(products!$A$1:$G$49, MATCH(orders!$D592,products!$A$1:$A$49,0), 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IF(_xlfn.XLOOKUP(C594, customers!$A$1:$A$1001,customers!$C$1:$C$1001,,0)=0,"",_xlfn.XLOOKUP(C594, customers!$A$1:$A$1001,customers!$C$1:$C$1001,,0))</f>
        <v/>
      </c>
      <c r="H593" s="2" t="str">
        <f>IF(_xlfn.XLOOKUP(C593,customers!$A$1:$A$1001,customers!$G$1:$G$1001,,0)=0,"",_xlfn.XLOOKUP(C593,customers!$A$1:$A$1001,customers!$G$1:$G$1001,,0))</f>
        <v>United States</v>
      </c>
      <c r="I593" t="str">
        <f>INDEX(products!$A$1:$G$49, MATCH(orders!$D593,products!$A$1:$A$49,0), MATCH(orders!I$1,products!$A$1:$G$1,0))</f>
        <v>Rob</v>
      </c>
      <c r="J593" t="str">
        <f>INDEX(products!$A$1:$G$49, MATCH(orders!$D593,products!$A$1:$A$49,0), MATCH(orders!J$1,products!$A$1:$G$1,0))</f>
        <v>D</v>
      </c>
      <c r="K593" s="5">
        <f>INDEX(products!$A$1:$G$49, MATCH(orders!$D593,products!$A$1:$A$49,0), MATCH(orders!K$1,products!$A$1:$G$1,0))</f>
        <v>0.2</v>
      </c>
      <c r="L593" s="7">
        <f>INDEX(products!$A$1:$G$49, MATCH(orders!$D593,products!$A$1:$A$49,0), 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IF(_xlfn.XLOOKUP(C595, customers!$A$1:$A$1001,customers!$C$1:$C$1001,,0)=0,"",_xlfn.XLOOKUP(C595, customers!$A$1:$A$1001,customers!$C$1:$C$1001,,0))</f>
        <v>cverissimogh@theglobeandmail.com</v>
      </c>
      <c r="H594" s="2" t="str">
        <f>IF(_xlfn.XLOOKUP(C594,customers!$A$1:$A$1001,customers!$G$1:$G$1001,,0)=0,"",_xlfn.XLOOKUP(C594,customers!$A$1:$A$1001,customers!$G$1:$G$1001,,0))</f>
        <v>United States</v>
      </c>
      <c r="I594" t="str">
        <f>INDEX(products!$A$1:$G$49, MATCH(orders!$D594,products!$A$1:$A$49,0), MATCH(orders!I$1,products!$A$1:$G$1,0))</f>
        <v>Ara</v>
      </c>
      <c r="J594" t="str">
        <f>INDEX(products!$A$1:$G$49, MATCH(orders!$D594,products!$A$1:$A$49,0), MATCH(orders!J$1,products!$A$1:$G$1,0))</f>
        <v>M</v>
      </c>
      <c r="K594" s="5">
        <f>INDEX(products!$A$1:$G$49, MATCH(orders!$D594,products!$A$1:$A$49,0), MATCH(orders!K$1,products!$A$1:$G$1,0))</f>
        <v>2.5</v>
      </c>
      <c r="L594" s="7">
        <f>INDEX(products!$A$1:$G$49, MATCH(orders!$D594,products!$A$1:$A$49,0), 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IF(_xlfn.XLOOKUP(C596, customers!$A$1:$A$1001,customers!$C$1:$C$1001,,0)=0,"",_xlfn.XLOOKUP(C596, customers!$A$1:$A$1001,customers!$C$1:$C$1001,,0))</f>
        <v>gstarcksgi@abc.net.au</v>
      </c>
      <c r="H595" s="2" t="str">
        <f>IF(_xlfn.XLOOKUP(C595,customers!$A$1:$A$1001,customers!$G$1:$G$1001,,0)=0,"",_xlfn.XLOOKUP(C595,customers!$A$1:$A$1001,customers!$G$1:$G$1001,,0))</f>
        <v>United Kingdom</v>
      </c>
      <c r="I595" t="str">
        <f>INDEX(products!$A$1:$G$49, MATCH(orders!$D595,products!$A$1:$A$49,0), MATCH(orders!I$1,products!$A$1:$G$1,0))</f>
        <v>Exc</v>
      </c>
      <c r="J595" t="str">
        <f>INDEX(products!$A$1:$G$49, MATCH(orders!$D595,products!$A$1:$A$49,0), MATCH(orders!J$1,products!$A$1:$G$1,0))</f>
        <v>D</v>
      </c>
      <c r="K595" s="5">
        <f>INDEX(products!$A$1:$G$49, MATCH(orders!$D595,products!$A$1:$A$49,0), MATCH(orders!K$1,products!$A$1:$G$1,0))</f>
        <v>2.5</v>
      </c>
      <c r="L595" s="7">
        <f>INDEX(products!$A$1:$G$49, MATCH(orders!$D595,products!$A$1:$A$49,0), 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IF(_xlfn.XLOOKUP(C597, customers!$A$1:$A$1001,customers!$C$1:$C$1001,,0)=0,"",_xlfn.XLOOKUP(C597, customers!$A$1:$A$1001,customers!$C$1:$C$1001,,0))</f>
        <v/>
      </c>
      <c r="H596" s="2" t="str">
        <f>IF(_xlfn.XLOOKUP(C596,customers!$A$1:$A$1001,customers!$G$1:$G$1001,,0)=0,"",_xlfn.XLOOKUP(C596,customers!$A$1:$A$1001,customers!$G$1:$G$1001,,0))</f>
        <v>United States</v>
      </c>
      <c r="I596" t="str">
        <f>INDEX(products!$A$1:$G$49, MATCH(orders!$D596,products!$A$1:$A$49,0), MATCH(orders!I$1,products!$A$1:$G$1,0))</f>
        <v>Ara</v>
      </c>
      <c r="J596" t="str">
        <f>INDEX(products!$A$1:$G$49, MATCH(orders!$D596,products!$A$1:$A$49,0), MATCH(orders!J$1,products!$A$1:$G$1,0))</f>
        <v>L</v>
      </c>
      <c r="K596" s="5">
        <f>INDEX(products!$A$1:$G$49, MATCH(orders!$D596,products!$A$1:$A$49,0), MATCH(orders!K$1,products!$A$1:$G$1,0))</f>
        <v>2.5</v>
      </c>
      <c r="L596" s="7">
        <f>INDEX(products!$A$1:$G$49, MATCH(orders!$D596,products!$A$1:$A$49,0), 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IF(_xlfn.XLOOKUP(C598, customers!$A$1:$A$1001,customers!$C$1:$C$1001,,0)=0,"",_xlfn.XLOOKUP(C598, customers!$A$1:$A$1001,customers!$C$1:$C$1001,,0))</f>
        <v>kscholardgk@sbwire.com</v>
      </c>
      <c r="H597" s="2" t="str">
        <f>IF(_xlfn.XLOOKUP(C597,customers!$A$1:$A$1001,customers!$G$1:$G$1001,,0)=0,"",_xlfn.XLOOKUP(C597,customers!$A$1:$A$1001,customers!$G$1:$G$1001,,0))</f>
        <v>United Kingdom</v>
      </c>
      <c r="I597" t="str">
        <f>INDEX(products!$A$1:$G$49, MATCH(orders!$D597,products!$A$1:$A$49,0), MATCH(orders!I$1,products!$A$1:$G$1,0))</f>
        <v>Exc</v>
      </c>
      <c r="J597" t="str">
        <f>INDEX(products!$A$1:$G$49, MATCH(orders!$D597,products!$A$1:$A$49,0), MATCH(orders!J$1,products!$A$1:$G$1,0))</f>
        <v>L</v>
      </c>
      <c r="K597" s="5">
        <f>INDEX(products!$A$1:$G$49, MATCH(orders!$D597,products!$A$1:$A$49,0), MATCH(orders!K$1,products!$A$1:$G$1,0))</f>
        <v>1</v>
      </c>
      <c r="L597" s="7">
        <f>INDEX(products!$A$1:$G$49, MATCH(orders!$D597,products!$A$1:$A$49,0), 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IF(_xlfn.XLOOKUP(C599, customers!$A$1:$A$1001,customers!$C$1:$C$1001,,0)=0,"",_xlfn.XLOOKUP(C599, customers!$A$1:$A$1001,customers!$C$1:$C$1001,,0))</f>
        <v>bkindleygl@wikimedia.org</v>
      </c>
      <c r="H598" s="2" t="str">
        <f>IF(_xlfn.XLOOKUP(C598,customers!$A$1:$A$1001,customers!$G$1:$G$1001,,0)=0,"",_xlfn.XLOOKUP(C598,customers!$A$1:$A$1001,customers!$G$1:$G$1001,,0))</f>
        <v>United States</v>
      </c>
      <c r="I598" t="str">
        <f>INDEX(products!$A$1:$G$49, MATCH(orders!$D598,products!$A$1:$A$49,0), MATCH(orders!I$1,products!$A$1:$G$1,0))</f>
        <v>Ara</v>
      </c>
      <c r="J598" t="str">
        <f>INDEX(products!$A$1:$G$49, MATCH(orders!$D598,products!$A$1:$A$49,0), MATCH(orders!J$1,products!$A$1:$G$1,0))</f>
        <v>M</v>
      </c>
      <c r="K598" s="5">
        <f>INDEX(products!$A$1:$G$49, MATCH(orders!$D598,products!$A$1:$A$49,0), MATCH(orders!K$1,products!$A$1:$G$1,0))</f>
        <v>0.5</v>
      </c>
      <c r="L598" s="7">
        <f>INDEX(products!$A$1:$G$49, MATCH(orders!$D598,products!$A$1:$A$49,0), 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IF(_xlfn.XLOOKUP(C600, customers!$A$1:$A$1001,customers!$C$1:$C$1001,,0)=0,"",_xlfn.XLOOKUP(C600, customers!$A$1:$A$1001,customers!$C$1:$C$1001,,0))</f>
        <v>khammettgm@dmoz.org</v>
      </c>
      <c r="H599" s="2" t="str">
        <f>IF(_xlfn.XLOOKUP(C599,customers!$A$1:$A$1001,customers!$G$1:$G$1001,,0)=0,"",_xlfn.XLOOKUP(C599,customers!$A$1:$A$1001,customers!$G$1:$G$1001,,0))</f>
        <v>United States</v>
      </c>
      <c r="I599" t="str">
        <f>INDEX(products!$A$1:$G$49, MATCH(orders!$D599,products!$A$1:$A$49,0), MATCH(orders!I$1,products!$A$1:$G$1,0))</f>
        <v>Lib</v>
      </c>
      <c r="J599" t="str">
        <f>INDEX(products!$A$1:$G$49, MATCH(orders!$D599,products!$A$1:$A$49,0), MATCH(orders!J$1,products!$A$1:$G$1,0))</f>
        <v>L</v>
      </c>
      <c r="K599" s="5">
        <f>INDEX(products!$A$1:$G$49, MATCH(orders!$D599,products!$A$1:$A$49,0), MATCH(orders!K$1,products!$A$1:$G$1,0))</f>
        <v>2.5</v>
      </c>
      <c r="L599" s="7">
        <f>INDEX(products!$A$1:$G$49, MATCH(orders!$D599,products!$A$1:$A$49,0), 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IF(_xlfn.XLOOKUP(C601, customers!$A$1:$A$1001,customers!$C$1:$C$1001,,0)=0,"",_xlfn.XLOOKUP(C601, customers!$A$1:$A$1001,customers!$C$1:$C$1001,,0))</f>
        <v>ahulburtgn@fda.gov</v>
      </c>
      <c r="H600" s="2" t="str">
        <f>IF(_xlfn.XLOOKUP(C600,customers!$A$1:$A$1001,customers!$G$1:$G$1001,,0)=0,"",_xlfn.XLOOKUP(C600,customers!$A$1:$A$1001,customers!$G$1:$G$1001,,0))</f>
        <v>United States</v>
      </c>
      <c r="I600" t="str">
        <f>INDEX(products!$A$1:$G$49, MATCH(orders!$D600,products!$A$1:$A$49,0), MATCH(orders!I$1,products!$A$1:$G$1,0))</f>
        <v>Rob</v>
      </c>
      <c r="J600" t="str">
        <f>INDEX(products!$A$1:$G$49, MATCH(orders!$D600,products!$A$1:$A$49,0), MATCH(orders!J$1,products!$A$1:$G$1,0))</f>
        <v>M</v>
      </c>
      <c r="K600" s="5">
        <f>INDEX(products!$A$1:$G$49, MATCH(orders!$D600,products!$A$1:$A$49,0), MATCH(orders!K$1,products!$A$1:$G$1,0))</f>
        <v>0.2</v>
      </c>
      <c r="L600" s="7">
        <f>INDEX(products!$A$1:$G$49, MATCH(orders!$D600,products!$A$1:$A$49,0), 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IF(_xlfn.XLOOKUP(C602, customers!$A$1:$A$1001,customers!$C$1:$C$1001,,0)=0,"",_xlfn.XLOOKUP(C602, customers!$A$1:$A$1001,customers!$C$1:$C$1001,,0))</f>
        <v>plauritzengo@photobucket.com</v>
      </c>
      <c r="H601" s="2" t="str">
        <f>IF(_xlfn.XLOOKUP(C601,customers!$A$1:$A$1001,customers!$G$1:$G$1001,,0)=0,"",_xlfn.XLOOKUP(C601,customers!$A$1:$A$1001,customers!$G$1:$G$1001,,0))</f>
        <v>United States</v>
      </c>
      <c r="I601" t="str">
        <f>INDEX(products!$A$1:$G$49, MATCH(orders!$D601,products!$A$1:$A$49,0), MATCH(orders!I$1,products!$A$1:$G$1,0))</f>
        <v>Ara</v>
      </c>
      <c r="J601" t="str">
        <f>INDEX(products!$A$1:$G$49, MATCH(orders!$D601,products!$A$1:$A$49,0), MATCH(orders!J$1,products!$A$1:$G$1,0))</f>
        <v>D</v>
      </c>
      <c r="K601" s="5">
        <f>INDEX(products!$A$1:$G$49, MATCH(orders!$D601,products!$A$1:$A$49,0), MATCH(orders!K$1,products!$A$1:$G$1,0))</f>
        <v>0.2</v>
      </c>
      <c r="L601" s="7">
        <f>INDEX(products!$A$1:$G$49, MATCH(orders!$D601,products!$A$1:$A$49,0), 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IF(_xlfn.XLOOKUP(C603, customers!$A$1:$A$1001,customers!$C$1:$C$1001,,0)=0,"",_xlfn.XLOOKUP(C603, customers!$A$1:$A$1001,customers!$C$1:$C$1001,,0))</f>
        <v>aburgwingp@redcross.org</v>
      </c>
      <c r="H602" s="2" t="str">
        <f>IF(_xlfn.XLOOKUP(C602,customers!$A$1:$A$1001,customers!$G$1:$G$1001,,0)=0,"",_xlfn.XLOOKUP(C602,customers!$A$1:$A$1001,customers!$G$1:$G$1001,,0))</f>
        <v>United States</v>
      </c>
      <c r="I602" t="str">
        <f>INDEX(products!$A$1:$G$49, MATCH(orders!$D602,products!$A$1:$A$49,0), MATCH(orders!I$1,products!$A$1:$G$1,0))</f>
        <v>Lib</v>
      </c>
      <c r="J602" t="str">
        <f>INDEX(products!$A$1:$G$49, MATCH(orders!$D602,products!$A$1:$A$49,0), MATCH(orders!J$1,products!$A$1:$G$1,0))</f>
        <v>D</v>
      </c>
      <c r="K602" s="5">
        <f>INDEX(products!$A$1:$G$49, MATCH(orders!$D602,products!$A$1:$A$49,0), MATCH(orders!K$1,products!$A$1:$G$1,0))</f>
        <v>0.5</v>
      </c>
      <c r="L602" s="7">
        <f>INDEX(products!$A$1:$G$49, MATCH(orders!$D602,products!$A$1:$A$49,0), 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IF(_xlfn.XLOOKUP(C604, customers!$A$1:$A$1001,customers!$C$1:$C$1001,,0)=0,"",_xlfn.XLOOKUP(C604, customers!$A$1:$A$1001,customers!$C$1:$C$1001,,0))</f>
        <v>erolingq@google.fr</v>
      </c>
      <c r="H603" s="2" t="str">
        <f>IF(_xlfn.XLOOKUP(C603,customers!$A$1:$A$1001,customers!$G$1:$G$1001,,0)=0,"",_xlfn.XLOOKUP(C603,customers!$A$1:$A$1001,customers!$G$1:$G$1001,,0))</f>
        <v>United States</v>
      </c>
      <c r="I603" t="str">
        <f>INDEX(products!$A$1:$G$49, MATCH(orders!$D603,products!$A$1:$A$49,0), MATCH(orders!I$1,products!$A$1:$G$1,0))</f>
        <v>Rob</v>
      </c>
      <c r="J603" t="str">
        <f>INDEX(products!$A$1:$G$49, MATCH(orders!$D603,products!$A$1:$A$49,0), MATCH(orders!J$1,products!$A$1:$G$1,0))</f>
        <v>L</v>
      </c>
      <c r="K603" s="5">
        <f>INDEX(products!$A$1:$G$49, MATCH(orders!$D603,products!$A$1:$A$49,0), MATCH(orders!K$1,products!$A$1:$G$1,0))</f>
        <v>2.5</v>
      </c>
      <c r="L603" s="7">
        <f>INDEX(products!$A$1:$G$49, MATCH(orders!$D603,products!$A$1:$A$49,0), 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IF(_xlfn.XLOOKUP(C605, customers!$A$1:$A$1001,customers!$C$1:$C$1001,,0)=0,"",_xlfn.XLOOKUP(C605, customers!$A$1:$A$1001,customers!$C$1:$C$1001,,0))</f>
        <v>dfowlegr@epa.gov</v>
      </c>
      <c r="H604" s="2" t="str">
        <f>IF(_xlfn.XLOOKUP(C604,customers!$A$1:$A$1001,customers!$G$1:$G$1001,,0)=0,"",_xlfn.XLOOKUP(C604,customers!$A$1:$A$1001,customers!$G$1:$G$1001,,0))</f>
        <v>United States</v>
      </c>
      <c r="I604" t="str">
        <f>INDEX(products!$A$1:$G$49, MATCH(orders!$D604,products!$A$1:$A$49,0), MATCH(orders!I$1,products!$A$1:$G$1,0))</f>
        <v>Exc</v>
      </c>
      <c r="J604" t="str">
        <f>INDEX(products!$A$1:$G$49, MATCH(orders!$D604,products!$A$1:$A$49,0), MATCH(orders!J$1,products!$A$1:$G$1,0))</f>
        <v>L</v>
      </c>
      <c r="K604" s="5">
        <f>INDEX(products!$A$1:$G$49, MATCH(orders!$D604,products!$A$1:$A$49,0), MATCH(orders!K$1,products!$A$1:$G$1,0))</f>
        <v>0.2</v>
      </c>
      <c r="L604" s="7">
        <f>INDEX(products!$A$1:$G$49, MATCH(orders!$D604,products!$A$1:$A$49,0), 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IF(_xlfn.XLOOKUP(C606, customers!$A$1:$A$1001,customers!$C$1:$C$1001,,0)=0,"",_xlfn.XLOOKUP(C606, customers!$A$1:$A$1001,customers!$C$1:$C$1001,,0))</f>
        <v/>
      </c>
      <c r="H605" s="2" t="str">
        <f>IF(_xlfn.XLOOKUP(C605,customers!$A$1:$A$1001,customers!$G$1:$G$1001,,0)=0,"",_xlfn.XLOOKUP(C605,customers!$A$1:$A$1001,customers!$G$1:$G$1001,,0))</f>
        <v>United States</v>
      </c>
      <c r="I605" t="str">
        <f>INDEX(products!$A$1:$G$49, MATCH(orders!$D605,products!$A$1:$A$49,0), MATCH(orders!I$1,products!$A$1:$G$1,0))</f>
        <v>Rob</v>
      </c>
      <c r="J605" t="str">
        <f>INDEX(products!$A$1:$G$49, MATCH(orders!$D605,products!$A$1:$A$49,0), MATCH(orders!J$1,products!$A$1:$G$1,0))</f>
        <v>M</v>
      </c>
      <c r="K605" s="5">
        <f>INDEX(products!$A$1:$G$49, MATCH(orders!$D605,products!$A$1:$A$49,0), MATCH(orders!K$1,products!$A$1:$G$1,0))</f>
        <v>0.2</v>
      </c>
      <c r="L605" s="7">
        <f>INDEX(products!$A$1:$G$49, MATCH(orders!$D605,products!$A$1:$A$49,0), 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IF(_xlfn.XLOOKUP(C607, customers!$A$1:$A$1001,customers!$C$1:$C$1001,,0)=0,"",_xlfn.XLOOKUP(C607, customers!$A$1:$A$1001,customers!$C$1:$C$1001,,0))</f>
        <v>wpowleslandgt@soundcloud.com</v>
      </c>
      <c r="H606" s="2" t="str">
        <f>IF(_xlfn.XLOOKUP(C606,customers!$A$1:$A$1001,customers!$G$1:$G$1001,,0)=0,"",_xlfn.XLOOKUP(C606,customers!$A$1:$A$1001,customers!$G$1:$G$1001,,0))</f>
        <v>Ireland</v>
      </c>
      <c r="I606" t="str">
        <f>INDEX(products!$A$1:$G$49, MATCH(orders!$D606,products!$A$1:$A$49,0), MATCH(orders!I$1,products!$A$1:$G$1,0))</f>
        <v>Lib</v>
      </c>
      <c r="J606" t="str">
        <f>INDEX(products!$A$1:$G$49, MATCH(orders!$D606,products!$A$1:$A$49,0), MATCH(orders!J$1,products!$A$1:$G$1,0))</f>
        <v>D</v>
      </c>
      <c r="K606" s="5">
        <f>INDEX(products!$A$1:$G$49, MATCH(orders!$D606,products!$A$1:$A$49,0), MATCH(orders!K$1,products!$A$1:$G$1,0))</f>
        <v>2.5</v>
      </c>
      <c r="L606" s="7">
        <f>INDEX(products!$A$1:$G$49, MATCH(orders!$D606,products!$A$1:$A$49,0), 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IF(_xlfn.XLOOKUP(C608, customers!$A$1:$A$1001,customers!$C$1:$C$1001,,0)=0,"",_xlfn.XLOOKUP(C608, customers!$A$1:$A$1001,customers!$C$1:$C$1001,,0))</f>
        <v>cverissimogh@theglobeandmail.com</v>
      </c>
      <c r="H607" s="2" t="str">
        <f>IF(_xlfn.XLOOKUP(C607,customers!$A$1:$A$1001,customers!$G$1:$G$1001,,0)=0,"",_xlfn.XLOOKUP(C607,customers!$A$1:$A$1001,customers!$G$1:$G$1001,,0))</f>
        <v>United States</v>
      </c>
      <c r="I607" t="str">
        <f>INDEX(products!$A$1:$G$49, MATCH(orders!$D607,products!$A$1:$A$49,0), MATCH(orders!I$1,products!$A$1:$G$1,0))</f>
        <v>Ara</v>
      </c>
      <c r="J607" t="str">
        <f>INDEX(products!$A$1:$G$49, MATCH(orders!$D607,products!$A$1:$A$49,0), MATCH(orders!J$1,products!$A$1:$G$1,0))</f>
        <v>L</v>
      </c>
      <c r="K607" s="5">
        <f>INDEX(products!$A$1:$G$49, MATCH(orders!$D607,products!$A$1:$A$49,0), MATCH(orders!K$1,products!$A$1:$G$1,0))</f>
        <v>2.5</v>
      </c>
      <c r="L607" s="7">
        <f>INDEX(products!$A$1:$G$49, MATCH(orders!$D607,products!$A$1:$A$49,0), 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IF(_xlfn.XLOOKUP(C609, customers!$A$1:$A$1001,customers!$C$1:$C$1001,,0)=0,"",_xlfn.XLOOKUP(C609, customers!$A$1:$A$1001,customers!$C$1:$C$1001,,0))</f>
        <v>lellinghamgv@sciencedaily.com</v>
      </c>
      <c r="H608" s="2" t="str">
        <f>IF(_xlfn.XLOOKUP(C608,customers!$A$1:$A$1001,customers!$G$1:$G$1001,,0)=0,"",_xlfn.XLOOKUP(C608,customers!$A$1:$A$1001,customers!$G$1:$G$1001,,0))</f>
        <v>United Kingdom</v>
      </c>
      <c r="I608" t="str">
        <f>INDEX(products!$A$1:$G$49, MATCH(orders!$D608,products!$A$1:$A$49,0), MATCH(orders!I$1,products!$A$1:$G$1,0))</f>
        <v>Lib</v>
      </c>
      <c r="J608" t="str">
        <f>INDEX(products!$A$1:$G$49, MATCH(orders!$D608,products!$A$1:$A$49,0), MATCH(orders!J$1,products!$A$1:$G$1,0))</f>
        <v>L</v>
      </c>
      <c r="K608" s="5">
        <f>INDEX(products!$A$1:$G$49, MATCH(orders!$D608,products!$A$1:$A$49,0), MATCH(orders!K$1,products!$A$1:$G$1,0))</f>
        <v>2.5</v>
      </c>
      <c r="L608" s="7">
        <f>INDEX(products!$A$1:$G$49, MATCH(orders!$D608,products!$A$1:$A$49,0), 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IF(_xlfn.XLOOKUP(C610, customers!$A$1:$A$1001,customers!$C$1:$C$1001,,0)=0,"",_xlfn.XLOOKUP(C610, customers!$A$1:$A$1001,customers!$C$1:$C$1001,,0))</f>
        <v/>
      </c>
      <c r="H609" s="2" t="str">
        <f>IF(_xlfn.XLOOKUP(C609,customers!$A$1:$A$1001,customers!$G$1:$G$1001,,0)=0,"",_xlfn.XLOOKUP(C609,customers!$A$1:$A$1001,customers!$G$1:$G$1001,,0))</f>
        <v>United States</v>
      </c>
      <c r="I609" t="str">
        <f>INDEX(products!$A$1:$G$49, MATCH(orders!$D609,products!$A$1:$A$49,0), MATCH(orders!I$1,products!$A$1:$G$1,0))</f>
        <v>Exc</v>
      </c>
      <c r="J609" t="str">
        <f>INDEX(products!$A$1:$G$49, MATCH(orders!$D609,products!$A$1:$A$49,0), MATCH(orders!J$1,products!$A$1:$G$1,0))</f>
        <v>D</v>
      </c>
      <c r="K609" s="5">
        <f>INDEX(products!$A$1:$G$49, MATCH(orders!$D609,products!$A$1:$A$49,0), MATCH(orders!K$1,products!$A$1:$G$1,0))</f>
        <v>0.2</v>
      </c>
      <c r="L609" s="7">
        <f>INDEX(products!$A$1:$G$49, MATCH(orders!$D609,products!$A$1:$A$49,0), 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IF(_xlfn.XLOOKUP(C611, customers!$A$1:$A$1001,customers!$C$1:$C$1001,,0)=0,"",_xlfn.XLOOKUP(C611, customers!$A$1:$A$1001,customers!$C$1:$C$1001,,0))</f>
        <v>afendtgx@forbes.com</v>
      </c>
      <c r="H610" s="2" t="str">
        <f>IF(_xlfn.XLOOKUP(C610,customers!$A$1:$A$1001,customers!$G$1:$G$1001,,0)=0,"",_xlfn.XLOOKUP(C610,customers!$A$1:$A$1001,customers!$G$1:$G$1001,,0))</f>
        <v>United States</v>
      </c>
      <c r="I610" t="str">
        <f>INDEX(products!$A$1:$G$49, MATCH(orders!$D610,products!$A$1:$A$49,0), MATCH(orders!I$1,products!$A$1:$G$1,0))</f>
        <v>Exc</v>
      </c>
      <c r="J610" t="str">
        <f>INDEX(products!$A$1:$G$49, MATCH(orders!$D610,products!$A$1:$A$49,0), MATCH(orders!J$1,products!$A$1:$G$1,0))</f>
        <v>D</v>
      </c>
      <c r="K610" s="5">
        <f>INDEX(products!$A$1:$G$49, MATCH(orders!$D610,products!$A$1:$A$49,0), MATCH(orders!K$1,products!$A$1:$G$1,0))</f>
        <v>2.5</v>
      </c>
      <c r="L610" s="7">
        <f>INDEX(products!$A$1:$G$49, MATCH(orders!$D610,products!$A$1:$A$49,0), 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IF(_xlfn.XLOOKUP(C612, customers!$A$1:$A$1001,customers!$C$1:$C$1001,,0)=0,"",_xlfn.XLOOKUP(C612, customers!$A$1:$A$1001,customers!$C$1:$C$1001,,0))</f>
        <v>acleyburngy@lycos.com</v>
      </c>
      <c r="H611" s="2" t="str">
        <f>IF(_xlfn.XLOOKUP(C611,customers!$A$1:$A$1001,customers!$G$1:$G$1001,,0)=0,"",_xlfn.XLOOKUP(C611,customers!$A$1:$A$1001,customers!$G$1:$G$1001,,0))</f>
        <v>United States</v>
      </c>
      <c r="I611" t="str">
        <f>INDEX(products!$A$1:$G$49, MATCH(orders!$D611,products!$A$1:$A$49,0), MATCH(orders!I$1,products!$A$1:$G$1,0))</f>
        <v>Lib</v>
      </c>
      <c r="J611" t="str">
        <f>INDEX(products!$A$1:$G$49, MATCH(orders!$D611,products!$A$1:$A$49,0), MATCH(orders!J$1,products!$A$1:$G$1,0))</f>
        <v>M</v>
      </c>
      <c r="K611" s="5">
        <f>INDEX(products!$A$1:$G$49, MATCH(orders!$D611,products!$A$1:$A$49,0), MATCH(orders!K$1,products!$A$1:$G$1,0))</f>
        <v>0.2</v>
      </c>
      <c r="L611" s="7">
        <f>INDEX(products!$A$1:$G$49, MATCH(orders!$D611,products!$A$1:$A$49,0), 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IF(_xlfn.XLOOKUP(C613, customers!$A$1:$A$1001,customers!$C$1:$C$1001,,0)=0,"",_xlfn.XLOOKUP(C613, customers!$A$1:$A$1001,customers!$C$1:$C$1001,,0))</f>
        <v>tcastiglionegz@xing.com</v>
      </c>
      <c r="H612" s="2" t="str">
        <f>IF(_xlfn.XLOOKUP(C612,customers!$A$1:$A$1001,customers!$G$1:$G$1001,,0)=0,"",_xlfn.XLOOKUP(C612,customers!$A$1:$A$1001,customers!$G$1:$G$1001,,0))</f>
        <v>United States</v>
      </c>
      <c r="I612" t="str">
        <f>INDEX(products!$A$1:$G$49, MATCH(orders!$D612,products!$A$1:$A$49,0), MATCH(orders!I$1,products!$A$1:$G$1,0))</f>
        <v>Rob</v>
      </c>
      <c r="J612" t="str">
        <f>INDEX(products!$A$1:$G$49, MATCH(orders!$D612,products!$A$1:$A$49,0), MATCH(orders!J$1,products!$A$1:$G$1,0))</f>
        <v>M</v>
      </c>
      <c r="K612" s="5">
        <f>INDEX(products!$A$1:$G$49, MATCH(orders!$D612,products!$A$1:$A$49,0), MATCH(orders!K$1,products!$A$1:$G$1,0))</f>
        <v>1</v>
      </c>
      <c r="L612" s="7">
        <f>INDEX(products!$A$1:$G$49, MATCH(orders!$D612,products!$A$1:$A$49,0), 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IF(_xlfn.XLOOKUP(C614, customers!$A$1:$A$1001,customers!$C$1:$C$1001,,0)=0,"",_xlfn.XLOOKUP(C614, customers!$A$1:$A$1001,customers!$C$1:$C$1001,,0))</f>
        <v/>
      </c>
      <c r="H613" s="2" t="str">
        <f>IF(_xlfn.XLOOKUP(C613,customers!$A$1:$A$1001,customers!$G$1:$G$1001,,0)=0,"",_xlfn.XLOOKUP(C613,customers!$A$1:$A$1001,customers!$G$1:$G$1001,,0))</f>
        <v>United States</v>
      </c>
      <c r="I613" t="str">
        <f>INDEX(products!$A$1:$G$49, MATCH(orders!$D613,products!$A$1:$A$49,0), MATCH(orders!I$1,products!$A$1:$G$1,0))</f>
        <v>Exc</v>
      </c>
      <c r="J613" t="str">
        <f>INDEX(products!$A$1:$G$49, MATCH(orders!$D613,products!$A$1:$A$49,0), MATCH(orders!J$1,products!$A$1:$G$1,0))</f>
        <v>L</v>
      </c>
      <c r="K613" s="5">
        <f>INDEX(products!$A$1:$G$49, MATCH(orders!$D613,products!$A$1:$A$49,0), MATCH(orders!K$1,products!$A$1:$G$1,0))</f>
        <v>2.5</v>
      </c>
      <c r="L613" s="7">
        <f>INDEX(products!$A$1:$G$49, MATCH(orders!$D613,products!$A$1:$A$49,0), 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IF(_xlfn.XLOOKUP(C615, customers!$A$1:$A$1001,customers!$C$1:$C$1001,,0)=0,"",_xlfn.XLOOKUP(C615, customers!$A$1:$A$1001,customers!$C$1:$C$1001,,0))</f>
        <v/>
      </c>
      <c r="H614" s="2" t="str">
        <f>IF(_xlfn.XLOOKUP(C614,customers!$A$1:$A$1001,customers!$G$1:$G$1001,,0)=0,"",_xlfn.XLOOKUP(C614,customers!$A$1:$A$1001,customers!$G$1:$G$1001,,0))</f>
        <v>Ireland</v>
      </c>
      <c r="I614" t="str">
        <f>INDEX(products!$A$1:$G$49, MATCH(orders!$D614,products!$A$1:$A$49,0), MATCH(orders!I$1,products!$A$1:$G$1,0))</f>
        <v>Ara</v>
      </c>
      <c r="J614" t="str">
        <f>INDEX(products!$A$1:$G$49, MATCH(orders!$D614,products!$A$1:$A$49,0), MATCH(orders!J$1,products!$A$1:$G$1,0))</f>
        <v>M</v>
      </c>
      <c r="K614" s="5">
        <f>INDEX(products!$A$1:$G$49, MATCH(orders!$D614,products!$A$1:$A$49,0), MATCH(orders!K$1,products!$A$1:$G$1,0))</f>
        <v>0.2</v>
      </c>
      <c r="L614" s="7">
        <f>INDEX(products!$A$1:$G$49, MATCH(orders!$D614,products!$A$1:$A$49,0), 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IF(_xlfn.XLOOKUP(C616, customers!$A$1:$A$1001,customers!$C$1:$C$1001,,0)=0,"",_xlfn.XLOOKUP(C616, customers!$A$1:$A$1001,customers!$C$1:$C$1001,,0))</f>
        <v>cverissimogh@theglobeandmail.com</v>
      </c>
      <c r="H615" s="2" t="str">
        <f>IF(_xlfn.XLOOKUP(C615,customers!$A$1:$A$1001,customers!$G$1:$G$1001,,0)=0,"",_xlfn.XLOOKUP(C615,customers!$A$1:$A$1001,customers!$G$1:$G$1001,,0))</f>
        <v>United States</v>
      </c>
      <c r="I615" t="str">
        <f>INDEX(products!$A$1:$G$49, MATCH(orders!$D615,products!$A$1:$A$49,0), MATCH(orders!I$1,products!$A$1:$G$1,0))</f>
        <v>Rob</v>
      </c>
      <c r="J615" t="str">
        <f>INDEX(products!$A$1:$G$49, MATCH(orders!$D615,products!$A$1:$A$49,0), MATCH(orders!J$1,products!$A$1:$G$1,0))</f>
        <v>M</v>
      </c>
      <c r="K615" s="5">
        <f>INDEX(products!$A$1:$G$49, MATCH(orders!$D615,products!$A$1:$A$49,0), MATCH(orders!K$1,products!$A$1:$G$1,0))</f>
        <v>0.5</v>
      </c>
      <c r="L615" s="7">
        <f>INDEX(products!$A$1:$G$49, MATCH(orders!$D615,products!$A$1:$A$49,0), 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IF(_xlfn.XLOOKUP(C617, customers!$A$1:$A$1001,customers!$C$1:$C$1001,,0)=0,"",_xlfn.XLOOKUP(C617, customers!$A$1:$A$1001,customers!$C$1:$C$1001,,0))</f>
        <v>scouronneh3@mozilla.org</v>
      </c>
      <c r="H616" s="2" t="str">
        <f>IF(_xlfn.XLOOKUP(C616,customers!$A$1:$A$1001,customers!$G$1:$G$1001,,0)=0,"",_xlfn.XLOOKUP(C616,customers!$A$1:$A$1001,customers!$G$1:$G$1001,,0))</f>
        <v>United Kingdom</v>
      </c>
      <c r="I616" t="str">
        <f>INDEX(products!$A$1:$G$49, MATCH(orders!$D616,products!$A$1:$A$49,0), MATCH(orders!I$1,products!$A$1:$G$1,0))</f>
        <v>Rob</v>
      </c>
      <c r="J616" t="str">
        <f>INDEX(products!$A$1:$G$49, MATCH(orders!$D616,products!$A$1:$A$49,0), MATCH(orders!J$1,products!$A$1:$G$1,0))</f>
        <v>M</v>
      </c>
      <c r="K616" s="5">
        <f>INDEX(products!$A$1:$G$49, MATCH(orders!$D616,products!$A$1:$A$49,0), MATCH(orders!K$1,products!$A$1:$G$1,0))</f>
        <v>0.5</v>
      </c>
      <c r="L616" s="7">
        <f>INDEX(products!$A$1:$G$49, MATCH(orders!$D616,products!$A$1:$A$49,0), 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IF(_xlfn.XLOOKUP(C618, customers!$A$1:$A$1001,customers!$C$1:$C$1001,,0)=0,"",_xlfn.XLOOKUP(C618, customers!$A$1:$A$1001,customers!$C$1:$C$1001,,0))</f>
        <v>lflippellih4@github.io</v>
      </c>
      <c r="H617" s="2" t="str">
        <f>IF(_xlfn.XLOOKUP(C617,customers!$A$1:$A$1001,customers!$G$1:$G$1001,,0)=0,"",_xlfn.XLOOKUP(C617,customers!$A$1:$A$1001,customers!$G$1:$G$1001,,0))</f>
        <v>United States</v>
      </c>
      <c r="I617" t="str">
        <f>INDEX(products!$A$1:$G$49, MATCH(orders!$D617,products!$A$1:$A$49,0), MATCH(orders!I$1,products!$A$1:$G$1,0))</f>
        <v>Lib</v>
      </c>
      <c r="J617" t="str">
        <f>INDEX(products!$A$1:$G$49, MATCH(orders!$D617,products!$A$1:$A$49,0), MATCH(orders!J$1,products!$A$1:$G$1,0))</f>
        <v>L</v>
      </c>
      <c r="K617" s="5">
        <f>INDEX(products!$A$1:$G$49, MATCH(orders!$D617,products!$A$1:$A$49,0), MATCH(orders!K$1,products!$A$1:$G$1,0))</f>
        <v>2.5</v>
      </c>
      <c r="L617" s="7">
        <f>INDEX(products!$A$1:$G$49, MATCH(orders!$D617,products!$A$1:$A$49,0), 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IF(_xlfn.XLOOKUP(C619, customers!$A$1:$A$1001,customers!$C$1:$C$1001,,0)=0,"",_xlfn.XLOOKUP(C619, customers!$A$1:$A$1001,customers!$C$1:$C$1001,,0))</f>
        <v>relizabethh5@live.com</v>
      </c>
      <c r="H618" s="2" t="str">
        <f>IF(_xlfn.XLOOKUP(C618,customers!$A$1:$A$1001,customers!$G$1:$G$1001,,0)=0,"",_xlfn.XLOOKUP(C618,customers!$A$1:$A$1001,customers!$G$1:$G$1001,,0))</f>
        <v>United Kingdom</v>
      </c>
      <c r="I618" t="str">
        <f>INDEX(products!$A$1:$G$49, MATCH(orders!$D618,products!$A$1:$A$49,0), MATCH(orders!I$1,products!$A$1:$G$1,0))</f>
        <v>Exc</v>
      </c>
      <c r="J618" t="str">
        <f>INDEX(products!$A$1:$G$49, MATCH(orders!$D618,products!$A$1:$A$49,0), MATCH(orders!J$1,products!$A$1:$G$1,0))</f>
        <v>M</v>
      </c>
      <c r="K618" s="5">
        <f>INDEX(products!$A$1:$G$49, MATCH(orders!$D618,products!$A$1:$A$49,0), MATCH(orders!K$1,products!$A$1:$G$1,0))</f>
        <v>2.5</v>
      </c>
      <c r="L618" s="7">
        <f>INDEX(products!$A$1:$G$49, MATCH(orders!$D618,products!$A$1:$A$49,0), 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IF(_xlfn.XLOOKUP(C620, customers!$A$1:$A$1001,customers!$C$1:$C$1001,,0)=0,"",_xlfn.XLOOKUP(C620, customers!$A$1:$A$1001,customers!$C$1:$C$1001,,0))</f>
        <v>irenhardh6@i2i.jp</v>
      </c>
      <c r="H619" s="2" t="str">
        <f>IF(_xlfn.XLOOKUP(C619,customers!$A$1:$A$1001,customers!$G$1:$G$1001,,0)=0,"",_xlfn.XLOOKUP(C619,customers!$A$1:$A$1001,customers!$G$1:$G$1001,,0))</f>
        <v>United States</v>
      </c>
      <c r="I619" t="str">
        <f>INDEX(products!$A$1:$G$49, MATCH(orders!$D619,products!$A$1:$A$49,0), MATCH(orders!I$1,products!$A$1:$G$1,0))</f>
        <v>Lib</v>
      </c>
      <c r="J619" t="str">
        <f>INDEX(products!$A$1:$G$49, MATCH(orders!$D619,products!$A$1:$A$49,0), MATCH(orders!J$1,products!$A$1:$G$1,0))</f>
        <v>M</v>
      </c>
      <c r="K619" s="5">
        <f>INDEX(products!$A$1:$G$49, MATCH(orders!$D619,products!$A$1:$A$49,0), MATCH(orders!K$1,products!$A$1:$G$1,0))</f>
        <v>2.5</v>
      </c>
      <c r="L619" s="7">
        <f>INDEX(products!$A$1:$G$49, MATCH(orders!$D619,products!$A$1:$A$49,0), 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IF(_xlfn.XLOOKUP(C621, customers!$A$1:$A$1001,customers!$C$1:$C$1001,,0)=0,"",_xlfn.XLOOKUP(C621, customers!$A$1:$A$1001,customers!$C$1:$C$1001,,0))</f>
        <v>wrocheh7@xinhuanet.com</v>
      </c>
      <c r="H620" s="2" t="str">
        <f>IF(_xlfn.XLOOKUP(C620,customers!$A$1:$A$1001,customers!$G$1:$G$1001,,0)=0,"",_xlfn.XLOOKUP(C620,customers!$A$1:$A$1001,customers!$G$1:$G$1001,,0))</f>
        <v>United States</v>
      </c>
      <c r="I620" t="str">
        <f>INDEX(products!$A$1:$G$49, MATCH(orders!$D620,products!$A$1:$A$49,0), MATCH(orders!I$1,products!$A$1:$G$1,0))</f>
        <v>Exc</v>
      </c>
      <c r="J620" t="str">
        <f>INDEX(products!$A$1:$G$49, MATCH(orders!$D620,products!$A$1:$A$49,0), MATCH(orders!J$1,products!$A$1:$G$1,0))</f>
        <v>D</v>
      </c>
      <c r="K620" s="5">
        <f>INDEX(products!$A$1:$G$49, MATCH(orders!$D620,products!$A$1:$A$49,0), MATCH(orders!K$1,products!$A$1:$G$1,0))</f>
        <v>1</v>
      </c>
      <c r="L620" s="7">
        <f>INDEX(products!$A$1:$G$49, MATCH(orders!$D620,products!$A$1:$A$49,0), 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IF(_xlfn.XLOOKUP(C622, customers!$A$1:$A$1001,customers!$C$1:$C$1001,,0)=0,"",_xlfn.XLOOKUP(C622, customers!$A$1:$A$1001,customers!$C$1:$C$1001,,0))</f>
        <v>lalawayhh@weather.com</v>
      </c>
      <c r="H621" s="2" t="str">
        <f>IF(_xlfn.XLOOKUP(C621,customers!$A$1:$A$1001,customers!$G$1:$G$1001,,0)=0,"",_xlfn.XLOOKUP(C621,customers!$A$1:$A$1001,customers!$G$1:$G$1001,,0))</f>
        <v>United States</v>
      </c>
      <c r="I621" t="str">
        <f>INDEX(products!$A$1:$G$49, MATCH(orders!$D621,products!$A$1:$A$49,0), MATCH(orders!I$1,products!$A$1:$G$1,0))</f>
        <v>Lib</v>
      </c>
      <c r="J621" t="str">
        <f>INDEX(products!$A$1:$G$49, MATCH(orders!$D621,products!$A$1:$A$49,0), MATCH(orders!J$1,products!$A$1:$G$1,0))</f>
        <v>D</v>
      </c>
      <c r="K621" s="5">
        <f>INDEX(products!$A$1:$G$49, MATCH(orders!$D621,products!$A$1:$A$49,0), MATCH(orders!K$1,products!$A$1:$G$1,0))</f>
        <v>0.5</v>
      </c>
      <c r="L621" s="7">
        <f>INDEX(products!$A$1:$G$49, MATCH(orders!$D621,products!$A$1:$A$49,0), 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IF(_xlfn.XLOOKUP(C623, customers!$A$1:$A$1001,customers!$C$1:$C$1001,,0)=0,"",_xlfn.XLOOKUP(C623, customers!$A$1:$A$1001,customers!$C$1:$C$1001,,0))</f>
        <v>codgaardh9@nsw.gov.au</v>
      </c>
      <c r="H622" s="2" t="str">
        <f>IF(_xlfn.XLOOKUP(C622,customers!$A$1:$A$1001,customers!$G$1:$G$1001,,0)=0,"",_xlfn.XLOOKUP(C622,customers!$A$1:$A$1001,customers!$G$1:$G$1001,,0))</f>
        <v>United States</v>
      </c>
      <c r="I622" t="str">
        <f>INDEX(products!$A$1:$G$49, MATCH(orders!$D622,products!$A$1:$A$49,0), MATCH(orders!I$1,products!$A$1:$G$1,0))</f>
        <v>Ara</v>
      </c>
      <c r="J622" t="str">
        <f>INDEX(products!$A$1:$G$49, MATCH(orders!$D622,products!$A$1:$A$49,0), MATCH(orders!J$1,products!$A$1:$G$1,0))</f>
        <v>M</v>
      </c>
      <c r="K622" s="5">
        <f>INDEX(products!$A$1:$G$49, MATCH(orders!$D622,products!$A$1:$A$49,0), MATCH(orders!K$1,products!$A$1:$G$1,0))</f>
        <v>0.2</v>
      </c>
      <c r="L622" s="7">
        <f>INDEX(products!$A$1:$G$49, MATCH(orders!$D622,products!$A$1:$A$49,0), 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IF(_xlfn.XLOOKUP(C624, customers!$A$1:$A$1001,customers!$C$1:$C$1001,,0)=0,"",_xlfn.XLOOKUP(C624, customers!$A$1:$A$1001,customers!$C$1:$C$1001,,0))</f>
        <v>bbyrdha@4shared.com</v>
      </c>
      <c r="H623" s="2" t="str">
        <f>IF(_xlfn.XLOOKUP(C623,customers!$A$1:$A$1001,customers!$G$1:$G$1001,,0)=0,"",_xlfn.XLOOKUP(C623,customers!$A$1:$A$1001,customers!$G$1:$G$1001,,0))</f>
        <v>United States</v>
      </c>
      <c r="I623" t="str">
        <f>INDEX(products!$A$1:$G$49, MATCH(orders!$D623,products!$A$1:$A$49,0), MATCH(orders!I$1,products!$A$1:$G$1,0))</f>
        <v>Ara</v>
      </c>
      <c r="J623" t="str">
        <f>INDEX(products!$A$1:$G$49, MATCH(orders!$D623,products!$A$1:$A$49,0), MATCH(orders!J$1,products!$A$1:$G$1,0))</f>
        <v>L</v>
      </c>
      <c r="K623" s="5">
        <f>INDEX(products!$A$1:$G$49, MATCH(orders!$D623,products!$A$1:$A$49,0), MATCH(orders!K$1,products!$A$1:$G$1,0))</f>
        <v>1</v>
      </c>
      <c r="L623" s="7">
        <f>INDEX(products!$A$1:$G$49, MATCH(orders!$D623,products!$A$1:$A$49,0), 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IF(_xlfn.XLOOKUP(C625, customers!$A$1:$A$1001,customers!$C$1:$C$1001,,0)=0,"",_xlfn.XLOOKUP(C625, customers!$A$1:$A$1001,customers!$C$1:$C$1001,,0))</f>
        <v/>
      </c>
      <c r="H624" s="2" t="str">
        <f>IF(_xlfn.XLOOKUP(C624,customers!$A$1:$A$1001,customers!$G$1:$G$1001,,0)=0,"",_xlfn.XLOOKUP(C624,customers!$A$1:$A$1001,customers!$G$1:$G$1001,,0))</f>
        <v>United States</v>
      </c>
      <c r="I624" t="str">
        <f>INDEX(products!$A$1:$G$49, MATCH(orders!$D624,products!$A$1:$A$49,0), MATCH(orders!I$1,products!$A$1:$G$1,0))</f>
        <v>Lib</v>
      </c>
      <c r="J624" t="str">
        <f>INDEX(products!$A$1:$G$49, MATCH(orders!$D624,products!$A$1:$A$49,0), MATCH(orders!J$1,products!$A$1:$G$1,0))</f>
        <v>M</v>
      </c>
      <c r="K624" s="5">
        <f>INDEX(products!$A$1:$G$49, MATCH(orders!$D624,products!$A$1:$A$49,0), MATCH(orders!K$1,products!$A$1:$G$1,0))</f>
        <v>2.5</v>
      </c>
      <c r="L624" s="7">
        <f>INDEX(products!$A$1:$G$49, MATCH(orders!$D624,products!$A$1:$A$49,0), 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IF(_xlfn.XLOOKUP(C626, customers!$A$1:$A$1001,customers!$C$1:$C$1001,,0)=0,"",_xlfn.XLOOKUP(C626, customers!$A$1:$A$1001,customers!$C$1:$C$1001,,0))</f>
        <v>dchardinhc@nhs.uk</v>
      </c>
      <c r="H625" s="2" t="str">
        <f>IF(_xlfn.XLOOKUP(C625,customers!$A$1:$A$1001,customers!$G$1:$G$1001,,0)=0,"",_xlfn.XLOOKUP(C625,customers!$A$1:$A$1001,customers!$G$1:$G$1001,,0))</f>
        <v>United Kingdom</v>
      </c>
      <c r="I625" t="str">
        <f>INDEX(products!$A$1:$G$49, MATCH(orders!$D625,products!$A$1:$A$49,0), MATCH(orders!I$1,products!$A$1:$G$1,0))</f>
        <v>Exc</v>
      </c>
      <c r="J625" t="str">
        <f>INDEX(products!$A$1:$G$49, MATCH(orders!$D625,products!$A$1:$A$49,0), MATCH(orders!J$1,products!$A$1:$G$1,0))</f>
        <v>D</v>
      </c>
      <c r="K625" s="5">
        <f>INDEX(products!$A$1:$G$49, MATCH(orders!$D625,products!$A$1:$A$49,0), MATCH(orders!K$1,products!$A$1:$G$1,0))</f>
        <v>1</v>
      </c>
      <c r="L625" s="7">
        <f>INDEX(products!$A$1:$G$49, MATCH(orders!$D625,products!$A$1:$A$49,0), 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IF(_xlfn.XLOOKUP(C627, customers!$A$1:$A$1001,customers!$C$1:$C$1001,,0)=0,"",_xlfn.XLOOKUP(C627, customers!$A$1:$A$1001,customers!$C$1:$C$1001,,0))</f>
        <v>hradbonehd@newsvine.com</v>
      </c>
      <c r="H626" s="2" t="str">
        <f>IF(_xlfn.XLOOKUP(C626,customers!$A$1:$A$1001,customers!$G$1:$G$1001,,0)=0,"",_xlfn.XLOOKUP(C626,customers!$A$1:$A$1001,customers!$G$1:$G$1001,,0))</f>
        <v>Ireland</v>
      </c>
      <c r="I626" t="str">
        <f>INDEX(products!$A$1:$G$49, MATCH(orders!$D626,products!$A$1:$A$49,0), MATCH(orders!I$1,products!$A$1:$G$1,0))</f>
        <v>Exc</v>
      </c>
      <c r="J626" t="str">
        <f>INDEX(products!$A$1:$G$49, MATCH(orders!$D626,products!$A$1:$A$49,0), MATCH(orders!J$1,products!$A$1:$G$1,0))</f>
        <v>M</v>
      </c>
      <c r="K626" s="5">
        <f>INDEX(products!$A$1:$G$49, MATCH(orders!$D626,products!$A$1:$A$49,0), MATCH(orders!K$1,products!$A$1:$G$1,0))</f>
        <v>2.5</v>
      </c>
      <c r="L626" s="7">
        <f>INDEX(products!$A$1:$G$49, MATCH(orders!$D626,products!$A$1:$A$49,0), 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IF(_xlfn.XLOOKUP(C628, customers!$A$1:$A$1001,customers!$C$1:$C$1001,,0)=0,"",_xlfn.XLOOKUP(C628, customers!$A$1:$A$1001,customers!$C$1:$C$1001,,0))</f>
        <v>wbernthhe@miitbeian.gov.cn</v>
      </c>
      <c r="H627" s="2" t="str">
        <f>IF(_xlfn.XLOOKUP(C627,customers!$A$1:$A$1001,customers!$G$1:$G$1001,,0)=0,"",_xlfn.XLOOKUP(C627,customers!$A$1:$A$1001,customers!$G$1:$G$1001,,0))</f>
        <v>United States</v>
      </c>
      <c r="I627" t="str">
        <f>INDEX(products!$A$1:$G$49, MATCH(orders!$D627,products!$A$1:$A$49,0), MATCH(orders!I$1,products!$A$1:$G$1,0))</f>
        <v>Rob</v>
      </c>
      <c r="J627" t="str">
        <f>INDEX(products!$A$1:$G$49, MATCH(orders!$D627,products!$A$1:$A$49,0), MATCH(orders!J$1,products!$A$1:$G$1,0))</f>
        <v>L</v>
      </c>
      <c r="K627" s="5">
        <f>INDEX(products!$A$1:$G$49, MATCH(orders!$D627,products!$A$1:$A$49,0), MATCH(orders!K$1,products!$A$1:$G$1,0))</f>
        <v>0.5</v>
      </c>
      <c r="L627" s="7">
        <f>INDEX(products!$A$1:$G$49, MATCH(orders!$D627,products!$A$1:$A$49,0), 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IF(_xlfn.XLOOKUP(C629, customers!$A$1:$A$1001,customers!$C$1:$C$1001,,0)=0,"",_xlfn.XLOOKUP(C629, customers!$A$1:$A$1001,customers!$C$1:$C$1001,,0))</f>
        <v>bacarsonhf@cnn.com</v>
      </c>
      <c r="H628" s="2" t="str">
        <f>IF(_xlfn.XLOOKUP(C628,customers!$A$1:$A$1001,customers!$G$1:$G$1001,,0)=0,"",_xlfn.XLOOKUP(C628,customers!$A$1:$A$1001,customers!$G$1:$G$1001,,0))</f>
        <v>United States</v>
      </c>
      <c r="I628" t="str">
        <f>INDEX(products!$A$1:$G$49, MATCH(orders!$D628,products!$A$1:$A$49,0), MATCH(orders!I$1,products!$A$1:$G$1,0))</f>
        <v>Ara</v>
      </c>
      <c r="J628" t="str">
        <f>INDEX(products!$A$1:$G$49, MATCH(orders!$D628,products!$A$1:$A$49,0), MATCH(orders!J$1,products!$A$1:$G$1,0))</f>
        <v>M</v>
      </c>
      <c r="K628" s="5">
        <f>INDEX(products!$A$1:$G$49, MATCH(orders!$D628,products!$A$1:$A$49,0), MATCH(orders!K$1,products!$A$1:$G$1,0))</f>
        <v>2.5</v>
      </c>
      <c r="L628" s="7">
        <f>INDEX(products!$A$1:$G$49, MATCH(orders!$D628,products!$A$1:$A$49,0), 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IF(_xlfn.XLOOKUP(C630, customers!$A$1:$A$1001,customers!$C$1:$C$1001,,0)=0,"",_xlfn.XLOOKUP(C630, customers!$A$1:$A$1001,customers!$C$1:$C$1001,,0))</f>
        <v>fbrighamhg@blog.com</v>
      </c>
      <c r="H629" s="2" t="str">
        <f>IF(_xlfn.XLOOKUP(C629,customers!$A$1:$A$1001,customers!$G$1:$G$1001,,0)=0,"",_xlfn.XLOOKUP(C629,customers!$A$1:$A$1001,customers!$G$1:$G$1001,,0))</f>
        <v>United States</v>
      </c>
      <c r="I629" t="str">
        <f>INDEX(products!$A$1:$G$49, MATCH(orders!$D629,products!$A$1:$A$49,0), MATCH(orders!I$1,products!$A$1:$G$1,0))</f>
        <v>Exc</v>
      </c>
      <c r="J629" t="str">
        <f>INDEX(products!$A$1:$G$49, MATCH(orders!$D629,products!$A$1:$A$49,0), MATCH(orders!J$1,products!$A$1:$G$1,0))</f>
        <v>M</v>
      </c>
      <c r="K629" s="5">
        <f>INDEX(products!$A$1:$G$49, MATCH(orders!$D629,products!$A$1:$A$49,0), MATCH(orders!K$1,products!$A$1:$G$1,0))</f>
        <v>2.5</v>
      </c>
      <c r="L629" s="7">
        <f>INDEX(products!$A$1:$G$49, MATCH(orders!$D629,products!$A$1:$A$49,0), 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IF(_xlfn.XLOOKUP(C631, customers!$A$1:$A$1001,customers!$C$1:$C$1001,,0)=0,"",_xlfn.XLOOKUP(C631, customers!$A$1:$A$1001,customers!$C$1:$C$1001,,0))</f>
        <v>fbrighamhg@blog.com</v>
      </c>
      <c r="H630" s="2" t="str">
        <f>IF(_xlfn.XLOOKUP(C630,customers!$A$1:$A$1001,customers!$G$1:$G$1001,,0)=0,"",_xlfn.XLOOKUP(C630,customers!$A$1:$A$1001,customers!$G$1:$G$1001,,0))</f>
        <v>Ireland</v>
      </c>
      <c r="I630" t="str">
        <f>INDEX(products!$A$1:$G$49, MATCH(orders!$D630,products!$A$1:$A$49,0), MATCH(orders!I$1,products!$A$1:$G$1,0))</f>
        <v>Exc</v>
      </c>
      <c r="J630" t="str">
        <f>INDEX(products!$A$1:$G$49, MATCH(orders!$D630,products!$A$1:$A$49,0), MATCH(orders!J$1,products!$A$1:$G$1,0))</f>
        <v>L</v>
      </c>
      <c r="K630" s="5">
        <f>INDEX(products!$A$1:$G$49, MATCH(orders!$D630,products!$A$1:$A$49,0), MATCH(orders!K$1,products!$A$1:$G$1,0))</f>
        <v>0.2</v>
      </c>
      <c r="L630" s="7">
        <f>INDEX(products!$A$1:$G$49, MATCH(orders!$D630,products!$A$1:$A$49,0), 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IF(_xlfn.XLOOKUP(C632, customers!$A$1:$A$1001,customers!$C$1:$C$1001,,0)=0,"",_xlfn.XLOOKUP(C632, customers!$A$1:$A$1001,customers!$C$1:$C$1001,,0))</f>
        <v>fbrighamhg@blog.com</v>
      </c>
      <c r="H631" s="2" t="str">
        <f>IF(_xlfn.XLOOKUP(C631,customers!$A$1:$A$1001,customers!$G$1:$G$1001,,0)=0,"",_xlfn.XLOOKUP(C631,customers!$A$1:$A$1001,customers!$G$1:$G$1001,,0))</f>
        <v>Ireland</v>
      </c>
      <c r="I631" t="str">
        <f>INDEX(products!$A$1:$G$49, MATCH(orders!$D631,products!$A$1:$A$49,0), MATCH(orders!I$1,products!$A$1:$G$1,0))</f>
        <v>Lib</v>
      </c>
      <c r="J631" t="str">
        <f>INDEX(products!$A$1:$G$49, MATCH(orders!$D631,products!$A$1:$A$49,0), MATCH(orders!J$1,products!$A$1:$G$1,0))</f>
        <v>D</v>
      </c>
      <c r="K631" s="5">
        <f>INDEX(products!$A$1:$G$49, MATCH(orders!$D631,products!$A$1:$A$49,0), MATCH(orders!K$1,products!$A$1:$G$1,0))</f>
        <v>0.5</v>
      </c>
      <c r="L631" s="7">
        <f>INDEX(products!$A$1:$G$49, MATCH(orders!$D631,products!$A$1:$A$49,0), 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IF(_xlfn.XLOOKUP(C633, customers!$A$1:$A$1001,customers!$C$1:$C$1001,,0)=0,"",_xlfn.XLOOKUP(C633, customers!$A$1:$A$1001,customers!$C$1:$C$1001,,0))</f>
        <v>fbrighamhg@blog.com</v>
      </c>
      <c r="H632" s="2" t="str">
        <f>IF(_xlfn.XLOOKUP(C632,customers!$A$1:$A$1001,customers!$G$1:$G$1001,,0)=0,"",_xlfn.XLOOKUP(C632,customers!$A$1:$A$1001,customers!$G$1:$G$1001,,0))</f>
        <v>Ireland</v>
      </c>
      <c r="I632" t="str">
        <f>INDEX(products!$A$1:$G$49, MATCH(orders!$D632,products!$A$1:$A$49,0), MATCH(orders!I$1,products!$A$1:$G$1,0))</f>
        <v>Ara</v>
      </c>
      <c r="J632" t="str">
        <f>INDEX(products!$A$1:$G$49, MATCH(orders!$D632,products!$A$1:$A$49,0), MATCH(orders!J$1,products!$A$1:$G$1,0))</f>
        <v>D</v>
      </c>
      <c r="K632" s="5">
        <f>INDEX(products!$A$1:$G$49, MATCH(orders!$D632,products!$A$1:$A$49,0), MATCH(orders!K$1,products!$A$1:$G$1,0))</f>
        <v>0.2</v>
      </c>
      <c r="L632" s="7">
        <f>INDEX(products!$A$1:$G$49, MATCH(orders!$D632,products!$A$1:$A$49,0), 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IF(_xlfn.XLOOKUP(C634, customers!$A$1:$A$1001,customers!$C$1:$C$1001,,0)=0,"",_xlfn.XLOOKUP(C634, customers!$A$1:$A$1001,customers!$C$1:$C$1001,,0))</f>
        <v>myoxenhk@google.com</v>
      </c>
      <c r="H633" s="2" t="str">
        <f>IF(_xlfn.XLOOKUP(C633,customers!$A$1:$A$1001,customers!$G$1:$G$1001,,0)=0,"",_xlfn.XLOOKUP(C633,customers!$A$1:$A$1001,customers!$G$1:$G$1001,,0))</f>
        <v>Ireland</v>
      </c>
      <c r="I633" t="str">
        <f>INDEX(products!$A$1:$G$49, MATCH(orders!$D633,products!$A$1:$A$49,0), MATCH(orders!I$1,products!$A$1:$G$1,0))</f>
        <v>Rob</v>
      </c>
      <c r="J633" t="str">
        <f>INDEX(products!$A$1:$G$49, MATCH(orders!$D633,products!$A$1:$A$49,0), MATCH(orders!J$1,products!$A$1:$G$1,0))</f>
        <v>D</v>
      </c>
      <c r="K633" s="5">
        <f>INDEX(products!$A$1:$G$49, MATCH(orders!$D633,products!$A$1:$A$49,0), MATCH(orders!K$1,products!$A$1:$G$1,0))</f>
        <v>2.5</v>
      </c>
      <c r="L633" s="7">
        <f>INDEX(products!$A$1:$G$49, MATCH(orders!$D633,products!$A$1:$A$49,0), 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IF(_xlfn.XLOOKUP(C635, customers!$A$1:$A$1001,customers!$C$1:$C$1001,,0)=0,"",_xlfn.XLOOKUP(C635, customers!$A$1:$A$1001,customers!$C$1:$C$1001,,0))</f>
        <v>gmcgavinhl@histats.com</v>
      </c>
      <c r="H634" s="2" t="str">
        <f>IF(_xlfn.XLOOKUP(C634,customers!$A$1:$A$1001,customers!$G$1:$G$1001,,0)=0,"",_xlfn.XLOOKUP(C634,customers!$A$1:$A$1001,customers!$G$1:$G$1001,,0))</f>
        <v>United States</v>
      </c>
      <c r="I634" t="str">
        <f>INDEX(products!$A$1:$G$49, MATCH(orders!$D634,products!$A$1:$A$49,0), MATCH(orders!I$1,products!$A$1:$G$1,0))</f>
        <v>Exc</v>
      </c>
      <c r="J634" t="str">
        <f>INDEX(products!$A$1:$G$49, MATCH(orders!$D634,products!$A$1:$A$49,0), MATCH(orders!J$1,products!$A$1:$G$1,0))</f>
        <v>L</v>
      </c>
      <c r="K634" s="5">
        <f>INDEX(products!$A$1:$G$49, MATCH(orders!$D634,products!$A$1:$A$49,0), MATCH(orders!K$1,products!$A$1:$G$1,0))</f>
        <v>0.5</v>
      </c>
      <c r="L634" s="7">
        <f>INDEX(products!$A$1:$G$49, MATCH(orders!$D634,products!$A$1:$A$49,0), 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IF(_xlfn.XLOOKUP(C636, customers!$A$1:$A$1001,customers!$C$1:$C$1001,,0)=0,"",_xlfn.XLOOKUP(C636, customers!$A$1:$A$1001,customers!$C$1:$C$1001,,0))</f>
        <v>luttermarehm@engadget.com</v>
      </c>
      <c r="H635" s="2" t="str">
        <f>IF(_xlfn.XLOOKUP(C635,customers!$A$1:$A$1001,customers!$G$1:$G$1001,,0)=0,"",_xlfn.XLOOKUP(C635,customers!$A$1:$A$1001,customers!$G$1:$G$1001,,0))</f>
        <v>United States</v>
      </c>
      <c r="I635" t="str">
        <f>INDEX(products!$A$1:$G$49, MATCH(orders!$D635,products!$A$1:$A$49,0), MATCH(orders!I$1,products!$A$1:$G$1,0))</f>
        <v>Rob</v>
      </c>
      <c r="J635" t="str">
        <f>INDEX(products!$A$1:$G$49, MATCH(orders!$D635,products!$A$1:$A$49,0), MATCH(orders!J$1,products!$A$1:$G$1,0))</f>
        <v>L</v>
      </c>
      <c r="K635" s="5">
        <f>INDEX(products!$A$1:$G$49, MATCH(orders!$D635,products!$A$1:$A$49,0), MATCH(orders!K$1,products!$A$1:$G$1,0))</f>
        <v>1</v>
      </c>
      <c r="L635" s="7">
        <f>INDEX(products!$A$1:$G$49, MATCH(orders!$D635,products!$A$1:$A$49,0), 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IF(_xlfn.XLOOKUP(C637, customers!$A$1:$A$1001,customers!$C$1:$C$1001,,0)=0,"",_xlfn.XLOOKUP(C637, customers!$A$1:$A$1001,customers!$C$1:$C$1001,,0))</f>
        <v>edambrogiohn@techcrunch.com</v>
      </c>
      <c r="H636" s="2" t="str">
        <f>IF(_xlfn.XLOOKUP(C636,customers!$A$1:$A$1001,customers!$G$1:$G$1001,,0)=0,"",_xlfn.XLOOKUP(C636,customers!$A$1:$A$1001,customers!$G$1:$G$1001,,0))</f>
        <v>United States</v>
      </c>
      <c r="I636" t="str">
        <f>INDEX(products!$A$1:$G$49, MATCH(orders!$D636,products!$A$1:$A$49,0), MATCH(orders!I$1,products!$A$1:$G$1,0))</f>
        <v>Lib</v>
      </c>
      <c r="J636" t="str">
        <f>INDEX(products!$A$1:$G$49, MATCH(orders!$D636,products!$A$1:$A$49,0), MATCH(orders!J$1,products!$A$1:$G$1,0))</f>
        <v>M</v>
      </c>
      <c r="K636" s="5">
        <f>INDEX(products!$A$1:$G$49, MATCH(orders!$D636,products!$A$1:$A$49,0), MATCH(orders!K$1,products!$A$1:$G$1,0))</f>
        <v>1</v>
      </c>
      <c r="L636" s="7">
        <f>INDEX(products!$A$1:$G$49, MATCH(orders!$D636,products!$A$1:$A$49,0), 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IF(_xlfn.XLOOKUP(C638, customers!$A$1:$A$1001,customers!$C$1:$C$1001,,0)=0,"",_xlfn.XLOOKUP(C638, customers!$A$1:$A$1001,customers!$C$1:$C$1001,,0))</f>
        <v>cwinchcombeho@jiathis.com</v>
      </c>
      <c r="H637" s="2" t="str">
        <f>IF(_xlfn.XLOOKUP(C637,customers!$A$1:$A$1001,customers!$G$1:$G$1001,,0)=0,"",_xlfn.XLOOKUP(C637,customers!$A$1:$A$1001,customers!$G$1:$G$1001,,0))</f>
        <v>United States</v>
      </c>
      <c r="I637" t="str">
        <f>INDEX(products!$A$1:$G$49, MATCH(orders!$D637,products!$A$1:$A$49,0), MATCH(orders!I$1,products!$A$1:$G$1,0))</f>
        <v>Exc</v>
      </c>
      <c r="J637" t="str">
        <f>INDEX(products!$A$1:$G$49, MATCH(orders!$D637,products!$A$1:$A$49,0), MATCH(orders!J$1,products!$A$1:$G$1,0))</f>
        <v>L</v>
      </c>
      <c r="K637" s="5">
        <f>INDEX(products!$A$1:$G$49, MATCH(orders!$D637,products!$A$1:$A$49,0), MATCH(orders!K$1,products!$A$1:$G$1,0))</f>
        <v>0.5</v>
      </c>
      <c r="L637" s="7">
        <f>INDEX(products!$A$1:$G$49, MATCH(orders!$D637,products!$A$1:$A$49,0), 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IF(_xlfn.XLOOKUP(C639, customers!$A$1:$A$1001,customers!$C$1:$C$1001,,0)=0,"",_xlfn.XLOOKUP(C639, customers!$A$1:$A$1001,customers!$C$1:$C$1001,,0))</f>
        <v>bpaumierhp@umn.edu</v>
      </c>
      <c r="H638" s="2" t="str">
        <f>IF(_xlfn.XLOOKUP(C638,customers!$A$1:$A$1001,customers!$G$1:$G$1001,,0)=0,"",_xlfn.XLOOKUP(C638,customers!$A$1:$A$1001,customers!$G$1:$G$1001,,0))</f>
        <v>United States</v>
      </c>
      <c r="I638" t="str">
        <f>INDEX(products!$A$1:$G$49, MATCH(orders!$D638,products!$A$1:$A$49,0), MATCH(orders!I$1,products!$A$1:$G$1,0))</f>
        <v>Lib</v>
      </c>
      <c r="J638" t="str">
        <f>INDEX(products!$A$1:$G$49, MATCH(orders!$D638,products!$A$1:$A$49,0), MATCH(orders!J$1,products!$A$1:$G$1,0))</f>
        <v>L</v>
      </c>
      <c r="K638" s="5">
        <f>INDEX(products!$A$1:$G$49, MATCH(orders!$D638,products!$A$1:$A$49,0), MATCH(orders!K$1,products!$A$1:$G$1,0))</f>
        <v>1</v>
      </c>
      <c r="L638" s="7">
        <f>INDEX(products!$A$1:$G$49, MATCH(orders!$D638,products!$A$1:$A$49,0), 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IF(_xlfn.XLOOKUP(C640, customers!$A$1:$A$1001,customers!$C$1:$C$1001,,0)=0,"",_xlfn.XLOOKUP(C640, customers!$A$1:$A$1001,customers!$C$1:$C$1001,,0))</f>
        <v/>
      </c>
      <c r="H639" s="2" t="str">
        <f>IF(_xlfn.XLOOKUP(C639,customers!$A$1:$A$1001,customers!$G$1:$G$1001,,0)=0,"",_xlfn.XLOOKUP(C639,customers!$A$1:$A$1001,customers!$G$1:$G$1001,,0))</f>
        <v>Ireland</v>
      </c>
      <c r="I639" t="str">
        <f>INDEX(products!$A$1:$G$49, MATCH(orders!$D639,products!$A$1:$A$49,0), MATCH(orders!I$1,products!$A$1:$G$1,0))</f>
        <v>Exc</v>
      </c>
      <c r="J639" t="str">
        <f>INDEX(products!$A$1:$G$49, MATCH(orders!$D639,products!$A$1:$A$49,0), MATCH(orders!J$1,products!$A$1:$G$1,0))</f>
        <v>M</v>
      </c>
      <c r="K639" s="5">
        <f>INDEX(products!$A$1:$G$49, MATCH(orders!$D639,products!$A$1:$A$49,0), MATCH(orders!K$1,products!$A$1:$G$1,0))</f>
        <v>2.5</v>
      </c>
      <c r="L639" s="7">
        <f>INDEX(products!$A$1:$G$49, MATCH(orders!$D639,products!$A$1:$A$49,0), 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IF(_xlfn.XLOOKUP(C641, customers!$A$1:$A$1001,customers!$C$1:$C$1001,,0)=0,"",_xlfn.XLOOKUP(C641, customers!$A$1:$A$1001,customers!$C$1:$C$1001,,0))</f>
        <v>jcapeyhr@bravesites.com</v>
      </c>
      <c r="H640" s="2" t="str">
        <f>IF(_xlfn.XLOOKUP(C640,customers!$A$1:$A$1001,customers!$G$1:$G$1001,,0)=0,"",_xlfn.XLOOKUP(C640,customers!$A$1:$A$1001,customers!$G$1:$G$1001,,0))</f>
        <v>Ireland</v>
      </c>
      <c r="I640" t="str">
        <f>INDEX(products!$A$1:$G$49, MATCH(orders!$D640,products!$A$1:$A$49,0), MATCH(orders!I$1,products!$A$1:$G$1,0))</f>
        <v>Ara</v>
      </c>
      <c r="J640" t="str">
        <f>INDEX(products!$A$1:$G$49, MATCH(orders!$D640,products!$A$1:$A$49,0), MATCH(orders!J$1,products!$A$1:$G$1,0))</f>
        <v>M</v>
      </c>
      <c r="K640" s="5">
        <f>INDEX(products!$A$1:$G$49, MATCH(orders!$D640,products!$A$1:$A$49,0), MATCH(orders!K$1,products!$A$1:$G$1,0))</f>
        <v>2.5</v>
      </c>
      <c r="L640" s="7">
        <f>INDEX(products!$A$1:$G$49, MATCH(orders!$D640,products!$A$1:$A$49,0), 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IF(_xlfn.XLOOKUP(C642, customers!$A$1:$A$1001,customers!$C$1:$C$1001,,0)=0,"",_xlfn.XLOOKUP(C642, customers!$A$1:$A$1001,customers!$C$1:$C$1001,,0))</f>
        <v>tmathonneti0@google.co.jp</v>
      </c>
      <c r="H641" s="2" t="str">
        <f>IF(_xlfn.XLOOKUP(C641,customers!$A$1:$A$1001,customers!$G$1:$G$1001,,0)=0,"",_xlfn.XLOOKUP(C641,customers!$A$1:$A$1001,customers!$G$1:$G$1001,,0))</f>
        <v>United States</v>
      </c>
      <c r="I641" t="str">
        <f>INDEX(products!$A$1:$G$49, MATCH(orders!$D641,products!$A$1:$A$49,0), MATCH(orders!I$1,products!$A$1:$G$1,0))</f>
        <v>Lib</v>
      </c>
      <c r="J641" t="str">
        <f>INDEX(products!$A$1:$G$49, MATCH(orders!$D641,products!$A$1:$A$49,0), MATCH(orders!J$1,products!$A$1:$G$1,0))</f>
        <v>D</v>
      </c>
      <c r="K641" s="5">
        <f>INDEX(products!$A$1:$G$49, MATCH(orders!$D641,products!$A$1:$A$49,0), MATCH(orders!K$1,products!$A$1:$G$1,0))</f>
        <v>0.2</v>
      </c>
      <c r="L641" s="7">
        <f>INDEX(products!$A$1:$G$49, MATCH(orders!$D641,products!$A$1:$A$49,0), 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IF(_xlfn.XLOOKUP(C643, customers!$A$1:$A$1001,customers!$C$1:$C$1001,,0)=0,"",_xlfn.XLOOKUP(C643, customers!$A$1:$A$1001,customers!$C$1:$C$1001,,0))</f>
        <v>ybasillht@theguardian.com</v>
      </c>
      <c r="H642" s="2" t="str">
        <f>IF(_xlfn.XLOOKUP(C642,customers!$A$1:$A$1001,customers!$G$1:$G$1001,,0)=0,"",_xlfn.XLOOKUP(C642,customers!$A$1:$A$1001,customers!$G$1:$G$1001,,0))</f>
        <v>United States</v>
      </c>
      <c r="I642" t="str">
        <f>INDEX(products!$A$1:$G$49, MATCH(orders!$D642,products!$A$1:$A$49,0), MATCH(orders!I$1,products!$A$1:$G$1,0))</f>
        <v>Rob</v>
      </c>
      <c r="J642" t="str">
        <f>INDEX(products!$A$1:$G$49, MATCH(orders!$D642,products!$A$1:$A$49,0), MATCH(orders!J$1,products!$A$1:$G$1,0))</f>
        <v>L</v>
      </c>
      <c r="K642" s="5">
        <f>INDEX(products!$A$1:$G$49, MATCH(orders!$D642,products!$A$1:$A$49,0), MATCH(orders!K$1,products!$A$1:$G$1,0))</f>
        <v>2.5</v>
      </c>
      <c r="L642" s="7">
        <f>INDEX(products!$A$1:$G$49, MATCH(orders!$D642,products!$A$1:$A$49,0), 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IF(_xlfn.XLOOKUP(C644, customers!$A$1:$A$1001,customers!$C$1:$C$1001,,0)=0,"",_xlfn.XLOOKUP(C644, customers!$A$1:$A$1001,customers!$C$1:$C$1001,,0))</f>
        <v>mbaistowhu@i2i.jp</v>
      </c>
      <c r="H643" s="2" t="str">
        <f>IF(_xlfn.XLOOKUP(C643,customers!$A$1:$A$1001,customers!$G$1:$G$1001,,0)=0,"",_xlfn.XLOOKUP(C643,customers!$A$1:$A$1001,customers!$G$1:$G$1001,,0))</f>
        <v>United States</v>
      </c>
      <c r="I643" t="str">
        <f>INDEX(products!$A$1:$G$49, MATCH(orders!$D643,products!$A$1:$A$49,0), MATCH(orders!I$1,products!$A$1:$G$1,0))</f>
        <v>Rob</v>
      </c>
      <c r="J643" t="str">
        <f>INDEX(products!$A$1:$G$49, MATCH(orders!$D643,products!$A$1:$A$49,0), MATCH(orders!J$1,products!$A$1:$G$1,0))</f>
        <v>L</v>
      </c>
      <c r="K643" s="5">
        <f>INDEX(products!$A$1:$G$49, MATCH(orders!$D643,products!$A$1:$A$49,0), MATCH(orders!K$1,products!$A$1:$G$1,0))</f>
        <v>1</v>
      </c>
      <c r="L643" s="7">
        <f>INDEX(products!$A$1:$G$49, MATCH(orders!$D643,products!$A$1:$A$49,0), 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IF(_xlfn.XLOOKUP(C645, customers!$A$1:$A$1001,customers!$C$1:$C$1001,,0)=0,"",_xlfn.XLOOKUP(C645, customers!$A$1:$A$1001,customers!$C$1:$C$1001,,0))</f>
        <v>cpallanthv@typepad.com</v>
      </c>
      <c r="H644" s="2" t="str">
        <f>IF(_xlfn.XLOOKUP(C644,customers!$A$1:$A$1001,customers!$G$1:$G$1001,,0)=0,"",_xlfn.XLOOKUP(C644,customers!$A$1:$A$1001,customers!$G$1:$G$1001,,0))</f>
        <v>United Kingdom</v>
      </c>
      <c r="I644" t="str">
        <f>INDEX(products!$A$1:$G$49, MATCH(orders!$D644,products!$A$1:$A$49,0), MATCH(orders!I$1,products!$A$1:$G$1,0))</f>
        <v>Exc</v>
      </c>
      <c r="J644" t="str">
        <f>INDEX(products!$A$1:$G$49, MATCH(orders!$D644,products!$A$1:$A$49,0), MATCH(orders!J$1,products!$A$1:$G$1,0))</f>
        <v>M</v>
      </c>
      <c r="K644" s="5">
        <f>INDEX(products!$A$1:$G$49, MATCH(orders!$D644,products!$A$1:$A$49,0), MATCH(orders!K$1,products!$A$1:$G$1,0))</f>
        <v>0.2</v>
      </c>
      <c r="L644" s="7">
        <f>INDEX(products!$A$1:$G$49, MATCH(orders!$D644,products!$A$1:$A$49,0), 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IF(_xlfn.XLOOKUP(C646, customers!$A$1:$A$1001,customers!$C$1:$C$1001,,0)=0,"",_xlfn.XLOOKUP(C646, customers!$A$1:$A$1001,customers!$C$1:$C$1001,,0))</f>
        <v/>
      </c>
      <c r="H645" s="2" t="str">
        <f>IF(_xlfn.XLOOKUP(C645,customers!$A$1:$A$1001,customers!$G$1:$G$1001,,0)=0,"",_xlfn.XLOOKUP(C645,customers!$A$1:$A$1001,customers!$G$1:$G$1001,,0))</f>
        <v>United States</v>
      </c>
      <c r="I645" t="str">
        <f>INDEX(products!$A$1:$G$49, MATCH(orders!$D645,products!$A$1:$A$49,0), MATCH(orders!I$1,products!$A$1:$G$1,0))</f>
        <v>Exc</v>
      </c>
      <c r="J645" t="str">
        <f>INDEX(products!$A$1:$G$49, MATCH(orders!$D645,products!$A$1:$A$49,0), MATCH(orders!J$1,products!$A$1:$G$1,0))</f>
        <v>L</v>
      </c>
      <c r="K645" s="5">
        <f>INDEX(products!$A$1:$G$49, MATCH(orders!$D645,products!$A$1:$A$49,0), MATCH(orders!K$1,products!$A$1:$G$1,0))</f>
        <v>2.5</v>
      </c>
      <c r="L645" s="7">
        <f>INDEX(products!$A$1:$G$49, MATCH(orders!$D645,products!$A$1:$A$49,0), 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IF(_xlfn.XLOOKUP(C647, customers!$A$1:$A$1001,customers!$C$1:$C$1001,,0)=0,"",_xlfn.XLOOKUP(C647, customers!$A$1:$A$1001,customers!$C$1:$C$1001,,0))</f>
        <v>dohx@redcross.org</v>
      </c>
      <c r="H646" s="2" t="str">
        <f>IF(_xlfn.XLOOKUP(C646,customers!$A$1:$A$1001,customers!$G$1:$G$1001,,0)=0,"",_xlfn.XLOOKUP(C646,customers!$A$1:$A$1001,customers!$G$1:$G$1001,,0))</f>
        <v>United States</v>
      </c>
      <c r="I646" t="str">
        <f>INDEX(products!$A$1:$G$49, MATCH(orders!$D646,products!$A$1:$A$49,0), MATCH(orders!I$1,products!$A$1:$G$1,0))</f>
        <v>Rob</v>
      </c>
      <c r="J646" t="str">
        <f>INDEX(products!$A$1:$G$49, MATCH(orders!$D646,products!$A$1:$A$49,0), MATCH(orders!J$1,products!$A$1:$G$1,0))</f>
        <v>D</v>
      </c>
      <c r="K646" s="5">
        <f>INDEX(products!$A$1:$G$49, MATCH(orders!$D646,products!$A$1:$A$49,0), MATCH(orders!K$1,products!$A$1:$G$1,0))</f>
        <v>2.5</v>
      </c>
      <c r="L646" s="7">
        <f>INDEX(products!$A$1:$G$49, MATCH(orders!$D646,products!$A$1:$A$49,0), 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IF(_xlfn.XLOOKUP(C648, customers!$A$1:$A$1001,customers!$C$1:$C$1001,,0)=0,"",_xlfn.XLOOKUP(C648, customers!$A$1:$A$1001,customers!$C$1:$C$1001,,0))</f>
        <v>drallinhy@howstuffworks.com</v>
      </c>
      <c r="H647" s="2" t="str">
        <f>IF(_xlfn.XLOOKUP(C647,customers!$A$1:$A$1001,customers!$G$1:$G$1001,,0)=0,"",_xlfn.XLOOKUP(C647,customers!$A$1:$A$1001,customers!$G$1:$G$1001,,0))</f>
        <v>United States</v>
      </c>
      <c r="I647" t="str">
        <f>INDEX(products!$A$1:$G$49, MATCH(orders!$D647,products!$A$1:$A$49,0), MATCH(orders!I$1,products!$A$1:$G$1,0))</f>
        <v>Ara</v>
      </c>
      <c r="J647" t="str">
        <f>INDEX(products!$A$1:$G$49, MATCH(orders!$D647,products!$A$1:$A$49,0), MATCH(orders!J$1,products!$A$1:$G$1,0))</f>
        <v>D</v>
      </c>
      <c r="K647" s="5">
        <f>INDEX(products!$A$1:$G$49, MATCH(orders!$D647,products!$A$1:$A$49,0), MATCH(orders!K$1,products!$A$1:$G$1,0))</f>
        <v>2.5</v>
      </c>
      <c r="L647" s="7">
        <f>INDEX(products!$A$1:$G$49, MATCH(orders!$D647,products!$A$1:$A$49,0), 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IF(_xlfn.XLOOKUP(C649, customers!$A$1:$A$1001,customers!$C$1:$C$1001,,0)=0,"",_xlfn.XLOOKUP(C649, customers!$A$1:$A$1001,customers!$C$1:$C$1001,,0))</f>
        <v>achillhz@epa.gov</v>
      </c>
      <c r="H648" s="2" t="str">
        <f>IF(_xlfn.XLOOKUP(C648,customers!$A$1:$A$1001,customers!$G$1:$G$1001,,0)=0,"",_xlfn.XLOOKUP(C648,customers!$A$1:$A$1001,customers!$G$1:$G$1001,,0))</f>
        <v>United States</v>
      </c>
      <c r="I648" t="str">
        <f>INDEX(products!$A$1:$G$49, MATCH(orders!$D648,products!$A$1:$A$49,0), MATCH(orders!I$1,products!$A$1:$G$1,0))</f>
        <v>Ara</v>
      </c>
      <c r="J648" t="str">
        <f>INDEX(products!$A$1:$G$49, MATCH(orders!$D648,products!$A$1:$A$49,0), MATCH(orders!J$1,products!$A$1:$G$1,0))</f>
        <v>D</v>
      </c>
      <c r="K648" s="5">
        <f>INDEX(products!$A$1:$G$49, MATCH(orders!$D648,products!$A$1:$A$49,0), MATCH(orders!K$1,products!$A$1:$G$1,0))</f>
        <v>1</v>
      </c>
      <c r="L648" s="7">
        <f>INDEX(products!$A$1:$G$49, MATCH(orders!$D648,products!$A$1:$A$49,0), 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IF(_xlfn.XLOOKUP(C650, customers!$A$1:$A$1001,customers!$C$1:$C$1001,,0)=0,"",_xlfn.XLOOKUP(C650, customers!$A$1:$A$1001,customers!$C$1:$C$1001,,0))</f>
        <v>tmathonneti0@google.co.jp</v>
      </c>
      <c r="H649" s="2" t="str">
        <f>IF(_xlfn.XLOOKUP(C649,customers!$A$1:$A$1001,customers!$G$1:$G$1001,,0)=0,"",_xlfn.XLOOKUP(C649,customers!$A$1:$A$1001,customers!$G$1:$G$1001,,0))</f>
        <v>United Kingdom</v>
      </c>
      <c r="I649" t="str">
        <f>INDEX(products!$A$1:$G$49, MATCH(orders!$D649,products!$A$1:$A$49,0), MATCH(orders!I$1,products!$A$1:$G$1,0))</f>
        <v>Lib</v>
      </c>
      <c r="J649" t="str">
        <f>INDEX(products!$A$1:$G$49, MATCH(orders!$D649,products!$A$1:$A$49,0), MATCH(orders!J$1,products!$A$1:$G$1,0))</f>
        <v>L</v>
      </c>
      <c r="K649" s="5">
        <f>INDEX(products!$A$1:$G$49, MATCH(orders!$D649,products!$A$1:$A$49,0), MATCH(orders!K$1,products!$A$1:$G$1,0))</f>
        <v>0.5</v>
      </c>
      <c r="L649" s="7">
        <f>INDEX(products!$A$1:$G$49, MATCH(orders!$D649,products!$A$1:$A$49,0), 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IF(_xlfn.XLOOKUP(C651, customers!$A$1:$A$1001,customers!$C$1:$C$1001,,0)=0,"",_xlfn.XLOOKUP(C651, customers!$A$1:$A$1001,customers!$C$1:$C$1001,,0))</f>
        <v>cdenysi1@is.gd</v>
      </c>
      <c r="H650" s="2" t="str">
        <f>IF(_xlfn.XLOOKUP(C650,customers!$A$1:$A$1001,customers!$G$1:$G$1001,,0)=0,"",_xlfn.XLOOKUP(C650,customers!$A$1:$A$1001,customers!$G$1:$G$1001,,0))</f>
        <v>United States</v>
      </c>
      <c r="I650" t="str">
        <f>INDEX(products!$A$1:$G$49, MATCH(orders!$D650,products!$A$1:$A$49,0), MATCH(orders!I$1,products!$A$1:$G$1,0))</f>
        <v>Rob</v>
      </c>
      <c r="J650" t="str">
        <f>INDEX(products!$A$1:$G$49, MATCH(orders!$D650,products!$A$1:$A$49,0), MATCH(orders!J$1,products!$A$1:$G$1,0))</f>
        <v>D</v>
      </c>
      <c r="K650" s="5">
        <f>INDEX(products!$A$1:$G$49, MATCH(orders!$D650,products!$A$1:$A$49,0), MATCH(orders!K$1,products!$A$1:$G$1,0))</f>
        <v>0.2</v>
      </c>
      <c r="L650" s="7">
        <f>INDEX(products!$A$1:$G$49, MATCH(orders!$D650,products!$A$1:$A$49,0), 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IF(_xlfn.XLOOKUP(C652, customers!$A$1:$A$1001,customers!$C$1:$C$1001,,0)=0,"",_xlfn.XLOOKUP(C652, customers!$A$1:$A$1001,customers!$C$1:$C$1001,,0))</f>
        <v>cstebbingsi2@drupal.org</v>
      </c>
      <c r="H651" s="2" t="str">
        <f>IF(_xlfn.XLOOKUP(C651,customers!$A$1:$A$1001,customers!$G$1:$G$1001,,0)=0,"",_xlfn.XLOOKUP(C651,customers!$A$1:$A$1001,customers!$G$1:$G$1001,,0))</f>
        <v>United Kingdom</v>
      </c>
      <c r="I651" t="str">
        <f>INDEX(products!$A$1:$G$49, MATCH(orders!$D651,products!$A$1:$A$49,0), MATCH(orders!I$1,products!$A$1:$G$1,0))</f>
        <v>Lib</v>
      </c>
      <c r="J651" t="str">
        <f>INDEX(products!$A$1:$G$49, MATCH(orders!$D651,products!$A$1:$A$49,0), MATCH(orders!J$1,products!$A$1:$G$1,0))</f>
        <v>L</v>
      </c>
      <c r="K651" s="5">
        <f>INDEX(products!$A$1:$G$49, MATCH(orders!$D651,products!$A$1:$A$49,0), MATCH(orders!K$1,products!$A$1:$G$1,0))</f>
        <v>1</v>
      </c>
      <c r="L651" s="7">
        <f>INDEX(products!$A$1:$G$49, MATCH(orders!$D651,products!$A$1:$A$49,0), 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IF(_xlfn.XLOOKUP(C653, customers!$A$1:$A$1001,customers!$C$1:$C$1001,,0)=0,"",_xlfn.XLOOKUP(C653, customers!$A$1:$A$1001,customers!$C$1:$C$1001,,0))</f>
        <v/>
      </c>
      <c r="H652" s="2" t="str">
        <f>IF(_xlfn.XLOOKUP(C652,customers!$A$1:$A$1001,customers!$G$1:$G$1001,,0)=0,"",_xlfn.XLOOKUP(C652,customers!$A$1:$A$1001,customers!$G$1:$G$1001,,0))</f>
        <v>United States</v>
      </c>
      <c r="I652" t="str">
        <f>INDEX(products!$A$1:$G$49, MATCH(orders!$D652,products!$A$1:$A$49,0), MATCH(orders!I$1,products!$A$1:$G$1,0))</f>
        <v>Rob</v>
      </c>
      <c r="J652" t="str">
        <f>INDEX(products!$A$1:$G$49, MATCH(orders!$D652,products!$A$1:$A$49,0), MATCH(orders!J$1,products!$A$1:$G$1,0))</f>
        <v>D</v>
      </c>
      <c r="K652" s="5">
        <f>INDEX(products!$A$1:$G$49, MATCH(orders!$D652,products!$A$1:$A$49,0), MATCH(orders!K$1,products!$A$1:$G$1,0))</f>
        <v>0.5</v>
      </c>
      <c r="L652" s="7">
        <f>INDEX(products!$A$1:$G$49, MATCH(orders!$D652,products!$A$1:$A$49,0), 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IF(_xlfn.XLOOKUP(C654, customers!$A$1:$A$1001,customers!$C$1:$C$1001,,0)=0,"",_xlfn.XLOOKUP(C654, customers!$A$1:$A$1001,customers!$C$1:$C$1001,,0))</f>
        <v>rzywickii4@ifeng.com</v>
      </c>
      <c r="H653" s="2" t="str">
        <f>IF(_xlfn.XLOOKUP(C653,customers!$A$1:$A$1001,customers!$G$1:$G$1001,,0)=0,"",_xlfn.XLOOKUP(C653,customers!$A$1:$A$1001,customers!$G$1:$G$1001,,0))</f>
        <v>United States</v>
      </c>
      <c r="I653" t="str">
        <f>INDEX(products!$A$1:$G$49, MATCH(orders!$D653,products!$A$1:$A$49,0), MATCH(orders!I$1,products!$A$1:$G$1,0))</f>
        <v>Rob</v>
      </c>
      <c r="J653" t="str">
        <f>INDEX(products!$A$1:$G$49, MATCH(orders!$D653,products!$A$1:$A$49,0), MATCH(orders!J$1,products!$A$1:$G$1,0))</f>
        <v>L</v>
      </c>
      <c r="K653" s="5">
        <f>INDEX(products!$A$1:$G$49, MATCH(orders!$D653,products!$A$1:$A$49,0), MATCH(orders!K$1,products!$A$1:$G$1,0))</f>
        <v>1</v>
      </c>
      <c r="L653" s="7">
        <f>INDEX(products!$A$1:$G$49, MATCH(orders!$D653,products!$A$1:$A$49,0), 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IF(_xlfn.XLOOKUP(C655, customers!$A$1:$A$1001,customers!$C$1:$C$1001,,0)=0,"",_xlfn.XLOOKUP(C655, customers!$A$1:$A$1001,customers!$C$1:$C$1001,,0))</f>
        <v>aburgetti5@moonfruit.com</v>
      </c>
      <c r="H654" s="2" t="str">
        <f>IF(_xlfn.XLOOKUP(C654,customers!$A$1:$A$1001,customers!$G$1:$G$1001,,0)=0,"",_xlfn.XLOOKUP(C654,customers!$A$1:$A$1001,customers!$G$1:$G$1001,,0))</f>
        <v>Ireland</v>
      </c>
      <c r="I654" t="str">
        <f>INDEX(products!$A$1:$G$49, MATCH(orders!$D654,products!$A$1:$A$49,0), MATCH(orders!I$1,products!$A$1:$G$1,0))</f>
        <v>Lib</v>
      </c>
      <c r="J654" t="str">
        <f>INDEX(products!$A$1:$G$49, MATCH(orders!$D654,products!$A$1:$A$49,0), MATCH(orders!J$1,products!$A$1:$G$1,0))</f>
        <v>L</v>
      </c>
      <c r="K654" s="5">
        <f>INDEX(products!$A$1:$G$49, MATCH(orders!$D654,products!$A$1:$A$49,0), MATCH(orders!K$1,products!$A$1:$G$1,0))</f>
        <v>1</v>
      </c>
      <c r="L654" s="7">
        <f>INDEX(products!$A$1:$G$49, MATCH(orders!$D654,products!$A$1:$A$49,0), 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IF(_xlfn.XLOOKUP(C656, customers!$A$1:$A$1001,customers!$C$1:$C$1001,,0)=0,"",_xlfn.XLOOKUP(C656, customers!$A$1:$A$1001,customers!$C$1:$C$1001,,0))</f>
        <v>mmalloyi6@seattletimes.com</v>
      </c>
      <c r="H655" s="2" t="str">
        <f>IF(_xlfn.XLOOKUP(C655,customers!$A$1:$A$1001,customers!$G$1:$G$1001,,0)=0,"",_xlfn.XLOOKUP(C655,customers!$A$1:$A$1001,customers!$G$1:$G$1001,,0))</f>
        <v>United States</v>
      </c>
      <c r="I655" t="str">
        <f>INDEX(products!$A$1:$G$49, MATCH(orders!$D655,products!$A$1:$A$49,0), MATCH(orders!I$1,products!$A$1:$G$1,0))</f>
        <v>Ara</v>
      </c>
      <c r="J655" t="str">
        <f>INDEX(products!$A$1:$G$49, MATCH(orders!$D655,products!$A$1:$A$49,0), MATCH(orders!J$1,products!$A$1:$G$1,0))</f>
        <v>M</v>
      </c>
      <c r="K655" s="5">
        <f>INDEX(products!$A$1:$G$49, MATCH(orders!$D655,products!$A$1:$A$49,0), MATCH(orders!K$1,products!$A$1:$G$1,0))</f>
        <v>2.5</v>
      </c>
      <c r="L655" s="7">
        <f>INDEX(products!$A$1:$G$49, MATCH(orders!$D655,products!$A$1:$A$49,0), 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IF(_xlfn.XLOOKUP(C657, customers!$A$1:$A$1001,customers!$C$1:$C$1001,,0)=0,"",_xlfn.XLOOKUP(C657, customers!$A$1:$A$1001,customers!$C$1:$C$1001,,0))</f>
        <v>mmcparlandi7@w3.org</v>
      </c>
      <c r="H656" s="2" t="str">
        <f>IF(_xlfn.XLOOKUP(C656,customers!$A$1:$A$1001,customers!$G$1:$G$1001,,0)=0,"",_xlfn.XLOOKUP(C656,customers!$A$1:$A$1001,customers!$G$1:$G$1001,,0))</f>
        <v>United States</v>
      </c>
      <c r="I656" t="str">
        <f>INDEX(products!$A$1:$G$49, MATCH(orders!$D656,products!$A$1:$A$49,0), MATCH(orders!I$1,products!$A$1:$G$1,0))</f>
        <v>Ara</v>
      </c>
      <c r="J656" t="str">
        <f>INDEX(products!$A$1:$G$49, MATCH(orders!$D656,products!$A$1:$A$49,0), MATCH(orders!J$1,products!$A$1:$G$1,0))</f>
        <v>D</v>
      </c>
      <c r="K656" s="5">
        <f>INDEX(products!$A$1:$G$49, MATCH(orders!$D656,products!$A$1:$A$49,0), MATCH(orders!K$1,products!$A$1:$G$1,0))</f>
        <v>2.5</v>
      </c>
      <c r="L656" s="7">
        <f>INDEX(products!$A$1:$G$49, MATCH(orders!$D656,products!$A$1:$A$49,0), 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IF(_xlfn.XLOOKUP(C658, customers!$A$1:$A$1001,customers!$C$1:$C$1001,,0)=0,"",_xlfn.XLOOKUP(C658, customers!$A$1:$A$1001,customers!$C$1:$C$1001,,0))</f>
        <v>sjennaroyi8@purevolume.com</v>
      </c>
      <c r="H657" s="2" t="str">
        <f>IF(_xlfn.XLOOKUP(C657,customers!$A$1:$A$1001,customers!$G$1:$G$1001,,0)=0,"",_xlfn.XLOOKUP(C657,customers!$A$1:$A$1001,customers!$G$1:$G$1001,,0))</f>
        <v>United States</v>
      </c>
      <c r="I657" t="str">
        <f>INDEX(products!$A$1:$G$49, MATCH(orders!$D657,products!$A$1:$A$49,0), MATCH(orders!I$1,products!$A$1:$G$1,0))</f>
        <v>Rob</v>
      </c>
      <c r="J657" t="str">
        <f>INDEX(products!$A$1:$G$49, MATCH(orders!$D657,products!$A$1:$A$49,0), MATCH(orders!J$1,products!$A$1:$G$1,0))</f>
        <v>M</v>
      </c>
      <c r="K657" s="5">
        <f>INDEX(products!$A$1:$G$49, MATCH(orders!$D657,products!$A$1:$A$49,0), MATCH(orders!K$1,products!$A$1:$G$1,0))</f>
        <v>2.5</v>
      </c>
      <c r="L657" s="7">
        <f>INDEX(products!$A$1:$G$49, MATCH(orders!$D657,products!$A$1:$A$49,0), 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IF(_xlfn.XLOOKUP(C659, customers!$A$1:$A$1001,customers!$C$1:$C$1001,,0)=0,"",_xlfn.XLOOKUP(C659, customers!$A$1:$A$1001,customers!$C$1:$C$1001,,0))</f>
        <v>wplacei9@wsj.com</v>
      </c>
      <c r="H658" s="2" t="str">
        <f>IF(_xlfn.XLOOKUP(C658,customers!$A$1:$A$1001,customers!$G$1:$G$1001,,0)=0,"",_xlfn.XLOOKUP(C658,customers!$A$1:$A$1001,customers!$G$1:$G$1001,,0))</f>
        <v>United States</v>
      </c>
      <c r="I658" t="str">
        <f>INDEX(products!$A$1:$G$49, MATCH(orders!$D658,products!$A$1:$A$49,0), MATCH(orders!I$1,products!$A$1:$G$1,0))</f>
        <v>Lib</v>
      </c>
      <c r="J658" t="str">
        <f>INDEX(products!$A$1:$G$49, MATCH(orders!$D658,products!$A$1:$A$49,0), MATCH(orders!J$1,products!$A$1:$G$1,0))</f>
        <v>D</v>
      </c>
      <c r="K658" s="5">
        <f>INDEX(products!$A$1:$G$49, MATCH(orders!$D658,products!$A$1:$A$49,0), MATCH(orders!K$1,products!$A$1:$G$1,0))</f>
        <v>1</v>
      </c>
      <c r="L658" s="7">
        <f>INDEX(products!$A$1:$G$49, MATCH(orders!$D658,products!$A$1:$A$49,0), 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IF(_xlfn.XLOOKUP(C660, customers!$A$1:$A$1001,customers!$C$1:$C$1001,,0)=0,"",_xlfn.XLOOKUP(C660, customers!$A$1:$A$1001,customers!$C$1:$C$1001,,0))</f>
        <v>jmillettik@addtoany.com</v>
      </c>
      <c r="H659" s="2" t="str">
        <f>IF(_xlfn.XLOOKUP(C659,customers!$A$1:$A$1001,customers!$G$1:$G$1001,,0)=0,"",_xlfn.XLOOKUP(C659,customers!$A$1:$A$1001,customers!$G$1:$G$1001,,0))</f>
        <v>United States</v>
      </c>
      <c r="I659" t="str">
        <f>INDEX(products!$A$1:$G$49, MATCH(orders!$D659,products!$A$1:$A$49,0), MATCH(orders!I$1,products!$A$1:$G$1,0))</f>
        <v>Ara</v>
      </c>
      <c r="J659" t="str">
        <f>INDEX(products!$A$1:$G$49, MATCH(orders!$D659,products!$A$1:$A$49,0), MATCH(orders!J$1,products!$A$1:$G$1,0))</f>
        <v>M</v>
      </c>
      <c r="K659" s="5">
        <f>INDEX(products!$A$1:$G$49, MATCH(orders!$D659,products!$A$1:$A$49,0), MATCH(orders!K$1,products!$A$1:$G$1,0))</f>
        <v>0.5</v>
      </c>
      <c r="L659" s="7">
        <f>INDEX(products!$A$1:$G$49, MATCH(orders!$D659,products!$A$1:$A$49,0), 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IF(_xlfn.XLOOKUP(C661, customers!$A$1:$A$1001,customers!$C$1:$C$1001,,0)=0,"",_xlfn.XLOOKUP(C661, customers!$A$1:$A$1001,customers!$C$1:$C$1001,,0))</f>
        <v>dgadsdenib@google.com.hk</v>
      </c>
      <c r="H660" s="2" t="str">
        <f>IF(_xlfn.XLOOKUP(C660,customers!$A$1:$A$1001,customers!$G$1:$G$1001,,0)=0,"",_xlfn.XLOOKUP(C660,customers!$A$1:$A$1001,customers!$G$1:$G$1001,,0))</f>
        <v>United States</v>
      </c>
      <c r="I660" t="str">
        <f>INDEX(products!$A$1:$G$49, MATCH(orders!$D660,products!$A$1:$A$49,0), MATCH(orders!I$1,products!$A$1:$G$1,0))</f>
        <v>Exc</v>
      </c>
      <c r="J660" t="str">
        <f>INDEX(products!$A$1:$G$49, MATCH(orders!$D660,products!$A$1:$A$49,0), MATCH(orders!J$1,products!$A$1:$G$1,0))</f>
        <v>M</v>
      </c>
      <c r="K660" s="5">
        <f>INDEX(products!$A$1:$G$49, MATCH(orders!$D660,products!$A$1:$A$49,0), MATCH(orders!K$1,products!$A$1:$G$1,0))</f>
        <v>0.5</v>
      </c>
      <c r="L660" s="7">
        <f>INDEX(products!$A$1:$G$49, MATCH(orders!$D660,products!$A$1:$A$49,0), 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IF(_xlfn.XLOOKUP(C662, customers!$A$1:$A$1001,customers!$C$1:$C$1001,,0)=0,"",_xlfn.XLOOKUP(C662, customers!$A$1:$A$1001,customers!$C$1:$C$1001,,0))</f>
        <v>vwakelinic@unesco.org</v>
      </c>
      <c r="H661" s="2" t="str">
        <f>IF(_xlfn.XLOOKUP(C661,customers!$A$1:$A$1001,customers!$G$1:$G$1001,,0)=0,"",_xlfn.XLOOKUP(C661,customers!$A$1:$A$1001,customers!$G$1:$G$1001,,0))</f>
        <v>Ireland</v>
      </c>
      <c r="I661" t="str">
        <f>INDEX(products!$A$1:$G$49, MATCH(orders!$D661,products!$A$1:$A$49,0), MATCH(orders!I$1,products!$A$1:$G$1,0))</f>
        <v>Ara</v>
      </c>
      <c r="J661" t="str">
        <f>INDEX(products!$A$1:$G$49, MATCH(orders!$D661,products!$A$1:$A$49,0), MATCH(orders!J$1,products!$A$1:$G$1,0))</f>
        <v>D</v>
      </c>
      <c r="K661" s="5">
        <f>INDEX(products!$A$1:$G$49, MATCH(orders!$D661,products!$A$1:$A$49,0), MATCH(orders!K$1,products!$A$1:$G$1,0))</f>
        <v>2.5</v>
      </c>
      <c r="L661" s="7">
        <f>INDEX(products!$A$1:$G$49, MATCH(orders!$D661,products!$A$1:$A$49,0), 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IF(_xlfn.XLOOKUP(C663, customers!$A$1:$A$1001,customers!$C$1:$C$1001,,0)=0,"",_xlfn.XLOOKUP(C663, customers!$A$1:$A$1001,customers!$C$1:$C$1001,,0))</f>
        <v>acampsallid@zimbio.com</v>
      </c>
      <c r="H662" s="2" t="str">
        <f>IF(_xlfn.XLOOKUP(C662,customers!$A$1:$A$1001,customers!$G$1:$G$1001,,0)=0,"",_xlfn.XLOOKUP(C662,customers!$A$1:$A$1001,customers!$G$1:$G$1001,,0))</f>
        <v>United States</v>
      </c>
      <c r="I662" t="str">
        <f>INDEX(products!$A$1:$G$49, MATCH(orders!$D662,products!$A$1:$A$49,0), MATCH(orders!I$1,products!$A$1:$G$1,0))</f>
        <v>Exc</v>
      </c>
      <c r="J662" t="str">
        <f>INDEX(products!$A$1:$G$49, MATCH(orders!$D662,products!$A$1:$A$49,0), MATCH(orders!J$1,products!$A$1:$G$1,0))</f>
        <v>L</v>
      </c>
      <c r="K662" s="5">
        <f>INDEX(products!$A$1:$G$49, MATCH(orders!$D662,products!$A$1:$A$49,0), MATCH(orders!K$1,products!$A$1:$G$1,0))</f>
        <v>0.5</v>
      </c>
      <c r="L662" s="7">
        <f>INDEX(products!$A$1:$G$49, MATCH(orders!$D662,products!$A$1:$A$49,0), 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IF(_xlfn.XLOOKUP(C664, customers!$A$1:$A$1001,customers!$C$1:$C$1001,,0)=0,"",_xlfn.XLOOKUP(C664, customers!$A$1:$A$1001,customers!$C$1:$C$1001,,0))</f>
        <v>smosebyie@stanford.edu</v>
      </c>
      <c r="H663" s="2" t="str">
        <f>IF(_xlfn.XLOOKUP(C663,customers!$A$1:$A$1001,customers!$G$1:$G$1001,,0)=0,"",_xlfn.XLOOKUP(C663,customers!$A$1:$A$1001,customers!$G$1:$G$1001,,0))</f>
        <v>United States</v>
      </c>
      <c r="I663" t="str">
        <f>INDEX(products!$A$1:$G$49, MATCH(orders!$D663,products!$A$1:$A$49,0), MATCH(orders!I$1,products!$A$1:$G$1,0))</f>
        <v>Ara</v>
      </c>
      <c r="J663" t="str">
        <f>INDEX(products!$A$1:$G$49, MATCH(orders!$D663,products!$A$1:$A$49,0), MATCH(orders!J$1,products!$A$1:$G$1,0))</f>
        <v>M</v>
      </c>
      <c r="K663" s="5">
        <f>INDEX(products!$A$1:$G$49, MATCH(orders!$D663,products!$A$1:$A$49,0), MATCH(orders!K$1,products!$A$1:$G$1,0))</f>
        <v>0.2</v>
      </c>
      <c r="L663" s="7">
        <f>INDEX(products!$A$1:$G$49, MATCH(orders!$D663,products!$A$1:$A$49,0), 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IF(_xlfn.XLOOKUP(C665, customers!$A$1:$A$1001,customers!$C$1:$C$1001,,0)=0,"",_xlfn.XLOOKUP(C665, customers!$A$1:$A$1001,customers!$C$1:$C$1001,,0))</f>
        <v>cwassif@prweb.com</v>
      </c>
      <c r="H664" s="2" t="str">
        <f>IF(_xlfn.XLOOKUP(C664,customers!$A$1:$A$1001,customers!$G$1:$G$1001,,0)=0,"",_xlfn.XLOOKUP(C664,customers!$A$1:$A$1001,customers!$G$1:$G$1001,,0))</f>
        <v>United States</v>
      </c>
      <c r="I664" t="str">
        <f>INDEX(products!$A$1:$G$49, MATCH(orders!$D664,products!$A$1:$A$49,0), MATCH(orders!I$1,products!$A$1:$G$1,0))</f>
        <v>Lib</v>
      </c>
      <c r="J664" t="str">
        <f>INDEX(products!$A$1:$G$49, MATCH(orders!$D664,products!$A$1:$A$49,0), MATCH(orders!J$1,products!$A$1:$G$1,0))</f>
        <v>D</v>
      </c>
      <c r="K664" s="5">
        <f>INDEX(products!$A$1:$G$49, MATCH(orders!$D664,products!$A$1:$A$49,0), MATCH(orders!K$1,products!$A$1:$G$1,0))</f>
        <v>2.5</v>
      </c>
      <c r="L664" s="7">
        <f>INDEX(products!$A$1:$G$49, MATCH(orders!$D664,products!$A$1:$A$49,0), 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IF(_xlfn.XLOOKUP(C666, customers!$A$1:$A$1001,customers!$C$1:$C$1001,,0)=0,"",_xlfn.XLOOKUP(C666, customers!$A$1:$A$1001,customers!$C$1:$C$1001,,0))</f>
        <v>isjostromig@pbs.org</v>
      </c>
      <c r="H665" s="2" t="str">
        <f>IF(_xlfn.XLOOKUP(C665,customers!$A$1:$A$1001,customers!$G$1:$G$1001,,0)=0,"",_xlfn.XLOOKUP(C665,customers!$A$1:$A$1001,customers!$G$1:$G$1001,,0))</f>
        <v>United States</v>
      </c>
      <c r="I665" t="str">
        <f>INDEX(products!$A$1:$G$49, MATCH(orders!$D665,products!$A$1:$A$49,0), MATCH(orders!I$1,products!$A$1:$G$1,0))</f>
        <v>Ara</v>
      </c>
      <c r="J665" t="str">
        <f>INDEX(products!$A$1:$G$49, MATCH(orders!$D665,products!$A$1:$A$49,0), MATCH(orders!J$1,products!$A$1:$G$1,0))</f>
        <v>M</v>
      </c>
      <c r="K665" s="5">
        <f>INDEX(products!$A$1:$G$49, MATCH(orders!$D665,products!$A$1:$A$49,0), MATCH(orders!K$1,products!$A$1:$G$1,0))</f>
        <v>1</v>
      </c>
      <c r="L665" s="7">
        <f>INDEX(products!$A$1:$G$49, MATCH(orders!$D665,products!$A$1:$A$49,0), 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IF(_xlfn.XLOOKUP(C667, customers!$A$1:$A$1001,customers!$C$1:$C$1001,,0)=0,"",_xlfn.XLOOKUP(C667, customers!$A$1:$A$1001,customers!$C$1:$C$1001,,0))</f>
        <v>isjostromig@pbs.org</v>
      </c>
      <c r="H666" s="2" t="str">
        <f>IF(_xlfn.XLOOKUP(C666,customers!$A$1:$A$1001,customers!$G$1:$G$1001,,0)=0,"",_xlfn.XLOOKUP(C666,customers!$A$1:$A$1001,customers!$G$1:$G$1001,,0))</f>
        <v>United States</v>
      </c>
      <c r="I666" t="str">
        <f>INDEX(products!$A$1:$G$49, MATCH(orders!$D666,products!$A$1:$A$49,0), MATCH(orders!I$1,products!$A$1:$G$1,0))</f>
        <v>Exc</v>
      </c>
      <c r="J666" t="str">
        <f>INDEX(products!$A$1:$G$49, MATCH(orders!$D666,products!$A$1:$A$49,0), MATCH(orders!J$1,products!$A$1:$G$1,0))</f>
        <v>D</v>
      </c>
      <c r="K666" s="5">
        <f>INDEX(products!$A$1:$G$49, MATCH(orders!$D666,products!$A$1:$A$49,0), MATCH(orders!K$1,products!$A$1:$G$1,0))</f>
        <v>1</v>
      </c>
      <c r="L666" s="7">
        <f>INDEX(products!$A$1:$G$49, MATCH(orders!$D666,products!$A$1:$A$49,0), 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IF(_xlfn.XLOOKUP(C668, customers!$A$1:$A$1001,customers!$C$1:$C$1001,,0)=0,"",_xlfn.XLOOKUP(C668, customers!$A$1:$A$1001,customers!$C$1:$C$1001,,0))</f>
        <v>jbranchettii@bravesites.com</v>
      </c>
      <c r="H667" s="2" t="str">
        <f>IF(_xlfn.XLOOKUP(C667,customers!$A$1:$A$1001,customers!$G$1:$G$1001,,0)=0,"",_xlfn.XLOOKUP(C667,customers!$A$1:$A$1001,customers!$G$1:$G$1001,,0))</f>
        <v>United States</v>
      </c>
      <c r="I667" t="str">
        <f>INDEX(products!$A$1:$G$49, MATCH(orders!$D667,products!$A$1:$A$49,0), MATCH(orders!I$1,products!$A$1:$G$1,0))</f>
        <v>Lib</v>
      </c>
      <c r="J667" t="str">
        <f>INDEX(products!$A$1:$G$49, MATCH(orders!$D667,products!$A$1:$A$49,0), MATCH(orders!J$1,products!$A$1:$G$1,0))</f>
        <v>D</v>
      </c>
      <c r="K667" s="5">
        <f>INDEX(products!$A$1:$G$49, MATCH(orders!$D667,products!$A$1:$A$49,0), MATCH(orders!K$1,products!$A$1:$G$1,0))</f>
        <v>0.2</v>
      </c>
      <c r="L667" s="7">
        <f>INDEX(products!$A$1:$G$49, MATCH(orders!$D667,products!$A$1:$A$49,0), 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IF(_xlfn.XLOOKUP(C669, customers!$A$1:$A$1001,customers!$C$1:$C$1001,,0)=0,"",_xlfn.XLOOKUP(C669, customers!$A$1:$A$1001,customers!$C$1:$C$1001,,0))</f>
        <v>nrudlandij@blogs.com</v>
      </c>
      <c r="H668" s="2" t="str">
        <f>IF(_xlfn.XLOOKUP(C668,customers!$A$1:$A$1001,customers!$G$1:$G$1001,,0)=0,"",_xlfn.XLOOKUP(C668,customers!$A$1:$A$1001,customers!$G$1:$G$1001,,0))</f>
        <v>United States</v>
      </c>
      <c r="I668" t="str">
        <f>INDEX(products!$A$1:$G$49, MATCH(orders!$D668,products!$A$1:$A$49,0), MATCH(orders!I$1,products!$A$1:$G$1,0))</f>
        <v>Ara</v>
      </c>
      <c r="J668" t="str">
        <f>INDEX(products!$A$1:$G$49, MATCH(orders!$D668,products!$A$1:$A$49,0), MATCH(orders!J$1,products!$A$1:$G$1,0))</f>
        <v>D</v>
      </c>
      <c r="K668" s="5">
        <f>INDEX(products!$A$1:$G$49, MATCH(orders!$D668,products!$A$1:$A$49,0), MATCH(orders!K$1,products!$A$1:$G$1,0))</f>
        <v>2.5</v>
      </c>
      <c r="L668" s="7">
        <f>INDEX(products!$A$1:$G$49, MATCH(orders!$D668,products!$A$1:$A$49,0), 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IF(_xlfn.XLOOKUP(C670, customers!$A$1:$A$1001,customers!$C$1:$C$1001,,0)=0,"",_xlfn.XLOOKUP(C670, customers!$A$1:$A$1001,customers!$C$1:$C$1001,,0))</f>
        <v>jmillettik@addtoany.com</v>
      </c>
      <c r="H669" s="2" t="str">
        <f>IF(_xlfn.XLOOKUP(C669,customers!$A$1:$A$1001,customers!$G$1:$G$1001,,0)=0,"",_xlfn.XLOOKUP(C669,customers!$A$1:$A$1001,customers!$G$1:$G$1001,,0))</f>
        <v>Ireland</v>
      </c>
      <c r="I669" t="str">
        <f>INDEX(products!$A$1:$G$49, MATCH(orders!$D669,products!$A$1:$A$49,0), MATCH(orders!I$1,products!$A$1:$G$1,0))</f>
        <v>Ara</v>
      </c>
      <c r="J669" t="str">
        <f>INDEX(products!$A$1:$G$49, MATCH(orders!$D669,products!$A$1:$A$49,0), MATCH(orders!J$1,products!$A$1:$G$1,0))</f>
        <v>D</v>
      </c>
      <c r="K669" s="5">
        <f>INDEX(products!$A$1:$G$49, MATCH(orders!$D669,products!$A$1:$A$49,0), MATCH(orders!K$1,products!$A$1:$G$1,0))</f>
        <v>1</v>
      </c>
      <c r="L669" s="7">
        <f>INDEX(products!$A$1:$G$49, MATCH(orders!$D669,products!$A$1:$A$49,0), 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IF(_xlfn.XLOOKUP(C671, customers!$A$1:$A$1001,customers!$C$1:$C$1001,,0)=0,"",_xlfn.XLOOKUP(C671, customers!$A$1:$A$1001,customers!$C$1:$C$1001,,0))</f>
        <v>ftourryil@google.de</v>
      </c>
      <c r="H670" s="2" t="str">
        <f>IF(_xlfn.XLOOKUP(C670,customers!$A$1:$A$1001,customers!$G$1:$G$1001,,0)=0,"",_xlfn.XLOOKUP(C670,customers!$A$1:$A$1001,customers!$G$1:$G$1001,,0))</f>
        <v>United States</v>
      </c>
      <c r="I670" t="str">
        <f>INDEX(products!$A$1:$G$49, MATCH(orders!$D670,products!$A$1:$A$49,0), MATCH(orders!I$1,products!$A$1:$G$1,0))</f>
        <v>Rob</v>
      </c>
      <c r="J670" t="str">
        <f>INDEX(products!$A$1:$G$49, MATCH(orders!$D670,products!$A$1:$A$49,0), MATCH(orders!J$1,products!$A$1:$G$1,0))</f>
        <v>L</v>
      </c>
      <c r="K670" s="5">
        <f>INDEX(products!$A$1:$G$49, MATCH(orders!$D670,products!$A$1:$A$49,0), MATCH(orders!K$1,products!$A$1:$G$1,0))</f>
        <v>2.5</v>
      </c>
      <c r="L670" s="7">
        <f>INDEX(products!$A$1:$G$49, MATCH(orders!$D670,products!$A$1:$A$49,0), 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IF(_xlfn.XLOOKUP(C672, customers!$A$1:$A$1001,customers!$C$1:$C$1001,,0)=0,"",_xlfn.XLOOKUP(C672, customers!$A$1:$A$1001,customers!$C$1:$C$1001,,0))</f>
        <v>cweatherallim@toplist.cz</v>
      </c>
      <c r="H671" s="2" t="str">
        <f>IF(_xlfn.XLOOKUP(C671,customers!$A$1:$A$1001,customers!$G$1:$G$1001,,0)=0,"",_xlfn.XLOOKUP(C671,customers!$A$1:$A$1001,customers!$G$1:$G$1001,,0))</f>
        <v>United States</v>
      </c>
      <c r="I671" t="str">
        <f>INDEX(products!$A$1:$G$49, MATCH(orders!$D671,products!$A$1:$A$49,0), MATCH(orders!I$1,products!$A$1:$G$1,0))</f>
        <v>Lib</v>
      </c>
      <c r="J671" t="str">
        <f>INDEX(products!$A$1:$G$49, MATCH(orders!$D671,products!$A$1:$A$49,0), MATCH(orders!J$1,products!$A$1:$G$1,0))</f>
        <v>M</v>
      </c>
      <c r="K671" s="5">
        <f>INDEX(products!$A$1:$G$49, MATCH(orders!$D671,products!$A$1:$A$49,0), MATCH(orders!K$1,products!$A$1:$G$1,0))</f>
        <v>2.5</v>
      </c>
      <c r="L671" s="7">
        <f>INDEX(products!$A$1:$G$49, MATCH(orders!$D671,products!$A$1:$A$49,0), 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IF(_xlfn.XLOOKUP(C673, customers!$A$1:$A$1001,customers!$C$1:$C$1001,,0)=0,"",_xlfn.XLOOKUP(C673, customers!$A$1:$A$1001,customers!$C$1:$C$1001,,0))</f>
        <v>gheindrickin@usda.gov</v>
      </c>
      <c r="H672" s="2" t="str">
        <f>IF(_xlfn.XLOOKUP(C672,customers!$A$1:$A$1001,customers!$G$1:$G$1001,,0)=0,"",_xlfn.XLOOKUP(C672,customers!$A$1:$A$1001,customers!$G$1:$G$1001,,0))</f>
        <v>United States</v>
      </c>
      <c r="I672" t="str">
        <f>INDEX(products!$A$1:$G$49, MATCH(orders!$D672,products!$A$1:$A$49,0), MATCH(orders!I$1,products!$A$1:$G$1,0))</f>
        <v>Lib</v>
      </c>
      <c r="J672" t="str">
        <f>INDEX(products!$A$1:$G$49, MATCH(orders!$D672,products!$A$1:$A$49,0), MATCH(orders!J$1,products!$A$1:$G$1,0))</f>
        <v>M</v>
      </c>
      <c r="K672" s="5">
        <f>INDEX(products!$A$1:$G$49, MATCH(orders!$D672,products!$A$1:$A$49,0), MATCH(orders!K$1,products!$A$1:$G$1,0))</f>
        <v>0.2</v>
      </c>
      <c r="L672" s="7">
        <f>INDEX(products!$A$1:$G$49, MATCH(orders!$D672,products!$A$1:$A$49,0), 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IF(_xlfn.XLOOKUP(C674, customers!$A$1:$A$1001,customers!$C$1:$C$1001,,0)=0,"",_xlfn.XLOOKUP(C674, customers!$A$1:$A$1001,customers!$C$1:$C$1001,,0))</f>
        <v>limasonio@discuz.net</v>
      </c>
      <c r="H673" s="2" t="str">
        <f>IF(_xlfn.XLOOKUP(C673,customers!$A$1:$A$1001,customers!$G$1:$G$1001,,0)=0,"",_xlfn.XLOOKUP(C673,customers!$A$1:$A$1001,customers!$G$1:$G$1001,,0))</f>
        <v>United States</v>
      </c>
      <c r="I673" t="str">
        <f>INDEX(products!$A$1:$G$49, MATCH(orders!$D673,products!$A$1:$A$49,0), MATCH(orders!I$1,products!$A$1:$G$1,0))</f>
        <v>Rob</v>
      </c>
      <c r="J673" t="str">
        <f>INDEX(products!$A$1:$G$49, MATCH(orders!$D673,products!$A$1:$A$49,0), MATCH(orders!J$1,products!$A$1:$G$1,0))</f>
        <v>L</v>
      </c>
      <c r="K673" s="5">
        <f>INDEX(products!$A$1:$G$49, MATCH(orders!$D673,products!$A$1:$A$49,0), MATCH(orders!K$1,products!$A$1:$G$1,0))</f>
        <v>1</v>
      </c>
      <c r="L673" s="7">
        <f>INDEX(products!$A$1:$G$49, MATCH(orders!$D673,products!$A$1:$A$49,0), 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IF(_xlfn.XLOOKUP(C675, customers!$A$1:$A$1001,customers!$C$1:$C$1001,,0)=0,"",_xlfn.XLOOKUP(C675, customers!$A$1:$A$1001,customers!$C$1:$C$1001,,0))</f>
        <v>hsaillip@odnoklassniki.ru</v>
      </c>
      <c r="H674" s="2" t="str">
        <f>IF(_xlfn.XLOOKUP(C674,customers!$A$1:$A$1001,customers!$G$1:$G$1001,,0)=0,"",_xlfn.XLOOKUP(C674,customers!$A$1:$A$1001,customers!$G$1:$G$1001,,0))</f>
        <v>United States</v>
      </c>
      <c r="I674" t="str">
        <f>INDEX(products!$A$1:$G$49, MATCH(orders!$D674,products!$A$1:$A$49,0), MATCH(orders!I$1,products!$A$1:$G$1,0))</f>
        <v>Lib</v>
      </c>
      <c r="J674" t="str">
        <f>INDEX(products!$A$1:$G$49, MATCH(orders!$D674,products!$A$1:$A$49,0), MATCH(orders!J$1,products!$A$1:$G$1,0))</f>
        <v>M</v>
      </c>
      <c r="K674" s="5">
        <f>INDEX(products!$A$1:$G$49, MATCH(orders!$D674,products!$A$1:$A$49,0), MATCH(orders!K$1,products!$A$1:$G$1,0))</f>
        <v>0.5</v>
      </c>
      <c r="L674" s="7">
        <f>INDEX(products!$A$1:$G$49, MATCH(orders!$D674,products!$A$1:$A$49,0), 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IF(_xlfn.XLOOKUP(C676, customers!$A$1:$A$1001,customers!$C$1:$C$1001,,0)=0,"",_xlfn.XLOOKUP(C676, customers!$A$1:$A$1001,customers!$C$1:$C$1001,,0))</f>
        <v>hlarvoriq@last.fm</v>
      </c>
      <c r="H675" s="2" t="str">
        <f>IF(_xlfn.XLOOKUP(C675,customers!$A$1:$A$1001,customers!$G$1:$G$1001,,0)=0,"",_xlfn.XLOOKUP(C675,customers!$A$1:$A$1001,customers!$G$1:$G$1001,,0))</f>
        <v>United States</v>
      </c>
      <c r="I675" t="str">
        <f>INDEX(products!$A$1:$G$49, MATCH(orders!$D675,products!$A$1:$A$49,0), MATCH(orders!I$1,products!$A$1:$G$1,0))</f>
        <v>Exc</v>
      </c>
      <c r="J675" t="str">
        <f>INDEX(products!$A$1:$G$49, MATCH(orders!$D675,products!$A$1:$A$49,0), MATCH(orders!J$1,products!$A$1:$G$1,0))</f>
        <v>M</v>
      </c>
      <c r="K675" s="5">
        <f>INDEX(products!$A$1:$G$49, MATCH(orders!$D675,products!$A$1:$A$49,0), MATCH(orders!K$1,products!$A$1:$G$1,0))</f>
        <v>1</v>
      </c>
      <c r="L675" s="7">
        <f>INDEX(products!$A$1:$G$49, MATCH(orders!$D675,products!$A$1:$A$49,0), 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IF(_xlfn.XLOOKUP(C677, customers!$A$1:$A$1001,customers!$C$1:$C$1001,,0)=0,"",_xlfn.XLOOKUP(C677, customers!$A$1:$A$1001,customers!$C$1:$C$1001,,0))</f>
        <v/>
      </c>
      <c r="H676" s="2" t="str">
        <f>IF(_xlfn.XLOOKUP(C676,customers!$A$1:$A$1001,customers!$G$1:$G$1001,,0)=0,"",_xlfn.XLOOKUP(C676,customers!$A$1:$A$1001,customers!$G$1:$G$1001,,0))</f>
        <v>United States</v>
      </c>
      <c r="I676" t="str">
        <f>INDEX(products!$A$1:$G$49, MATCH(orders!$D676,products!$A$1:$A$49,0), MATCH(orders!I$1,products!$A$1:$G$1,0))</f>
        <v>Ara</v>
      </c>
      <c r="J676" t="str">
        <f>INDEX(products!$A$1:$G$49, MATCH(orders!$D676,products!$A$1:$A$49,0), MATCH(orders!J$1,products!$A$1:$G$1,0))</f>
        <v>L</v>
      </c>
      <c r="K676" s="5">
        <f>INDEX(products!$A$1:$G$49, MATCH(orders!$D676,products!$A$1:$A$49,0), MATCH(orders!K$1,products!$A$1:$G$1,0))</f>
        <v>2.5</v>
      </c>
      <c r="L676" s="7">
        <f>INDEX(products!$A$1:$G$49, MATCH(orders!$D676,products!$A$1:$A$49,0), 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IF(_xlfn.XLOOKUP(C678, customers!$A$1:$A$1001,customers!$C$1:$C$1001,,0)=0,"",_xlfn.XLOOKUP(C678, customers!$A$1:$A$1001,customers!$C$1:$C$1001,,0))</f>
        <v/>
      </c>
      <c r="H677" s="2" t="str">
        <f>IF(_xlfn.XLOOKUP(C677,customers!$A$1:$A$1001,customers!$G$1:$G$1001,,0)=0,"",_xlfn.XLOOKUP(C677,customers!$A$1:$A$1001,customers!$G$1:$G$1001,,0))</f>
        <v>United States</v>
      </c>
      <c r="I677" t="str">
        <f>INDEX(products!$A$1:$G$49, MATCH(orders!$D677,products!$A$1:$A$49,0), MATCH(orders!I$1,products!$A$1:$G$1,0))</f>
        <v>Lib</v>
      </c>
      <c r="J677" t="str">
        <f>INDEX(products!$A$1:$G$49, MATCH(orders!$D677,products!$A$1:$A$49,0), MATCH(orders!J$1,products!$A$1:$G$1,0))</f>
        <v>D</v>
      </c>
      <c r="K677" s="5">
        <f>INDEX(products!$A$1:$G$49, MATCH(orders!$D677,products!$A$1:$A$49,0), MATCH(orders!K$1,products!$A$1:$G$1,0))</f>
        <v>2.5</v>
      </c>
      <c r="L677" s="7">
        <f>INDEX(products!$A$1:$G$49, MATCH(orders!$D677,products!$A$1:$A$49,0), 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IF(_xlfn.XLOOKUP(C679, customers!$A$1:$A$1001,customers!$C$1:$C$1001,,0)=0,"",_xlfn.XLOOKUP(C679, customers!$A$1:$A$1001,customers!$C$1:$C$1001,,0))</f>
        <v>cpenwardenit@mlb.com</v>
      </c>
      <c r="H678" s="2" t="str">
        <f>IF(_xlfn.XLOOKUP(C678,customers!$A$1:$A$1001,customers!$G$1:$G$1001,,0)=0,"",_xlfn.XLOOKUP(C678,customers!$A$1:$A$1001,customers!$G$1:$G$1001,,0))</f>
        <v>United States</v>
      </c>
      <c r="I678" t="str">
        <f>INDEX(products!$A$1:$G$49, MATCH(orders!$D678,products!$A$1:$A$49,0), MATCH(orders!I$1,products!$A$1:$G$1,0))</f>
        <v>Lib</v>
      </c>
      <c r="J678" t="str">
        <f>INDEX(products!$A$1:$G$49, MATCH(orders!$D678,products!$A$1:$A$49,0), MATCH(orders!J$1,products!$A$1:$G$1,0))</f>
        <v>L</v>
      </c>
      <c r="K678" s="5">
        <f>INDEX(products!$A$1:$G$49, MATCH(orders!$D678,products!$A$1:$A$49,0), MATCH(orders!K$1,products!$A$1:$G$1,0))</f>
        <v>0.5</v>
      </c>
      <c r="L678" s="7">
        <f>INDEX(products!$A$1:$G$49, MATCH(orders!$D678,products!$A$1:$A$49,0), 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IF(_xlfn.XLOOKUP(C680, customers!$A$1:$A$1001,customers!$C$1:$C$1001,,0)=0,"",_xlfn.XLOOKUP(C680, customers!$A$1:$A$1001,customers!$C$1:$C$1001,,0))</f>
        <v>mmiddisiu@dmoz.org</v>
      </c>
      <c r="H679" s="2" t="str">
        <f>IF(_xlfn.XLOOKUP(C679,customers!$A$1:$A$1001,customers!$G$1:$G$1001,,0)=0,"",_xlfn.XLOOKUP(C679,customers!$A$1:$A$1001,customers!$G$1:$G$1001,,0))</f>
        <v>Ireland</v>
      </c>
      <c r="I679" t="str">
        <f>INDEX(products!$A$1:$G$49, MATCH(orders!$D679,products!$A$1:$A$49,0), MATCH(orders!I$1,products!$A$1:$G$1,0))</f>
        <v>Lib</v>
      </c>
      <c r="J679" t="str">
        <f>INDEX(products!$A$1:$G$49, MATCH(orders!$D679,products!$A$1:$A$49,0), MATCH(orders!J$1,products!$A$1:$G$1,0))</f>
        <v>M</v>
      </c>
      <c r="K679" s="5">
        <f>INDEX(products!$A$1:$G$49, MATCH(orders!$D679,products!$A$1:$A$49,0), MATCH(orders!K$1,products!$A$1:$G$1,0))</f>
        <v>0.5</v>
      </c>
      <c r="L679" s="7">
        <f>INDEX(products!$A$1:$G$49, MATCH(orders!$D679,products!$A$1:$A$49,0), 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IF(_xlfn.XLOOKUP(C681, customers!$A$1:$A$1001,customers!$C$1:$C$1001,,0)=0,"",_xlfn.XLOOKUP(C681, customers!$A$1:$A$1001,customers!$C$1:$C$1001,,0))</f>
        <v>avairowiv@studiopress.com</v>
      </c>
      <c r="H680" s="2" t="str">
        <f>IF(_xlfn.XLOOKUP(C680,customers!$A$1:$A$1001,customers!$G$1:$G$1001,,0)=0,"",_xlfn.XLOOKUP(C680,customers!$A$1:$A$1001,customers!$G$1:$G$1001,,0))</f>
        <v>United States</v>
      </c>
      <c r="I680" t="str">
        <f>INDEX(products!$A$1:$G$49, MATCH(orders!$D680,products!$A$1:$A$49,0), MATCH(orders!I$1,products!$A$1:$G$1,0))</f>
        <v>Ara</v>
      </c>
      <c r="J680" t="str">
        <f>INDEX(products!$A$1:$G$49, MATCH(orders!$D680,products!$A$1:$A$49,0), MATCH(orders!J$1,products!$A$1:$G$1,0))</f>
        <v>L</v>
      </c>
      <c r="K680" s="5">
        <f>INDEX(products!$A$1:$G$49, MATCH(orders!$D680,products!$A$1:$A$49,0), MATCH(orders!K$1,products!$A$1:$G$1,0))</f>
        <v>2.5</v>
      </c>
      <c r="L680" s="7">
        <f>INDEX(products!$A$1:$G$49, MATCH(orders!$D680,products!$A$1:$A$49,0), 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IF(_xlfn.XLOOKUP(C682, customers!$A$1:$A$1001,customers!$C$1:$C$1001,,0)=0,"",_xlfn.XLOOKUP(C682, customers!$A$1:$A$1001,customers!$C$1:$C$1001,,0))</f>
        <v>agoldieiw@goo.gl</v>
      </c>
      <c r="H681" s="2" t="str">
        <f>IF(_xlfn.XLOOKUP(C681,customers!$A$1:$A$1001,customers!$G$1:$G$1001,,0)=0,"",_xlfn.XLOOKUP(C681,customers!$A$1:$A$1001,customers!$G$1:$G$1001,,0))</f>
        <v>United Kingdom</v>
      </c>
      <c r="I681" t="str">
        <f>INDEX(products!$A$1:$G$49, MATCH(orders!$D681,products!$A$1:$A$49,0), MATCH(orders!I$1,products!$A$1:$G$1,0))</f>
        <v>Rob</v>
      </c>
      <c r="J681" t="str">
        <f>INDEX(products!$A$1:$G$49, MATCH(orders!$D681,products!$A$1:$A$49,0), MATCH(orders!J$1,products!$A$1:$G$1,0))</f>
        <v>L</v>
      </c>
      <c r="K681" s="5">
        <f>INDEX(products!$A$1:$G$49, MATCH(orders!$D681,products!$A$1:$A$49,0), MATCH(orders!K$1,products!$A$1:$G$1,0))</f>
        <v>2.5</v>
      </c>
      <c r="L681" s="7">
        <f>INDEX(products!$A$1:$G$49, MATCH(orders!$D681,products!$A$1:$A$49,0), 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IF(_xlfn.XLOOKUP(C683, customers!$A$1:$A$1001,customers!$C$1:$C$1001,,0)=0,"",_xlfn.XLOOKUP(C683, customers!$A$1:$A$1001,customers!$C$1:$C$1001,,0))</f>
        <v>nayrisix@t-online.de</v>
      </c>
      <c r="H682" s="2" t="str">
        <f>IF(_xlfn.XLOOKUP(C682,customers!$A$1:$A$1001,customers!$G$1:$G$1001,,0)=0,"",_xlfn.XLOOKUP(C682,customers!$A$1:$A$1001,customers!$G$1:$G$1001,,0))</f>
        <v>United States</v>
      </c>
      <c r="I682" t="str">
        <f>INDEX(products!$A$1:$G$49, MATCH(orders!$D682,products!$A$1:$A$49,0), MATCH(orders!I$1,products!$A$1:$G$1,0))</f>
        <v>Ara</v>
      </c>
      <c r="J682" t="str">
        <f>INDEX(products!$A$1:$G$49, MATCH(orders!$D682,products!$A$1:$A$49,0), MATCH(orders!J$1,products!$A$1:$G$1,0))</f>
        <v>M</v>
      </c>
      <c r="K682" s="5">
        <f>INDEX(products!$A$1:$G$49, MATCH(orders!$D682,products!$A$1:$A$49,0), MATCH(orders!K$1,products!$A$1:$G$1,0))</f>
        <v>1</v>
      </c>
      <c r="L682" s="7">
        <f>INDEX(products!$A$1:$G$49, MATCH(orders!$D682,products!$A$1:$A$49,0), 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IF(_xlfn.XLOOKUP(C684, customers!$A$1:$A$1001,customers!$C$1:$C$1001,,0)=0,"",_xlfn.XLOOKUP(C684, customers!$A$1:$A$1001,customers!$C$1:$C$1001,,0))</f>
        <v>lbenediktovichiy@wunderground.com</v>
      </c>
      <c r="H683" s="2" t="str">
        <f>IF(_xlfn.XLOOKUP(C683,customers!$A$1:$A$1001,customers!$G$1:$G$1001,,0)=0,"",_xlfn.XLOOKUP(C683,customers!$A$1:$A$1001,customers!$G$1:$G$1001,,0))</f>
        <v>United Kingdom</v>
      </c>
      <c r="I683" t="str">
        <f>INDEX(products!$A$1:$G$49, MATCH(orders!$D683,products!$A$1:$A$49,0), MATCH(orders!I$1,products!$A$1:$G$1,0))</f>
        <v>Lib</v>
      </c>
      <c r="J683" t="str">
        <f>INDEX(products!$A$1:$G$49, MATCH(orders!$D683,products!$A$1:$A$49,0), MATCH(orders!J$1,products!$A$1:$G$1,0))</f>
        <v>L</v>
      </c>
      <c r="K683" s="5">
        <f>INDEX(products!$A$1:$G$49, MATCH(orders!$D683,products!$A$1:$A$49,0), MATCH(orders!K$1,products!$A$1:$G$1,0))</f>
        <v>0.2</v>
      </c>
      <c r="L683" s="7">
        <f>INDEX(products!$A$1:$G$49, MATCH(orders!$D683,products!$A$1:$A$49,0), 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IF(_xlfn.XLOOKUP(C685, customers!$A$1:$A$1001,customers!$C$1:$C$1001,,0)=0,"",_xlfn.XLOOKUP(C685, customers!$A$1:$A$1001,customers!$C$1:$C$1001,,0))</f>
        <v>tjacobovitziz@cbc.ca</v>
      </c>
      <c r="H684" s="2" t="str">
        <f>IF(_xlfn.XLOOKUP(C684,customers!$A$1:$A$1001,customers!$G$1:$G$1001,,0)=0,"",_xlfn.XLOOKUP(C684,customers!$A$1:$A$1001,customers!$G$1:$G$1001,,0))</f>
        <v>United States</v>
      </c>
      <c r="I684" t="str">
        <f>INDEX(products!$A$1:$G$49, MATCH(orders!$D684,products!$A$1:$A$49,0), MATCH(orders!I$1,products!$A$1:$G$1,0))</f>
        <v>Exc</v>
      </c>
      <c r="J684" t="str">
        <f>INDEX(products!$A$1:$G$49, MATCH(orders!$D684,products!$A$1:$A$49,0), MATCH(orders!J$1,products!$A$1:$G$1,0))</f>
        <v>M</v>
      </c>
      <c r="K684" s="5">
        <f>INDEX(products!$A$1:$G$49, MATCH(orders!$D684,products!$A$1:$A$49,0), MATCH(orders!K$1,products!$A$1:$G$1,0))</f>
        <v>0.2</v>
      </c>
      <c r="L684" s="7">
        <f>INDEX(products!$A$1:$G$49, MATCH(orders!$D684,products!$A$1:$A$49,0), 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IF(_xlfn.XLOOKUP(C686, customers!$A$1:$A$1001,customers!$C$1:$C$1001,,0)=0,"",_xlfn.XLOOKUP(C686, customers!$A$1:$A$1001,customers!$C$1:$C$1001,,0))</f>
        <v/>
      </c>
      <c r="H685" s="2" t="str">
        <f>IF(_xlfn.XLOOKUP(C685,customers!$A$1:$A$1001,customers!$G$1:$G$1001,,0)=0,"",_xlfn.XLOOKUP(C685,customers!$A$1:$A$1001,customers!$G$1:$G$1001,,0))</f>
        <v>United States</v>
      </c>
      <c r="I685" t="str">
        <f>INDEX(products!$A$1:$G$49, MATCH(orders!$D685,products!$A$1:$A$49,0), MATCH(orders!I$1,products!$A$1:$G$1,0))</f>
        <v>Lib</v>
      </c>
      <c r="J685" t="str">
        <f>INDEX(products!$A$1:$G$49, MATCH(orders!$D685,products!$A$1:$A$49,0), MATCH(orders!J$1,products!$A$1:$G$1,0))</f>
        <v>D</v>
      </c>
      <c r="K685" s="5">
        <f>INDEX(products!$A$1:$G$49, MATCH(orders!$D685,products!$A$1:$A$49,0), MATCH(orders!K$1,products!$A$1:$G$1,0))</f>
        <v>0.5</v>
      </c>
      <c r="L685" s="7">
        <f>INDEX(products!$A$1:$G$49, MATCH(orders!$D685,products!$A$1:$A$49,0), 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IF(_xlfn.XLOOKUP(C687, customers!$A$1:$A$1001,customers!$C$1:$C$1001,,0)=0,"",_xlfn.XLOOKUP(C687, customers!$A$1:$A$1001,customers!$C$1:$C$1001,,0))</f>
        <v>jdruittj1@feedburner.com</v>
      </c>
      <c r="H686" s="2" t="str">
        <f>IF(_xlfn.XLOOKUP(C686,customers!$A$1:$A$1001,customers!$G$1:$G$1001,,0)=0,"",_xlfn.XLOOKUP(C686,customers!$A$1:$A$1001,customers!$G$1:$G$1001,,0))</f>
        <v>United States</v>
      </c>
      <c r="I686" t="str">
        <f>INDEX(products!$A$1:$G$49, MATCH(orders!$D686,products!$A$1:$A$49,0), MATCH(orders!I$1,products!$A$1:$G$1,0))</f>
        <v>Rob</v>
      </c>
      <c r="J686" t="str">
        <f>INDEX(products!$A$1:$G$49, MATCH(orders!$D686,products!$A$1:$A$49,0), MATCH(orders!J$1,products!$A$1:$G$1,0))</f>
        <v>L</v>
      </c>
      <c r="K686" s="5">
        <f>INDEX(products!$A$1:$G$49, MATCH(orders!$D686,products!$A$1:$A$49,0), MATCH(orders!K$1,products!$A$1:$G$1,0))</f>
        <v>1</v>
      </c>
      <c r="L686" s="7">
        <f>INDEX(products!$A$1:$G$49, MATCH(orders!$D686,products!$A$1:$A$49,0), 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IF(_xlfn.XLOOKUP(C688, customers!$A$1:$A$1001,customers!$C$1:$C$1001,,0)=0,"",_xlfn.XLOOKUP(C688, customers!$A$1:$A$1001,customers!$C$1:$C$1001,,0))</f>
        <v>dshortallj2@wikipedia.org</v>
      </c>
      <c r="H687" s="2" t="str">
        <f>IF(_xlfn.XLOOKUP(C687,customers!$A$1:$A$1001,customers!$G$1:$G$1001,,0)=0,"",_xlfn.XLOOKUP(C687,customers!$A$1:$A$1001,customers!$G$1:$G$1001,,0))</f>
        <v>United States</v>
      </c>
      <c r="I687" t="str">
        <f>INDEX(products!$A$1:$G$49, MATCH(orders!$D687,products!$A$1:$A$49,0), MATCH(orders!I$1,products!$A$1:$G$1,0))</f>
        <v>Lib</v>
      </c>
      <c r="J687" t="str">
        <f>INDEX(products!$A$1:$G$49, MATCH(orders!$D687,products!$A$1:$A$49,0), MATCH(orders!J$1,products!$A$1:$G$1,0))</f>
        <v>L</v>
      </c>
      <c r="K687" s="5">
        <f>INDEX(products!$A$1:$G$49, MATCH(orders!$D687,products!$A$1:$A$49,0), MATCH(orders!K$1,products!$A$1:$G$1,0))</f>
        <v>2.5</v>
      </c>
      <c r="L687" s="7">
        <f>INDEX(products!$A$1:$G$49, MATCH(orders!$D687,products!$A$1:$A$49,0), 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IF(_xlfn.XLOOKUP(C689, customers!$A$1:$A$1001,customers!$C$1:$C$1001,,0)=0,"",_xlfn.XLOOKUP(C689, customers!$A$1:$A$1001,customers!$C$1:$C$1001,,0))</f>
        <v>wcottierj3@cafepress.com</v>
      </c>
      <c r="H688" s="2" t="str">
        <f>IF(_xlfn.XLOOKUP(C688,customers!$A$1:$A$1001,customers!$G$1:$G$1001,,0)=0,"",_xlfn.XLOOKUP(C688,customers!$A$1:$A$1001,customers!$G$1:$G$1001,,0))</f>
        <v>United States</v>
      </c>
      <c r="I688" t="str">
        <f>INDEX(products!$A$1:$G$49, MATCH(orders!$D688,products!$A$1:$A$49,0), MATCH(orders!I$1,products!$A$1:$G$1,0))</f>
        <v>Rob</v>
      </c>
      <c r="J688" t="str">
        <f>INDEX(products!$A$1:$G$49, MATCH(orders!$D688,products!$A$1:$A$49,0), MATCH(orders!J$1,products!$A$1:$G$1,0))</f>
        <v>D</v>
      </c>
      <c r="K688" s="5">
        <f>INDEX(products!$A$1:$G$49, MATCH(orders!$D688,products!$A$1:$A$49,0), MATCH(orders!K$1,products!$A$1:$G$1,0))</f>
        <v>0.2</v>
      </c>
      <c r="L688" s="7">
        <f>INDEX(products!$A$1:$G$49, MATCH(orders!$D688,products!$A$1:$A$49,0), 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IF(_xlfn.XLOOKUP(C690, customers!$A$1:$A$1001,customers!$C$1:$C$1001,,0)=0,"",_xlfn.XLOOKUP(C690, customers!$A$1:$A$1001,customers!$C$1:$C$1001,,0))</f>
        <v>kgrinstedj4@google.com.br</v>
      </c>
      <c r="H689" s="2" t="str">
        <f>IF(_xlfn.XLOOKUP(C689,customers!$A$1:$A$1001,customers!$G$1:$G$1001,,0)=0,"",_xlfn.XLOOKUP(C689,customers!$A$1:$A$1001,customers!$G$1:$G$1001,,0))</f>
        <v>United States</v>
      </c>
      <c r="I689" t="str">
        <f>INDEX(products!$A$1:$G$49, MATCH(orders!$D689,products!$A$1:$A$49,0), MATCH(orders!I$1,products!$A$1:$G$1,0))</f>
        <v>Exc</v>
      </c>
      <c r="J689" t="str">
        <f>INDEX(products!$A$1:$G$49, MATCH(orders!$D689,products!$A$1:$A$49,0), MATCH(orders!J$1,products!$A$1:$G$1,0))</f>
        <v>M</v>
      </c>
      <c r="K689" s="5">
        <f>INDEX(products!$A$1:$G$49, MATCH(orders!$D689,products!$A$1:$A$49,0), MATCH(orders!K$1,products!$A$1:$G$1,0))</f>
        <v>0.5</v>
      </c>
      <c r="L689" s="7">
        <f>INDEX(products!$A$1:$G$49, MATCH(orders!$D689,products!$A$1:$A$49,0), 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IF(_xlfn.XLOOKUP(C691, customers!$A$1:$A$1001,customers!$C$1:$C$1001,,0)=0,"",_xlfn.XLOOKUP(C691, customers!$A$1:$A$1001,customers!$C$1:$C$1001,,0))</f>
        <v>dskynerj5@hubpages.com</v>
      </c>
      <c r="H690" s="2" t="str">
        <f>IF(_xlfn.XLOOKUP(C690,customers!$A$1:$A$1001,customers!$G$1:$G$1001,,0)=0,"",_xlfn.XLOOKUP(C690,customers!$A$1:$A$1001,customers!$G$1:$G$1001,,0))</f>
        <v>Ireland</v>
      </c>
      <c r="I690" t="str">
        <f>INDEX(products!$A$1:$G$49, MATCH(orders!$D690,products!$A$1:$A$49,0), MATCH(orders!I$1,products!$A$1:$G$1,0))</f>
        <v>Ara</v>
      </c>
      <c r="J690" t="str">
        <f>INDEX(products!$A$1:$G$49, MATCH(orders!$D690,products!$A$1:$A$49,0), MATCH(orders!J$1,products!$A$1:$G$1,0))</f>
        <v>L</v>
      </c>
      <c r="K690" s="5">
        <f>INDEX(products!$A$1:$G$49, MATCH(orders!$D690,products!$A$1:$A$49,0), MATCH(orders!K$1,products!$A$1:$G$1,0))</f>
        <v>1</v>
      </c>
      <c r="L690" s="7">
        <f>INDEX(products!$A$1:$G$49, MATCH(orders!$D690,products!$A$1:$A$49,0), 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IF(_xlfn.XLOOKUP(C692, customers!$A$1:$A$1001,customers!$C$1:$C$1001,,0)=0,"",_xlfn.XLOOKUP(C692, customers!$A$1:$A$1001,customers!$C$1:$C$1001,,0))</f>
        <v/>
      </c>
      <c r="H691" s="2" t="str">
        <f>IF(_xlfn.XLOOKUP(C691,customers!$A$1:$A$1001,customers!$G$1:$G$1001,,0)=0,"",_xlfn.XLOOKUP(C691,customers!$A$1:$A$1001,customers!$G$1:$G$1001,,0))</f>
        <v>United States</v>
      </c>
      <c r="I691" t="str">
        <f>INDEX(products!$A$1:$G$49, MATCH(orders!$D691,products!$A$1:$A$49,0), MATCH(orders!I$1,products!$A$1:$G$1,0))</f>
        <v>Ara</v>
      </c>
      <c r="J691" t="str">
        <f>INDEX(products!$A$1:$G$49, MATCH(orders!$D691,products!$A$1:$A$49,0), MATCH(orders!J$1,products!$A$1:$G$1,0))</f>
        <v>M</v>
      </c>
      <c r="K691" s="5">
        <f>INDEX(products!$A$1:$G$49, MATCH(orders!$D691,products!$A$1:$A$49,0), MATCH(orders!K$1,products!$A$1:$G$1,0))</f>
        <v>0.5</v>
      </c>
      <c r="L691" s="7">
        <f>INDEX(products!$A$1:$G$49, MATCH(orders!$D691,products!$A$1:$A$49,0), 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IF(_xlfn.XLOOKUP(C693, customers!$A$1:$A$1001,customers!$C$1:$C$1001,,0)=0,"",_xlfn.XLOOKUP(C693, customers!$A$1:$A$1001,customers!$C$1:$C$1001,,0))</f>
        <v>jdymokeje@prnewswire.com</v>
      </c>
      <c r="H692" s="2" t="str">
        <f>IF(_xlfn.XLOOKUP(C692,customers!$A$1:$A$1001,customers!$G$1:$G$1001,,0)=0,"",_xlfn.XLOOKUP(C692,customers!$A$1:$A$1001,customers!$G$1:$G$1001,,0))</f>
        <v>United States</v>
      </c>
      <c r="I692" t="str">
        <f>INDEX(products!$A$1:$G$49, MATCH(orders!$D692,products!$A$1:$A$49,0), MATCH(orders!I$1,products!$A$1:$G$1,0))</f>
        <v>Lib</v>
      </c>
      <c r="J692" t="str">
        <f>INDEX(products!$A$1:$G$49, MATCH(orders!$D692,products!$A$1:$A$49,0), MATCH(orders!J$1,products!$A$1:$G$1,0))</f>
        <v>D</v>
      </c>
      <c r="K692" s="5">
        <f>INDEX(products!$A$1:$G$49, MATCH(orders!$D692,products!$A$1:$A$49,0), MATCH(orders!K$1,products!$A$1:$G$1,0))</f>
        <v>2.5</v>
      </c>
      <c r="L692" s="7">
        <f>INDEX(products!$A$1:$G$49, MATCH(orders!$D692,products!$A$1:$A$49,0), 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IF(_xlfn.XLOOKUP(C694, customers!$A$1:$A$1001,customers!$C$1:$C$1001,,0)=0,"",_xlfn.XLOOKUP(C694, customers!$A$1:$A$1001,customers!$C$1:$C$1001,,0))</f>
        <v>aweinmannj8@shinystat.com</v>
      </c>
      <c r="H693" s="2" t="str">
        <f>IF(_xlfn.XLOOKUP(C693,customers!$A$1:$A$1001,customers!$G$1:$G$1001,,0)=0,"",_xlfn.XLOOKUP(C693,customers!$A$1:$A$1001,customers!$G$1:$G$1001,,0))</f>
        <v>Ireland</v>
      </c>
      <c r="I693" t="str">
        <f>INDEX(products!$A$1:$G$49, MATCH(orders!$D693,products!$A$1:$A$49,0), MATCH(orders!I$1,products!$A$1:$G$1,0))</f>
        <v>Ara</v>
      </c>
      <c r="J693" t="str">
        <f>INDEX(products!$A$1:$G$49, MATCH(orders!$D693,products!$A$1:$A$49,0), MATCH(orders!J$1,products!$A$1:$G$1,0))</f>
        <v>M</v>
      </c>
      <c r="K693" s="5">
        <f>INDEX(products!$A$1:$G$49, MATCH(orders!$D693,products!$A$1:$A$49,0), MATCH(orders!K$1,products!$A$1:$G$1,0))</f>
        <v>1</v>
      </c>
      <c r="L693" s="7">
        <f>INDEX(products!$A$1:$G$49, MATCH(orders!$D693,products!$A$1:$A$49,0), 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IF(_xlfn.XLOOKUP(C695, customers!$A$1:$A$1001,customers!$C$1:$C$1001,,0)=0,"",_xlfn.XLOOKUP(C695, customers!$A$1:$A$1001,customers!$C$1:$C$1001,,0))</f>
        <v>eandriessenj9@europa.eu</v>
      </c>
      <c r="H694" s="2" t="str">
        <f>IF(_xlfn.XLOOKUP(C694,customers!$A$1:$A$1001,customers!$G$1:$G$1001,,0)=0,"",_xlfn.XLOOKUP(C694,customers!$A$1:$A$1001,customers!$G$1:$G$1001,,0))</f>
        <v>United States</v>
      </c>
      <c r="I694" t="str">
        <f>INDEX(products!$A$1:$G$49, MATCH(orders!$D694,products!$A$1:$A$49,0), MATCH(orders!I$1,products!$A$1:$G$1,0))</f>
        <v>Lib</v>
      </c>
      <c r="J694" t="str">
        <f>INDEX(products!$A$1:$G$49, MATCH(orders!$D694,products!$A$1:$A$49,0), MATCH(orders!J$1,products!$A$1:$G$1,0))</f>
        <v>D</v>
      </c>
      <c r="K694" s="5">
        <f>INDEX(products!$A$1:$G$49, MATCH(orders!$D694,products!$A$1:$A$49,0), MATCH(orders!K$1,products!$A$1:$G$1,0))</f>
        <v>1</v>
      </c>
      <c r="L694" s="7">
        <f>INDEX(products!$A$1:$G$49, MATCH(orders!$D694,products!$A$1:$A$49,0), 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IF(_xlfn.XLOOKUP(C696, customers!$A$1:$A$1001,customers!$C$1:$C$1001,,0)=0,"",_xlfn.XLOOKUP(C696, customers!$A$1:$A$1001,customers!$C$1:$C$1001,,0))</f>
        <v>rdeaconsonja@archive.org</v>
      </c>
      <c r="H695" s="2" t="str">
        <f>IF(_xlfn.XLOOKUP(C695,customers!$A$1:$A$1001,customers!$G$1:$G$1001,,0)=0,"",_xlfn.XLOOKUP(C695,customers!$A$1:$A$1001,customers!$G$1:$G$1001,,0))</f>
        <v>United States</v>
      </c>
      <c r="I695" t="str">
        <f>INDEX(products!$A$1:$G$49, MATCH(orders!$D695,products!$A$1:$A$49,0), MATCH(orders!I$1,products!$A$1:$G$1,0))</f>
        <v>Ara</v>
      </c>
      <c r="J695" t="str">
        <f>INDEX(products!$A$1:$G$49, MATCH(orders!$D695,products!$A$1:$A$49,0), MATCH(orders!J$1,products!$A$1:$G$1,0))</f>
        <v>M</v>
      </c>
      <c r="K695" s="5">
        <f>INDEX(products!$A$1:$G$49, MATCH(orders!$D695,products!$A$1:$A$49,0), MATCH(orders!K$1,products!$A$1:$G$1,0))</f>
        <v>2.5</v>
      </c>
      <c r="L695" s="7">
        <f>INDEX(products!$A$1:$G$49, MATCH(orders!$D695,products!$A$1:$A$49,0), 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IF(_xlfn.XLOOKUP(C697, customers!$A$1:$A$1001,customers!$C$1:$C$1001,,0)=0,"",_xlfn.XLOOKUP(C697, customers!$A$1:$A$1001,customers!$C$1:$C$1001,,0))</f>
        <v>dcarojb@twitter.com</v>
      </c>
      <c r="H696" s="2" t="str">
        <f>IF(_xlfn.XLOOKUP(C696,customers!$A$1:$A$1001,customers!$G$1:$G$1001,,0)=0,"",_xlfn.XLOOKUP(C696,customers!$A$1:$A$1001,customers!$G$1:$G$1001,,0))</f>
        <v>United States</v>
      </c>
      <c r="I696" t="str">
        <f>INDEX(products!$A$1:$G$49, MATCH(orders!$D696,products!$A$1:$A$49,0), MATCH(orders!I$1,products!$A$1:$G$1,0))</f>
        <v>Exc</v>
      </c>
      <c r="J696" t="str">
        <f>INDEX(products!$A$1:$G$49, MATCH(orders!$D696,products!$A$1:$A$49,0), MATCH(orders!J$1,products!$A$1:$G$1,0))</f>
        <v>D</v>
      </c>
      <c r="K696" s="5">
        <f>INDEX(products!$A$1:$G$49, MATCH(orders!$D696,products!$A$1:$A$49,0), MATCH(orders!K$1,products!$A$1:$G$1,0))</f>
        <v>0.5</v>
      </c>
      <c r="L696" s="7">
        <f>INDEX(products!$A$1:$G$49, MATCH(orders!$D696,products!$A$1:$A$49,0), 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IF(_xlfn.XLOOKUP(C698, customers!$A$1:$A$1001,customers!$C$1:$C$1001,,0)=0,"",_xlfn.XLOOKUP(C698, customers!$A$1:$A$1001,customers!$C$1:$C$1001,,0))</f>
        <v>jbluckjc@imageshack.us</v>
      </c>
      <c r="H697" s="2" t="str">
        <f>IF(_xlfn.XLOOKUP(C697,customers!$A$1:$A$1001,customers!$G$1:$G$1001,,0)=0,"",_xlfn.XLOOKUP(C697,customers!$A$1:$A$1001,customers!$G$1:$G$1001,,0))</f>
        <v>United States</v>
      </c>
      <c r="I697" t="str">
        <f>INDEX(products!$A$1:$G$49, MATCH(orders!$D697,products!$A$1:$A$49,0), MATCH(orders!I$1,products!$A$1:$G$1,0))</f>
        <v>Lib</v>
      </c>
      <c r="J697" t="str">
        <f>INDEX(products!$A$1:$G$49, MATCH(orders!$D697,products!$A$1:$A$49,0), MATCH(orders!J$1,products!$A$1:$G$1,0))</f>
        <v>L</v>
      </c>
      <c r="K697" s="5">
        <f>INDEX(products!$A$1:$G$49, MATCH(orders!$D697,products!$A$1:$A$49,0), MATCH(orders!K$1,products!$A$1:$G$1,0))</f>
        <v>2.5</v>
      </c>
      <c r="L697" s="7">
        <f>INDEX(products!$A$1:$G$49, MATCH(orders!$D697,products!$A$1:$A$49,0), 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IF(_xlfn.XLOOKUP(C699, customers!$A$1:$A$1001,customers!$C$1:$C$1001,,0)=0,"",_xlfn.XLOOKUP(C699, customers!$A$1:$A$1001,customers!$C$1:$C$1001,,0))</f>
        <v/>
      </c>
      <c r="H698" s="2" t="str">
        <f>IF(_xlfn.XLOOKUP(C698,customers!$A$1:$A$1001,customers!$G$1:$G$1001,,0)=0,"",_xlfn.XLOOKUP(C698,customers!$A$1:$A$1001,customers!$G$1:$G$1001,,0))</f>
        <v>United States</v>
      </c>
      <c r="I698" t="str">
        <f>INDEX(products!$A$1:$G$49, MATCH(orders!$D698,products!$A$1:$A$49,0), MATCH(orders!I$1,products!$A$1:$G$1,0))</f>
        <v>Lib</v>
      </c>
      <c r="J698" t="str">
        <f>INDEX(products!$A$1:$G$49, MATCH(orders!$D698,products!$A$1:$A$49,0), MATCH(orders!J$1,products!$A$1:$G$1,0))</f>
        <v>D</v>
      </c>
      <c r="K698" s="5">
        <f>INDEX(products!$A$1:$G$49, MATCH(orders!$D698,products!$A$1:$A$49,0), MATCH(orders!K$1,products!$A$1:$G$1,0))</f>
        <v>0.5</v>
      </c>
      <c r="L698" s="7">
        <f>INDEX(products!$A$1:$G$49, MATCH(orders!$D698,products!$A$1:$A$49,0), 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IF(_xlfn.XLOOKUP(C700, customers!$A$1:$A$1001,customers!$C$1:$C$1001,,0)=0,"",_xlfn.XLOOKUP(C700, customers!$A$1:$A$1001,customers!$C$1:$C$1001,,0))</f>
        <v>jdymokeje@prnewswire.com</v>
      </c>
      <c r="H699" s="2" t="str">
        <f>IF(_xlfn.XLOOKUP(C699,customers!$A$1:$A$1001,customers!$G$1:$G$1001,,0)=0,"",_xlfn.XLOOKUP(C699,customers!$A$1:$A$1001,customers!$G$1:$G$1001,,0))</f>
        <v>Ireland</v>
      </c>
      <c r="I699" t="str">
        <f>INDEX(products!$A$1:$G$49, MATCH(orders!$D699,products!$A$1:$A$49,0), MATCH(orders!I$1,products!$A$1:$G$1,0))</f>
        <v>Ara</v>
      </c>
      <c r="J699" t="str">
        <f>INDEX(products!$A$1:$G$49, MATCH(orders!$D699,products!$A$1:$A$49,0), MATCH(orders!J$1,products!$A$1:$G$1,0))</f>
        <v>M</v>
      </c>
      <c r="K699" s="5">
        <f>INDEX(products!$A$1:$G$49, MATCH(orders!$D699,products!$A$1:$A$49,0), MATCH(orders!K$1,products!$A$1:$G$1,0))</f>
        <v>0.5</v>
      </c>
      <c r="L699" s="7">
        <f>INDEX(products!$A$1:$G$49, MATCH(orders!$D699,products!$A$1:$A$49,0), 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IF(_xlfn.XLOOKUP(C701, customers!$A$1:$A$1001,customers!$C$1:$C$1001,,0)=0,"",_xlfn.XLOOKUP(C701, customers!$A$1:$A$1001,customers!$C$1:$C$1001,,0))</f>
        <v>otadmanjf@ft.com</v>
      </c>
      <c r="H700" s="2" t="str">
        <f>IF(_xlfn.XLOOKUP(C700,customers!$A$1:$A$1001,customers!$G$1:$G$1001,,0)=0,"",_xlfn.XLOOKUP(C700,customers!$A$1:$A$1001,customers!$G$1:$G$1001,,0))</f>
        <v>Ireland</v>
      </c>
      <c r="I700" t="str">
        <f>INDEX(products!$A$1:$G$49, MATCH(orders!$D700,products!$A$1:$A$49,0), MATCH(orders!I$1,products!$A$1:$G$1,0))</f>
        <v>Lib</v>
      </c>
      <c r="J700" t="str">
        <f>INDEX(products!$A$1:$G$49, MATCH(orders!$D700,products!$A$1:$A$49,0), MATCH(orders!J$1,products!$A$1:$G$1,0))</f>
        <v>D</v>
      </c>
      <c r="K700" s="5">
        <f>INDEX(products!$A$1:$G$49, MATCH(orders!$D700,products!$A$1:$A$49,0), MATCH(orders!K$1,products!$A$1:$G$1,0))</f>
        <v>1</v>
      </c>
      <c r="L700" s="7">
        <f>INDEX(products!$A$1:$G$49, MATCH(orders!$D700,products!$A$1:$A$49,0), 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IF(_xlfn.XLOOKUP(C702, customers!$A$1:$A$1001,customers!$C$1:$C$1001,,0)=0,"",_xlfn.XLOOKUP(C702, customers!$A$1:$A$1001,customers!$C$1:$C$1001,,0))</f>
        <v>bguddejg@dailymotion.com</v>
      </c>
      <c r="H701" s="2" t="str">
        <f>IF(_xlfn.XLOOKUP(C701,customers!$A$1:$A$1001,customers!$G$1:$G$1001,,0)=0,"",_xlfn.XLOOKUP(C701,customers!$A$1:$A$1001,customers!$G$1:$G$1001,,0))</f>
        <v>United States</v>
      </c>
      <c r="I701" t="str">
        <f>INDEX(products!$A$1:$G$49, MATCH(orders!$D701,products!$A$1:$A$49,0), MATCH(orders!I$1,products!$A$1:$G$1,0))</f>
        <v>Ara</v>
      </c>
      <c r="J701" t="str">
        <f>INDEX(products!$A$1:$G$49, MATCH(orders!$D701,products!$A$1:$A$49,0), MATCH(orders!J$1,products!$A$1:$G$1,0))</f>
        <v>D</v>
      </c>
      <c r="K701" s="5">
        <f>INDEX(products!$A$1:$G$49, MATCH(orders!$D701,products!$A$1:$A$49,0), MATCH(orders!K$1,products!$A$1:$G$1,0))</f>
        <v>0.5</v>
      </c>
      <c r="L701" s="7">
        <f>INDEX(products!$A$1:$G$49, MATCH(orders!$D701,products!$A$1:$A$49,0), 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IF(_xlfn.XLOOKUP(C703, customers!$A$1:$A$1001,customers!$C$1:$C$1001,,0)=0,"",_xlfn.XLOOKUP(C703, customers!$A$1:$A$1001,customers!$C$1:$C$1001,,0))</f>
        <v>nsictornesjh@buzzfeed.com</v>
      </c>
      <c r="H702" s="2" t="str">
        <f>IF(_xlfn.XLOOKUP(C702,customers!$A$1:$A$1001,customers!$G$1:$G$1001,,0)=0,"",_xlfn.XLOOKUP(C702,customers!$A$1:$A$1001,customers!$G$1:$G$1001,,0))</f>
        <v>United States</v>
      </c>
      <c r="I702" t="str">
        <f>INDEX(products!$A$1:$G$49, MATCH(orders!$D702,products!$A$1:$A$49,0), MATCH(orders!I$1,products!$A$1:$G$1,0))</f>
        <v>Lib</v>
      </c>
      <c r="J702" t="str">
        <f>INDEX(products!$A$1:$G$49, MATCH(orders!$D702,products!$A$1:$A$49,0), MATCH(orders!J$1,products!$A$1:$G$1,0))</f>
        <v>L</v>
      </c>
      <c r="K702" s="5">
        <f>INDEX(products!$A$1:$G$49, MATCH(orders!$D702,products!$A$1:$A$49,0), MATCH(orders!K$1,products!$A$1:$G$1,0))</f>
        <v>0.5</v>
      </c>
      <c r="L702" s="7">
        <f>INDEX(products!$A$1:$G$49, MATCH(orders!$D702,products!$A$1:$A$49,0), 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IF(_xlfn.XLOOKUP(C704, customers!$A$1:$A$1001,customers!$C$1:$C$1001,,0)=0,"",_xlfn.XLOOKUP(C704, customers!$A$1:$A$1001,customers!$C$1:$C$1001,,0))</f>
        <v>vdunningji@independent.co.uk</v>
      </c>
      <c r="H703" s="2" t="str">
        <f>IF(_xlfn.XLOOKUP(C703,customers!$A$1:$A$1001,customers!$G$1:$G$1001,,0)=0,"",_xlfn.XLOOKUP(C703,customers!$A$1:$A$1001,customers!$G$1:$G$1001,,0))</f>
        <v>Ireland</v>
      </c>
      <c r="I703" t="str">
        <f>INDEX(products!$A$1:$G$49, MATCH(orders!$D703,products!$A$1:$A$49,0), MATCH(orders!I$1,products!$A$1:$G$1,0))</f>
        <v>Ara</v>
      </c>
      <c r="J703" t="str">
        <f>INDEX(products!$A$1:$G$49, MATCH(orders!$D703,products!$A$1:$A$49,0), MATCH(orders!J$1,products!$A$1:$G$1,0))</f>
        <v>D</v>
      </c>
      <c r="K703" s="5">
        <f>INDEX(products!$A$1:$G$49, MATCH(orders!$D703,products!$A$1:$A$49,0), MATCH(orders!K$1,products!$A$1:$G$1,0))</f>
        <v>0.5</v>
      </c>
      <c r="L703" s="7">
        <f>INDEX(products!$A$1:$G$49, MATCH(orders!$D703,products!$A$1:$A$49,0), 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IF(_xlfn.XLOOKUP(C705, customers!$A$1:$A$1001,customers!$C$1:$C$1001,,0)=0,"",_xlfn.XLOOKUP(C705, customers!$A$1:$A$1001,customers!$C$1:$C$1001,,0))</f>
        <v/>
      </c>
      <c r="H704" s="2" t="str">
        <f>IF(_xlfn.XLOOKUP(C704,customers!$A$1:$A$1001,customers!$G$1:$G$1001,,0)=0,"",_xlfn.XLOOKUP(C704,customers!$A$1:$A$1001,customers!$G$1:$G$1001,,0))</f>
        <v>United States</v>
      </c>
      <c r="I704" t="str">
        <f>INDEX(products!$A$1:$G$49, MATCH(orders!$D704,products!$A$1:$A$49,0), MATCH(orders!I$1,products!$A$1:$G$1,0))</f>
        <v>Ara</v>
      </c>
      <c r="J704" t="str">
        <f>INDEX(products!$A$1:$G$49, MATCH(orders!$D704,products!$A$1:$A$49,0), MATCH(orders!J$1,products!$A$1:$G$1,0))</f>
        <v>L</v>
      </c>
      <c r="K704" s="5">
        <f>INDEX(products!$A$1:$G$49, MATCH(orders!$D704,products!$A$1:$A$49,0), MATCH(orders!K$1,products!$A$1:$G$1,0))</f>
        <v>0.5</v>
      </c>
      <c r="L704" s="7">
        <f>INDEX(products!$A$1:$G$49, MATCH(orders!$D704,products!$A$1:$A$49,0), 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IF(_xlfn.XLOOKUP(C706, customers!$A$1:$A$1001,customers!$C$1:$C$1001,,0)=0,"",_xlfn.XLOOKUP(C706, customers!$A$1:$A$1001,customers!$C$1:$C$1001,,0))</f>
        <v/>
      </c>
      <c r="H705" s="2" t="str">
        <f>IF(_xlfn.XLOOKUP(C705,customers!$A$1:$A$1001,customers!$G$1:$G$1001,,0)=0,"",_xlfn.XLOOKUP(C705,customers!$A$1:$A$1001,customers!$G$1:$G$1001,,0))</f>
        <v>Ireland</v>
      </c>
      <c r="I705" t="str">
        <f>INDEX(products!$A$1:$G$49, MATCH(orders!$D705,products!$A$1:$A$49,0), MATCH(orders!I$1,products!$A$1:$G$1,0))</f>
        <v>Lib</v>
      </c>
      <c r="J705" t="str">
        <f>INDEX(products!$A$1:$G$49, MATCH(orders!$D705,products!$A$1:$A$49,0), MATCH(orders!J$1,products!$A$1:$G$1,0))</f>
        <v>D</v>
      </c>
      <c r="K705" s="5">
        <f>INDEX(products!$A$1:$G$49, MATCH(orders!$D705,products!$A$1:$A$49,0), MATCH(orders!K$1,products!$A$1:$G$1,0))</f>
        <v>2.5</v>
      </c>
      <c r="L705" s="7">
        <f>INDEX(products!$A$1:$G$49, MATCH(orders!$D705,products!$A$1:$A$49,0), 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IF(_xlfn.XLOOKUP(C707, customers!$A$1:$A$1001,customers!$C$1:$C$1001,,0)=0,"",_xlfn.XLOOKUP(C707, customers!$A$1:$A$1001,customers!$C$1:$C$1001,,0))</f>
        <v>sgehringjl@gnu.org</v>
      </c>
      <c r="H706" s="2" t="str">
        <f>IF(_xlfn.XLOOKUP(C706,customers!$A$1:$A$1001,customers!$G$1:$G$1001,,0)=0,"",_xlfn.XLOOKUP(C706,customers!$A$1:$A$1001,customers!$G$1:$G$1001,,0))</f>
        <v>United States</v>
      </c>
      <c r="I706" t="str">
        <f>INDEX(products!$A$1:$G$49, MATCH(orders!$D706,products!$A$1:$A$49,0), MATCH(orders!I$1,products!$A$1:$G$1,0))</f>
        <v>Exc</v>
      </c>
      <c r="J706" t="str">
        <f>INDEX(products!$A$1:$G$49, MATCH(orders!$D706,products!$A$1:$A$49,0), MATCH(orders!J$1,products!$A$1:$G$1,0))</f>
        <v>D</v>
      </c>
      <c r="K706" s="5">
        <f>INDEX(products!$A$1:$G$49, MATCH(orders!$D706,products!$A$1:$A$49,0), MATCH(orders!K$1,products!$A$1:$G$1,0))</f>
        <v>0.2</v>
      </c>
      <c r="L706" s="7">
        <f>INDEX(products!$A$1:$G$49, MATCH(orders!$D706,products!$A$1:$A$49,0), 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IF(_xlfn.XLOOKUP(C708, customers!$A$1:$A$1001,customers!$C$1:$C$1001,,0)=0,"",_xlfn.XLOOKUP(C708, customers!$A$1:$A$1001,customers!$C$1:$C$1001,,0))</f>
        <v>bfallowesjm@purevolume.com</v>
      </c>
      <c r="H707" s="2" t="str">
        <f>IF(_xlfn.XLOOKUP(C707,customers!$A$1:$A$1001,customers!$G$1:$G$1001,,0)=0,"",_xlfn.XLOOKUP(C707,customers!$A$1:$A$1001,customers!$G$1:$G$1001,,0))</f>
        <v>United States</v>
      </c>
      <c r="I707" t="str">
        <f>INDEX(products!$A$1:$G$49, MATCH(orders!$D707,products!$A$1:$A$49,0), MATCH(orders!I$1,products!$A$1:$G$1,0))</f>
        <v>Exc</v>
      </c>
      <c r="J707" t="str">
        <f>INDEX(products!$A$1:$G$49, MATCH(orders!$D707,products!$A$1:$A$49,0), MATCH(orders!J$1,products!$A$1:$G$1,0))</f>
        <v>L</v>
      </c>
      <c r="K707" s="5">
        <f>INDEX(products!$A$1:$G$49, MATCH(orders!$D707,products!$A$1:$A$49,0), MATCH(orders!K$1,products!$A$1:$G$1,0))</f>
        <v>0.5</v>
      </c>
      <c r="L707" s="7">
        <f>INDEX(products!$A$1:$G$49, MATCH(orders!$D707,products!$A$1:$A$49,0), 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IF(_xlfn.XLOOKUP(C709, customers!$A$1:$A$1001,customers!$C$1:$C$1001,,0)=0,"",_xlfn.XLOOKUP(C709, customers!$A$1:$A$1001,customers!$C$1:$C$1001,,0))</f>
        <v/>
      </c>
      <c r="H708" s="2" t="str">
        <f>IF(_xlfn.XLOOKUP(C708,customers!$A$1:$A$1001,customers!$G$1:$G$1001,,0)=0,"",_xlfn.XLOOKUP(C708,customers!$A$1:$A$1001,customers!$G$1:$G$1001,,0))</f>
        <v>United States</v>
      </c>
      <c r="I708" t="str">
        <f>INDEX(products!$A$1:$G$49, MATCH(orders!$D708,products!$A$1:$A$49,0), MATCH(orders!I$1,products!$A$1:$G$1,0))</f>
        <v>Exc</v>
      </c>
      <c r="J708" t="str">
        <f>INDEX(products!$A$1:$G$49, MATCH(orders!$D708,products!$A$1:$A$49,0), MATCH(orders!J$1,products!$A$1:$G$1,0))</f>
        <v>M</v>
      </c>
      <c r="K708" s="5">
        <f>INDEX(products!$A$1:$G$49, MATCH(orders!$D708,products!$A$1:$A$49,0), MATCH(orders!K$1,products!$A$1:$G$1,0))</f>
        <v>0.2</v>
      </c>
      <c r="L708" s="7">
        <f>INDEX(products!$A$1:$G$49, MATCH(orders!$D708,products!$A$1:$A$49,0), 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IF(_xlfn.XLOOKUP(C710, customers!$A$1:$A$1001,customers!$C$1:$C$1001,,0)=0,"",_xlfn.XLOOKUP(C710, customers!$A$1:$A$1001,customers!$C$1:$C$1001,,0))</f>
        <v>sdejo@newsvine.com</v>
      </c>
      <c r="H709" s="2" t="str">
        <f>IF(_xlfn.XLOOKUP(C709,customers!$A$1:$A$1001,customers!$G$1:$G$1001,,0)=0,"",_xlfn.XLOOKUP(C709,customers!$A$1:$A$1001,customers!$G$1:$G$1001,,0))</f>
        <v>Ireland</v>
      </c>
      <c r="I709" t="str">
        <f>INDEX(products!$A$1:$G$49, MATCH(orders!$D709,products!$A$1:$A$49,0), MATCH(orders!I$1,products!$A$1:$G$1,0))</f>
        <v>Lib</v>
      </c>
      <c r="J709" t="str">
        <f>INDEX(products!$A$1:$G$49, MATCH(orders!$D709,products!$A$1:$A$49,0), MATCH(orders!J$1,products!$A$1:$G$1,0))</f>
        <v>D</v>
      </c>
      <c r="K709" s="5">
        <f>INDEX(products!$A$1:$G$49, MATCH(orders!$D709,products!$A$1:$A$49,0), MATCH(orders!K$1,products!$A$1:$G$1,0))</f>
        <v>1</v>
      </c>
      <c r="L709" s="7">
        <f>INDEX(products!$A$1:$G$49, MATCH(orders!$D709,products!$A$1:$A$49,0), 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IF(_xlfn.XLOOKUP(C711, customers!$A$1:$A$1001,customers!$C$1:$C$1001,,0)=0,"",_xlfn.XLOOKUP(C711, customers!$A$1:$A$1001,customers!$C$1:$C$1001,,0))</f>
        <v/>
      </c>
      <c r="H710" s="2" t="str">
        <f>IF(_xlfn.XLOOKUP(C710,customers!$A$1:$A$1001,customers!$G$1:$G$1001,,0)=0,"",_xlfn.XLOOKUP(C710,customers!$A$1:$A$1001,customers!$G$1:$G$1001,,0))</f>
        <v>United States</v>
      </c>
      <c r="I710" t="str">
        <f>INDEX(products!$A$1:$G$49, MATCH(orders!$D710,products!$A$1:$A$49,0), MATCH(orders!I$1,products!$A$1:$G$1,0))</f>
        <v>Ara</v>
      </c>
      <c r="J710" t="str">
        <f>INDEX(products!$A$1:$G$49, MATCH(orders!$D710,products!$A$1:$A$49,0), MATCH(orders!J$1,products!$A$1:$G$1,0))</f>
        <v>M</v>
      </c>
      <c r="K710" s="5">
        <f>INDEX(products!$A$1:$G$49, MATCH(orders!$D710,products!$A$1:$A$49,0), MATCH(orders!K$1,products!$A$1:$G$1,0))</f>
        <v>0.5</v>
      </c>
      <c r="L710" s="7">
        <f>INDEX(products!$A$1:$G$49, MATCH(orders!$D710,products!$A$1:$A$49,0), 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IF(_xlfn.XLOOKUP(C712, customers!$A$1:$A$1001,customers!$C$1:$C$1001,,0)=0,"",_xlfn.XLOOKUP(C712, customers!$A$1:$A$1001,customers!$C$1:$C$1001,,0))</f>
        <v>scountjq@nba.com</v>
      </c>
      <c r="H711" s="2" t="str">
        <f>IF(_xlfn.XLOOKUP(C711,customers!$A$1:$A$1001,customers!$G$1:$G$1001,,0)=0,"",_xlfn.XLOOKUP(C711,customers!$A$1:$A$1001,customers!$G$1:$G$1001,,0))</f>
        <v>United States</v>
      </c>
      <c r="I711" t="str">
        <f>INDEX(products!$A$1:$G$49, MATCH(orders!$D711,products!$A$1:$A$49,0), MATCH(orders!I$1,products!$A$1:$G$1,0))</f>
        <v>Exc</v>
      </c>
      <c r="J711" t="str">
        <f>INDEX(products!$A$1:$G$49, MATCH(orders!$D711,products!$A$1:$A$49,0), MATCH(orders!J$1,products!$A$1:$G$1,0))</f>
        <v>L</v>
      </c>
      <c r="K711" s="5">
        <f>INDEX(products!$A$1:$G$49, MATCH(orders!$D711,products!$A$1:$A$49,0), MATCH(orders!K$1,products!$A$1:$G$1,0))</f>
        <v>0.5</v>
      </c>
      <c r="L711" s="7">
        <f>INDEX(products!$A$1:$G$49, MATCH(orders!$D711,products!$A$1:$A$49,0), 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IF(_xlfn.XLOOKUP(C713, customers!$A$1:$A$1001,customers!$C$1:$C$1001,,0)=0,"",_xlfn.XLOOKUP(C713, customers!$A$1:$A$1001,customers!$C$1:$C$1001,,0))</f>
        <v>sraglesjr@blogtalkradio.com</v>
      </c>
      <c r="H712" s="2" t="str">
        <f>IF(_xlfn.XLOOKUP(C712,customers!$A$1:$A$1001,customers!$G$1:$G$1001,,0)=0,"",_xlfn.XLOOKUP(C712,customers!$A$1:$A$1001,customers!$G$1:$G$1001,,0))</f>
        <v>United States</v>
      </c>
      <c r="I712" t="str">
        <f>INDEX(products!$A$1:$G$49, MATCH(orders!$D712,products!$A$1:$A$49,0), MATCH(orders!I$1,products!$A$1:$G$1,0))</f>
        <v>Exc</v>
      </c>
      <c r="J712" t="str">
        <f>INDEX(products!$A$1:$G$49, MATCH(orders!$D712,products!$A$1:$A$49,0), MATCH(orders!J$1,products!$A$1:$G$1,0))</f>
        <v>M</v>
      </c>
      <c r="K712" s="5">
        <f>INDEX(products!$A$1:$G$49, MATCH(orders!$D712,products!$A$1:$A$49,0), MATCH(orders!K$1,products!$A$1:$G$1,0))</f>
        <v>0.5</v>
      </c>
      <c r="L712" s="7">
        <f>INDEX(products!$A$1:$G$49, MATCH(orders!$D712,products!$A$1:$A$49,0), 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IF(_xlfn.XLOOKUP(C714, customers!$A$1:$A$1001,customers!$C$1:$C$1001,,0)=0,"",_xlfn.XLOOKUP(C714, customers!$A$1:$A$1001,customers!$C$1:$C$1001,,0))</f>
        <v/>
      </c>
      <c r="H713" s="2" t="str">
        <f>IF(_xlfn.XLOOKUP(C713,customers!$A$1:$A$1001,customers!$G$1:$G$1001,,0)=0,"",_xlfn.XLOOKUP(C713,customers!$A$1:$A$1001,customers!$G$1:$G$1001,,0))</f>
        <v>United States</v>
      </c>
      <c r="I713" t="str">
        <f>INDEX(products!$A$1:$G$49, MATCH(orders!$D713,products!$A$1:$A$49,0), MATCH(orders!I$1,products!$A$1:$G$1,0))</f>
        <v>Rob</v>
      </c>
      <c r="J713" t="str">
        <f>INDEX(products!$A$1:$G$49, MATCH(orders!$D713,products!$A$1:$A$49,0), MATCH(orders!J$1,products!$A$1:$G$1,0))</f>
        <v>M</v>
      </c>
      <c r="K713" s="5">
        <f>INDEX(products!$A$1:$G$49, MATCH(orders!$D713,products!$A$1:$A$49,0), MATCH(orders!K$1,products!$A$1:$G$1,0))</f>
        <v>0.2</v>
      </c>
      <c r="L713" s="7">
        <f>INDEX(products!$A$1:$G$49, MATCH(orders!$D713,products!$A$1:$A$49,0), 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IF(_xlfn.XLOOKUP(C715, customers!$A$1:$A$1001,customers!$C$1:$C$1001,,0)=0,"",_xlfn.XLOOKUP(C715, customers!$A$1:$A$1001,customers!$C$1:$C$1001,,0))</f>
        <v>sbruunjt@blogtalkradio.com</v>
      </c>
      <c r="H714" s="2" t="str">
        <f>IF(_xlfn.XLOOKUP(C714,customers!$A$1:$A$1001,customers!$G$1:$G$1001,,0)=0,"",_xlfn.XLOOKUP(C714,customers!$A$1:$A$1001,customers!$G$1:$G$1001,,0))</f>
        <v>United Kingdom</v>
      </c>
      <c r="I714" t="str">
        <f>INDEX(products!$A$1:$G$49, MATCH(orders!$D714,products!$A$1:$A$49,0), MATCH(orders!I$1,products!$A$1:$G$1,0))</f>
        <v>Exc</v>
      </c>
      <c r="J714" t="str">
        <f>INDEX(products!$A$1:$G$49, MATCH(orders!$D714,products!$A$1:$A$49,0), MATCH(orders!J$1,products!$A$1:$G$1,0))</f>
        <v>M</v>
      </c>
      <c r="K714" s="5">
        <f>INDEX(products!$A$1:$G$49, MATCH(orders!$D714,products!$A$1:$A$49,0), MATCH(orders!K$1,products!$A$1:$G$1,0))</f>
        <v>0.5</v>
      </c>
      <c r="L714" s="7">
        <f>INDEX(products!$A$1:$G$49, MATCH(orders!$D714,products!$A$1:$A$49,0), 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IF(_xlfn.XLOOKUP(C716, customers!$A$1:$A$1001,customers!$C$1:$C$1001,,0)=0,"",_xlfn.XLOOKUP(C716, customers!$A$1:$A$1001,customers!$C$1:$C$1001,,0))</f>
        <v>aplluju@dagondesign.com</v>
      </c>
      <c r="H715" s="2" t="str">
        <f>IF(_xlfn.XLOOKUP(C715,customers!$A$1:$A$1001,customers!$G$1:$G$1001,,0)=0,"",_xlfn.XLOOKUP(C715,customers!$A$1:$A$1001,customers!$G$1:$G$1001,,0))</f>
        <v>United States</v>
      </c>
      <c r="I715" t="str">
        <f>INDEX(products!$A$1:$G$49, MATCH(orders!$D715,products!$A$1:$A$49,0), MATCH(orders!I$1,products!$A$1:$G$1,0))</f>
        <v>Rob</v>
      </c>
      <c r="J715" t="str">
        <f>INDEX(products!$A$1:$G$49, MATCH(orders!$D715,products!$A$1:$A$49,0), MATCH(orders!J$1,products!$A$1:$G$1,0))</f>
        <v>M</v>
      </c>
      <c r="K715" s="5">
        <f>INDEX(products!$A$1:$G$49, MATCH(orders!$D715,products!$A$1:$A$49,0), MATCH(orders!K$1,products!$A$1:$G$1,0))</f>
        <v>0.2</v>
      </c>
      <c r="L715" s="7">
        <f>INDEX(products!$A$1:$G$49, MATCH(orders!$D715,products!$A$1:$A$49,0), 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IF(_xlfn.XLOOKUP(C717, customers!$A$1:$A$1001,customers!$C$1:$C$1001,,0)=0,"",_xlfn.XLOOKUP(C717, customers!$A$1:$A$1001,customers!$C$1:$C$1001,,0))</f>
        <v>gcornierjv@techcrunch.com</v>
      </c>
      <c r="H716" s="2" t="str">
        <f>IF(_xlfn.XLOOKUP(C716,customers!$A$1:$A$1001,customers!$G$1:$G$1001,,0)=0,"",_xlfn.XLOOKUP(C716,customers!$A$1:$A$1001,customers!$G$1:$G$1001,,0))</f>
        <v>Ireland</v>
      </c>
      <c r="I716" t="str">
        <f>INDEX(products!$A$1:$G$49, MATCH(orders!$D716,products!$A$1:$A$49,0), MATCH(orders!I$1,products!$A$1:$G$1,0))</f>
        <v>Exc</v>
      </c>
      <c r="J716" t="str">
        <f>INDEX(products!$A$1:$G$49, MATCH(orders!$D716,products!$A$1:$A$49,0), MATCH(orders!J$1,products!$A$1:$G$1,0))</f>
        <v>D</v>
      </c>
      <c r="K716" s="5">
        <f>INDEX(products!$A$1:$G$49, MATCH(orders!$D716,products!$A$1:$A$49,0), MATCH(orders!K$1,products!$A$1:$G$1,0))</f>
        <v>0.2</v>
      </c>
      <c r="L716" s="7">
        <f>INDEX(products!$A$1:$G$49, MATCH(orders!$D716,products!$A$1:$A$49,0), 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IF(_xlfn.XLOOKUP(C718, customers!$A$1:$A$1001,customers!$C$1:$C$1001,,0)=0,"",_xlfn.XLOOKUP(C718, customers!$A$1:$A$1001,customers!$C$1:$C$1001,,0))</f>
        <v>jdymokeje@prnewswire.com</v>
      </c>
      <c r="H717" s="2" t="str">
        <f>IF(_xlfn.XLOOKUP(C717,customers!$A$1:$A$1001,customers!$G$1:$G$1001,,0)=0,"",_xlfn.XLOOKUP(C717,customers!$A$1:$A$1001,customers!$G$1:$G$1001,,0))</f>
        <v>United States</v>
      </c>
      <c r="I717" t="str">
        <f>INDEX(products!$A$1:$G$49, MATCH(orders!$D717,products!$A$1:$A$49,0), MATCH(orders!I$1,products!$A$1:$G$1,0))</f>
        <v>Exc</v>
      </c>
      <c r="J717" t="str">
        <f>INDEX(products!$A$1:$G$49, MATCH(orders!$D717,products!$A$1:$A$49,0), MATCH(orders!J$1,products!$A$1:$G$1,0))</f>
        <v>L</v>
      </c>
      <c r="K717" s="5">
        <f>INDEX(products!$A$1:$G$49, MATCH(orders!$D717,products!$A$1:$A$49,0), MATCH(orders!K$1,products!$A$1:$G$1,0))</f>
        <v>1</v>
      </c>
      <c r="L717" s="7">
        <f>INDEX(products!$A$1:$G$49, MATCH(orders!$D717,products!$A$1:$A$49,0), 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IF(_xlfn.XLOOKUP(C719, customers!$A$1:$A$1001,customers!$C$1:$C$1001,,0)=0,"",_xlfn.XLOOKUP(C719, customers!$A$1:$A$1001,customers!$C$1:$C$1001,,0))</f>
        <v>wharvisonjx@gizmodo.com</v>
      </c>
      <c r="H718" s="2" t="str">
        <f>IF(_xlfn.XLOOKUP(C718,customers!$A$1:$A$1001,customers!$G$1:$G$1001,,0)=0,"",_xlfn.XLOOKUP(C718,customers!$A$1:$A$1001,customers!$G$1:$G$1001,,0))</f>
        <v>Ireland</v>
      </c>
      <c r="I718" t="str">
        <f>INDEX(products!$A$1:$G$49, MATCH(orders!$D718,products!$A$1:$A$49,0), MATCH(orders!I$1,products!$A$1:$G$1,0))</f>
        <v>Rob</v>
      </c>
      <c r="J718" t="str">
        <f>INDEX(products!$A$1:$G$49, MATCH(orders!$D718,products!$A$1:$A$49,0), MATCH(orders!J$1,products!$A$1:$G$1,0))</f>
        <v>L</v>
      </c>
      <c r="K718" s="5">
        <f>INDEX(products!$A$1:$G$49, MATCH(orders!$D718,products!$A$1:$A$49,0), MATCH(orders!K$1,products!$A$1:$G$1,0))</f>
        <v>1</v>
      </c>
      <c r="L718" s="7">
        <f>INDEX(products!$A$1:$G$49, MATCH(orders!$D718,products!$A$1:$A$49,0), 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IF(_xlfn.XLOOKUP(C720, customers!$A$1:$A$1001,customers!$C$1:$C$1001,,0)=0,"",_xlfn.XLOOKUP(C720, customers!$A$1:$A$1001,customers!$C$1:$C$1001,,0))</f>
        <v>dheafordjy@twitpic.com</v>
      </c>
      <c r="H719" s="2" t="str">
        <f>IF(_xlfn.XLOOKUP(C719,customers!$A$1:$A$1001,customers!$G$1:$G$1001,,0)=0,"",_xlfn.XLOOKUP(C719,customers!$A$1:$A$1001,customers!$G$1:$G$1001,,0))</f>
        <v>United States</v>
      </c>
      <c r="I719" t="str">
        <f>INDEX(products!$A$1:$G$49, MATCH(orders!$D719,products!$A$1:$A$49,0), MATCH(orders!I$1,products!$A$1:$G$1,0))</f>
        <v>Ara</v>
      </c>
      <c r="J719" t="str">
        <f>INDEX(products!$A$1:$G$49, MATCH(orders!$D719,products!$A$1:$A$49,0), MATCH(orders!J$1,products!$A$1:$G$1,0))</f>
        <v>D</v>
      </c>
      <c r="K719" s="5">
        <f>INDEX(products!$A$1:$G$49, MATCH(orders!$D719,products!$A$1:$A$49,0), MATCH(orders!K$1,products!$A$1:$G$1,0))</f>
        <v>2.5</v>
      </c>
      <c r="L719" s="7">
        <f>INDEX(products!$A$1:$G$49, MATCH(orders!$D719,products!$A$1:$A$49,0), 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IF(_xlfn.XLOOKUP(C721, customers!$A$1:$A$1001,customers!$C$1:$C$1001,,0)=0,"",_xlfn.XLOOKUP(C721, customers!$A$1:$A$1001,customers!$C$1:$C$1001,,0))</f>
        <v>gfanthamjz@hexun.com</v>
      </c>
      <c r="H720" s="2" t="str">
        <f>IF(_xlfn.XLOOKUP(C720,customers!$A$1:$A$1001,customers!$G$1:$G$1001,,0)=0,"",_xlfn.XLOOKUP(C720,customers!$A$1:$A$1001,customers!$G$1:$G$1001,,0))</f>
        <v>United States</v>
      </c>
      <c r="I720" t="str">
        <f>INDEX(products!$A$1:$G$49, MATCH(orders!$D720,products!$A$1:$A$49,0), MATCH(orders!I$1,products!$A$1:$G$1,0))</f>
        <v>Lib</v>
      </c>
      <c r="J720" t="str">
        <f>INDEX(products!$A$1:$G$49, MATCH(orders!$D720,products!$A$1:$A$49,0), MATCH(orders!J$1,products!$A$1:$G$1,0))</f>
        <v>D</v>
      </c>
      <c r="K720" s="5">
        <f>INDEX(products!$A$1:$G$49, MATCH(orders!$D720,products!$A$1:$A$49,0), MATCH(orders!K$1,products!$A$1:$G$1,0))</f>
        <v>1</v>
      </c>
      <c r="L720" s="7">
        <f>INDEX(products!$A$1:$G$49, MATCH(orders!$D720,products!$A$1:$A$49,0), 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IF(_xlfn.XLOOKUP(C722, customers!$A$1:$A$1001,customers!$C$1:$C$1001,,0)=0,"",_xlfn.XLOOKUP(C722, customers!$A$1:$A$1001,customers!$C$1:$C$1001,,0))</f>
        <v>rcrookshanksk0@unc.edu</v>
      </c>
      <c r="H721" s="2" t="str">
        <f>IF(_xlfn.XLOOKUP(C721,customers!$A$1:$A$1001,customers!$G$1:$G$1001,,0)=0,"",_xlfn.XLOOKUP(C721,customers!$A$1:$A$1001,customers!$G$1:$G$1001,,0))</f>
        <v>United States</v>
      </c>
      <c r="I721" t="str">
        <f>INDEX(products!$A$1:$G$49, MATCH(orders!$D721,products!$A$1:$A$49,0), MATCH(orders!I$1,products!$A$1:$G$1,0))</f>
        <v>Lib</v>
      </c>
      <c r="J721" t="str">
        <f>INDEX(products!$A$1:$G$49, MATCH(orders!$D721,products!$A$1:$A$49,0), MATCH(orders!J$1,products!$A$1:$G$1,0))</f>
        <v>L</v>
      </c>
      <c r="K721" s="5">
        <f>INDEX(products!$A$1:$G$49, MATCH(orders!$D721,products!$A$1:$A$49,0), MATCH(orders!K$1,products!$A$1:$G$1,0))</f>
        <v>1</v>
      </c>
      <c r="L721" s="7">
        <f>INDEX(products!$A$1:$G$49, MATCH(orders!$D721,products!$A$1:$A$49,0), 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IF(_xlfn.XLOOKUP(C723, customers!$A$1:$A$1001,customers!$C$1:$C$1001,,0)=0,"",_xlfn.XLOOKUP(C723, customers!$A$1:$A$1001,customers!$C$1:$C$1001,,0))</f>
        <v>nleakek1@cmu.edu</v>
      </c>
      <c r="H722" s="2" t="str">
        <f>IF(_xlfn.XLOOKUP(C722,customers!$A$1:$A$1001,customers!$G$1:$G$1001,,0)=0,"",_xlfn.XLOOKUP(C722,customers!$A$1:$A$1001,customers!$G$1:$G$1001,,0))</f>
        <v>United States</v>
      </c>
      <c r="I722" t="str">
        <f>INDEX(products!$A$1:$G$49, MATCH(orders!$D722,products!$A$1:$A$49,0), MATCH(orders!I$1,products!$A$1:$G$1,0))</f>
        <v>Exc</v>
      </c>
      <c r="J722" t="str">
        <f>INDEX(products!$A$1:$G$49, MATCH(orders!$D722,products!$A$1:$A$49,0), MATCH(orders!J$1,products!$A$1:$G$1,0))</f>
        <v>D</v>
      </c>
      <c r="K722" s="5">
        <f>INDEX(products!$A$1:$G$49, MATCH(orders!$D722,products!$A$1:$A$49,0), MATCH(orders!K$1,products!$A$1:$G$1,0))</f>
        <v>0.5</v>
      </c>
      <c r="L722" s="7">
        <f>INDEX(products!$A$1:$G$49, MATCH(orders!$D722,products!$A$1:$A$49,0), 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IF(_xlfn.XLOOKUP(C724, customers!$A$1:$A$1001,customers!$C$1:$C$1001,,0)=0,"",_xlfn.XLOOKUP(C724, customers!$A$1:$A$1001,customers!$C$1:$C$1001,,0))</f>
        <v/>
      </c>
      <c r="H723" s="2" t="str">
        <f>IF(_xlfn.XLOOKUP(C723,customers!$A$1:$A$1001,customers!$G$1:$G$1001,,0)=0,"",_xlfn.XLOOKUP(C723,customers!$A$1:$A$1001,customers!$G$1:$G$1001,,0))</f>
        <v>United States</v>
      </c>
      <c r="I723" t="str">
        <f>INDEX(products!$A$1:$G$49, MATCH(orders!$D723,products!$A$1:$A$49,0), MATCH(orders!I$1,products!$A$1:$G$1,0))</f>
        <v>Rob</v>
      </c>
      <c r="J723" t="str">
        <f>INDEX(products!$A$1:$G$49, MATCH(orders!$D723,products!$A$1:$A$49,0), MATCH(orders!J$1,products!$A$1:$G$1,0))</f>
        <v>M</v>
      </c>
      <c r="K723" s="5">
        <f>INDEX(products!$A$1:$G$49, MATCH(orders!$D723,products!$A$1:$A$49,0), MATCH(orders!K$1,products!$A$1:$G$1,0))</f>
        <v>0.2</v>
      </c>
      <c r="L723" s="7">
        <f>INDEX(products!$A$1:$G$49, MATCH(orders!$D723,products!$A$1:$A$49,0), 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IF(_xlfn.XLOOKUP(C725, customers!$A$1:$A$1001,customers!$C$1:$C$1001,,0)=0,"",_xlfn.XLOOKUP(C725, customers!$A$1:$A$1001,customers!$C$1:$C$1001,,0))</f>
        <v>geilhersenk3@networksolutions.com</v>
      </c>
      <c r="H724" s="2" t="str">
        <f>IF(_xlfn.XLOOKUP(C724,customers!$A$1:$A$1001,customers!$G$1:$G$1001,,0)=0,"",_xlfn.XLOOKUP(C724,customers!$A$1:$A$1001,customers!$G$1:$G$1001,,0))</f>
        <v>United States</v>
      </c>
      <c r="I724" t="str">
        <f>INDEX(products!$A$1:$G$49, MATCH(orders!$D724,products!$A$1:$A$49,0), MATCH(orders!I$1,products!$A$1:$G$1,0))</f>
        <v>Exc</v>
      </c>
      <c r="J724" t="str">
        <f>INDEX(products!$A$1:$G$49, MATCH(orders!$D724,products!$A$1:$A$49,0), MATCH(orders!J$1,products!$A$1:$G$1,0))</f>
        <v>D</v>
      </c>
      <c r="K724" s="5">
        <f>INDEX(products!$A$1:$G$49, MATCH(orders!$D724,products!$A$1:$A$49,0), MATCH(orders!K$1,products!$A$1:$G$1,0))</f>
        <v>1</v>
      </c>
      <c r="L724" s="7">
        <f>INDEX(products!$A$1:$G$49, MATCH(orders!$D724,products!$A$1:$A$49,0), 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IF(_xlfn.XLOOKUP(C726, customers!$A$1:$A$1001,customers!$C$1:$C$1001,,0)=0,"",_xlfn.XLOOKUP(C726, customers!$A$1:$A$1001,customers!$C$1:$C$1001,,0))</f>
        <v/>
      </c>
      <c r="H725" s="2" t="str">
        <f>IF(_xlfn.XLOOKUP(C725,customers!$A$1:$A$1001,customers!$G$1:$G$1001,,0)=0,"",_xlfn.XLOOKUP(C725,customers!$A$1:$A$1001,customers!$G$1:$G$1001,,0))</f>
        <v>United States</v>
      </c>
      <c r="I725" t="str">
        <f>INDEX(products!$A$1:$G$49, MATCH(orders!$D725,products!$A$1:$A$49,0), MATCH(orders!I$1,products!$A$1:$G$1,0))</f>
        <v>Exc</v>
      </c>
      <c r="J725" t="str">
        <f>INDEX(products!$A$1:$G$49, MATCH(orders!$D725,products!$A$1:$A$49,0), MATCH(orders!J$1,products!$A$1:$G$1,0))</f>
        <v>M</v>
      </c>
      <c r="K725" s="5">
        <f>INDEX(products!$A$1:$G$49, MATCH(orders!$D725,products!$A$1:$A$49,0), MATCH(orders!K$1,products!$A$1:$G$1,0))</f>
        <v>2.5</v>
      </c>
      <c r="L725" s="7">
        <f>INDEX(products!$A$1:$G$49, MATCH(orders!$D725,products!$A$1:$A$49,0), 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IF(_xlfn.XLOOKUP(C727, customers!$A$1:$A$1001,customers!$C$1:$C$1001,,0)=0,"",_xlfn.XLOOKUP(C727, customers!$A$1:$A$1001,customers!$C$1:$C$1001,,0))</f>
        <v>caleixok5@globo.com</v>
      </c>
      <c r="H726" s="2" t="str">
        <f>IF(_xlfn.XLOOKUP(C726,customers!$A$1:$A$1001,customers!$G$1:$G$1001,,0)=0,"",_xlfn.XLOOKUP(C726,customers!$A$1:$A$1001,customers!$G$1:$G$1001,,0))</f>
        <v>United States</v>
      </c>
      <c r="I726" t="str">
        <f>INDEX(products!$A$1:$G$49, MATCH(orders!$D726,products!$A$1:$A$49,0), MATCH(orders!I$1,products!$A$1:$G$1,0))</f>
        <v>Ara</v>
      </c>
      <c r="J726" t="str">
        <f>INDEX(products!$A$1:$G$49, MATCH(orders!$D726,products!$A$1:$A$49,0), MATCH(orders!J$1,products!$A$1:$G$1,0))</f>
        <v>M</v>
      </c>
      <c r="K726" s="5">
        <f>INDEX(products!$A$1:$G$49, MATCH(orders!$D726,products!$A$1:$A$49,0), MATCH(orders!K$1,products!$A$1:$G$1,0))</f>
        <v>0.2</v>
      </c>
      <c r="L726" s="7">
        <f>INDEX(products!$A$1:$G$49, MATCH(orders!$D726,products!$A$1:$A$49,0), 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IF(_xlfn.XLOOKUP(C728, customers!$A$1:$A$1001,customers!$C$1:$C$1001,,0)=0,"",_xlfn.XLOOKUP(C728, customers!$A$1:$A$1001,customers!$C$1:$C$1001,,0))</f>
        <v/>
      </c>
      <c r="H727" s="2" t="str">
        <f>IF(_xlfn.XLOOKUP(C727,customers!$A$1:$A$1001,customers!$G$1:$G$1001,,0)=0,"",_xlfn.XLOOKUP(C727,customers!$A$1:$A$1001,customers!$G$1:$G$1001,,0))</f>
        <v>United States</v>
      </c>
      <c r="I727" t="str">
        <f>INDEX(products!$A$1:$G$49, MATCH(orders!$D727,products!$A$1:$A$49,0), MATCH(orders!I$1,products!$A$1:$G$1,0))</f>
        <v>Ara</v>
      </c>
      <c r="J727" t="str">
        <f>INDEX(products!$A$1:$G$49, MATCH(orders!$D727,products!$A$1:$A$49,0), MATCH(orders!J$1,products!$A$1:$G$1,0))</f>
        <v>L</v>
      </c>
      <c r="K727" s="5">
        <f>INDEX(products!$A$1:$G$49, MATCH(orders!$D727,products!$A$1:$A$49,0), MATCH(orders!K$1,products!$A$1:$G$1,0))</f>
        <v>0.2</v>
      </c>
      <c r="L727" s="7">
        <f>INDEX(products!$A$1:$G$49, MATCH(orders!$D727,products!$A$1:$A$49,0), 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IF(_xlfn.XLOOKUP(C729, customers!$A$1:$A$1001,customers!$C$1:$C$1001,,0)=0,"",_xlfn.XLOOKUP(C729, customers!$A$1:$A$1001,customers!$C$1:$C$1001,,0))</f>
        <v>rtomkowiczk7@bravesites.com</v>
      </c>
      <c r="H728" s="2" t="str">
        <f>IF(_xlfn.XLOOKUP(C728,customers!$A$1:$A$1001,customers!$G$1:$G$1001,,0)=0,"",_xlfn.XLOOKUP(C728,customers!$A$1:$A$1001,customers!$G$1:$G$1001,,0))</f>
        <v>United States</v>
      </c>
      <c r="I728" t="str">
        <f>INDEX(products!$A$1:$G$49, MATCH(orders!$D728,products!$A$1:$A$49,0), MATCH(orders!I$1,products!$A$1:$G$1,0))</f>
        <v>Lib</v>
      </c>
      <c r="J728" t="str">
        <f>INDEX(products!$A$1:$G$49, MATCH(orders!$D728,products!$A$1:$A$49,0), MATCH(orders!J$1,products!$A$1:$G$1,0))</f>
        <v>L</v>
      </c>
      <c r="K728" s="5">
        <f>INDEX(products!$A$1:$G$49, MATCH(orders!$D728,products!$A$1:$A$49,0), MATCH(orders!K$1,products!$A$1:$G$1,0))</f>
        <v>2.5</v>
      </c>
      <c r="L728" s="7">
        <f>INDEX(products!$A$1:$G$49, MATCH(orders!$D728,products!$A$1:$A$49,0), 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IF(_xlfn.XLOOKUP(C730, customers!$A$1:$A$1001,customers!$C$1:$C$1001,,0)=0,"",_xlfn.XLOOKUP(C730, customers!$A$1:$A$1001,customers!$C$1:$C$1001,,0))</f>
        <v>rhuscroftk8@jimdo.com</v>
      </c>
      <c r="H729" s="2" t="str">
        <f>IF(_xlfn.XLOOKUP(C729,customers!$A$1:$A$1001,customers!$G$1:$G$1001,,0)=0,"",_xlfn.XLOOKUP(C729,customers!$A$1:$A$1001,customers!$G$1:$G$1001,,0))</f>
        <v>Ireland</v>
      </c>
      <c r="I729" t="str">
        <f>INDEX(products!$A$1:$G$49, MATCH(orders!$D729,products!$A$1:$A$49,0), MATCH(orders!I$1,products!$A$1:$G$1,0))</f>
        <v>Rob</v>
      </c>
      <c r="J729" t="str">
        <f>INDEX(products!$A$1:$G$49, MATCH(orders!$D729,products!$A$1:$A$49,0), MATCH(orders!J$1,products!$A$1:$G$1,0))</f>
        <v>M</v>
      </c>
      <c r="K729" s="5">
        <f>INDEX(products!$A$1:$G$49, MATCH(orders!$D729,products!$A$1:$A$49,0), MATCH(orders!K$1,products!$A$1:$G$1,0))</f>
        <v>0.5</v>
      </c>
      <c r="L729" s="7">
        <f>INDEX(products!$A$1:$G$49, MATCH(orders!$D729,products!$A$1:$A$49,0), 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IF(_xlfn.XLOOKUP(C731, customers!$A$1:$A$1001,customers!$C$1:$C$1001,,0)=0,"",_xlfn.XLOOKUP(C731, customers!$A$1:$A$1001,customers!$C$1:$C$1001,,0))</f>
        <v>sscurrerk9@flavors.me</v>
      </c>
      <c r="H730" s="2" t="str">
        <f>IF(_xlfn.XLOOKUP(C730,customers!$A$1:$A$1001,customers!$G$1:$G$1001,,0)=0,"",_xlfn.XLOOKUP(C730,customers!$A$1:$A$1001,customers!$G$1:$G$1001,,0))</f>
        <v>United States</v>
      </c>
      <c r="I730" t="str">
        <f>INDEX(products!$A$1:$G$49, MATCH(orders!$D730,products!$A$1:$A$49,0), MATCH(orders!I$1,products!$A$1:$G$1,0))</f>
        <v>Exc</v>
      </c>
      <c r="J730" t="str">
        <f>INDEX(products!$A$1:$G$49, MATCH(orders!$D730,products!$A$1:$A$49,0), MATCH(orders!J$1,products!$A$1:$G$1,0))</f>
        <v>D</v>
      </c>
      <c r="K730" s="5">
        <f>INDEX(products!$A$1:$G$49, MATCH(orders!$D730,products!$A$1:$A$49,0), MATCH(orders!K$1,products!$A$1:$G$1,0))</f>
        <v>0.5</v>
      </c>
      <c r="L730" s="7">
        <f>INDEX(products!$A$1:$G$49, MATCH(orders!$D730,products!$A$1:$A$49,0), 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IF(_xlfn.XLOOKUP(C732, customers!$A$1:$A$1001,customers!$C$1:$C$1001,,0)=0,"",_xlfn.XLOOKUP(C732, customers!$A$1:$A$1001,customers!$C$1:$C$1001,,0))</f>
        <v>arudramka@prnewswire.com</v>
      </c>
      <c r="H731" s="2" t="str">
        <f>IF(_xlfn.XLOOKUP(C731,customers!$A$1:$A$1001,customers!$G$1:$G$1001,,0)=0,"",_xlfn.XLOOKUP(C731,customers!$A$1:$A$1001,customers!$G$1:$G$1001,,0))</f>
        <v>United Kingdom</v>
      </c>
      <c r="I731" t="str">
        <f>INDEX(products!$A$1:$G$49, MATCH(orders!$D731,products!$A$1:$A$49,0), MATCH(orders!I$1,products!$A$1:$G$1,0))</f>
        <v>Lib</v>
      </c>
      <c r="J731" t="str">
        <f>INDEX(products!$A$1:$G$49, MATCH(orders!$D731,products!$A$1:$A$49,0), MATCH(orders!J$1,products!$A$1:$G$1,0))</f>
        <v>M</v>
      </c>
      <c r="K731" s="5">
        <f>INDEX(products!$A$1:$G$49, MATCH(orders!$D731,products!$A$1:$A$49,0), MATCH(orders!K$1,products!$A$1:$G$1,0))</f>
        <v>0.2</v>
      </c>
      <c r="L731" s="7">
        <f>INDEX(products!$A$1:$G$49, MATCH(orders!$D731,products!$A$1:$A$49,0), 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IF(_xlfn.XLOOKUP(C733, customers!$A$1:$A$1001,customers!$C$1:$C$1001,,0)=0,"",_xlfn.XLOOKUP(C733, customers!$A$1:$A$1001,customers!$C$1:$C$1001,,0))</f>
        <v/>
      </c>
      <c r="H732" s="2" t="str">
        <f>IF(_xlfn.XLOOKUP(C732,customers!$A$1:$A$1001,customers!$G$1:$G$1001,,0)=0,"",_xlfn.XLOOKUP(C732,customers!$A$1:$A$1001,customers!$G$1:$G$1001,,0))</f>
        <v>United States</v>
      </c>
      <c r="I732" t="str">
        <f>INDEX(products!$A$1:$G$49, MATCH(orders!$D732,products!$A$1:$A$49,0), MATCH(orders!I$1,products!$A$1:$G$1,0))</f>
        <v>Lib</v>
      </c>
      <c r="J732" t="str">
        <f>INDEX(products!$A$1:$G$49, MATCH(orders!$D732,products!$A$1:$A$49,0), MATCH(orders!J$1,products!$A$1:$G$1,0))</f>
        <v>L</v>
      </c>
      <c r="K732" s="5">
        <f>INDEX(products!$A$1:$G$49, MATCH(orders!$D732,products!$A$1:$A$49,0), MATCH(orders!K$1,products!$A$1:$G$1,0))</f>
        <v>2.5</v>
      </c>
      <c r="L732" s="7">
        <f>INDEX(products!$A$1:$G$49, MATCH(orders!$D732,products!$A$1:$A$49,0), 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IF(_xlfn.XLOOKUP(C734, customers!$A$1:$A$1001,customers!$C$1:$C$1001,,0)=0,"",_xlfn.XLOOKUP(C734, customers!$A$1:$A$1001,customers!$C$1:$C$1001,,0))</f>
        <v>jmahakc@cyberchimps.com</v>
      </c>
      <c r="H733" s="2" t="str">
        <f>IF(_xlfn.XLOOKUP(C733,customers!$A$1:$A$1001,customers!$G$1:$G$1001,,0)=0,"",_xlfn.XLOOKUP(C733,customers!$A$1:$A$1001,customers!$G$1:$G$1001,,0))</f>
        <v>United States</v>
      </c>
      <c r="I733" t="str">
        <f>INDEX(products!$A$1:$G$49, MATCH(orders!$D733,products!$A$1:$A$49,0), MATCH(orders!I$1,products!$A$1:$G$1,0))</f>
        <v>Lib</v>
      </c>
      <c r="J733" t="str">
        <f>INDEX(products!$A$1:$G$49, MATCH(orders!$D733,products!$A$1:$A$49,0), MATCH(orders!J$1,products!$A$1:$G$1,0))</f>
        <v>D</v>
      </c>
      <c r="K733" s="5">
        <f>INDEX(products!$A$1:$G$49, MATCH(orders!$D733,products!$A$1:$A$49,0), MATCH(orders!K$1,products!$A$1:$G$1,0))</f>
        <v>0.2</v>
      </c>
      <c r="L733" s="7">
        <f>INDEX(products!$A$1:$G$49, MATCH(orders!$D733,products!$A$1:$A$49,0), 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IF(_xlfn.XLOOKUP(C735, customers!$A$1:$A$1001,customers!$C$1:$C$1001,,0)=0,"",_xlfn.XLOOKUP(C735, customers!$A$1:$A$1001,customers!$C$1:$C$1001,,0))</f>
        <v>gclemonkd@networksolutions.com</v>
      </c>
      <c r="H734" s="2" t="str">
        <f>IF(_xlfn.XLOOKUP(C734,customers!$A$1:$A$1001,customers!$G$1:$G$1001,,0)=0,"",_xlfn.XLOOKUP(C734,customers!$A$1:$A$1001,customers!$G$1:$G$1001,,0))</f>
        <v>United States</v>
      </c>
      <c r="I734" t="str">
        <f>INDEX(products!$A$1:$G$49, MATCH(orders!$D734,products!$A$1:$A$49,0), MATCH(orders!I$1,products!$A$1:$G$1,0))</f>
        <v>Exc</v>
      </c>
      <c r="J734" t="str">
        <f>INDEX(products!$A$1:$G$49, MATCH(orders!$D734,products!$A$1:$A$49,0), MATCH(orders!J$1,products!$A$1:$G$1,0))</f>
        <v>L</v>
      </c>
      <c r="K734" s="5">
        <f>INDEX(products!$A$1:$G$49, MATCH(orders!$D734,products!$A$1:$A$49,0), MATCH(orders!K$1,products!$A$1:$G$1,0))</f>
        <v>0.2</v>
      </c>
      <c r="L734" s="7">
        <f>INDEX(products!$A$1:$G$49, MATCH(orders!$D734,products!$A$1:$A$49,0), 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IF(_xlfn.XLOOKUP(C736, customers!$A$1:$A$1001,customers!$C$1:$C$1001,,0)=0,"",_xlfn.XLOOKUP(C736, customers!$A$1:$A$1001,customers!$C$1:$C$1001,,0))</f>
        <v/>
      </c>
      <c r="H735" s="2" t="str">
        <f>IF(_xlfn.XLOOKUP(C735,customers!$A$1:$A$1001,customers!$G$1:$G$1001,,0)=0,"",_xlfn.XLOOKUP(C735,customers!$A$1:$A$1001,customers!$G$1:$G$1001,,0))</f>
        <v>United States</v>
      </c>
      <c r="I735" t="str">
        <f>INDEX(products!$A$1:$G$49, MATCH(orders!$D735,products!$A$1:$A$49,0), MATCH(orders!I$1,products!$A$1:$G$1,0))</f>
        <v>Lib</v>
      </c>
      <c r="J735" t="str">
        <f>INDEX(products!$A$1:$G$49, MATCH(orders!$D735,products!$A$1:$A$49,0), MATCH(orders!J$1,products!$A$1:$G$1,0))</f>
        <v>M</v>
      </c>
      <c r="K735" s="5">
        <f>INDEX(products!$A$1:$G$49, MATCH(orders!$D735,products!$A$1:$A$49,0), MATCH(orders!K$1,products!$A$1:$G$1,0))</f>
        <v>2.5</v>
      </c>
      <c r="L735" s="7">
        <f>INDEX(products!$A$1:$G$49, MATCH(orders!$D735,products!$A$1:$A$49,0), 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IF(_xlfn.XLOOKUP(C737, customers!$A$1:$A$1001,customers!$C$1:$C$1001,,0)=0,"",_xlfn.XLOOKUP(C737, customers!$A$1:$A$1001,customers!$C$1:$C$1001,,0))</f>
        <v>bpollinskf@shinystat.com</v>
      </c>
      <c r="H736" s="2" t="str">
        <f>IF(_xlfn.XLOOKUP(C736,customers!$A$1:$A$1001,customers!$G$1:$G$1001,,0)=0,"",_xlfn.XLOOKUP(C736,customers!$A$1:$A$1001,customers!$G$1:$G$1001,,0))</f>
        <v>United States</v>
      </c>
      <c r="I736" t="str">
        <f>INDEX(products!$A$1:$G$49, MATCH(orders!$D736,products!$A$1:$A$49,0), MATCH(orders!I$1,products!$A$1:$G$1,0))</f>
        <v>Rob</v>
      </c>
      <c r="J736" t="str">
        <f>INDEX(products!$A$1:$G$49, MATCH(orders!$D736,products!$A$1:$A$49,0), MATCH(orders!J$1,products!$A$1:$G$1,0))</f>
        <v>D</v>
      </c>
      <c r="K736" s="5">
        <f>INDEX(products!$A$1:$G$49, MATCH(orders!$D736,products!$A$1:$A$49,0), MATCH(orders!K$1,products!$A$1:$G$1,0))</f>
        <v>0.2</v>
      </c>
      <c r="L736" s="7">
        <f>INDEX(products!$A$1:$G$49, MATCH(orders!$D736,products!$A$1:$A$49,0), 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IF(_xlfn.XLOOKUP(C738, customers!$A$1:$A$1001,customers!$C$1:$C$1001,,0)=0,"",_xlfn.XLOOKUP(C738, customers!$A$1:$A$1001,customers!$C$1:$C$1001,,0))</f>
        <v>jtoyekg@pinterest.com</v>
      </c>
      <c r="H737" s="2" t="str">
        <f>IF(_xlfn.XLOOKUP(C737,customers!$A$1:$A$1001,customers!$G$1:$G$1001,,0)=0,"",_xlfn.XLOOKUP(C737,customers!$A$1:$A$1001,customers!$G$1:$G$1001,,0))</f>
        <v>United States</v>
      </c>
      <c r="I737" t="str">
        <f>INDEX(products!$A$1:$G$49, MATCH(orders!$D737,products!$A$1:$A$49,0), MATCH(orders!I$1,products!$A$1:$G$1,0))</f>
        <v>Exc</v>
      </c>
      <c r="J737" t="str">
        <f>INDEX(products!$A$1:$G$49, MATCH(orders!$D737,products!$A$1:$A$49,0), MATCH(orders!J$1,products!$A$1:$G$1,0))</f>
        <v>D</v>
      </c>
      <c r="K737" s="5">
        <f>INDEX(products!$A$1:$G$49, MATCH(orders!$D737,products!$A$1:$A$49,0), MATCH(orders!K$1,products!$A$1:$G$1,0))</f>
        <v>0.2</v>
      </c>
      <c r="L737" s="7">
        <f>INDEX(products!$A$1:$G$49, MATCH(orders!$D737,products!$A$1:$A$49,0), 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IF(_xlfn.XLOOKUP(C739, customers!$A$1:$A$1001,customers!$C$1:$C$1001,,0)=0,"",_xlfn.XLOOKUP(C739, customers!$A$1:$A$1001,customers!$C$1:$C$1001,,0))</f>
        <v>clinskillkh@sphinn.com</v>
      </c>
      <c r="H738" s="2" t="str">
        <f>IF(_xlfn.XLOOKUP(C738,customers!$A$1:$A$1001,customers!$G$1:$G$1001,,0)=0,"",_xlfn.XLOOKUP(C738,customers!$A$1:$A$1001,customers!$G$1:$G$1001,,0))</f>
        <v>Ireland</v>
      </c>
      <c r="I738" t="str">
        <f>INDEX(products!$A$1:$G$49, MATCH(orders!$D738,products!$A$1:$A$49,0), MATCH(orders!I$1,products!$A$1:$G$1,0))</f>
        <v>Lib</v>
      </c>
      <c r="J738" t="str">
        <f>INDEX(products!$A$1:$G$49, MATCH(orders!$D738,products!$A$1:$A$49,0), MATCH(orders!J$1,products!$A$1:$G$1,0))</f>
        <v>D</v>
      </c>
      <c r="K738" s="5">
        <f>INDEX(products!$A$1:$G$49, MATCH(orders!$D738,products!$A$1:$A$49,0), MATCH(orders!K$1,products!$A$1:$G$1,0))</f>
        <v>1</v>
      </c>
      <c r="L738" s="7">
        <f>INDEX(products!$A$1:$G$49, MATCH(orders!$D738,products!$A$1:$A$49,0), 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IF(_xlfn.XLOOKUP(C740, customers!$A$1:$A$1001,customers!$C$1:$C$1001,,0)=0,"",_xlfn.XLOOKUP(C740, customers!$A$1:$A$1001,customers!$C$1:$C$1001,,0))</f>
        <v>nvigrasski@ezinearticles.com</v>
      </c>
      <c r="H739" s="2" t="str">
        <f>IF(_xlfn.XLOOKUP(C739,customers!$A$1:$A$1001,customers!$G$1:$G$1001,,0)=0,"",_xlfn.XLOOKUP(C739,customers!$A$1:$A$1001,customers!$G$1:$G$1001,,0))</f>
        <v>United States</v>
      </c>
      <c r="I739" t="str">
        <f>INDEX(products!$A$1:$G$49, MATCH(orders!$D739,products!$A$1:$A$49,0), MATCH(orders!I$1,products!$A$1:$G$1,0))</f>
        <v>Ara</v>
      </c>
      <c r="J739" t="str">
        <f>INDEX(products!$A$1:$G$49, MATCH(orders!$D739,products!$A$1:$A$49,0), MATCH(orders!J$1,products!$A$1:$G$1,0))</f>
        <v>M</v>
      </c>
      <c r="K739" s="5">
        <f>INDEX(products!$A$1:$G$49, MATCH(orders!$D739,products!$A$1:$A$49,0), MATCH(orders!K$1,products!$A$1:$G$1,0))</f>
        <v>1</v>
      </c>
      <c r="L739" s="7">
        <f>INDEX(products!$A$1:$G$49, MATCH(orders!$D739,products!$A$1:$A$49,0), 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IF(_xlfn.XLOOKUP(C741, customers!$A$1:$A$1001,customers!$C$1:$C$1001,,0)=0,"",_xlfn.XLOOKUP(C741, customers!$A$1:$A$1001,customers!$C$1:$C$1001,,0))</f>
        <v>jdymokeje@prnewswire.com</v>
      </c>
      <c r="H740" s="2" t="str">
        <f>IF(_xlfn.XLOOKUP(C740,customers!$A$1:$A$1001,customers!$G$1:$G$1001,,0)=0,"",_xlfn.XLOOKUP(C740,customers!$A$1:$A$1001,customers!$G$1:$G$1001,,0))</f>
        <v>United Kingdom</v>
      </c>
      <c r="I740" t="str">
        <f>INDEX(products!$A$1:$G$49, MATCH(orders!$D740,products!$A$1:$A$49,0), MATCH(orders!I$1,products!$A$1:$G$1,0))</f>
        <v>Rob</v>
      </c>
      <c r="J740" t="str">
        <f>INDEX(products!$A$1:$G$49, MATCH(orders!$D740,products!$A$1:$A$49,0), MATCH(orders!J$1,products!$A$1:$G$1,0))</f>
        <v>L</v>
      </c>
      <c r="K740" s="5">
        <f>INDEX(products!$A$1:$G$49, MATCH(orders!$D740,products!$A$1:$A$49,0), MATCH(orders!K$1,products!$A$1:$G$1,0))</f>
        <v>0.2</v>
      </c>
      <c r="L740" s="7">
        <f>INDEX(products!$A$1:$G$49, MATCH(orders!$D740,products!$A$1:$A$49,0), 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IF(_xlfn.XLOOKUP(C742, customers!$A$1:$A$1001,customers!$C$1:$C$1001,,0)=0,"",_xlfn.XLOOKUP(C742, customers!$A$1:$A$1001,customers!$C$1:$C$1001,,0))</f>
        <v>kcragellkk@google.com</v>
      </c>
      <c r="H741" s="2" t="str">
        <f>IF(_xlfn.XLOOKUP(C741,customers!$A$1:$A$1001,customers!$G$1:$G$1001,,0)=0,"",_xlfn.XLOOKUP(C741,customers!$A$1:$A$1001,customers!$G$1:$G$1001,,0))</f>
        <v>Ireland</v>
      </c>
      <c r="I741" t="str">
        <f>INDEX(products!$A$1:$G$49, MATCH(orders!$D741,products!$A$1:$A$49,0), MATCH(orders!I$1,products!$A$1:$G$1,0))</f>
        <v>Exc</v>
      </c>
      <c r="J741" t="str">
        <f>INDEX(products!$A$1:$G$49, MATCH(orders!$D741,products!$A$1:$A$49,0), MATCH(orders!J$1,products!$A$1:$G$1,0))</f>
        <v>D</v>
      </c>
      <c r="K741" s="5">
        <f>INDEX(products!$A$1:$G$49, MATCH(orders!$D741,products!$A$1:$A$49,0), MATCH(orders!K$1,products!$A$1:$G$1,0))</f>
        <v>0.2</v>
      </c>
      <c r="L741" s="7">
        <f>INDEX(products!$A$1:$G$49, MATCH(orders!$D741,products!$A$1:$A$49,0), 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IF(_xlfn.XLOOKUP(C743, customers!$A$1:$A$1001,customers!$C$1:$C$1001,,0)=0,"",_xlfn.XLOOKUP(C743, customers!$A$1:$A$1001,customers!$C$1:$C$1001,,0))</f>
        <v>libertkl@huffingtonpost.com</v>
      </c>
      <c r="H742" s="2" t="str">
        <f>IF(_xlfn.XLOOKUP(C742,customers!$A$1:$A$1001,customers!$G$1:$G$1001,,0)=0,"",_xlfn.XLOOKUP(C742,customers!$A$1:$A$1001,customers!$G$1:$G$1001,,0))</f>
        <v>Ireland</v>
      </c>
      <c r="I742" t="str">
        <f>INDEX(products!$A$1:$G$49, MATCH(orders!$D742,products!$A$1:$A$49,0), MATCH(orders!I$1,products!$A$1:$G$1,0))</f>
        <v>Rob</v>
      </c>
      <c r="J742" t="str">
        <f>INDEX(products!$A$1:$G$49, MATCH(orders!$D742,products!$A$1:$A$49,0), MATCH(orders!J$1,products!$A$1:$G$1,0))</f>
        <v>L</v>
      </c>
      <c r="K742" s="5">
        <f>INDEX(products!$A$1:$G$49, MATCH(orders!$D742,products!$A$1:$A$49,0), MATCH(orders!K$1,products!$A$1:$G$1,0))</f>
        <v>0.5</v>
      </c>
      <c r="L742" s="7">
        <f>INDEX(products!$A$1:$G$49, MATCH(orders!$D742,products!$A$1:$A$49,0), 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IF(_xlfn.XLOOKUP(C744, customers!$A$1:$A$1001,customers!$C$1:$C$1001,,0)=0,"",_xlfn.XLOOKUP(C744, customers!$A$1:$A$1001,customers!$C$1:$C$1001,,0))</f>
        <v>rlidgeykm@vimeo.com</v>
      </c>
      <c r="H743" s="2" t="str">
        <f>IF(_xlfn.XLOOKUP(C743,customers!$A$1:$A$1001,customers!$G$1:$G$1001,,0)=0,"",_xlfn.XLOOKUP(C743,customers!$A$1:$A$1001,customers!$G$1:$G$1001,,0))</f>
        <v>United States</v>
      </c>
      <c r="I743" t="str">
        <f>INDEX(products!$A$1:$G$49, MATCH(orders!$D743,products!$A$1:$A$49,0), MATCH(orders!I$1,products!$A$1:$G$1,0))</f>
        <v>Lib</v>
      </c>
      <c r="J743" t="str">
        <f>INDEX(products!$A$1:$G$49, MATCH(orders!$D743,products!$A$1:$A$49,0), MATCH(orders!J$1,products!$A$1:$G$1,0))</f>
        <v>M</v>
      </c>
      <c r="K743" s="5">
        <f>INDEX(products!$A$1:$G$49, MATCH(orders!$D743,products!$A$1:$A$49,0), MATCH(orders!K$1,products!$A$1:$G$1,0))</f>
        <v>0.2</v>
      </c>
      <c r="L743" s="7">
        <f>INDEX(products!$A$1:$G$49, MATCH(orders!$D743,products!$A$1:$A$49,0), 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IF(_xlfn.XLOOKUP(C745, customers!$A$1:$A$1001,customers!$C$1:$C$1001,,0)=0,"",_xlfn.XLOOKUP(C745, customers!$A$1:$A$1001,customers!$C$1:$C$1001,,0))</f>
        <v>tcastagnekn@wikia.com</v>
      </c>
      <c r="H744" s="2" t="str">
        <f>IF(_xlfn.XLOOKUP(C744,customers!$A$1:$A$1001,customers!$G$1:$G$1001,,0)=0,"",_xlfn.XLOOKUP(C744,customers!$A$1:$A$1001,customers!$G$1:$G$1001,,0))</f>
        <v>United States</v>
      </c>
      <c r="I744" t="str">
        <f>INDEX(products!$A$1:$G$49, MATCH(orders!$D744,products!$A$1:$A$49,0), MATCH(orders!I$1,products!$A$1:$G$1,0))</f>
        <v>Lib</v>
      </c>
      <c r="J744" t="str">
        <f>INDEX(products!$A$1:$G$49, MATCH(orders!$D744,products!$A$1:$A$49,0), MATCH(orders!J$1,products!$A$1:$G$1,0))</f>
        <v>M</v>
      </c>
      <c r="K744" s="5">
        <f>INDEX(products!$A$1:$G$49, MATCH(orders!$D744,products!$A$1:$A$49,0), MATCH(orders!K$1,products!$A$1:$G$1,0))</f>
        <v>1</v>
      </c>
      <c r="L744" s="7">
        <f>INDEX(products!$A$1:$G$49, MATCH(orders!$D744,products!$A$1:$A$49,0), 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IF(_xlfn.XLOOKUP(C746, customers!$A$1:$A$1001,customers!$C$1:$C$1001,,0)=0,"",_xlfn.XLOOKUP(C746, customers!$A$1:$A$1001,customers!$C$1:$C$1001,,0))</f>
        <v/>
      </c>
      <c r="H745" s="2" t="str">
        <f>IF(_xlfn.XLOOKUP(C745,customers!$A$1:$A$1001,customers!$G$1:$G$1001,,0)=0,"",_xlfn.XLOOKUP(C745,customers!$A$1:$A$1001,customers!$G$1:$G$1001,,0))</f>
        <v>United States</v>
      </c>
      <c r="I745" t="str">
        <f>INDEX(products!$A$1:$G$49, MATCH(orders!$D745,products!$A$1:$A$49,0), MATCH(orders!I$1,products!$A$1:$G$1,0))</f>
        <v>Ara</v>
      </c>
      <c r="J745" t="str">
        <f>INDEX(products!$A$1:$G$49, MATCH(orders!$D745,products!$A$1:$A$49,0), MATCH(orders!J$1,products!$A$1:$G$1,0))</f>
        <v>D</v>
      </c>
      <c r="K745" s="5">
        <f>INDEX(products!$A$1:$G$49, MATCH(orders!$D745,products!$A$1:$A$49,0), MATCH(orders!K$1,products!$A$1:$G$1,0))</f>
        <v>0.5</v>
      </c>
      <c r="L745" s="7">
        <f>INDEX(products!$A$1:$G$49, MATCH(orders!$D745,products!$A$1:$A$49,0), 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IF(_xlfn.XLOOKUP(C747, customers!$A$1:$A$1001,customers!$C$1:$C$1001,,0)=0,"",_xlfn.XLOOKUP(C747, customers!$A$1:$A$1001,customers!$C$1:$C$1001,,0))</f>
        <v>jhaldenkp@comcast.net</v>
      </c>
      <c r="H746" s="2" t="str">
        <f>IF(_xlfn.XLOOKUP(C746,customers!$A$1:$A$1001,customers!$G$1:$G$1001,,0)=0,"",_xlfn.XLOOKUP(C746,customers!$A$1:$A$1001,customers!$G$1:$G$1001,,0))</f>
        <v>United States</v>
      </c>
      <c r="I746" t="str">
        <f>INDEX(products!$A$1:$G$49, MATCH(orders!$D746,products!$A$1:$A$49,0), MATCH(orders!I$1,products!$A$1:$G$1,0))</f>
        <v>Rob</v>
      </c>
      <c r="J746" t="str">
        <f>INDEX(products!$A$1:$G$49, MATCH(orders!$D746,products!$A$1:$A$49,0), MATCH(orders!J$1,products!$A$1:$G$1,0))</f>
        <v>M</v>
      </c>
      <c r="K746" s="5">
        <f>INDEX(products!$A$1:$G$49, MATCH(orders!$D746,products!$A$1:$A$49,0), MATCH(orders!K$1,products!$A$1:$G$1,0))</f>
        <v>0.2</v>
      </c>
      <c r="L746" s="7">
        <f>INDEX(products!$A$1:$G$49, MATCH(orders!$D746,products!$A$1:$A$49,0), 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IF(_xlfn.XLOOKUP(C748, customers!$A$1:$A$1001,customers!$C$1:$C$1001,,0)=0,"",_xlfn.XLOOKUP(C748, customers!$A$1:$A$1001,customers!$C$1:$C$1001,,0))</f>
        <v>holliffkq@sciencedirect.com</v>
      </c>
      <c r="H747" s="2" t="str">
        <f>IF(_xlfn.XLOOKUP(C747,customers!$A$1:$A$1001,customers!$G$1:$G$1001,,0)=0,"",_xlfn.XLOOKUP(C747,customers!$A$1:$A$1001,customers!$G$1:$G$1001,,0))</f>
        <v>Ireland</v>
      </c>
      <c r="I747" t="str">
        <f>INDEX(products!$A$1:$G$49, MATCH(orders!$D747,products!$A$1:$A$49,0), MATCH(orders!I$1,products!$A$1:$G$1,0))</f>
        <v>Exc</v>
      </c>
      <c r="J747" t="str">
        <f>INDEX(products!$A$1:$G$49, MATCH(orders!$D747,products!$A$1:$A$49,0), MATCH(orders!J$1,products!$A$1:$G$1,0))</f>
        <v>D</v>
      </c>
      <c r="K747" s="5">
        <f>INDEX(products!$A$1:$G$49, MATCH(orders!$D747,products!$A$1:$A$49,0), MATCH(orders!K$1,products!$A$1:$G$1,0))</f>
        <v>0.5</v>
      </c>
      <c r="L747" s="7">
        <f>INDEX(products!$A$1:$G$49, MATCH(orders!$D747,products!$A$1:$A$49,0), 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IF(_xlfn.XLOOKUP(C749, customers!$A$1:$A$1001,customers!$C$1:$C$1001,,0)=0,"",_xlfn.XLOOKUP(C749, customers!$A$1:$A$1001,customers!$C$1:$C$1001,,0))</f>
        <v>tquadrikr@opensource.org</v>
      </c>
      <c r="H748" s="2" t="str">
        <f>IF(_xlfn.XLOOKUP(C748,customers!$A$1:$A$1001,customers!$G$1:$G$1001,,0)=0,"",_xlfn.XLOOKUP(C748,customers!$A$1:$A$1001,customers!$G$1:$G$1001,,0))</f>
        <v>Ireland</v>
      </c>
      <c r="I748" t="str">
        <f>INDEX(products!$A$1:$G$49, MATCH(orders!$D748,products!$A$1:$A$49,0), MATCH(orders!I$1,products!$A$1:$G$1,0))</f>
        <v>Ara</v>
      </c>
      <c r="J748" t="str">
        <f>INDEX(products!$A$1:$G$49, MATCH(orders!$D748,products!$A$1:$A$49,0), MATCH(orders!J$1,products!$A$1:$G$1,0))</f>
        <v>M</v>
      </c>
      <c r="K748" s="5">
        <f>INDEX(products!$A$1:$G$49, MATCH(orders!$D748,products!$A$1:$A$49,0), MATCH(orders!K$1,products!$A$1:$G$1,0))</f>
        <v>1</v>
      </c>
      <c r="L748" s="7">
        <f>INDEX(products!$A$1:$G$49, MATCH(orders!$D748,products!$A$1:$A$49,0), 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IF(_xlfn.XLOOKUP(C750, customers!$A$1:$A$1001,customers!$C$1:$C$1001,,0)=0,"",_xlfn.XLOOKUP(C750, customers!$A$1:$A$1001,customers!$C$1:$C$1001,,0))</f>
        <v>feshmadeks@umn.edu</v>
      </c>
      <c r="H749" s="2" t="str">
        <f>IF(_xlfn.XLOOKUP(C749,customers!$A$1:$A$1001,customers!$G$1:$G$1001,,0)=0,"",_xlfn.XLOOKUP(C749,customers!$A$1:$A$1001,customers!$G$1:$G$1001,,0))</f>
        <v>Ireland</v>
      </c>
      <c r="I749" t="str">
        <f>INDEX(products!$A$1:$G$49, MATCH(orders!$D749,products!$A$1:$A$49,0), MATCH(orders!I$1,products!$A$1:$G$1,0))</f>
        <v>Lib</v>
      </c>
      <c r="J749" t="str">
        <f>INDEX(products!$A$1:$G$49, MATCH(orders!$D749,products!$A$1:$A$49,0), MATCH(orders!J$1,products!$A$1:$G$1,0))</f>
        <v>M</v>
      </c>
      <c r="K749" s="5">
        <f>INDEX(products!$A$1:$G$49, MATCH(orders!$D749,products!$A$1:$A$49,0), MATCH(orders!K$1,products!$A$1:$G$1,0))</f>
        <v>0.5</v>
      </c>
      <c r="L749" s="7">
        <f>INDEX(products!$A$1:$G$49, MATCH(orders!$D749,products!$A$1:$A$49,0), 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IF(_xlfn.XLOOKUP(C751, customers!$A$1:$A$1001,customers!$C$1:$C$1001,,0)=0,"",_xlfn.XLOOKUP(C751, customers!$A$1:$A$1001,customers!$C$1:$C$1001,,0))</f>
        <v>moilierkt@paginegialle.it</v>
      </c>
      <c r="H750" s="2" t="str">
        <f>IF(_xlfn.XLOOKUP(C750,customers!$A$1:$A$1001,customers!$G$1:$G$1001,,0)=0,"",_xlfn.XLOOKUP(C750,customers!$A$1:$A$1001,customers!$G$1:$G$1001,,0))</f>
        <v>United States</v>
      </c>
      <c r="I750" t="str">
        <f>INDEX(products!$A$1:$G$49, MATCH(orders!$D750,products!$A$1:$A$49,0), MATCH(orders!I$1,products!$A$1:$G$1,0))</f>
        <v>Exc</v>
      </c>
      <c r="J750" t="str">
        <f>INDEX(products!$A$1:$G$49, MATCH(orders!$D750,products!$A$1:$A$49,0), MATCH(orders!J$1,products!$A$1:$G$1,0))</f>
        <v>D</v>
      </c>
      <c r="K750" s="5">
        <f>INDEX(products!$A$1:$G$49, MATCH(orders!$D750,products!$A$1:$A$49,0), MATCH(orders!K$1,products!$A$1:$G$1,0))</f>
        <v>0.5</v>
      </c>
      <c r="L750" s="7">
        <f>INDEX(products!$A$1:$G$49, MATCH(orders!$D750,products!$A$1:$A$49,0), 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IF(_xlfn.XLOOKUP(C752, customers!$A$1:$A$1001,customers!$C$1:$C$1001,,0)=0,"",_xlfn.XLOOKUP(C752, customers!$A$1:$A$1001,customers!$C$1:$C$1001,,0))</f>
        <v/>
      </c>
      <c r="H751" s="2" t="str">
        <f>IF(_xlfn.XLOOKUP(C751,customers!$A$1:$A$1001,customers!$G$1:$G$1001,,0)=0,"",_xlfn.XLOOKUP(C751,customers!$A$1:$A$1001,customers!$G$1:$G$1001,,0))</f>
        <v>Ireland</v>
      </c>
      <c r="I751" t="str">
        <f>INDEX(products!$A$1:$G$49, MATCH(orders!$D751,products!$A$1:$A$49,0), MATCH(orders!I$1,products!$A$1:$G$1,0))</f>
        <v>Rob</v>
      </c>
      <c r="J751" t="str">
        <f>INDEX(products!$A$1:$G$49, MATCH(orders!$D751,products!$A$1:$A$49,0), MATCH(orders!J$1,products!$A$1:$G$1,0))</f>
        <v>D</v>
      </c>
      <c r="K751" s="5">
        <f>INDEX(products!$A$1:$G$49, MATCH(orders!$D751,products!$A$1:$A$49,0), MATCH(orders!K$1,products!$A$1:$G$1,0))</f>
        <v>0.2</v>
      </c>
      <c r="L751" s="7">
        <f>INDEX(products!$A$1:$G$49, MATCH(orders!$D751,products!$A$1:$A$49,0), 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IF(_xlfn.XLOOKUP(C753, customers!$A$1:$A$1001,customers!$C$1:$C$1001,,0)=0,"",_xlfn.XLOOKUP(C753, customers!$A$1:$A$1001,customers!$C$1:$C$1001,,0))</f>
        <v>vshoebothamkv@redcross.org</v>
      </c>
      <c r="H752" s="2" t="str">
        <f>IF(_xlfn.XLOOKUP(C752,customers!$A$1:$A$1001,customers!$G$1:$G$1001,,0)=0,"",_xlfn.XLOOKUP(C752,customers!$A$1:$A$1001,customers!$G$1:$G$1001,,0))</f>
        <v>United States</v>
      </c>
      <c r="I752" t="str">
        <f>INDEX(products!$A$1:$G$49, MATCH(orders!$D752,products!$A$1:$A$49,0), MATCH(orders!I$1,products!$A$1:$G$1,0))</f>
        <v>Rob</v>
      </c>
      <c r="J752" t="str">
        <f>INDEX(products!$A$1:$G$49, MATCH(orders!$D752,products!$A$1:$A$49,0), MATCH(orders!J$1,products!$A$1:$G$1,0))</f>
        <v>M</v>
      </c>
      <c r="K752" s="5">
        <f>INDEX(products!$A$1:$G$49, MATCH(orders!$D752,products!$A$1:$A$49,0), MATCH(orders!K$1,products!$A$1:$G$1,0))</f>
        <v>0.5</v>
      </c>
      <c r="L752" s="7">
        <f>INDEX(products!$A$1:$G$49, MATCH(orders!$D752,products!$A$1:$A$49,0), 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IF(_xlfn.XLOOKUP(C754, customers!$A$1:$A$1001,customers!$C$1:$C$1001,,0)=0,"",_xlfn.XLOOKUP(C754, customers!$A$1:$A$1001,customers!$C$1:$C$1001,,0))</f>
        <v>bsterkekw@biblegateway.com</v>
      </c>
      <c r="H753" s="2" t="str">
        <f>IF(_xlfn.XLOOKUP(C753,customers!$A$1:$A$1001,customers!$G$1:$G$1001,,0)=0,"",_xlfn.XLOOKUP(C753,customers!$A$1:$A$1001,customers!$G$1:$G$1001,,0))</f>
        <v>United States</v>
      </c>
      <c r="I753" t="str">
        <f>INDEX(products!$A$1:$G$49, MATCH(orders!$D753,products!$A$1:$A$49,0), MATCH(orders!I$1,products!$A$1:$G$1,0))</f>
        <v>Lib</v>
      </c>
      <c r="J753" t="str">
        <f>INDEX(products!$A$1:$G$49, MATCH(orders!$D753,products!$A$1:$A$49,0), MATCH(orders!J$1,products!$A$1:$G$1,0))</f>
        <v>L</v>
      </c>
      <c r="K753" s="5">
        <f>INDEX(products!$A$1:$G$49, MATCH(orders!$D753,products!$A$1:$A$49,0), MATCH(orders!K$1,products!$A$1:$G$1,0))</f>
        <v>0.5</v>
      </c>
      <c r="L753" s="7">
        <f>INDEX(products!$A$1:$G$49, MATCH(orders!$D753,products!$A$1:$A$49,0), 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IF(_xlfn.XLOOKUP(C755, customers!$A$1:$A$1001,customers!$C$1:$C$1001,,0)=0,"",_xlfn.XLOOKUP(C755, customers!$A$1:$A$1001,customers!$C$1:$C$1001,,0))</f>
        <v>scaponkx@craigslist.org</v>
      </c>
      <c r="H754" s="2" t="str">
        <f>IF(_xlfn.XLOOKUP(C754,customers!$A$1:$A$1001,customers!$G$1:$G$1001,,0)=0,"",_xlfn.XLOOKUP(C754,customers!$A$1:$A$1001,customers!$G$1:$G$1001,,0))</f>
        <v>United States</v>
      </c>
      <c r="I754" t="str">
        <f>INDEX(products!$A$1:$G$49, MATCH(orders!$D754,products!$A$1:$A$49,0), MATCH(orders!I$1,products!$A$1:$G$1,0))</f>
        <v>Exc</v>
      </c>
      <c r="J754" t="str">
        <f>INDEX(products!$A$1:$G$49, MATCH(orders!$D754,products!$A$1:$A$49,0), MATCH(orders!J$1,products!$A$1:$G$1,0))</f>
        <v>M</v>
      </c>
      <c r="K754" s="5">
        <f>INDEX(products!$A$1:$G$49, MATCH(orders!$D754,products!$A$1:$A$49,0), MATCH(orders!K$1,products!$A$1:$G$1,0))</f>
        <v>1</v>
      </c>
      <c r="L754" s="7">
        <f>INDEX(products!$A$1:$G$49, MATCH(orders!$D754,products!$A$1:$A$49,0), 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IF(_xlfn.XLOOKUP(C756, customers!$A$1:$A$1001,customers!$C$1:$C$1001,,0)=0,"",_xlfn.XLOOKUP(C756, customers!$A$1:$A$1001,customers!$C$1:$C$1001,,0))</f>
        <v>jdymokeje@prnewswire.com</v>
      </c>
      <c r="H755" s="2" t="str">
        <f>IF(_xlfn.XLOOKUP(C755,customers!$A$1:$A$1001,customers!$G$1:$G$1001,,0)=0,"",_xlfn.XLOOKUP(C755,customers!$A$1:$A$1001,customers!$G$1:$G$1001,,0))</f>
        <v>United States</v>
      </c>
      <c r="I755" t="str">
        <f>INDEX(products!$A$1:$G$49, MATCH(orders!$D755,products!$A$1:$A$49,0), MATCH(orders!I$1,products!$A$1:$G$1,0))</f>
        <v>Ara</v>
      </c>
      <c r="J755" t="str">
        <f>INDEX(products!$A$1:$G$49, MATCH(orders!$D755,products!$A$1:$A$49,0), MATCH(orders!J$1,products!$A$1:$G$1,0))</f>
        <v>D</v>
      </c>
      <c r="K755" s="5">
        <f>INDEX(products!$A$1:$G$49, MATCH(orders!$D755,products!$A$1:$A$49,0), MATCH(orders!K$1,products!$A$1:$G$1,0))</f>
        <v>0.5</v>
      </c>
      <c r="L755" s="7">
        <f>INDEX(products!$A$1:$G$49, MATCH(orders!$D755,products!$A$1:$A$49,0), 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IF(_xlfn.XLOOKUP(C757, customers!$A$1:$A$1001,customers!$C$1:$C$1001,,0)=0,"",_xlfn.XLOOKUP(C757, customers!$A$1:$A$1001,customers!$C$1:$C$1001,,0))</f>
        <v>fconstancekz@ifeng.com</v>
      </c>
      <c r="H756" s="2" t="str">
        <f>IF(_xlfn.XLOOKUP(C756,customers!$A$1:$A$1001,customers!$G$1:$G$1001,,0)=0,"",_xlfn.XLOOKUP(C756,customers!$A$1:$A$1001,customers!$G$1:$G$1001,,0))</f>
        <v>Ireland</v>
      </c>
      <c r="I756" t="str">
        <f>INDEX(products!$A$1:$G$49, MATCH(orders!$D756,products!$A$1:$A$49,0), MATCH(orders!I$1,products!$A$1:$G$1,0))</f>
        <v>Ara</v>
      </c>
      <c r="J756" t="str">
        <f>INDEX(products!$A$1:$G$49, MATCH(orders!$D756,products!$A$1:$A$49,0), MATCH(orders!J$1,products!$A$1:$G$1,0))</f>
        <v>D</v>
      </c>
      <c r="K756" s="5">
        <f>INDEX(products!$A$1:$G$49, MATCH(orders!$D756,products!$A$1:$A$49,0), MATCH(orders!K$1,products!$A$1:$G$1,0))</f>
        <v>0.2</v>
      </c>
      <c r="L756" s="7">
        <f>INDEX(products!$A$1:$G$49, MATCH(orders!$D756,products!$A$1:$A$49,0), 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IF(_xlfn.XLOOKUP(C758, customers!$A$1:$A$1001,customers!$C$1:$C$1001,,0)=0,"",_xlfn.XLOOKUP(C758, customers!$A$1:$A$1001,customers!$C$1:$C$1001,,0))</f>
        <v>fsulmanl0@washington.edu</v>
      </c>
      <c r="H757" s="2" t="str">
        <f>IF(_xlfn.XLOOKUP(C757,customers!$A$1:$A$1001,customers!$G$1:$G$1001,,0)=0,"",_xlfn.XLOOKUP(C757,customers!$A$1:$A$1001,customers!$G$1:$G$1001,,0))</f>
        <v>United States</v>
      </c>
      <c r="I757" t="str">
        <f>INDEX(products!$A$1:$G$49, MATCH(orders!$D757,products!$A$1:$A$49,0), MATCH(orders!I$1,products!$A$1:$G$1,0))</f>
        <v>Lib</v>
      </c>
      <c r="J757" t="str">
        <f>INDEX(products!$A$1:$G$49, MATCH(orders!$D757,products!$A$1:$A$49,0), MATCH(orders!J$1,products!$A$1:$G$1,0))</f>
        <v>L</v>
      </c>
      <c r="K757" s="5">
        <f>INDEX(products!$A$1:$G$49, MATCH(orders!$D757,products!$A$1:$A$49,0), MATCH(orders!K$1,products!$A$1:$G$1,0))</f>
        <v>0.2</v>
      </c>
      <c r="L757" s="7">
        <f>INDEX(products!$A$1:$G$49, MATCH(orders!$D757,products!$A$1:$A$49,0), 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IF(_xlfn.XLOOKUP(C759, customers!$A$1:$A$1001,customers!$C$1:$C$1001,,0)=0,"",_xlfn.XLOOKUP(C759, customers!$A$1:$A$1001,customers!$C$1:$C$1001,,0))</f>
        <v>dhollymanl1@ibm.com</v>
      </c>
      <c r="H758" s="2" t="str">
        <f>IF(_xlfn.XLOOKUP(C758,customers!$A$1:$A$1001,customers!$G$1:$G$1001,,0)=0,"",_xlfn.XLOOKUP(C758,customers!$A$1:$A$1001,customers!$G$1:$G$1001,,0))</f>
        <v>United States</v>
      </c>
      <c r="I758" t="str">
        <f>INDEX(products!$A$1:$G$49, MATCH(orders!$D758,products!$A$1:$A$49,0), MATCH(orders!I$1,products!$A$1:$G$1,0))</f>
        <v>Rob</v>
      </c>
      <c r="J758" t="str">
        <f>INDEX(products!$A$1:$G$49, MATCH(orders!$D758,products!$A$1:$A$49,0), MATCH(orders!J$1,products!$A$1:$G$1,0))</f>
        <v>D</v>
      </c>
      <c r="K758" s="5">
        <f>INDEX(products!$A$1:$G$49, MATCH(orders!$D758,products!$A$1:$A$49,0), MATCH(orders!K$1,products!$A$1:$G$1,0))</f>
        <v>1</v>
      </c>
      <c r="L758" s="7">
        <f>INDEX(products!$A$1:$G$49, MATCH(orders!$D758,products!$A$1:$A$49,0), 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IF(_xlfn.XLOOKUP(C760, customers!$A$1:$A$1001,customers!$C$1:$C$1001,,0)=0,"",_xlfn.XLOOKUP(C760, customers!$A$1:$A$1001,customers!$C$1:$C$1001,,0))</f>
        <v>lnardonil2@hao123.com</v>
      </c>
      <c r="H759" s="2" t="str">
        <f>IF(_xlfn.XLOOKUP(C759,customers!$A$1:$A$1001,customers!$G$1:$G$1001,,0)=0,"",_xlfn.XLOOKUP(C759,customers!$A$1:$A$1001,customers!$G$1:$G$1001,,0))</f>
        <v>United States</v>
      </c>
      <c r="I759" t="str">
        <f>INDEX(products!$A$1:$G$49, MATCH(orders!$D759,products!$A$1:$A$49,0), MATCH(orders!I$1,products!$A$1:$G$1,0))</f>
        <v>Ara</v>
      </c>
      <c r="J759" t="str">
        <f>INDEX(products!$A$1:$G$49, MATCH(orders!$D759,products!$A$1:$A$49,0), MATCH(orders!J$1,products!$A$1:$G$1,0))</f>
        <v>D</v>
      </c>
      <c r="K759" s="5">
        <f>INDEX(products!$A$1:$G$49, MATCH(orders!$D759,products!$A$1:$A$49,0), MATCH(orders!K$1,products!$A$1:$G$1,0))</f>
        <v>0.5</v>
      </c>
      <c r="L759" s="7">
        <f>INDEX(products!$A$1:$G$49, MATCH(orders!$D759,products!$A$1:$A$49,0), 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IF(_xlfn.XLOOKUP(C761, customers!$A$1:$A$1001,customers!$C$1:$C$1001,,0)=0,"",_xlfn.XLOOKUP(C761, customers!$A$1:$A$1001,customers!$C$1:$C$1001,,0))</f>
        <v>dyarhaml3@moonfruit.com</v>
      </c>
      <c r="H760" s="2" t="str">
        <f>IF(_xlfn.XLOOKUP(C760,customers!$A$1:$A$1001,customers!$G$1:$G$1001,,0)=0,"",_xlfn.XLOOKUP(C760,customers!$A$1:$A$1001,customers!$G$1:$G$1001,,0))</f>
        <v>United States</v>
      </c>
      <c r="I760" t="str">
        <f>INDEX(products!$A$1:$G$49, MATCH(orders!$D760,products!$A$1:$A$49,0), MATCH(orders!I$1,products!$A$1:$G$1,0))</f>
        <v>Rob</v>
      </c>
      <c r="J760" t="str">
        <f>INDEX(products!$A$1:$G$49, MATCH(orders!$D760,products!$A$1:$A$49,0), MATCH(orders!J$1,products!$A$1:$G$1,0))</f>
        <v>D</v>
      </c>
      <c r="K760" s="5">
        <f>INDEX(products!$A$1:$G$49, MATCH(orders!$D760,products!$A$1:$A$49,0), MATCH(orders!K$1,products!$A$1:$G$1,0))</f>
        <v>1</v>
      </c>
      <c r="L760" s="7">
        <f>INDEX(products!$A$1:$G$49, MATCH(orders!$D760,products!$A$1:$A$49,0), 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IF(_xlfn.XLOOKUP(C762, customers!$A$1:$A$1001,customers!$C$1:$C$1001,,0)=0,"",_xlfn.XLOOKUP(C762, customers!$A$1:$A$1001,customers!$C$1:$C$1001,,0))</f>
        <v>aferreal4@wikia.com</v>
      </c>
      <c r="H761" s="2" t="str">
        <f>IF(_xlfn.XLOOKUP(C761,customers!$A$1:$A$1001,customers!$G$1:$G$1001,,0)=0,"",_xlfn.XLOOKUP(C761,customers!$A$1:$A$1001,customers!$G$1:$G$1001,,0))</f>
        <v>United States</v>
      </c>
      <c r="I761" t="str">
        <f>INDEX(products!$A$1:$G$49, MATCH(orders!$D761,products!$A$1:$A$49,0), MATCH(orders!I$1,products!$A$1:$G$1,0))</f>
        <v>Lib</v>
      </c>
      <c r="J761" t="str">
        <f>INDEX(products!$A$1:$G$49, MATCH(orders!$D761,products!$A$1:$A$49,0), MATCH(orders!J$1,products!$A$1:$G$1,0))</f>
        <v>D</v>
      </c>
      <c r="K761" s="5">
        <f>INDEX(products!$A$1:$G$49, MATCH(orders!$D761,products!$A$1:$A$49,0), MATCH(orders!K$1,products!$A$1:$G$1,0))</f>
        <v>2.5</v>
      </c>
      <c r="L761" s="7">
        <f>INDEX(products!$A$1:$G$49, MATCH(orders!$D761,products!$A$1:$A$49,0), 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IF(_xlfn.XLOOKUP(C763, customers!$A$1:$A$1001,customers!$C$1:$C$1001,,0)=0,"",_xlfn.XLOOKUP(C763, customers!$A$1:$A$1001,customers!$C$1:$C$1001,,0))</f>
        <v>ckendrickl5@webnode.com</v>
      </c>
      <c r="H762" s="2" t="str">
        <f>IF(_xlfn.XLOOKUP(C762,customers!$A$1:$A$1001,customers!$G$1:$G$1001,,0)=0,"",_xlfn.XLOOKUP(C762,customers!$A$1:$A$1001,customers!$G$1:$G$1001,,0))</f>
        <v>United States</v>
      </c>
      <c r="I762" t="str">
        <f>INDEX(products!$A$1:$G$49, MATCH(orders!$D762,products!$A$1:$A$49,0), MATCH(orders!I$1,products!$A$1:$G$1,0))</f>
        <v>Exc</v>
      </c>
      <c r="J762" t="str">
        <f>INDEX(products!$A$1:$G$49, MATCH(orders!$D762,products!$A$1:$A$49,0), MATCH(orders!J$1,products!$A$1:$G$1,0))</f>
        <v>L</v>
      </c>
      <c r="K762" s="5">
        <f>INDEX(products!$A$1:$G$49, MATCH(orders!$D762,products!$A$1:$A$49,0), MATCH(orders!K$1,products!$A$1:$G$1,0))</f>
        <v>0.5</v>
      </c>
      <c r="L762" s="7">
        <f>INDEX(products!$A$1:$G$49, MATCH(orders!$D762,products!$A$1:$A$49,0), 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IF(_xlfn.XLOOKUP(C764, customers!$A$1:$A$1001,customers!$C$1:$C$1001,,0)=0,"",_xlfn.XLOOKUP(C764, customers!$A$1:$A$1001,customers!$C$1:$C$1001,,0))</f>
        <v>sdanilchikl6@mit.edu</v>
      </c>
      <c r="H763" s="2" t="str">
        <f>IF(_xlfn.XLOOKUP(C763,customers!$A$1:$A$1001,customers!$G$1:$G$1001,,0)=0,"",_xlfn.XLOOKUP(C763,customers!$A$1:$A$1001,customers!$G$1:$G$1001,,0))</f>
        <v>United States</v>
      </c>
      <c r="I763" t="str">
        <f>INDEX(products!$A$1:$G$49, MATCH(orders!$D763,products!$A$1:$A$49,0), MATCH(orders!I$1,products!$A$1:$G$1,0))</f>
        <v>Exc</v>
      </c>
      <c r="J763" t="str">
        <f>INDEX(products!$A$1:$G$49, MATCH(orders!$D763,products!$A$1:$A$49,0), MATCH(orders!J$1,products!$A$1:$G$1,0))</f>
        <v>L</v>
      </c>
      <c r="K763" s="5">
        <f>INDEX(products!$A$1:$G$49, MATCH(orders!$D763,products!$A$1:$A$49,0), MATCH(orders!K$1,products!$A$1:$G$1,0))</f>
        <v>1</v>
      </c>
      <c r="L763" s="7">
        <f>INDEX(products!$A$1:$G$49, MATCH(orders!$D763,products!$A$1:$A$49,0), 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IF(_xlfn.XLOOKUP(C765, customers!$A$1:$A$1001,customers!$C$1:$C$1001,,0)=0,"",_xlfn.XLOOKUP(C765, customers!$A$1:$A$1001,customers!$C$1:$C$1001,,0))</f>
        <v/>
      </c>
      <c r="H764" s="2" t="str">
        <f>IF(_xlfn.XLOOKUP(C764,customers!$A$1:$A$1001,customers!$G$1:$G$1001,,0)=0,"",_xlfn.XLOOKUP(C764,customers!$A$1:$A$1001,customers!$G$1:$G$1001,,0))</f>
        <v>United Kingdom</v>
      </c>
      <c r="I764" t="str">
        <f>INDEX(products!$A$1:$G$49, MATCH(orders!$D764,products!$A$1:$A$49,0), MATCH(orders!I$1,products!$A$1:$G$1,0))</f>
        <v>Lib</v>
      </c>
      <c r="J764" t="str">
        <f>INDEX(products!$A$1:$G$49, MATCH(orders!$D764,products!$A$1:$A$49,0), MATCH(orders!J$1,products!$A$1:$G$1,0))</f>
        <v>M</v>
      </c>
      <c r="K764" s="5">
        <f>INDEX(products!$A$1:$G$49, MATCH(orders!$D764,products!$A$1:$A$49,0), MATCH(orders!K$1,products!$A$1:$G$1,0))</f>
        <v>0.5</v>
      </c>
      <c r="L764" s="7">
        <f>INDEX(products!$A$1:$G$49, MATCH(orders!$D764,products!$A$1:$A$49,0), 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IF(_xlfn.XLOOKUP(C766, customers!$A$1:$A$1001,customers!$C$1:$C$1001,,0)=0,"",_xlfn.XLOOKUP(C766, customers!$A$1:$A$1001,customers!$C$1:$C$1001,,0))</f>
        <v>bfolomkinl8@yolasite.com</v>
      </c>
      <c r="H765" s="2" t="str">
        <f>IF(_xlfn.XLOOKUP(C765,customers!$A$1:$A$1001,customers!$G$1:$G$1001,,0)=0,"",_xlfn.XLOOKUP(C765,customers!$A$1:$A$1001,customers!$G$1:$G$1001,,0))</f>
        <v>United States</v>
      </c>
      <c r="I765" t="str">
        <f>INDEX(products!$A$1:$G$49, MATCH(orders!$D765,products!$A$1:$A$49,0), MATCH(orders!I$1,products!$A$1:$G$1,0))</f>
        <v>Ara</v>
      </c>
      <c r="J765" t="str">
        <f>INDEX(products!$A$1:$G$49, MATCH(orders!$D765,products!$A$1:$A$49,0), MATCH(orders!J$1,products!$A$1:$G$1,0))</f>
        <v>L</v>
      </c>
      <c r="K765" s="5">
        <f>INDEX(products!$A$1:$G$49, MATCH(orders!$D765,products!$A$1:$A$49,0), MATCH(orders!K$1,products!$A$1:$G$1,0))</f>
        <v>0.5</v>
      </c>
      <c r="L765" s="7">
        <f>INDEX(products!$A$1:$G$49, MATCH(orders!$D765,products!$A$1:$A$49,0), 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IF(_xlfn.XLOOKUP(C767, customers!$A$1:$A$1001,customers!$C$1:$C$1001,,0)=0,"",_xlfn.XLOOKUP(C767, customers!$A$1:$A$1001,customers!$C$1:$C$1001,,0))</f>
        <v>rpursglovel9@biblegateway.com</v>
      </c>
      <c r="H766" s="2" t="str">
        <f>IF(_xlfn.XLOOKUP(C766,customers!$A$1:$A$1001,customers!$G$1:$G$1001,,0)=0,"",_xlfn.XLOOKUP(C766,customers!$A$1:$A$1001,customers!$G$1:$G$1001,,0))</f>
        <v>United States</v>
      </c>
      <c r="I766" t="str">
        <f>INDEX(products!$A$1:$G$49, MATCH(orders!$D766,products!$A$1:$A$49,0), MATCH(orders!I$1,products!$A$1:$G$1,0))</f>
        <v>Ara</v>
      </c>
      <c r="J766" t="str">
        <f>INDEX(products!$A$1:$G$49, MATCH(orders!$D766,products!$A$1:$A$49,0), MATCH(orders!J$1,products!$A$1:$G$1,0))</f>
        <v>L</v>
      </c>
      <c r="K766" s="5">
        <f>INDEX(products!$A$1:$G$49, MATCH(orders!$D766,products!$A$1:$A$49,0), MATCH(orders!K$1,products!$A$1:$G$1,0))</f>
        <v>2.5</v>
      </c>
      <c r="L766" s="7">
        <f>INDEX(products!$A$1:$G$49, MATCH(orders!$D766,products!$A$1:$A$49,0), 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IF(_xlfn.XLOOKUP(C768, customers!$A$1:$A$1001,customers!$C$1:$C$1001,,0)=0,"",_xlfn.XLOOKUP(C768, customers!$A$1:$A$1001,customers!$C$1:$C$1001,,0))</f>
        <v>rpursglovel9@biblegateway.com</v>
      </c>
      <c r="H767" s="2" t="str">
        <f>IF(_xlfn.XLOOKUP(C767,customers!$A$1:$A$1001,customers!$G$1:$G$1001,,0)=0,"",_xlfn.XLOOKUP(C767,customers!$A$1:$A$1001,customers!$G$1:$G$1001,,0))</f>
        <v>United States</v>
      </c>
      <c r="I767" t="str">
        <f>INDEX(products!$A$1:$G$49, MATCH(orders!$D767,products!$A$1:$A$49,0), MATCH(orders!I$1,products!$A$1:$G$1,0))</f>
        <v>Rob</v>
      </c>
      <c r="J767" t="str">
        <f>INDEX(products!$A$1:$G$49, MATCH(orders!$D767,products!$A$1:$A$49,0), MATCH(orders!J$1,products!$A$1:$G$1,0))</f>
        <v>M</v>
      </c>
      <c r="K767" s="5">
        <f>INDEX(products!$A$1:$G$49, MATCH(orders!$D767,products!$A$1:$A$49,0), MATCH(orders!K$1,products!$A$1:$G$1,0))</f>
        <v>1</v>
      </c>
      <c r="L767" s="7">
        <f>INDEX(products!$A$1:$G$49, MATCH(orders!$D767,products!$A$1:$A$49,0), 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IF(_xlfn.XLOOKUP(C769, customers!$A$1:$A$1001,customers!$C$1:$C$1001,,0)=0,"",_xlfn.XLOOKUP(C769, customers!$A$1:$A$1001,customers!$C$1:$C$1001,,0))</f>
        <v>fconstancekz@ifeng.com</v>
      </c>
      <c r="H768" s="2" t="str">
        <f>IF(_xlfn.XLOOKUP(C768,customers!$A$1:$A$1001,customers!$G$1:$G$1001,,0)=0,"",_xlfn.XLOOKUP(C768,customers!$A$1:$A$1001,customers!$G$1:$G$1001,,0))</f>
        <v>United States</v>
      </c>
      <c r="I768" t="str">
        <f>INDEX(products!$A$1:$G$49, MATCH(orders!$D768,products!$A$1:$A$49,0), MATCH(orders!I$1,products!$A$1:$G$1,0))</f>
        <v>Ara</v>
      </c>
      <c r="J768" t="str">
        <f>INDEX(products!$A$1:$G$49, MATCH(orders!$D768,products!$A$1:$A$49,0), MATCH(orders!J$1,products!$A$1:$G$1,0))</f>
        <v>L</v>
      </c>
      <c r="K768" s="5">
        <f>INDEX(products!$A$1:$G$49, MATCH(orders!$D768,products!$A$1:$A$49,0), MATCH(orders!K$1,products!$A$1:$G$1,0))</f>
        <v>0.5</v>
      </c>
      <c r="L768" s="7">
        <f>INDEX(products!$A$1:$G$49, MATCH(orders!$D768,products!$A$1:$A$49,0), 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IF(_xlfn.XLOOKUP(C770, customers!$A$1:$A$1001,customers!$C$1:$C$1001,,0)=0,"",_xlfn.XLOOKUP(C770, customers!$A$1:$A$1001,customers!$C$1:$C$1001,,0))</f>
        <v>fconstancekz@ifeng.com</v>
      </c>
      <c r="H769" s="2" t="str">
        <f>IF(_xlfn.XLOOKUP(C769,customers!$A$1:$A$1001,customers!$G$1:$G$1001,,0)=0,"",_xlfn.XLOOKUP(C769,customers!$A$1:$A$1001,customers!$G$1:$G$1001,,0))</f>
        <v>United States</v>
      </c>
      <c r="I769" t="str">
        <f>INDEX(products!$A$1:$G$49, MATCH(orders!$D769,products!$A$1:$A$49,0), MATCH(orders!I$1,products!$A$1:$G$1,0))</f>
        <v>Ara</v>
      </c>
      <c r="J769" t="str">
        <f>INDEX(products!$A$1:$G$49, MATCH(orders!$D769,products!$A$1:$A$49,0), MATCH(orders!J$1,products!$A$1:$G$1,0))</f>
        <v>L</v>
      </c>
      <c r="K769" s="5">
        <f>INDEX(products!$A$1:$G$49, MATCH(orders!$D769,products!$A$1:$A$49,0), MATCH(orders!K$1,products!$A$1:$G$1,0))</f>
        <v>2.5</v>
      </c>
      <c r="L769" s="7">
        <f>INDEX(products!$A$1:$G$49, MATCH(orders!$D769,products!$A$1:$A$49,0), 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IF(_xlfn.XLOOKUP(C771, customers!$A$1:$A$1001,customers!$C$1:$C$1001,,0)=0,"",_xlfn.XLOOKUP(C771, customers!$A$1:$A$1001,customers!$C$1:$C$1001,,0))</f>
        <v>deburahld@google.co.jp</v>
      </c>
      <c r="H770" s="2" t="str">
        <f>IF(_xlfn.XLOOKUP(C770,customers!$A$1:$A$1001,customers!$G$1:$G$1001,,0)=0,"",_xlfn.XLOOKUP(C770,customers!$A$1:$A$1001,customers!$G$1:$G$1001,,0))</f>
        <v>United States</v>
      </c>
      <c r="I770" t="str">
        <f>INDEX(products!$A$1:$G$49, MATCH(orders!$D770,products!$A$1:$A$49,0), MATCH(orders!I$1,products!$A$1:$G$1,0))</f>
        <v>Rob</v>
      </c>
      <c r="J770" t="str">
        <f>INDEX(products!$A$1:$G$49, MATCH(orders!$D770,products!$A$1:$A$49,0), MATCH(orders!J$1,products!$A$1:$G$1,0))</f>
        <v>L</v>
      </c>
      <c r="K770" s="5">
        <f>INDEX(products!$A$1:$G$49, MATCH(orders!$D770,products!$A$1:$A$49,0), MATCH(orders!K$1,products!$A$1:$G$1,0))</f>
        <v>1</v>
      </c>
      <c r="L770" s="7">
        <f>INDEX(products!$A$1:$G$49, MATCH(orders!$D770,products!$A$1:$A$49,0), 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IF(_xlfn.XLOOKUP(C772, customers!$A$1:$A$1001,customers!$C$1:$C$1001,,0)=0,"",_xlfn.XLOOKUP(C772, customers!$A$1:$A$1001,customers!$C$1:$C$1001,,0))</f>
        <v>mbrimilcombele@cnn.com</v>
      </c>
      <c r="H771" s="2" t="str">
        <f>IF(_xlfn.XLOOKUP(C771,customers!$A$1:$A$1001,customers!$G$1:$G$1001,,0)=0,"",_xlfn.XLOOKUP(C771,customers!$A$1:$A$1001,customers!$G$1:$G$1001,,0))</f>
        <v>United Kingdom</v>
      </c>
      <c r="I771" t="str">
        <f>INDEX(products!$A$1:$G$49, MATCH(orders!$D771,products!$A$1:$A$49,0), MATCH(orders!I$1,products!$A$1:$G$1,0))</f>
        <v>Rob</v>
      </c>
      <c r="J771" t="str">
        <f>INDEX(products!$A$1:$G$49, MATCH(orders!$D771,products!$A$1:$A$49,0), MATCH(orders!J$1,products!$A$1:$G$1,0))</f>
        <v>M</v>
      </c>
      <c r="K771" s="5">
        <f>INDEX(products!$A$1:$G$49, MATCH(orders!$D771,products!$A$1:$A$49,0), MATCH(orders!K$1,products!$A$1:$G$1,0))</f>
        <v>2.5</v>
      </c>
      <c r="L771" s="7">
        <f>INDEX(products!$A$1:$G$49, MATCH(orders!$D771,products!$A$1:$A$49,0), 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IF(_xlfn.XLOOKUP(C773, customers!$A$1:$A$1001,customers!$C$1:$C$1001,,0)=0,"",_xlfn.XLOOKUP(C773, customers!$A$1:$A$1001,customers!$C$1:$C$1001,,0))</f>
        <v>sbollamlf@list-manage.com</v>
      </c>
      <c r="H772" s="2" t="str">
        <f>IF(_xlfn.XLOOKUP(C772,customers!$A$1:$A$1001,customers!$G$1:$G$1001,,0)=0,"",_xlfn.XLOOKUP(C772,customers!$A$1:$A$1001,customers!$G$1:$G$1001,,0))</f>
        <v>United States</v>
      </c>
      <c r="I772" t="str">
        <f>INDEX(products!$A$1:$G$49, MATCH(orders!$D772,products!$A$1:$A$49,0), MATCH(orders!I$1,products!$A$1:$G$1,0))</f>
        <v>Ara</v>
      </c>
      <c r="J772" t="str">
        <f>INDEX(products!$A$1:$G$49, MATCH(orders!$D772,products!$A$1:$A$49,0), MATCH(orders!J$1,products!$A$1:$G$1,0))</f>
        <v>D</v>
      </c>
      <c r="K772" s="5">
        <f>INDEX(products!$A$1:$G$49, MATCH(orders!$D772,products!$A$1:$A$49,0), MATCH(orders!K$1,products!$A$1:$G$1,0))</f>
        <v>1</v>
      </c>
      <c r="L772" s="7">
        <f>INDEX(products!$A$1:$G$49, MATCH(orders!$D772,products!$A$1:$A$49,0), 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IF(_xlfn.XLOOKUP(C774, customers!$A$1:$A$1001,customers!$C$1:$C$1001,,0)=0,"",_xlfn.XLOOKUP(C774, customers!$A$1:$A$1001,customers!$C$1:$C$1001,,0))</f>
        <v/>
      </c>
      <c r="H773" s="2" t="str">
        <f>IF(_xlfn.XLOOKUP(C773,customers!$A$1:$A$1001,customers!$G$1:$G$1001,,0)=0,"",_xlfn.XLOOKUP(C773,customers!$A$1:$A$1001,customers!$G$1:$G$1001,,0))</f>
        <v>United States</v>
      </c>
      <c r="I773" t="str">
        <f>INDEX(products!$A$1:$G$49, MATCH(orders!$D773,products!$A$1:$A$49,0), MATCH(orders!I$1,products!$A$1:$G$1,0))</f>
        <v>Rob</v>
      </c>
      <c r="J773" t="str">
        <f>INDEX(products!$A$1:$G$49, MATCH(orders!$D773,products!$A$1:$A$49,0), MATCH(orders!J$1,products!$A$1:$G$1,0))</f>
        <v>L</v>
      </c>
      <c r="K773" s="5">
        <f>INDEX(products!$A$1:$G$49, MATCH(orders!$D773,products!$A$1:$A$49,0), MATCH(orders!K$1,products!$A$1:$G$1,0))</f>
        <v>0.5</v>
      </c>
      <c r="L773" s="7">
        <f>INDEX(products!$A$1:$G$49, MATCH(orders!$D773,products!$A$1:$A$49,0), 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IF(_xlfn.XLOOKUP(C775, customers!$A$1:$A$1001,customers!$C$1:$C$1001,,0)=0,"",_xlfn.XLOOKUP(C775, customers!$A$1:$A$1001,customers!$C$1:$C$1001,,0))</f>
        <v>afilipczaklh@ning.com</v>
      </c>
      <c r="H774" s="2" t="str">
        <f>IF(_xlfn.XLOOKUP(C774,customers!$A$1:$A$1001,customers!$G$1:$G$1001,,0)=0,"",_xlfn.XLOOKUP(C774,customers!$A$1:$A$1001,customers!$G$1:$G$1001,,0))</f>
        <v>United States</v>
      </c>
      <c r="I774" t="str">
        <f>INDEX(products!$A$1:$G$49, MATCH(orders!$D774,products!$A$1:$A$49,0), MATCH(orders!I$1,products!$A$1:$G$1,0))</f>
        <v>Exc</v>
      </c>
      <c r="J774" t="str">
        <f>INDEX(products!$A$1:$G$49, MATCH(orders!$D774,products!$A$1:$A$49,0), MATCH(orders!J$1,products!$A$1:$G$1,0))</f>
        <v>M</v>
      </c>
      <c r="K774" s="5">
        <f>INDEX(products!$A$1:$G$49, MATCH(orders!$D774,products!$A$1:$A$49,0), MATCH(orders!K$1,products!$A$1:$G$1,0))</f>
        <v>1</v>
      </c>
      <c r="L774" s="7">
        <f>INDEX(products!$A$1:$G$49, MATCH(orders!$D774,products!$A$1:$A$49,0), 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IF(_xlfn.XLOOKUP(C776, customers!$A$1:$A$1001,customers!$C$1:$C$1001,,0)=0,"",_xlfn.XLOOKUP(C776, customers!$A$1:$A$1001,customers!$C$1:$C$1001,,0))</f>
        <v/>
      </c>
      <c r="H775" s="2" t="str">
        <f>IF(_xlfn.XLOOKUP(C775,customers!$A$1:$A$1001,customers!$G$1:$G$1001,,0)=0,"",_xlfn.XLOOKUP(C775,customers!$A$1:$A$1001,customers!$G$1:$G$1001,,0))</f>
        <v>Ireland</v>
      </c>
      <c r="I775" t="str">
        <f>INDEX(products!$A$1:$G$49, MATCH(orders!$D775,products!$A$1:$A$49,0), MATCH(orders!I$1,products!$A$1:$G$1,0))</f>
        <v>Lib</v>
      </c>
      <c r="J775" t="str">
        <f>INDEX(products!$A$1:$G$49, MATCH(orders!$D775,products!$A$1:$A$49,0), MATCH(orders!J$1,products!$A$1:$G$1,0))</f>
        <v>M</v>
      </c>
      <c r="K775" s="5">
        <f>INDEX(products!$A$1:$G$49, MATCH(orders!$D775,products!$A$1:$A$49,0), MATCH(orders!K$1,products!$A$1:$G$1,0))</f>
        <v>0.2</v>
      </c>
      <c r="L775" s="7">
        <f>INDEX(products!$A$1:$G$49, MATCH(orders!$D775,products!$A$1:$A$49,0), 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IF(_xlfn.XLOOKUP(C777, customers!$A$1:$A$1001,customers!$C$1:$C$1001,,0)=0,"",_xlfn.XLOOKUP(C777, customers!$A$1:$A$1001,customers!$C$1:$C$1001,,0))</f>
        <v>relnaughlj@comsenz.com</v>
      </c>
      <c r="H776" s="2" t="str">
        <f>IF(_xlfn.XLOOKUP(C776,customers!$A$1:$A$1001,customers!$G$1:$G$1001,,0)=0,"",_xlfn.XLOOKUP(C776,customers!$A$1:$A$1001,customers!$G$1:$G$1001,,0))</f>
        <v>United States</v>
      </c>
      <c r="I776" t="str">
        <f>INDEX(products!$A$1:$G$49, MATCH(orders!$D776,products!$A$1:$A$49,0), MATCH(orders!I$1,products!$A$1:$G$1,0))</f>
        <v>Rob</v>
      </c>
      <c r="J776" t="str">
        <f>INDEX(products!$A$1:$G$49, MATCH(orders!$D776,products!$A$1:$A$49,0), MATCH(orders!J$1,products!$A$1:$G$1,0))</f>
        <v>M</v>
      </c>
      <c r="K776" s="5">
        <f>INDEX(products!$A$1:$G$49, MATCH(orders!$D776,products!$A$1:$A$49,0), MATCH(orders!K$1,products!$A$1:$G$1,0))</f>
        <v>1</v>
      </c>
      <c r="L776" s="7">
        <f>INDEX(products!$A$1:$G$49, MATCH(orders!$D776,products!$A$1:$A$49,0), 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IF(_xlfn.XLOOKUP(C778, customers!$A$1:$A$1001,customers!$C$1:$C$1001,,0)=0,"",_xlfn.XLOOKUP(C778, customers!$A$1:$A$1001,customers!$C$1:$C$1001,,0))</f>
        <v>jdeehanlk@about.me</v>
      </c>
      <c r="H777" s="2" t="str">
        <f>IF(_xlfn.XLOOKUP(C777,customers!$A$1:$A$1001,customers!$G$1:$G$1001,,0)=0,"",_xlfn.XLOOKUP(C777,customers!$A$1:$A$1001,customers!$G$1:$G$1001,,0))</f>
        <v>United States</v>
      </c>
      <c r="I777" t="str">
        <f>INDEX(products!$A$1:$G$49, MATCH(orders!$D777,products!$A$1:$A$49,0), MATCH(orders!I$1,products!$A$1:$G$1,0))</f>
        <v>Exc</v>
      </c>
      <c r="J777" t="str">
        <f>INDEX(products!$A$1:$G$49, MATCH(orders!$D777,products!$A$1:$A$49,0), MATCH(orders!J$1,products!$A$1:$G$1,0))</f>
        <v>L</v>
      </c>
      <c r="K777" s="5">
        <f>INDEX(products!$A$1:$G$49, MATCH(orders!$D777,products!$A$1:$A$49,0), MATCH(orders!K$1,products!$A$1:$G$1,0))</f>
        <v>0.5</v>
      </c>
      <c r="L777" s="7">
        <f>INDEX(products!$A$1:$G$49, MATCH(orders!$D777,products!$A$1:$A$49,0), 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IF(_xlfn.XLOOKUP(C779, customers!$A$1:$A$1001,customers!$C$1:$C$1001,,0)=0,"",_xlfn.XLOOKUP(C779, customers!$A$1:$A$1001,customers!$C$1:$C$1001,,0))</f>
        <v>jedenll@e-recht24.de</v>
      </c>
      <c r="H778" s="2" t="str">
        <f>IF(_xlfn.XLOOKUP(C778,customers!$A$1:$A$1001,customers!$G$1:$G$1001,,0)=0,"",_xlfn.XLOOKUP(C778,customers!$A$1:$A$1001,customers!$G$1:$G$1001,,0))</f>
        <v>United States</v>
      </c>
      <c r="I778" t="str">
        <f>INDEX(products!$A$1:$G$49, MATCH(orders!$D778,products!$A$1:$A$49,0), MATCH(orders!I$1,products!$A$1:$G$1,0))</f>
        <v>Ara</v>
      </c>
      <c r="J778" t="str">
        <f>INDEX(products!$A$1:$G$49, MATCH(orders!$D778,products!$A$1:$A$49,0), MATCH(orders!J$1,products!$A$1:$G$1,0))</f>
        <v>M</v>
      </c>
      <c r="K778" s="5">
        <f>INDEX(products!$A$1:$G$49, MATCH(orders!$D778,products!$A$1:$A$49,0), MATCH(orders!K$1,products!$A$1:$G$1,0))</f>
        <v>0.5</v>
      </c>
      <c r="L778" s="7">
        <f>INDEX(products!$A$1:$G$49, MATCH(orders!$D778,products!$A$1:$A$49,0), 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IF(_xlfn.XLOOKUP(C780, customers!$A$1:$A$1001,customers!$C$1:$C$1001,,0)=0,"",_xlfn.XLOOKUP(C780, customers!$A$1:$A$1001,customers!$C$1:$C$1001,,0))</f>
        <v>cjewsterlu@moonfruit.com</v>
      </c>
      <c r="H779" s="2" t="str">
        <f>IF(_xlfn.XLOOKUP(C779,customers!$A$1:$A$1001,customers!$G$1:$G$1001,,0)=0,"",_xlfn.XLOOKUP(C779,customers!$A$1:$A$1001,customers!$G$1:$G$1001,,0))</f>
        <v>United States</v>
      </c>
      <c r="I779" t="str">
        <f>INDEX(products!$A$1:$G$49, MATCH(orders!$D779,products!$A$1:$A$49,0), MATCH(orders!I$1,products!$A$1:$G$1,0))</f>
        <v>Ara</v>
      </c>
      <c r="J779" t="str">
        <f>INDEX(products!$A$1:$G$49, MATCH(orders!$D779,products!$A$1:$A$49,0), MATCH(orders!J$1,products!$A$1:$G$1,0))</f>
        <v>L</v>
      </c>
      <c r="K779" s="5">
        <f>INDEX(products!$A$1:$G$49, MATCH(orders!$D779,products!$A$1:$A$49,0), MATCH(orders!K$1,products!$A$1:$G$1,0))</f>
        <v>2.5</v>
      </c>
      <c r="L779" s="7">
        <f>INDEX(products!$A$1:$G$49, MATCH(orders!$D779,products!$A$1:$A$49,0), 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IF(_xlfn.XLOOKUP(C781, customers!$A$1:$A$1001,customers!$C$1:$C$1001,,0)=0,"",_xlfn.XLOOKUP(C781, customers!$A$1:$A$1001,customers!$C$1:$C$1001,,0))</f>
        <v>usoutherdenln@hao123.com</v>
      </c>
      <c r="H780" s="2" t="str">
        <f>IF(_xlfn.XLOOKUP(C780,customers!$A$1:$A$1001,customers!$G$1:$G$1001,,0)=0,"",_xlfn.XLOOKUP(C780,customers!$A$1:$A$1001,customers!$G$1:$G$1001,,0))</f>
        <v>United States</v>
      </c>
      <c r="I780" t="str">
        <f>INDEX(products!$A$1:$G$49, MATCH(orders!$D780,products!$A$1:$A$49,0), MATCH(orders!I$1,products!$A$1:$G$1,0))</f>
        <v>Lib</v>
      </c>
      <c r="J780" t="str">
        <f>INDEX(products!$A$1:$G$49, MATCH(orders!$D780,products!$A$1:$A$49,0), MATCH(orders!J$1,products!$A$1:$G$1,0))</f>
        <v>L</v>
      </c>
      <c r="K780" s="5">
        <f>INDEX(products!$A$1:$G$49, MATCH(orders!$D780,products!$A$1:$A$49,0), MATCH(orders!K$1,products!$A$1:$G$1,0))</f>
        <v>0.5</v>
      </c>
      <c r="L780" s="7">
        <f>INDEX(products!$A$1:$G$49, MATCH(orders!$D780,products!$A$1:$A$49,0), 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IF(_xlfn.XLOOKUP(C782, customers!$A$1:$A$1001,customers!$C$1:$C$1001,,0)=0,"",_xlfn.XLOOKUP(C782, customers!$A$1:$A$1001,customers!$C$1:$C$1001,,0))</f>
        <v/>
      </c>
      <c r="H781" s="2" t="str">
        <f>IF(_xlfn.XLOOKUP(C781,customers!$A$1:$A$1001,customers!$G$1:$G$1001,,0)=0,"",_xlfn.XLOOKUP(C781,customers!$A$1:$A$1001,customers!$G$1:$G$1001,,0))</f>
        <v>United States</v>
      </c>
      <c r="I781" t="str">
        <f>INDEX(products!$A$1:$G$49, MATCH(orders!$D781,products!$A$1:$A$49,0), MATCH(orders!I$1,products!$A$1:$G$1,0))</f>
        <v>Lib</v>
      </c>
      <c r="J781" t="str">
        <f>INDEX(products!$A$1:$G$49, MATCH(orders!$D781,products!$A$1:$A$49,0), MATCH(orders!J$1,products!$A$1:$G$1,0))</f>
        <v>D</v>
      </c>
      <c r="K781" s="5">
        <f>INDEX(products!$A$1:$G$49, MATCH(orders!$D781,products!$A$1:$A$49,0), MATCH(orders!K$1,products!$A$1:$G$1,0))</f>
        <v>1</v>
      </c>
      <c r="L781" s="7">
        <f>INDEX(products!$A$1:$G$49, MATCH(orders!$D781,products!$A$1:$A$49,0), 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IF(_xlfn.XLOOKUP(C783, customers!$A$1:$A$1001,customers!$C$1:$C$1001,,0)=0,"",_xlfn.XLOOKUP(C783, customers!$A$1:$A$1001,customers!$C$1:$C$1001,,0))</f>
        <v>lburtenshawlp@shinystat.com</v>
      </c>
      <c r="H782" s="2" t="str">
        <f>IF(_xlfn.XLOOKUP(C782,customers!$A$1:$A$1001,customers!$G$1:$G$1001,,0)=0,"",_xlfn.XLOOKUP(C782,customers!$A$1:$A$1001,customers!$G$1:$G$1001,,0))</f>
        <v>United States</v>
      </c>
      <c r="I782" t="str">
        <f>INDEX(products!$A$1:$G$49, MATCH(orders!$D782,products!$A$1:$A$49,0), MATCH(orders!I$1,products!$A$1:$G$1,0))</f>
        <v>Exc</v>
      </c>
      <c r="J782" t="str">
        <f>INDEX(products!$A$1:$G$49, MATCH(orders!$D782,products!$A$1:$A$49,0), MATCH(orders!J$1,products!$A$1:$G$1,0))</f>
        <v>M</v>
      </c>
      <c r="K782" s="5">
        <f>INDEX(products!$A$1:$G$49, MATCH(orders!$D782,products!$A$1:$A$49,0), MATCH(orders!K$1,products!$A$1:$G$1,0))</f>
        <v>1</v>
      </c>
      <c r="L782" s="7">
        <f>INDEX(products!$A$1:$G$49, MATCH(orders!$D782,products!$A$1:$A$49,0), 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IF(_xlfn.XLOOKUP(C784, customers!$A$1:$A$1001,customers!$C$1:$C$1001,,0)=0,"",_xlfn.XLOOKUP(C784, customers!$A$1:$A$1001,customers!$C$1:$C$1001,,0))</f>
        <v>agregorattilq@vistaprint.com</v>
      </c>
      <c r="H783" s="2" t="str">
        <f>IF(_xlfn.XLOOKUP(C783,customers!$A$1:$A$1001,customers!$G$1:$G$1001,,0)=0,"",_xlfn.XLOOKUP(C783,customers!$A$1:$A$1001,customers!$G$1:$G$1001,,0))</f>
        <v>United States</v>
      </c>
      <c r="I783" t="str">
        <f>INDEX(products!$A$1:$G$49, MATCH(orders!$D783,products!$A$1:$A$49,0), MATCH(orders!I$1,products!$A$1:$G$1,0))</f>
        <v>Lib</v>
      </c>
      <c r="J783" t="str">
        <f>INDEX(products!$A$1:$G$49, MATCH(orders!$D783,products!$A$1:$A$49,0), MATCH(orders!J$1,products!$A$1:$G$1,0))</f>
        <v>L</v>
      </c>
      <c r="K783" s="5">
        <f>INDEX(products!$A$1:$G$49, MATCH(orders!$D783,products!$A$1:$A$49,0), MATCH(orders!K$1,products!$A$1:$G$1,0))</f>
        <v>2.5</v>
      </c>
      <c r="L783" s="7">
        <f>INDEX(products!$A$1:$G$49, MATCH(orders!$D783,products!$A$1:$A$49,0), 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IF(_xlfn.XLOOKUP(C785, customers!$A$1:$A$1001,customers!$C$1:$C$1001,,0)=0,"",_xlfn.XLOOKUP(C785, customers!$A$1:$A$1001,customers!$C$1:$C$1001,,0))</f>
        <v>ccrosterlr@gov.uk</v>
      </c>
      <c r="H784" s="2" t="str">
        <f>IF(_xlfn.XLOOKUP(C784,customers!$A$1:$A$1001,customers!$G$1:$G$1001,,0)=0,"",_xlfn.XLOOKUP(C784,customers!$A$1:$A$1001,customers!$G$1:$G$1001,,0))</f>
        <v>Ireland</v>
      </c>
      <c r="I784" t="str">
        <f>INDEX(products!$A$1:$G$49, MATCH(orders!$D784,products!$A$1:$A$49,0), MATCH(orders!I$1,products!$A$1:$G$1,0))</f>
        <v>Exc</v>
      </c>
      <c r="J784" t="str">
        <f>INDEX(products!$A$1:$G$49, MATCH(orders!$D784,products!$A$1:$A$49,0), MATCH(orders!J$1,products!$A$1:$G$1,0))</f>
        <v>L</v>
      </c>
      <c r="K784" s="5">
        <f>INDEX(products!$A$1:$G$49, MATCH(orders!$D784,products!$A$1:$A$49,0), MATCH(orders!K$1,products!$A$1:$G$1,0))</f>
        <v>0.2</v>
      </c>
      <c r="L784" s="7">
        <f>INDEX(products!$A$1:$G$49, MATCH(orders!$D784,products!$A$1:$A$49,0), 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IF(_xlfn.XLOOKUP(C786, customers!$A$1:$A$1001,customers!$C$1:$C$1001,,0)=0,"",_xlfn.XLOOKUP(C786, customers!$A$1:$A$1001,customers!$C$1:$C$1001,,0))</f>
        <v>gwhiteheadls@hp.com</v>
      </c>
      <c r="H785" s="2" t="str">
        <f>IF(_xlfn.XLOOKUP(C785,customers!$A$1:$A$1001,customers!$G$1:$G$1001,,0)=0,"",_xlfn.XLOOKUP(C785,customers!$A$1:$A$1001,customers!$G$1:$G$1001,,0))</f>
        <v>United States</v>
      </c>
      <c r="I785" t="str">
        <f>INDEX(products!$A$1:$G$49, MATCH(orders!$D785,products!$A$1:$A$49,0), MATCH(orders!I$1,products!$A$1:$G$1,0))</f>
        <v>Lib</v>
      </c>
      <c r="J785" t="str">
        <f>INDEX(products!$A$1:$G$49, MATCH(orders!$D785,products!$A$1:$A$49,0), MATCH(orders!J$1,products!$A$1:$G$1,0))</f>
        <v>M</v>
      </c>
      <c r="K785" s="5">
        <f>INDEX(products!$A$1:$G$49, MATCH(orders!$D785,products!$A$1:$A$49,0), MATCH(orders!K$1,products!$A$1:$G$1,0))</f>
        <v>0.5</v>
      </c>
      <c r="L785" s="7">
        <f>INDEX(products!$A$1:$G$49, MATCH(orders!$D785,products!$A$1:$A$49,0), 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IF(_xlfn.XLOOKUP(C787, customers!$A$1:$A$1001,customers!$C$1:$C$1001,,0)=0,"",_xlfn.XLOOKUP(C787, customers!$A$1:$A$1001,customers!$C$1:$C$1001,,0))</f>
        <v>hjodrellelt@samsung.com</v>
      </c>
      <c r="H786" s="2" t="str">
        <f>IF(_xlfn.XLOOKUP(C786,customers!$A$1:$A$1001,customers!$G$1:$G$1001,,0)=0,"",_xlfn.XLOOKUP(C786,customers!$A$1:$A$1001,customers!$G$1:$G$1001,,0))</f>
        <v>United States</v>
      </c>
      <c r="I786" t="str">
        <f>INDEX(products!$A$1:$G$49, MATCH(orders!$D786,products!$A$1:$A$49,0), MATCH(orders!I$1,products!$A$1:$G$1,0))</f>
        <v>Lib</v>
      </c>
      <c r="J786" t="str">
        <f>INDEX(products!$A$1:$G$49, MATCH(orders!$D786,products!$A$1:$A$49,0), MATCH(orders!J$1,products!$A$1:$G$1,0))</f>
        <v>L</v>
      </c>
      <c r="K786" s="5">
        <f>INDEX(products!$A$1:$G$49, MATCH(orders!$D786,products!$A$1:$A$49,0), MATCH(orders!K$1,products!$A$1:$G$1,0))</f>
        <v>1</v>
      </c>
      <c r="L786" s="7">
        <f>INDEX(products!$A$1:$G$49, MATCH(orders!$D786,products!$A$1:$A$49,0), 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IF(_xlfn.XLOOKUP(C788, customers!$A$1:$A$1001,customers!$C$1:$C$1001,,0)=0,"",_xlfn.XLOOKUP(C788, customers!$A$1:$A$1001,customers!$C$1:$C$1001,,0))</f>
        <v>cjewsterlu@moonfruit.com</v>
      </c>
      <c r="H787" s="2" t="str">
        <f>IF(_xlfn.XLOOKUP(C787,customers!$A$1:$A$1001,customers!$G$1:$G$1001,,0)=0,"",_xlfn.XLOOKUP(C787,customers!$A$1:$A$1001,customers!$G$1:$G$1001,,0))</f>
        <v>United States</v>
      </c>
      <c r="I787" t="str">
        <f>INDEX(products!$A$1:$G$49, MATCH(orders!$D787,products!$A$1:$A$49,0), MATCH(orders!I$1,products!$A$1:$G$1,0))</f>
        <v>Ara</v>
      </c>
      <c r="J787" t="str">
        <f>INDEX(products!$A$1:$G$49, MATCH(orders!$D787,products!$A$1:$A$49,0), MATCH(orders!J$1,products!$A$1:$G$1,0))</f>
        <v>D</v>
      </c>
      <c r="K787" s="5">
        <f>INDEX(products!$A$1:$G$49, MATCH(orders!$D787,products!$A$1:$A$49,0), MATCH(orders!K$1,products!$A$1:$G$1,0))</f>
        <v>2.5</v>
      </c>
      <c r="L787" s="7">
        <f>INDEX(products!$A$1:$G$49, MATCH(orders!$D787,products!$A$1:$A$49,0), 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IF(_xlfn.XLOOKUP(C789, customers!$A$1:$A$1001,customers!$C$1:$C$1001,,0)=0,"",_xlfn.XLOOKUP(C789, customers!$A$1:$A$1001,customers!$C$1:$C$1001,,0))</f>
        <v/>
      </c>
      <c r="H788" s="2" t="str">
        <f>IF(_xlfn.XLOOKUP(C788,customers!$A$1:$A$1001,customers!$G$1:$G$1001,,0)=0,"",_xlfn.XLOOKUP(C788,customers!$A$1:$A$1001,customers!$G$1:$G$1001,,0))</f>
        <v>United States</v>
      </c>
      <c r="I788" t="str">
        <f>INDEX(products!$A$1:$G$49, MATCH(orders!$D788,products!$A$1:$A$49,0), MATCH(orders!I$1,products!$A$1:$G$1,0))</f>
        <v>Exc</v>
      </c>
      <c r="J788" t="str">
        <f>INDEX(products!$A$1:$G$49, MATCH(orders!$D788,products!$A$1:$A$49,0), MATCH(orders!J$1,products!$A$1:$G$1,0))</f>
        <v>D</v>
      </c>
      <c r="K788" s="5">
        <f>INDEX(products!$A$1:$G$49, MATCH(orders!$D788,products!$A$1:$A$49,0), MATCH(orders!K$1,products!$A$1:$G$1,0))</f>
        <v>2.5</v>
      </c>
      <c r="L788" s="7">
        <f>INDEX(products!$A$1:$G$49, MATCH(orders!$D788,products!$A$1:$A$49,0), 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IF(_xlfn.XLOOKUP(C790, customers!$A$1:$A$1001,customers!$C$1:$C$1001,,0)=0,"",_xlfn.XLOOKUP(C790, customers!$A$1:$A$1001,customers!$C$1:$C$1001,,0))</f>
        <v>knottramlw@odnoklassniki.ru</v>
      </c>
      <c r="H789" s="2" t="str">
        <f>IF(_xlfn.XLOOKUP(C789,customers!$A$1:$A$1001,customers!$G$1:$G$1001,,0)=0,"",_xlfn.XLOOKUP(C789,customers!$A$1:$A$1001,customers!$G$1:$G$1001,,0))</f>
        <v>United States</v>
      </c>
      <c r="I789" t="str">
        <f>INDEX(products!$A$1:$G$49, MATCH(orders!$D789,products!$A$1:$A$49,0), MATCH(orders!I$1,products!$A$1:$G$1,0))</f>
        <v>Exc</v>
      </c>
      <c r="J789" t="str">
        <f>INDEX(products!$A$1:$G$49, MATCH(orders!$D789,products!$A$1:$A$49,0), MATCH(orders!J$1,products!$A$1:$G$1,0))</f>
        <v>M</v>
      </c>
      <c r="K789" s="5">
        <f>INDEX(products!$A$1:$G$49, MATCH(orders!$D789,products!$A$1:$A$49,0), MATCH(orders!K$1,products!$A$1:$G$1,0))</f>
        <v>1</v>
      </c>
      <c r="L789" s="7">
        <f>INDEX(products!$A$1:$G$49, MATCH(orders!$D789,products!$A$1:$A$49,0), 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IF(_xlfn.XLOOKUP(C791, customers!$A$1:$A$1001,customers!$C$1:$C$1001,,0)=0,"",_xlfn.XLOOKUP(C791, customers!$A$1:$A$1001,customers!$C$1:$C$1001,,0))</f>
        <v>nbuneylx@jugem.jp</v>
      </c>
      <c r="H790" s="2" t="str">
        <f>IF(_xlfn.XLOOKUP(C790,customers!$A$1:$A$1001,customers!$G$1:$G$1001,,0)=0,"",_xlfn.XLOOKUP(C790,customers!$A$1:$A$1001,customers!$G$1:$G$1001,,0))</f>
        <v>Ireland</v>
      </c>
      <c r="I790" t="str">
        <f>INDEX(products!$A$1:$G$49, MATCH(orders!$D790,products!$A$1:$A$49,0), MATCH(orders!I$1,products!$A$1:$G$1,0))</f>
        <v>Rob</v>
      </c>
      <c r="J790" t="str">
        <f>INDEX(products!$A$1:$G$49, MATCH(orders!$D790,products!$A$1:$A$49,0), MATCH(orders!J$1,products!$A$1:$G$1,0))</f>
        <v>M</v>
      </c>
      <c r="K790" s="5">
        <f>INDEX(products!$A$1:$G$49, MATCH(orders!$D790,products!$A$1:$A$49,0), MATCH(orders!K$1,products!$A$1:$G$1,0))</f>
        <v>2.5</v>
      </c>
      <c r="L790" s="7">
        <f>INDEX(products!$A$1:$G$49, MATCH(orders!$D790,products!$A$1:$A$49,0), 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IF(_xlfn.XLOOKUP(C792, customers!$A$1:$A$1001,customers!$C$1:$C$1001,,0)=0,"",_xlfn.XLOOKUP(C792, customers!$A$1:$A$1001,customers!$C$1:$C$1001,,0))</f>
        <v>smcshealy@photobucket.com</v>
      </c>
      <c r="H791" s="2" t="str">
        <f>IF(_xlfn.XLOOKUP(C791,customers!$A$1:$A$1001,customers!$G$1:$G$1001,,0)=0,"",_xlfn.XLOOKUP(C791,customers!$A$1:$A$1001,customers!$G$1:$G$1001,,0))</f>
        <v>United States</v>
      </c>
      <c r="I791" t="str">
        <f>INDEX(products!$A$1:$G$49, MATCH(orders!$D791,products!$A$1:$A$49,0), MATCH(orders!I$1,products!$A$1:$G$1,0))</f>
        <v>Ara</v>
      </c>
      <c r="J791" t="str">
        <f>INDEX(products!$A$1:$G$49, MATCH(orders!$D791,products!$A$1:$A$49,0), MATCH(orders!J$1,products!$A$1:$G$1,0))</f>
        <v>L</v>
      </c>
      <c r="K791" s="5">
        <f>INDEX(products!$A$1:$G$49, MATCH(orders!$D791,products!$A$1:$A$49,0), MATCH(orders!K$1,products!$A$1:$G$1,0))</f>
        <v>1</v>
      </c>
      <c r="L791" s="7">
        <f>INDEX(products!$A$1:$G$49, MATCH(orders!$D791,products!$A$1:$A$49,0), 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IF(_xlfn.XLOOKUP(C793, customers!$A$1:$A$1001,customers!$C$1:$C$1001,,0)=0,"",_xlfn.XLOOKUP(C793, customers!$A$1:$A$1001,customers!$C$1:$C$1001,,0))</f>
        <v>khuddartlz@about.com</v>
      </c>
      <c r="H792" s="2" t="str">
        <f>IF(_xlfn.XLOOKUP(C792,customers!$A$1:$A$1001,customers!$G$1:$G$1001,,0)=0,"",_xlfn.XLOOKUP(C792,customers!$A$1:$A$1001,customers!$G$1:$G$1001,,0))</f>
        <v>United States</v>
      </c>
      <c r="I792" t="str">
        <f>INDEX(products!$A$1:$G$49, MATCH(orders!$D792,products!$A$1:$A$49,0), MATCH(orders!I$1,products!$A$1:$G$1,0))</f>
        <v>Ara</v>
      </c>
      <c r="J792" t="str">
        <f>INDEX(products!$A$1:$G$49, MATCH(orders!$D792,products!$A$1:$A$49,0), MATCH(orders!J$1,products!$A$1:$G$1,0))</f>
        <v>L</v>
      </c>
      <c r="K792" s="5">
        <f>INDEX(products!$A$1:$G$49, MATCH(orders!$D792,products!$A$1:$A$49,0), MATCH(orders!K$1,products!$A$1:$G$1,0))</f>
        <v>0.5</v>
      </c>
      <c r="L792" s="7">
        <f>INDEX(products!$A$1:$G$49, MATCH(orders!$D792,products!$A$1:$A$49,0), 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IF(_xlfn.XLOOKUP(C794, customers!$A$1:$A$1001,customers!$C$1:$C$1001,,0)=0,"",_xlfn.XLOOKUP(C794, customers!$A$1:$A$1001,customers!$C$1:$C$1001,,0))</f>
        <v>jgippesm0@cloudflare.com</v>
      </c>
      <c r="H793" s="2" t="str">
        <f>IF(_xlfn.XLOOKUP(C793,customers!$A$1:$A$1001,customers!$G$1:$G$1001,,0)=0,"",_xlfn.XLOOKUP(C793,customers!$A$1:$A$1001,customers!$G$1:$G$1001,,0))</f>
        <v>United States</v>
      </c>
      <c r="I793" t="str">
        <f>INDEX(products!$A$1:$G$49, MATCH(orders!$D793,products!$A$1:$A$49,0), MATCH(orders!I$1,products!$A$1:$G$1,0))</f>
        <v>Lib</v>
      </c>
      <c r="J793" t="str">
        <f>INDEX(products!$A$1:$G$49, MATCH(orders!$D793,products!$A$1:$A$49,0), MATCH(orders!J$1,products!$A$1:$G$1,0))</f>
        <v>L</v>
      </c>
      <c r="K793" s="5">
        <f>INDEX(products!$A$1:$G$49, MATCH(orders!$D793,products!$A$1:$A$49,0), MATCH(orders!K$1,products!$A$1:$G$1,0))</f>
        <v>0.2</v>
      </c>
      <c r="L793" s="7">
        <f>INDEX(products!$A$1:$G$49, MATCH(orders!$D793,products!$A$1:$A$49,0), 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IF(_xlfn.XLOOKUP(C795, customers!$A$1:$A$1001,customers!$C$1:$C$1001,,0)=0,"",_xlfn.XLOOKUP(C795, customers!$A$1:$A$1001,customers!$C$1:$C$1001,,0))</f>
        <v>lwhittleseem1@e-recht24.de</v>
      </c>
      <c r="H794" s="2" t="str">
        <f>IF(_xlfn.XLOOKUP(C794,customers!$A$1:$A$1001,customers!$G$1:$G$1001,,0)=0,"",_xlfn.XLOOKUP(C794,customers!$A$1:$A$1001,customers!$G$1:$G$1001,,0))</f>
        <v>United Kingdom</v>
      </c>
      <c r="I794" t="str">
        <f>INDEX(products!$A$1:$G$49, MATCH(orders!$D794,products!$A$1:$A$49,0), MATCH(orders!I$1,products!$A$1:$G$1,0))</f>
        <v>Lib</v>
      </c>
      <c r="J794" t="str">
        <f>INDEX(products!$A$1:$G$49, MATCH(orders!$D794,products!$A$1:$A$49,0), MATCH(orders!J$1,products!$A$1:$G$1,0))</f>
        <v>M</v>
      </c>
      <c r="K794" s="5">
        <f>INDEX(products!$A$1:$G$49, MATCH(orders!$D794,products!$A$1:$A$49,0), MATCH(orders!K$1,products!$A$1:$G$1,0))</f>
        <v>0.5</v>
      </c>
      <c r="L794" s="7">
        <f>INDEX(products!$A$1:$G$49, MATCH(orders!$D794,products!$A$1:$A$49,0), 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IF(_xlfn.XLOOKUP(C796, customers!$A$1:$A$1001,customers!$C$1:$C$1001,,0)=0,"",_xlfn.XLOOKUP(C796, customers!$A$1:$A$1001,customers!$C$1:$C$1001,,0))</f>
        <v>gtrengrovem2@elpais.com</v>
      </c>
      <c r="H795" s="2" t="str">
        <f>IF(_xlfn.XLOOKUP(C795,customers!$A$1:$A$1001,customers!$G$1:$G$1001,,0)=0,"",_xlfn.XLOOKUP(C795,customers!$A$1:$A$1001,customers!$G$1:$G$1001,,0))</f>
        <v>United States</v>
      </c>
      <c r="I795" t="str">
        <f>INDEX(products!$A$1:$G$49, MATCH(orders!$D795,products!$A$1:$A$49,0), MATCH(orders!I$1,products!$A$1:$G$1,0))</f>
        <v>Rob</v>
      </c>
      <c r="J795" t="str">
        <f>INDEX(products!$A$1:$G$49, MATCH(orders!$D795,products!$A$1:$A$49,0), MATCH(orders!J$1,products!$A$1:$G$1,0))</f>
        <v>L</v>
      </c>
      <c r="K795" s="5">
        <f>INDEX(products!$A$1:$G$49, MATCH(orders!$D795,products!$A$1:$A$49,0), MATCH(orders!K$1,products!$A$1:$G$1,0))</f>
        <v>0.2</v>
      </c>
      <c r="L795" s="7">
        <f>INDEX(products!$A$1:$G$49, MATCH(orders!$D795,products!$A$1:$A$49,0), 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IF(_xlfn.XLOOKUP(C797, customers!$A$1:$A$1001,customers!$C$1:$C$1001,,0)=0,"",_xlfn.XLOOKUP(C797, customers!$A$1:$A$1001,customers!$C$1:$C$1001,,0))</f>
        <v>wcalderom3@stumbleupon.com</v>
      </c>
      <c r="H796" s="2" t="str">
        <f>IF(_xlfn.XLOOKUP(C796,customers!$A$1:$A$1001,customers!$G$1:$G$1001,,0)=0,"",_xlfn.XLOOKUP(C796,customers!$A$1:$A$1001,customers!$G$1:$G$1001,,0))</f>
        <v>United States</v>
      </c>
      <c r="I796" t="str">
        <f>INDEX(products!$A$1:$G$49, MATCH(orders!$D796,products!$A$1:$A$49,0), MATCH(orders!I$1,products!$A$1:$G$1,0))</f>
        <v>Ara</v>
      </c>
      <c r="J796" t="str">
        <f>INDEX(products!$A$1:$G$49, MATCH(orders!$D796,products!$A$1:$A$49,0), MATCH(orders!J$1,products!$A$1:$G$1,0))</f>
        <v>L</v>
      </c>
      <c r="K796" s="5">
        <f>INDEX(products!$A$1:$G$49, MATCH(orders!$D796,products!$A$1:$A$49,0), MATCH(orders!K$1,products!$A$1:$G$1,0))</f>
        <v>2.5</v>
      </c>
      <c r="L796" s="7">
        <f>INDEX(products!$A$1:$G$49, MATCH(orders!$D796,products!$A$1:$A$49,0), 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IF(_xlfn.XLOOKUP(C798, customers!$A$1:$A$1001,customers!$C$1:$C$1001,,0)=0,"",_xlfn.XLOOKUP(C798, customers!$A$1:$A$1001,customers!$C$1:$C$1001,,0))</f>
        <v/>
      </c>
      <c r="H797" s="2" t="str">
        <f>IF(_xlfn.XLOOKUP(C797,customers!$A$1:$A$1001,customers!$G$1:$G$1001,,0)=0,"",_xlfn.XLOOKUP(C797,customers!$A$1:$A$1001,customers!$G$1:$G$1001,,0))</f>
        <v>United States</v>
      </c>
      <c r="I797" t="str">
        <f>INDEX(products!$A$1:$G$49, MATCH(orders!$D797,products!$A$1:$A$49,0), MATCH(orders!I$1,products!$A$1:$G$1,0))</f>
        <v>Rob</v>
      </c>
      <c r="J797" t="str">
        <f>INDEX(products!$A$1:$G$49, MATCH(orders!$D797,products!$A$1:$A$49,0), MATCH(orders!J$1,products!$A$1:$G$1,0))</f>
        <v>L</v>
      </c>
      <c r="K797" s="5">
        <f>INDEX(products!$A$1:$G$49, MATCH(orders!$D797,products!$A$1:$A$49,0), MATCH(orders!K$1,products!$A$1:$G$1,0))</f>
        <v>0.5</v>
      </c>
      <c r="L797" s="7">
        <f>INDEX(products!$A$1:$G$49, MATCH(orders!$D797,products!$A$1:$A$49,0), 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IF(_xlfn.XLOOKUP(C799, customers!$A$1:$A$1001,customers!$C$1:$C$1001,,0)=0,"",_xlfn.XLOOKUP(C799, customers!$A$1:$A$1001,customers!$C$1:$C$1001,,0))</f>
        <v>jkennicottm5@yahoo.co.jp</v>
      </c>
      <c r="H798" s="2" t="str">
        <f>IF(_xlfn.XLOOKUP(C798,customers!$A$1:$A$1001,customers!$G$1:$G$1001,,0)=0,"",_xlfn.XLOOKUP(C798,customers!$A$1:$A$1001,customers!$G$1:$G$1001,,0))</f>
        <v>United States</v>
      </c>
      <c r="I798" t="str">
        <f>INDEX(products!$A$1:$G$49, MATCH(orders!$D798,products!$A$1:$A$49,0), MATCH(orders!I$1,products!$A$1:$G$1,0))</f>
        <v>Lib</v>
      </c>
      <c r="J798" t="str">
        <f>INDEX(products!$A$1:$G$49, MATCH(orders!$D798,products!$A$1:$A$49,0), MATCH(orders!J$1,products!$A$1:$G$1,0))</f>
        <v>L</v>
      </c>
      <c r="K798" s="5">
        <f>INDEX(products!$A$1:$G$49, MATCH(orders!$D798,products!$A$1:$A$49,0), MATCH(orders!K$1,products!$A$1:$G$1,0))</f>
        <v>0.5</v>
      </c>
      <c r="L798" s="7">
        <f>INDEX(products!$A$1:$G$49, MATCH(orders!$D798,products!$A$1:$A$49,0), 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IF(_xlfn.XLOOKUP(C800, customers!$A$1:$A$1001,customers!$C$1:$C$1001,,0)=0,"",_xlfn.XLOOKUP(C800, customers!$A$1:$A$1001,customers!$C$1:$C$1001,,0))</f>
        <v>gruggenm6@nymag.com</v>
      </c>
      <c r="H799" s="2" t="str">
        <f>IF(_xlfn.XLOOKUP(C799,customers!$A$1:$A$1001,customers!$G$1:$G$1001,,0)=0,"",_xlfn.XLOOKUP(C799,customers!$A$1:$A$1001,customers!$G$1:$G$1001,,0))</f>
        <v>United States</v>
      </c>
      <c r="I799" t="str">
        <f>INDEX(products!$A$1:$G$49, MATCH(orders!$D799,products!$A$1:$A$49,0), MATCH(orders!I$1,products!$A$1:$G$1,0))</f>
        <v>Ara</v>
      </c>
      <c r="J799" t="str">
        <f>INDEX(products!$A$1:$G$49, MATCH(orders!$D799,products!$A$1:$A$49,0), MATCH(orders!J$1,products!$A$1:$G$1,0))</f>
        <v>L</v>
      </c>
      <c r="K799" s="5">
        <f>INDEX(products!$A$1:$G$49, MATCH(orders!$D799,products!$A$1:$A$49,0), MATCH(orders!K$1,products!$A$1:$G$1,0))</f>
        <v>0.5</v>
      </c>
      <c r="L799" s="7">
        <f>INDEX(products!$A$1:$G$49, MATCH(orders!$D799,products!$A$1:$A$49,0), 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IF(_xlfn.XLOOKUP(C801, customers!$A$1:$A$1001,customers!$C$1:$C$1001,,0)=0,"",_xlfn.XLOOKUP(C801, customers!$A$1:$A$1001,customers!$C$1:$C$1001,,0))</f>
        <v/>
      </c>
      <c r="H800" s="2" t="str">
        <f>IF(_xlfn.XLOOKUP(C800,customers!$A$1:$A$1001,customers!$G$1:$G$1001,,0)=0,"",_xlfn.XLOOKUP(C800,customers!$A$1:$A$1001,customers!$G$1:$G$1001,,0))</f>
        <v>United States</v>
      </c>
      <c r="I800" t="str">
        <f>INDEX(products!$A$1:$G$49, MATCH(orders!$D800,products!$A$1:$A$49,0), MATCH(orders!I$1,products!$A$1:$G$1,0))</f>
        <v>Rob</v>
      </c>
      <c r="J800" t="str">
        <f>INDEX(products!$A$1:$G$49, MATCH(orders!$D800,products!$A$1:$A$49,0), MATCH(orders!J$1,products!$A$1:$G$1,0))</f>
        <v>D</v>
      </c>
      <c r="K800" s="5">
        <f>INDEX(products!$A$1:$G$49, MATCH(orders!$D800,products!$A$1:$A$49,0), MATCH(orders!K$1,products!$A$1:$G$1,0))</f>
        <v>0.2</v>
      </c>
      <c r="L800" s="7">
        <f>INDEX(products!$A$1:$G$49, MATCH(orders!$D800,products!$A$1:$A$49,0), 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IF(_xlfn.XLOOKUP(C802, customers!$A$1:$A$1001,customers!$C$1:$C$1001,,0)=0,"",_xlfn.XLOOKUP(C802, customers!$A$1:$A$1001,customers!$C$1:$C$1001,,0))</f>
        <v>mfrightm8@harvard.edu</v>
      </c>
      <c r="H801" s="2" t="str">
        <f>IF(_xlfn.XLOOKUP(C801,customers!$A$1:$A$1001,customers!$G$1:$G$1001,,0)=0,"",_xlfn.XLOOKUP(C801,customers!$A$1:$A$1001,customers!$G$1:$G$1001,,0))</f>
        <v>United States</v>
      </c>
      <c r="I801" t="str">
        <f>INDEX(products!$A$1:$G$49, MATCH(orders!$D801,products!$A$1:$A$49,0), MATCH(orders!I$1,products!$A$1:$G$1,0))</f>
        <v>Exc</v>
      </c>
      <c r="J801" t="str">
        <f>INDEX(products!$A$1:$G$49, MATCH(orders!$D801,products!$A$1:$A$49,0), MATCH(orders!J$1,products!$A$1:$G$1,0))</f>
        <v>D</v>
      </c>
      <c r="K801" s="5">
        <f>INDEX(products!$A$1:$G$49, MATCH(orders!$D801,products!$A$1:$A$49,0), MATCH(orders!K$1,products!$A$1:$G$1,0))</f>
        <v>1</v>
      </c>
      <c r="L801" s="7">
        <f>INDEX(products!$A$1:$G$49, MATCH(orders!$D801,products!$A$1:$A$49,0), 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IF(_xlfn.XLOOKUP(C803, customers!$A$1:$A$1001,customers!$C$1:$C$1001,,0)=0,"",_xlfn.XLOOKUP(C803, customers!$A$1:$A$1001,customers!$C$1:$C$1001,,0))</f>
        <v>btartem9@aol.com</v>
      </c>
      <c r="H802" s="2" t="str">
        <f>IF(_xlfn.XLOOKUP(C802,customers!$A$1:$A$1001,customers!$G$1:$G$1001,,0)=0,"",_xlfn.XLOOKUP(C802,customers!$A$1:$A$1001,customers!$G$1:$G$1001,,0))</f>
        <v>Ireland</v>
      </c>
      <c r="I802" t="str">
        <f>INDEX(products!$A$1:$G$49, MATCH(orders!$D802,products!$A$1:$A$49,0), MATCH(orders!I$1,products!$A$1:$G$1,0))</f>
        <v>Rob</v>
      </c>
      <c r="J802" t="str">
        <f>INDEX(products!$A$1:$G$49, MATCH(orders!$D802,products!$A$1:$A$49,0), MATCH(orders!J$1,products!$A$1:$G$1,0))</f>
        <v>D</v>
      </c>
      <c r="K802" s="5">
        <f>INDEX(products!$A$1:$G$49, MATCH(orders!$D802,products!$A$1:$A$49,0), MATCH(orders!K$1,products!$A$1:$G$1,0))</f>
        <v>0.2</v>
      </c>
      <c r="L802" s="7">
        <f>INDEX(products!$A$1:$G$49, MATCH(orders!$D802,products!$A$1:$A$49,0), 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IF(_xlfn.XLOOKUP(C804, customers!$A$1:$A$1001,customers!$C$1:$C$1001,,0)=0,"",_xlfn.XLOOKUP(C804, customers!$A$1:$A$1001,customers!$C$1:$C$1001,,0))</f>
        <v>ckrzysztofiakma@skyrock.com</v>
      </c>
      <c r="H803" s="2" t="str">
        <f>IF(_xlfn.XLOOKUP(C803,customers!$A$1:$A$1001,customers!$G$1:$G$1001,,0)=0,"",_xlfn.XLOOKUP(C803,customers!$A$1:$A$1001,customers!$G$1:$G$1001,,0))</f>
        <v>United States</v>
      </c>
      <c r="I803" t="str">
        <f>INDEX(products!$A$1:$G$49, MATCH(orders!$D803,products!$A$1:$A$49,0), MATCH(orders!I$1,products!$A$1:$G$1,0))</f>
        <v>Rob</v>
      </c>
      <c r="J803" t="str">
        <f>INDEX(products!$A$1:$G$49, MATCH(orders!$D803,products!$A$1:$A$49,0), MATCH(orders!J$1,products!$A$1:$G$1,0))</f>
        <v>D</v>
      </c>
      <c r="K803" s="5">
        <f>INDEX(products!$A$1:$G$49, MATCH(orders!$D803,products!$A$1:$A$49,0), MATCH(orders!K$1,products!$A$1:$G$1,0))</f>
        <v>2.5</v>
      </c>
      <c r="L803" s="7">
        <f>INDEX(products!$A$1:$G$49, MATCH(orders!$D803,products!$A$1:$A$49,0), 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IF(_xlfn.XLOOKUP(C805, customers!$A$1:$A$1001,customers!$C$1:$C$1001,,0)=0,"",_xlfn.XLOOKUP(C805, customers!$A$1:$A$1001,customers!$C$1:$C$1001,,0))</f>
        <v>dpenquetmb@diigo.com</v>
      </c>
      <c r="H804" s="2" t="str">
        <f>IF(_xlfn.XLOOKUP(C804,customers!$A$1:$A$1001,customers!$G$1:$G$1001,,0)=0,"",_xlfn.XLOOKUP(C804,customers!$A$1:$A$1001,customers!$G$1:$G$1001,,0))</f>
        <v>United States</v>
      </c>
      <c r="I804" t="str">
        <f>INDEX(products!$A$1:$G$49, MATCH(orders!$D804,products!$A$1:$A$49,0), MATCH(orders!I$1,products!$A$1:$G$1,0))</f>
        <v>Rob</v>
      </c>
      <c r="J804" t="str">
        <f>INDEX(products!$A$1:$G$49, MATCH(orders!$D804,products!$A$1:$A$49,0), MATCH(orders!J$1,products!$A$1:$G$1,0))</f>
        <v>D</v>
      </c>
      <c r="K804" s="5">
        <f>INDEX(products!$A$1:$G$49, MATCH(orders!$D804,products!$A$1:$A$49,0), MATCH(orders!K$1,products!$A$1:$G$1,0))</f>
        <v>0.2</v>
      </c>
      <c r="L804" s="7">
        <f>INDEX(products!$A$1:$G$49, MATCH(orders!$D804,products!$A$1:$A$49,0), 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IF(_xlfn.XLOOKUP(C806, customers!$A$1:$A$1001,customers!$C$1:$C$1001,,0)=0,"",_xlfn.XLOOKUP(C806, customers!$A$1:$A$1001,customers!$C$1:$C$1001,,0))</f>
        <v/>
      </c>
      <c r="H805" s="2" t="str">
        <f>IF(_xlfn.XLOOKUP(C805,customers!$A$1:$A$1001,customers!$G$1:$G$1001,,0)=0,"",_xlfn.XLOOKUP(C805,customers!$A$1:$A$1001,customers!$G$1:$G$1001,,0))</f>
        <v>United States</v>
      </c>
      <c r="I805" t="str">
        <f>INDEX(products!$A$1:$G$49, MATCH(orders!$D805,products!$A$1:$A$49,0), MATCH(orders!I$1,products!$A$1:$G$1,0))</f>
        <v>Exc</v>
      </c>
      <c r="J805" t="str">
        <f>INDEX(products!$A$1:$G$49, MATCH(orders!$D805,products!$A$1:$A$49,0), MATCH(orders!J$1,products!$A$1:$G$1,0))</f>
        <v>M</v>
      </c>
      <c r="K805" s="5">
        <f>INDEX(products!$A$1:$G$49, MATCH(orders!$D805,products!$A$1:$A$49,0), MATCH(orders!K$1,products!$A$1:$G$1,0))</f>
        <v>2.5</v>
      </c>
      <c r="L805" s="7">
        <f>INDEX(products!$A$1:$G$49, MATCH(orders!$D805,products!$A$1:$A$49,0), 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IF(_xlfn.XLOOKUP(C807, customers!$A$1:$A$1001,customers!$C$1:$C$1001,,0)=0,"",_xlfn.XLOOKUP(C807, customers!$A$1:$A$1001,customers!$C$1:$C$1001,,0))</f>
        <v/>
      </c>
      <c r="H806" s="2" t="str">
        <f>IF(_xlfn.XLOOKUP(C806,customers!$A$1:$A$1001,customers!$G$1:$G$1001,,0)=0,"",_xlfn.XLOOKUP(C806,customers!$A$1:$A$1001,customers!$G$1:$G$1001,,0))</f>
        <v>United Kingdom</v>
      </c>
      <c r="I806" t="str">
        <f>INDEX(products!$A$1:$G$49, MATCH(orders!$D806,products!$A$1:$A$49,0), MATCH(orders!I$1,products!$A$1:$G$1,0))</f>
        <v>Rob</v>
      </c>
      <c r="J806" t="str">
        <f>INDEX(products!$A$1:$G$49, MATCH(orders!$D806,products!$A$1:$A$49,0), MATCH(orders!J$1,products!$A$1:$G$1,0))</f>
        <v>L</v>
      </c>
      <c r="K806" s="5">
        <f>INDEX(products!$A$1:$G$49, MATCH(orders!$D806,products!$A$1:$A$49,0), MATCH(orders!K$1,products!$A$1:$G$1,0))</f>
        <v>1</v>
      </c>
      <c r="L806" s="7">
        <f>INDEX(products!$A$1:$G$49, MATCH(orders!$D806,products!$A$1:$A$49,0), 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IF(_xlfn.XLOOKUP(C808, customers!$A$1:$A$1001,customers!$C$1:$C$1001,,0)=0,"",_xlfn.XLOOKUP(C808, customers!$A$1:$A$1001,customers!$C$1:$C$1001,,0))</f>
        <v/>
      </c>
      <c r="H807" s="2" t="str">
        <f>IF(_xlfn.XLOOKUP(C807,customers!$A$1:$A$1001,customers!$G$1:$G$1001,,0)=0,"",_xlfn.XLOOKUP(C807,customers!$A$1:$A$1001,customers!$G$1:$G$1001,,0))</f>
        <v>United States</v>
      </c>
      <c r="I807" t="str">
        <f>INDEX(products!$A$1:$G$49, MATCH(orders!$D807,products!$A$1:$A$49,0), MATCH(orders!I$1,products!$A$1:$G$1,0))</f>
        <v>Rob</v>
      </c>
      <c r="J807" t="str">
        <f>INDEX(products!$A$1:$G$49, MATCH(orders!$D807,products!$A$1:$A$49,0), MATCH(orders!J$1,products!$A$1:$G$1,0))</f>
        <v>M</v>
      </c>
      <c r="K807" s="5">
        <f>INDEX(products!$A$1:$G$49, MATCH(orders!$D807,products!$A$1:$A$49,0), MATCH(orders!K$1,products!$A$1:$G$1,0))</f>
        <v>0.5</v>
      </c>
      <c r="L807" s="7">
        <f>INDEX(products!$A$1:$G$49, MATCH(orders!$D807,products!$A$1:$A$49,0), 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IF(_xlfn.XLOOKUP(C809, customers!$A$1:$A$1001,customers!$C$1:$C$1001,,0)=0,"",_xlfn.XLOOKUP(C809, customers!$A$1:$A$1001,customers!$C$1:$C$1001,,0))</f>
        <v>kferrettimf@huffingtonpost.com</v>
      </c>
      <c r="H808" s="2" t="str">
        <f>IF(_xlfn.XLOOKUP(C808,customers!$A$1:$A$1001,customers!$G$1:$G$1001,,0)=0,"",_xlfn.XLOOKUP(C808,customers!$A$1:$A$1001,customers!$G$1:$G$1001,,0))</f>
        <v>United Kingdom</v>
      </c>
      <c r="I808" t="str">
        <f>INDEX(products!$A$1:$G$49, MATCH(orders!$D808,products!$A$1:$A$49,0), MATCH(orders!I$1,products!$A$1:$G$1,0))</f>
        <v>Lib</v>
      </c>
      <c r="J808" t="str">
        <f>INDEX(products!$A$1:$G$49, MATCH(orders!$D808,products!$A$1:$A$49,0), MATCH(orders!J$1,products!$A$1:$G$1,0))</f>
        <v>D</v>
      </c>
      <c r="K808" s="5">
        <f>INDEX(products!$A$1:$G$49, MATCH(orders!$D808,products!$A$1:$A$49,0), MATCH(orders!K$1,products!$A$1:$G$1,0))</f>
        <v>0.2</v>
      </c>
      <c r="L808" s="7">
        <f>INDEX(products!$A$1:$G$49, MATCH(orders!$D808,products!$A$1:$A$49,0), 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IF(_xlfn.XLOOKUP(C810, customers!$A$1:$A$1001,customers!$C$1:$C$1001,,0)=0,"",_xlfn.XLOOKUP(C810, customers!$A$1:$A$1001,customers!$C$1:$C$1001,,0))</f>
        <v/>
      </c>
      <c r="H809" s="2" t="str">
        <f>IF(_xlfn.XLOOKUP(C809,customers!$A$1:$A$1001,customers!$G$1:$G$1001,,0)=0,"",_xlfn.XLOOKUP(C809,customers!$A$1:$A$1001,customers!$G$1:$G$1001,,0))</f>
        <v>Ireland</v>
      </c>
      <c r="I809" t="str">
        <f>INDEX(products!$A$1:$G$49, MATCH(orders!$D809,products!$A$1:$A$49,0), MATCH(orders!I$1,products!$A$1:$G$1,0))</f>
        <v>Lib</v>
      </c>
      <c r="J809" t="str">
        <f>INDEX(products!$A$1:$G$49, MATCH(orders!$D809,products!$A$1:$A$49,0), MATCH(orders!J$1,products!$A$1:$G$1,0))</f>
        <v>D</v>
      </c>
      <c r="K809" s="5">
        <f>INDEX(products!$A$1:$G$49, MATCH(orders!$D809,products!$A$1:$A$49,0), MATCH(orders!K$1,products!$A$1:$G$1,0))</f>
        <v>0.5</v>
      </c>
      <c r="L809" s="7">
        <f>INDEX(products!$A$1:$G$49, MATCH(orders!$D809,products!$A$1:$A$49,0), 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IF(_xlfn.XLOOKUP(C811, customers!$A$1:$A$1001,customers!$C$1:$C$1001,,0)=0,"",_xlfn.XLOOKUP(C811, customers!$A$1:$A$1001,customers!$C$1:$C$1001,,0))</f>
        <v/>
      </c>
      <c r="H810" s="2" t="str">
        <f>IF(_xlfn.XLOOKUP(C810,customers!$A$1:$A$1001,customers!$G$1:$G$1001,,0)=0,"",_xlfn.XLOOKUP(C810,customers!$A$1:$A$1001,customers!$G$1:$G$1001,,0))</f>
        <v>United States</v>
      </c>
      <c r="I810" t="str">
        <f>INDEX(products!$A$1:$G$49, MATCH(orders!$D810,products!$A$1:$A$49,0), MATCH(orders!I$1,products!$A$1:$G$1,0))</f>
        <v>Rob</v>
      </c>
      <c r="J810" t="str">
        <f>INDEX(products!$A$1:$G$49, MATCH(orders!$D810,products!$A$1:$A$49,0), MATCH(orders!J$1,products!$A$1:$G$1,0))</f>
        <v>L</v>
      </c>
      <c r="K810" s="5">
        <f>INDEX(products!$A$1:$G$49, MATCH(orders!$D810,products!$A$1:$A$49,0), MATCH(orders!K$1,products!$A$1:$G$1,0))</f>
        <v>2.5</v>
      </c>
      <c r="L810" s="7">
        <f>INDEX(products!$A$1:$G$49, MATCH(orders!$D810,products!$A$1:$A$49,0), 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IF(_xlfn.XLOOKUP(C812, customers!$A$1:$A$1001,customers!$C$1:$C$1001,,0)=0,"",_xlfn.XLOOKUP(C812, customers!$A$1:$A$1001,customers!$C$1:$C$1001,,0))</f>
        <v>abalsdonemi@toplist.cz</v>
      </c>
      <c r="H811" s="2" t="str">
        <f>IF(_xlfn.XLOOKUP(C811,customers!$A$1:$A$1001,customers!$G$1:$G$1001,,0)=0,"",_xlfn.XLOOKUP(C811,customers!$A$1:$A$1001,customers!$G$1:$G$1001,,0))</f>
        <v>United States</v>
      </c>
      <c r="I811" t="str">
        <f>INDEX(products!$A$1:$G$49, MATCH(orders!$D811,products!$A$1:$A$49,0), MATCH(orders!I$1,products!$A$1:$G$1,0))</f>
        <v>Rob</v>
      </c>
      <c r="J811" t="str">
        <f>INDEX(products!$A$1:$G$49, MATCH(orders!$D811,products!$A$1:$A$49,0), MATCH(orders!J$1,products!$A$1:$G$1,0))</f>
        <v>D</v>
      </c>
      <c r="K811" s="5">
        <f>INDEX(products!$A$1:$G$49, MATCH(orders!$D811,products!$A$1:$A$49,0), MATCH(orders!K$1,products!$A$1:$G$1,0))</f>
        <v>0.2</v>
      </c>
      <c r="L811" s="7">
        <f>INDEX(products!$A$1:$G$49, MATCH(orders!$D811,products!$A$1:$A$49,0), 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IF(_xlfn.XLOOKUP(C813, customers!$A$1:$A$1001,customers!$C$1:$C$1001,,0)=0,"",_xlfn.XLOOKUP(C813, customers!$A$1:$A$1001,customers!$C$1:$C$1001,,0))</f>
        <v>bromeramj@list-manage.com</v>
      </c>
      <c r="H812" s="2" t="str">
        <f>IF(_xlfn.XLOOKUP(C812,customers!$A$1:$A$1001,customers!$G$1:$G$1001,,0)=0,"",_xlfn.XLOOKUP(C812,customers!$A$1:$A$1001,customers!$G$1:$G$1001,,0))</f>
        <v>United States</v>
      </c>
      <c r="I812" t="str">
        <f>INDEX(products!$A$1:$G$49, MATCH(orders!$D812,products!$A$1:$A$49,0), MATCH(orders!I$1,products!$A$1:$G$1,0))</f>
        <v>Lib</v>
      </c>
      <c r="J812" t="str">
        <f>INDEX(products!$A$1:$G$49, MATCH(orders!$D812,products!$A$1:$A$49,0), MATCH(orders!J$1,products!$A$1:$G$1,0))</f>
        <v>L</v>
      </c>
      <c r="K812" s="5">
        <f>INDEX(products!$A$1:$G$49, MATCH(orders!$D812,products!$A$1:$A$49,0), MATCH(orders!K$1,products!$A$1:$G$1,0))</f>
        <v>0.5</v>
      </c>
      <c r="L812" s="7">
        <f>INDEX(products!$A$1:$G$49, MATCH(orders!$D812,products!$A$1:$A$49,0), 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IF(_xlfn.XLOOKUP(C814, customers!$A$1:$A$1001,customers!$C$1:$C$1001,,0)=0,"",_xlfn.XLOOKUP(C814, customers!$A$1:$A$1001,customers!$C$1:$C$1001,,0))</f>
        <v>bromeramj@list-manage.com</v>
      </c>
      <c r="H813" s="2" t="str">
        <f>IF(_xlfn.XLOOKUP(C813,customers!$A$1:$A$1001,customers!$G$1:$G$1001,,0)=0,"",_xlfn.XLOOKUP(C813,customers!$A$1:$A$1001,customers!$G$1:$G$1001,,0))</f>
        <v>Ireland</v>
      </c>
      <c r="I813" t="str">
        <f>INDEX(products!$A$1:$G$49, MATCH(orders!$D813,products!$A$1:$A$49,0), MATCH(orders!I$1,products!$A$1:$G$1,0))</f>
        <v>Ara</v>
      </c>
      <c r="J813" t="str">
        <f>INDEX(products!$A$1:$G$49, MATCH(orders!$D813,products!$A$1:$A$49,0), MATCH(orders!J$1,products!$A$1:$G$1,0))</f>
        <v>M</v>
      </c>
      <c r="K813" s="5">
        <f>INDEX(products!$A$1:$G$49, MATCH(orders!$D813,products!$A$1:$A$49,0), MATCH(orders!K$1,products!$A$1:$G$1,0))</f>
        <v>1</v>
      </c>
      <c r="L813" s="7">
        <f>INDEX(products!$A$1:$G$49, MATCH(orders!$D813,products!$A$1:$A$49,0), 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IF(_xlfn.XLOOKUP(C815, customers!$A$1:$A$1001,customers!$C$1:$C$1001,,0)=0,"",_xlfn.XLOOKUP(C815, customers!$A$1:$A$1001,customers!$C$1:$C$1001,,0))</f>
        <v>cbrydeml@tuttocitta.it</v>
      </c>
      <c r="H814" s="2" t="str">
        <f>IF(_xlfn.XLOOKUP(C814,customers!$A$1:$A$1001,customers!$G$1:$G$1001,,0)=0,"",_xlfn.XLOOKUP(C814,customers!$A$1:$A$1001,customers!$G$1:$G$1001,,0))</f>
        <v>Ireland</v>
      </c>
      <c r="I814" t="str">
        <f>INDEX(products!$A$1:$G$49, MATCH(orders!$D814,products!$A$1:$A$49,0), MATCH(orders!I$1,products!$A$1:$G$1,0))</f>
        <v>Lib</v>
      </c>
      <c r="J814" t="str">
        <f>INDEX(products!$A$1:$G$49, MATCH(orders!$D814,products!$A$1:$A$49,0), MATCH(orders!J$1,products!$A$1:$G$1,0))</f>
        <v>D</v>
      </c>
      <c r="K814" s="5">
        <f>INDEX(products!$A$1:$G$49, MATCH(orders!$D814,products!$A$1:$A$49,0), MATCH(orders!K$1,products!$A$1:$G$1,0))</f>
        <v>2.5</v>
      </c>
      <c r="L814" s="7">
        <f>INDEX(products!$A$1:$G$49, MATCH(orders!$D814,products!$A$1:$A$49,0), 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IF(_xlfn.XLOOKUP(C816, customers!$A$1:$A$1001,customers!$C$1:$C$1001,,0)=0,"",_xlfn.XLOOKUP(C816, customers!$A$1:$A$1001,customers!$C$1:$C$1001,,0))</f>
        <v>senefermm@blog.com</v>
      </c>
      <c r="H815" s="2" t="str">
        <f>IF(_xlfn.XLOOKUP(C815,customers!$A$1:$A$1001,customers!$G$1:$G$1001,,0)=0,"",_xlfn.XLOOKUP(C815,customers!$A$1:$A$1001,customers!$G$1:$G$1001,,0))</f>
        <v>United States</v>
      </c>
      <c r="I815" t="str">
        <f>INDEX(products!$A$1:$G$49, MATCH(orders!$D815,products!$A$1:$A$49,0), MATCH(orders!I$1,products!$A$1:$G$1,0))</f>
        <v>Exc</v>
      </c>
      <c r="J815" t="str">
        <f>INDEX(products!$A$1:$G$49, MATCH(orders!$D815,products!$A$1:$A$49,0), MATCH(orders!J$1,products!$A$1:$G$1,0))</f>
        <v>M</v>
      </c>
      <c r="K815" s="5">
        <f>INDEX(products!$A$1:$G$49, MATCH(orders!$D815,products!$A$1:$A$49,0), MATCH(orders!K$1,products!$A$1:$G$1,0))</f>
        <v>2.5</v>
      </c>
      <c r="L815" s="7">
        <f>INDEX(products!$A$1:$G$49, MATCH(orders!$D815,products!$A$1:$A$49,0), 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IF(_xlfn.XLOOKUP(C817, customers!$A$1:$A$1001,customers!$C$1:$C$1001,,0)=0,"",_xlfn.XLOOKUP(C817, customers!$A$1:$A$1001,customers!$C$1:$C$1001,,0))</f>
        <v>lhaggerstonemn@independent.co.uk</v>
      </c>
      <c r="H816" s="2" t="str">
        <f>IF(_xlfn.XLOOKUP(C816,customers!$A$1:$A$1001,customers!$G$1:$G$1001,,0)=0,"",_xlfn.XLOOKUP(C816,customers!$A$1:$A$1001,customers!$G$1:$G$1001,,0))</f>
        <v>United States</v>
      </c>
      <c r="I816" t="str">
        <f>INDEX(products!$A$1:$G$49, MATCH(orders!$D816,products!$A$1:$A$49,0), MATCH(orders!I$1,products!$A$1:$G$1,0))</f>
        <v>Exc</v>
      </c>
      <c r="J816" t="str">
        <f>INDEX(products!$A$1:$G$49, MATCH(orders!$D816,products!$A$1:$A$49,0), MATCH(orders!J$1,products!$A$1:$G$1,0))</f>
        <v>L</v>
      </c>
      <c r="K816" s="5">
        <f>INDEX(products!$A$1:$G$49, MATCH(orders!$D816,products!$A$1:$A$49,0), MATCH(orders!K$1,products!$A$1:$G$1,0))</f>
        <v>0.2</v>
      </c>
      <c r="L816" s="7">
        <f>INDEX(products!$A$1:$G$49, MATCH(orders!$D816,products!$A$1:$A$49,0), 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IF(_xlfn.XLOOKUP(C818, customers!$A$1:$A$1001,customers!$C$1:$C$1001,,0)=0,"",_xlfn.XLOOKUP(C818, customers!$A$1:$A$1001,customers!$C$1:$C$1001,,0))</f>
        <v>mgundrymo@omniture.com</v>
      </c>
      <c r="H817" s="2" t="str">
        <f>IF(_xlfn.XLOOKUP(C817,customers!$A$1:$A$1001,customers!$G$1:$G$1001,,0)=0,"",_xlfn.XLOOKUP(C817,customers!$A$1:$A$1001,customers!$G$1:$G$1001,,0))</f>
        <v>United States</v>
      </c>
      <c r="I817" t="str">
        <f>INDEX(products!$A$1:$G$49, MATCH(orders!$D817,products!$A$1:$A$49,0), MATCH(orders!I$1,products!$A$1:$G$1,0))</f>
        <v>Rob</v>
      </c>
      <c r="J817" t="str">
        <f>INDEX(products!$A$1:$G$49, MATCH(orders!$D817,products!$A$1:$A$49,0), MATCH(orders!J$1,products!$A$1:$G$1,0))</f>
        <v>M</v>
      </c>
      <c r="K817" s="5">
        <f>INDEX(products!$A$1:$G$49, MATCH(orders!$D817,products!$A$1:$A$49,0), MATCH(orders!K$1,products!$A$1:$G$1,0))</f>
        <v>0.5</v>
      </c>
      <c r="L817" s="7">
        <f>INDEX(products!$A$1:$G$49, MATCH(orders!$D817,products!$A$1:$A$49,0), 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IF(_xlfn.XLOOKUP(C819, customers!$A$1:$A$1001,customers!$C$1:$C$1001,,0)=0,"",_xlfn.XLOOKUP(C819, customers!$A$1:$A$1001,customers!$C$1:$C$1001,,0))</f>
        <v>bwellanmp@cafepress.com</v>
      </c>
      <c r="H818" s="2" t="str">
        <f>IF(_xlfn.XLOOKUP(C818,customers!$A$1:$A$1001,customers!$G$1:$G$1001,,0)=0,"",_xlfn.XLOOKUP(C818,customers!$A$1:$A$1001,customers!$G$1:$G$1001,,0))</f>
        <v>Ireland</v>
      </c>
      <c r="I818" t="str">
        <f>INDEX(products!$A$1:$G$49, MATCH(orders!$D818,products!$A$1:$A$49,0), MATCH(orders!I$1,products!$A$1:$G$1,0))</f>
        <v>Lib</v>
      </c>
      <c r="J818" t="str">
        <f>INDEX(products!$A$1:$G$49, MATCH(orders!$D818,products!$A$1:$A$49,0), MATCH(orders!J$1,products!$A$1:$G$1,0))</f>
        <v>L</v>
      </c>
      <c r="K818" s="5">
        <f>INDEX(products!$A$1:$G$49, MATCH(orders!$D818,products!$A$1:$A$49,0), MATCH(orders!K$1,products!$A$1:$G$1,0))</f>
        <v>0.5</v>
      </c>
      <c r="L818" s="7">
        <f>INDEX(products!$A$1:$G$49, MATCH(orders!$D818,products!$A$1:$A$49,0), 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IF(_xlfn.XLOOKUP(C820, customers!$A$1:$A$1001,customers!$C$1:$C$1001,,0)=0,"",_xlfn.XLOOKUP(C820, customers!$A$1:$A$1001,customers!$C$1:$C$1001,,0))</f>
        <v/>
      </c>
      <c r="H819" s="2" t="str">
        <f>IF(_xlfn.XLOOKUP(C819,customers!$A$1:$A$1001,customers!$G$1:$G$1001,,0)=0,"",_xlfn.XLOOKUP(C819,customers!$A$1:$A$1001,customers!$G$1:$G$1001,,0))</f>
        <v>United States</v>
      </c>
      <c r="I819" t="str">
        <f>INDEX(products!$A$1:$G$49, MATCH(orders!$D819,products!$A$1:$A$49,0), MATCH(orders!I$1,products!$A$1:$G$1,0))</f>
        <v>Lib</v>
      </c>
      <c r="J819" t="str">
        <f>INDEX(products!$A$1:$G$49, MATCH(orders!$D819,products!$A$1:$A$49,0), MATCH(orders!J$1,products!$A$1:$G$1,0))</f>
        <v>D</v>
      </c>
      <c r="K819" s="5">
        <f>INDEX(products!$A$1:$G$49, MATCH(orders!$D819,products!$A$1:$A$49,0), MATCH(orders!K$1,products!$A$1:$G$1,0))</f>
        <v>0.5</v>
      </c>
      <c r="L819" s="7">
        <f>INDEX(products!$A$1:$G$49, MATCH(orders!$D819,products!$A$1:$A$49,0), 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IF(_xlfn.XLOOKUP(C821, customers!$A$1:$A$1001,customers!$C$1:$C$1001,,0)=0,"",_xlfn.XLOOKUP(C821, customers!$A$1:$A$1001,customers!$C$1:$C$1001,,0))</f>
        <v>catchesonmr@xinhuanet.com</v>
      </c>
      <c r="H820" s="2" t="str">
        <f>IF(_xlfn.XLOOKUP(C820,customers!$A$1:$A$1001,customers!$G$1:$G$1001,,0)=0,"",_xlfn.XLOOKUP(C820,customers!$A$1:$A$1001,customers!$G$1:$G$1001,,0))</f>
        <v>United States</v>
      </c>
      <c r="I820" t="str">
        <f>INDEX(products!$A$1:$G$49, MATCH(orders!$D820,products!$A$1:$A$49,0), MATCH(orders!I$1,products!$A$1:$G$1,0))</f>
        <v>Lib</v>
      </c>
      <c r="J820" t="str">
        <f>INDEX(products!$A$1:$G$49, MATCH(orders!$D820,products!$A$1:$A$49,0), MATCH(orders!J$1,products!$A$1:$G$1,0))</f>
        <v>L</v>
      </c>
      <c r="K820" s="5">
        <f>INDEX(products!$A$1:$G$49, MATCH(orders!$D820,products!$A$1:$A$49,0), MATCH(orders!K$1,products!$A$1:$G$1,0))</f>
        <v>1</v>
      </c>
      <c r="L820" s="7">
        <f>INDEX(products!$A$1:$G$49, MATCH(orders!$D820,products!$A$1:$A$49,0), 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IF(_xlfn.XLOOKUP(C822, customers!$A$1:$A$1001,customers!$C$1:$C$1001,,0)=0,"",_xlfn.XLOOKUP(C822, customers!$A$1:$A$1001,customers!$C$1:$C$1001,,0))</f>
        <v>estentonms@google.it</v>
      </c>
      <c r="H821" s="2" t="str">
        <f>IF(_xlfn.XLOOKUP(C821,customers!$A$1:$A$1001,customers!$G$1:$G$1001,,0)=0,"",_xlfn.XLOOKUP(C821,customers!$A$1:$A$1001,customers!$G$1:$G$1001,,0))</f>
        <v>United States</v>
      </c>
      <c r="I821" t="str">
        <f>INDEX(products!$A$1:$G$49, MATCH(orders!$D821,products!$A$1:$A$49,0), MATCH(orders!I$1,products!$A$1:$G$1,0))</f>
        <v>Lib</v>
      </c>
      <c r="J821" t="str">
        <f>INDEX(products!$A$1:$G$49, MATCH(orders!$D821,products!$A$1:$A$49,0), MATCH(orders!J$1,products!$A$1:$G$1,0))</f>
        <v>L</v>
      </c>
      <c r="K821" s="5">
        <f>INDEX(products!$A$1:$G$49, MATCH(orders!$D821,products!$A$1:$A$49,0), MATCH(orders!K$1,products!$A$1:$G$1,0))</f>
        <v>0.2</v>
      </c>
      <c r="L821" s="7">
        <f>INDEX(products!$A$1:$G$49, MATCH(orders!$D821,products!$A$1:$A$49,0), 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IF(_xlfn.XLOOKUP(C823, customers!$A$1:$A$1001,customers!$C$1:$C$1001,,0)=0,"",_xlfn.XLOOKUP(C823, customers!$A$1:$A$1001,customers!$C$1:$C$1001,,0))</f>
        <v>etrippmt@wp.com</v>
      </c>
      <c r="H822" s="2" t="str">
        <f>IF(_xlfn.XLOOKUP(C822,customers!$A$1:$A$1001,customers!$G$1:$G$1001,,0)=0,"",_xlfn.XLOOKUP(C822,customers!$A$1:$A$1001,customers!$G$1:$G$1001,,0))</f>
        <v>United States</v>
      </c>
      <c r="I822" t="str">
        <f>INDEX(products!$A$1:$G$49, MATCH(orders!$D822,products!$A$1:$A$49,0), MATCH(orders!I$1,products!$A$1:$G$1,0))</f>
        <v>Exc</v>
      </c>
      <c r="J822" t="str">
        <f>INDEX(products!$A$1:$G$49, MATCH(orders!$D822,products!$A$1:$A$49,0), MATCH(orders!J$1,products!$A$1:$G$1,0))</f>
        <v>M</v>
      </c>
      <c r="K822" s="5">
        <f>INDEX(products!$A$1:$G$49, MATCH(orders!$D822,products!$A$1:$A$49,0), MATCH(orders!K$1,products!$A$1:$G$1,0))</f>
        <v>1</v>
      </c>
      <c r="L822" s="7">
        <f>INDEX(products!$A$1:$G$49, MATCH(orders!$D822,products!$A$1:$A$49,0), 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IF(_xlfn.XLOOKUP(C824, customers!$A$1:$A$1001,customers!$C$1:$C$1001,,0)=0,"",_xlfn.XLOOKUP(C824, customers!$A$1:$A$1001,customers!$C$1:$C$1001,,0))</f>
        <v>lmacmanusmu@imdb.com</v>
      </c>
      <c r="H823" s="2" t="str">
        <f>IF(_xlfn.XLOOKUP(C823,customers!$A$1:$A$1001,customers!$G$1:$G$1001,,0)=0,"",_xlfn.XLOOKUP(C823,customers!$A$1:$A$1001,customers!$G$1:$G$1001,,0))</f>
        <v>United States</v>
      </c>
      <c r="I823" t="str">
        <f>INDEX(products!$A$1:$G$49, MATCH(orders!$D823,products!$A$1:$A$49,0), MATCH(orders!I$1,products!$A$1:$G$1,0))</f>
        <v>Rob</v>
      </c>
      <c r="J823" t="str">
        <f>INDEX(products!$A$1:$G$49, MATCH(orders!$D823,products!$A$1:$A$49,0), MATCH(orders!J$1,products!$A$1:$G$1,0))</f>
        <v>D</v>
      </c>
      <c r="K823" s="5">
        <f>INDEX(products!$A$1:$G$49, MATCH(orders!$D823,products!$A$1:$A$49,0), MATCH(orders!K$1,products!$A$1:$G$1,0))</f>
        <v>0.5</v>
      </c>
      <c r="L823" s="7">
        <f>INDEX(products!$A$1:$G$49, MATCH(orders!$D823,products!$A$1:$A$49,0), 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IF(_xlfn.XLOOKUP(C825, customers!$A$1:$A$1001,customers!$C$1:$C$1001,,0)=0,"",_xlfn.XLOOKUP(C825, customers!$A$1:$A$1001,customers!$C$1:$C$1001,,0))</f>
        <v>tbenediktovichmv@ebay.com</v>
      </c>
      <c r="H824" s="2" t="str">
        <f>IF(_xlfn.XLOOKUP(C824,customers!$A$1:$A$1001,customers!$G$1:$G$1001,,0)=0,"",_xlfn.XLOOKUP(C824,customers!$A$1:$A$1001,customers!$G$1:$G$1001,,0))</f>
        <v>United States</v>
      </c>
      <c r="I824" t="str">
        <f>INDEX(products!$A$1:$G$49, MATCH(orders!$D824,products!$A$1:$A$49,0), MATCH(orders!I$1,products!$A$1:$G$1,0))</f>
        <v>Exc</v>
      </c>
      <c r="J824" t="str">
        <f>INDEX(products!$A$1:$G$49, MATCH(orders!$D824,products!$A$1:$A$49,0), MATCH(orders!J$1,products!$A$1:$G$1,0))</f>
        <v>L</v>
      </c>
      <c r="K824" s="5">
        <f>INDEX(products!$A$1:$G$49, MATCH(orders!$D824,products!$A$1:$A$49,0), MATCH(orders!K$1,products!$A$1:$G$1,0))</f>
        <v>2.5</v>
      </c>
      <c r="L824" s="7">
        <f>INDEX(products!$A$1:$G$49, MATCH(orders!$D824,products!$A$1:$A$49,0), 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IF(_xlfn.XLOOKUP(C826, customers!$A$1:$A$1001,customers!$C$1:$C$1001,,0)=0,"",_xlfn.XLOOKUP(C826, customers!$A$1:$A$1001,customers!$C$1:$C$1001,,0))</f>
        <v>cbournermw@chronoengine.com</v>
      </c>
      <c r="H825" s="2" t="str">
        <f>IF(_xlfn.XLOOKUP(C825,customers!$A$1:$A$1001,customers!$G$1:$G$1001,,0)=0,"",_xlfn.XLOOKUP(C825,customers!$A$1:$A$1001,customers!$G$1:$G$1001,,0))</f>
        <v>United States</v>
      </c>
      <c r="I825" t="str">
        <f>INDEX(products!$A$1:$G$49, MATCH(orders!$D825,products!$A$1:$A$49,0), MATCH(orders!I$1,products!$A$1:$G$1,0))</f>
        <v>Lib</v>
      </c>
      <c r="J825" t="str">
        <f>INDEX(products!$A$1:$G$49, MATCH(orders!$D825,products!$A$1:$A$49,0), MATCH(orders!J$1,products!$A$1:$G$1,0))</f>
        <v>L</v>
      </c>
      <c r="K825" s="5">
        <f>INDEX(products!$A$1:$G$49, MATCH(orders!$D825,products!$A$1:$A$49,0), MATCH(orders!K$1,products!$A$1:$G$1,0))</f>
        <v>1</v>
      </c>
      <c r="L825" s="7">
        <f>INDEX(products!$A$1:$G$49, MATCH(orders!$D825,products!$A$1:$A$49,0), 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IF(_xlfn.XLOOKUP(C827, customers!$A$1:$A$1001,customers!$C$1:$C$1001,,0)=0,"",_xlfn.XLOOKUP(C827, customers!$A$1:$A$1001,customers!$C$1:$C$1001,,0))</f>
        <v>oskermen3@hatena.ne.jp</v>
      </c>
      <c r="H826" s="2" t="str">
        <f>IF(_xlfn.XLOOKUP(C826,customers!$A$1:$A$1001,customers!$G$1:$G$1001,,0)=0,"",_xlfn.XLOOKUP(C826,customers!$A$1:$A$1001,customers!$G$1:$G$1001,,0))</f>
        <v>United States</v>
      </c>
      <c r="I826" t="str">
        <f>INDEX(products!$A$1:$G$49, MATCH(orders!$D826,products!$A$1:$A$49,0), MATCH(orders!I$1,products!$A$1:$G$1,0))</f>
        <v>Ara</v>
      </c>
      <c r="J826" t="str">
        <f>INDEX(products!$A$1:$G$49, MATCH(orders!$D826,products!$A$1:$A$49,0), MATCH(orders!J$1,products!$A$1:$G$1,0))</f>
        <v>M</v>
      </c>
      <c r="K826" s="5">
        <f>INDEX(products!$A$1:$G$49, MATCH(orders!$D826,products!$A$1:$A$49,0), MATCH(orders!K$1,products!$A$1:$G$1,0))</f>
        <v>0.2</v>
      </c>
      <c r="L826" s="7">
        <f>INDEX(products!$A$1:$G$49, MATCH(orders!$D826,products!$A$1:$A$49,0), 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IF(_xlfn.XLOOKUP(C828, customers!$A$1:$A$1001,customers!$C$1:$C$1001,,0)=0,"",_xlfn.XLOOKUP(C828, customers!$A$1:$A$1001,customers!$C$1:$C$1001,,0))</f>
        <v>kheddanmy@icq.com</v>
      </c>
      <c r="H827" s="2" t="str">
        <f>IF(_xlfn.XLOOKUP(C827,customers!$A$1:$A$1001,customers!$G$1:$G$1001,,0)=0,"",_xlfn.XLOOKUP(C827,customers!$A$1:$A$1001,customers!$G$1:$G$1001,,0))</f>
        <v>United States</v>
      </c>
      <c r="I827" t="str">
        <f>INDEX(products!$A$1:$G$49, MATCH(orders!$D827,products!$A$1:$A$49,0), MATCH(orders!I$1,products!$A$1:$G$1,0))</f>
        <v>Ara</v>
      </c>
      <c r="J827" t="str">
        <f>INDEX(products!$A$1:$G$49, MATCH(orders!$D827,products!$A$1:$A$49,0), MATCH(orders!J$1,products!$A$1:$G$1,0))</f>
        <v>D</v>
      </c>
      <c r="K827" s="5">
        <f>INDEX(products!$A$1:$G$49, MATCH(orders!$D827,products!$A$1:$A$49,0), MATCH(orders!K$1,products!$A$1:$G$1,0))</f>
        <v>1</v>
      </c>
      <c r="L827" s="7">
        <f>INDEX(products!$A$1:$G$49, MATCH(orders!$D827,products!$A$1:$A$49,0), 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IF(_xlfn.XLOOKUP(C829, customers!$A$1:$A$1001,customers!$C$1:$C$1001,,0)=0,"",_xlfn.XLOOKUP(C829, customers!$A$1:$A$1001,customers!$C$1:$C$1001,,0))</f>
        <v>ichartersmz@abc.net.au</v>
      </c>
      <c r="H828" s="2" t="str">
        <f>IF(_xlfn.XLOOKUP(C828,customers!$A$1:$A$1001,customers!$G$1:$G$1001,,0)=0,"",_xlfn.XLOOKUP(C828,customers!$A$1:$A$1001,customers!$G$1:$G$1001,,0))</f>
        <v>United States</v>
      </c>
      <c r="I828" t="str">
        <f>INDEX(products!$A$1:$G$49, MATCH(orders!$D828,products!$A$1:$A$49,0), MATCH(orders!I$1,products!$A$1:$G$1,0))</f>
        <v>Exc</v>
      </c>
      <c r="J828" t="str">
        <f>INDEX(products!$A$1:$G$49, MATCH(orders!$D828,products!$A$1:$A$49,0), MATCH(orders!J$1,products!$A$1:$G$1,0))</f>
        <v>M</v>
      </c>
      <c r="K828" s="5">
        <f>INDEX(products!$A$1:$G$49, MATCH(orders!$D828,products!$A$1:$A$49,0), MATCH(orders!K$1,products!$A$1:$G$1,0))</f>
        <v>0.5</v>
      </c>
      <c r="L828" s="7">
        <f>INDEX(products!$A$1:$G$49, MATCH(orders!$D828,products!$A$1:$A$49,0), 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IF(_xlfn.XLOOKUP(C830, customers!$A$1:$A$1001,customers!$C$1:$C$1001,,0)=0,"",_xlfn.XLOOKUP(C830, customers!$A$1:$A$1001,customers!$C$1:$C$1001,,0))</f>
        <v>aroubertn0@tmall.com</v>
      </c>
      <c r="H829" s="2" t="str">
        <f>IF(_xlfn.XLOOKUP(C829,customers!$A$1:$A$1001,customers!$G$1:$G$1001,,0)=0,"",_xlfn.XLOOKUP(C829,customers!$A$1:$A$1001,customers!$G$1:$G$1001,,0))</f>
        <v>United States</v>
      </c>
      <c r="I829" t="str">
        <f>INDEX(products!$A$1:$G$49, MATCH(orders!$D829,products!$A$1:$A$49,0), MATCH(orders!I$1,products!$A$1:$G$1,0))</f>
        <v>Exc</v>
      </c>
      <c r="J829" t="str">
        <f>INDEX(products!$A$1:$G$49, MATCH(orders!$D829,products!$A$1:$A$49,0), MATCH(orders!J$1,products!$A$1:$G$1,0))</f>
        <v>M</v>
      </c>
      <c r="K829" s="5">
        <f>INDEX(products!$A$1:$G$49, MATCH(orders!$D829,products!$A$1:$A$49,0), MATCH(orders!K$1,products!$A$1:$G$1,0))</f>
        <v>0.2</v>
      </c>
      <c r="L829" s="7">
        <f>INDEX(products!$A$1:$G$49, MATCH(orders!$D829,products!$A$1:$A$49,0), 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IF(_xlfn.XLOOKUP(C831, customers!$A$1:$A$1001,customers!$C$1:$C$1001,,0)=0,"",_xlfn.XLOOKUP(C831, customers!$A$1:$A$1001,customers!$C$1:$C$1001,,0))</f>
        <v>hmairsn1@so-net.ne.jp</v>
      </c>
      <c r="H830" s="2" t="str">
        <f>IF(_xlfn.XLOOKUP(C830,customers!$A$1:$A$1001,customers!$G$1:$G$1001,,0)=0,"",_xlfn.XLOOKUP(C830,customers!$A$1:$A$1001,customers!$G$1:$G$1001,,0))</f>
        <v>United States</v>
      </c>
      <c r="I830" t="str">
        <f>INDEX(products!$A$1:$G$49, MATCH(orders!$D830,products!$A$1:$A$49,0), MATCH(orders!I$1,products!$A$1:$G$1,0))</f>
        <v>Ara</v>
      </c>
      <c r="J830" t="str">
        <f>INDEX(products!$A$1:$G$49, MATCH(orders!$D830,products!$A$1:$A$49,0), MATCH(orders!J$1,products!$A$1:$G$1,0))</f>
        <v>D</v>
      </c>
      <c r="K830" s="5">
        <f>INDEX(products!$A$1:$G$49, MATCH(orders!$D830,products!$A$1:$A$49,0), MATCH(orders!K$1,products!$A$1:$G$1,0))</f>
        <v>2.5</v>
      </c>
      <c r="L830" s="7">
        <f>INDEX(products!$A$1:$G$49, MATCH(orders!$D830,products!$A$1:$A$49,0), 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IF(_xlfn.XLOOKUP(C832, customers!$A$1:$A$1001,customers!$C$1:$C$1001,,0)=0,"",_xlfn.XLOOKUP(C832, customers!$A$1:$A$1001,customers!$C$1:$C$1001,,0))</f>
        <v>hrainforthn2@blog.com</v>
      </c>
      <c r="H831" s="2" t="str">
        <f>IF(_xlfn.XLOOKUP(C831,customers!$A$1:$A$1001,customers!$G$1:$G$1001,,0)=0,"",_xlfn.XLOOKUP(C831,customers!$A$1:$A$1001,customers!$G$1:$G$1001,,0))</f>
        <v>United States</v>
      </c>
      <c r="I831" t="str">
        <f>INDEX(products!$A$1:$G$49, MATCH(orders!$D831,products!$A$1:$A$49,0), MATCH(orders!I$1,products!$A$1:$G$1,0))</f>
        <v>Ara</v>
      </c>
      <c r="J831" t="str">
        <f>INDEX(products!$A$1:$G$49, MATCH(orders!$D831,products!$A$1:$A$49,0), MATCH(orders!J$1,products!$A$1:$G$1,0))</f>
        <v>D</v>
      </c>
      <c r="K831" s="5">
        <f>INDEX(products!$A$1:$G$49, MATCH(orders!$D831,products!$A$1:$A$49,0), MATCH(orders!K$1,products!$A$1:$G$1,0))</f>
        <v>0.2</v>
      </c>
      <c r="L831" s="7">
        <f>INDEX(products!$A$1:$G$49, MATCH(orders!$D831,products!$A$1:$A$49,0), 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IF(_xlfn.XLOOKUP(C833, customers!$A$1:$A$1001,customers!$C$1:$C$1001,,0)=0,"",_xlfn.XLOOKUP(C833, customers!$A$1:$A$1001,customers!$C$1:$C$1001,,0))</f>
        <v>hrainforthn2@blog.com</v>
      </c>
      <c r="H832" s="2" t="str">
        <f>IF(_xlfn.XLOOKUP(C832,customers!$A$1:$A$1001,customers!$G$1:$G$1001,,0)=0,"",_xlfn.XLOOKUP(C832,customers!$A$1:$A$1001,customers!$G$1:$G$1001,,0))</f>
        <v>United States</v>
      </c>
      <c r="I832" t="str">
        <f>INDEX(products!$A$1:$G$49, MATCH(orders!$D832,products!$A$1:$A$49,0), MATCH(orders!I$1,products!$A$1:$G$1,0))</f>
        <v>Exc</v>
      </c>
      <c r="J832" t="str">
        <f>INDEX(products!$A$1:$G$49, MATCH(orders!$D832,products!$A$1:$A$49,0), MATCH(orders!J$1,products!$A$1:$G$1,0))</f>
        <v>M</v>
      </c>
      <c r="K832" s="5">
        <f>INDEX(products!$A$1:$G$49, MATCH(orders!$D832,products!$A$1:$A$49,0), MATCH(orders!K$1,products!$A$1:$G$1,0))</f>
        <v>1</v>
      </c>
      <c r="L832" s="7">
        <f>INDEX(products!$A$1:$G$49, MATCH(orders!$D832,products!$A$1:$A$49,0), 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IF(_xlfn.XLOOKUP(C834, customers!$A$1:$A$1001,customers!$C$1:$C$1001,,0)=0,"",_xlfn.XLOOKUP(C834, customers!$A$1:$A$1001,customers!$C$1:$C$1001,,0))</f>
        <v>ijespern4@theglobeandmail.com</v>
      </c>
      <c r="H833" s="2" t="str">
        <f>IF(_xlfn.XLOOKUP(C833,customers!$A$1:$A$1001,customers!$G$1:$G$1001,,0)=0,"",_xlfn.XLOOKUP(C833,customers!$A$1:$A$1001,customers!$G$1:$G$1001,,0))</f>
        <v>United States</v>
      </c>
      <c r="I833" t="str">
        <f>INDEX(products!$A$1:$G$49, MATCH(orders!$D833,products!$A$1:$A$49,0), MATCH(orders!I$1,products!$A$1:$G$1,0))</f>
        <v>Ara</v>
      </c>
      <c r="J833" t="str">
        <f>INDEX(products!$A$1:$G$49, MATCH(orders!$D833,products!$A$1:$A$49,0), MATCH(orders!J$1,products!$A$1:$G$1,0))</f>
        <v>D</v>
      </c>
      <c r="K833" s="5">
        <f>INDEX(products!$A$1:$G$49, MATCH(orders!$D833,products!$A$1:$A$49,0), MATCH(orders!K$1,products!$A$1:$G$1,0))</f>
        <v>0.2</v>
      </c>
      <c r="L833" s="7">
        <f>INDEX(products!$A$1:$G$49, MATCH(orders!$D833,products!$A$1:$A$49,0), 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IF(_xlfn.XLOOKUP(C835, customers!$A$1:$A$1001,customers!$C$1:$C$1001,,0)=0,"",_xlfn.XLOOKUP(C835, customers!$A$1:$A$1001,customers!$C$1:$C$1001,,0))</f>
        <v>ldwerryhousen5@gravatar.com</v>
      </c>
      <c r="H834" s="2" t="str">
        <f>IF(_xlfn.XLOOKUP(C834,customers!$A$1:$A$1001,customers!$G$1:$G$1001,,0)=0,"",_xlfn.XLOOKUP(C834,customers!$A$1:$A$1001,customers!$G$1:$G$1001,,0))</f>
        <v>United States</v>
      </c>
      <c r="I834" t="str">
        <f>INDEX(products!$A$1:$G$49, MATCH(orders!$D834,products!$A$1:$A$49,0), MATCH(orders!I$1,products!$A$1:$G$1,0))</f>
        <v>Rob</v>
      </c>
      <c r="J834" t="str">
        <f>INDEX(products!$A$1:$G$49, MATCH(orders!$D834,products!$A$1:$A$49,0), MATCH(orders!J$1,products!$A$1:$G$1,0))</f>
        <v>M</v>
      </c>
      <c r="K834" s="5">
        <f>INDEX(products!$A$1:$G$49, MATCH(orders!$D834,products!$A$1:$A$49,0), MATCH(orders!K$1,products!$A$1:$G$1,0))</f>
        <v>1</v>
      </c>
      <c r="L834" s="7">
        <f>INDEX(products!$A$1:$G$49, MATCH(orders!$D834,products!$A$1:$A$49,0), 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IF(_xlfn.XLOOKUP(C836, customers!$A$1:$A$1001,customers!$C$1:$C$1001,,0)=0,"",_xlfn.XLOOKUP(C836, customers!$A$1:$A$1001,customers!$C$1:$C$1001,,0))</f>
        <v>nbroomern6@examiner.com</v>
      </c>
      <c r="H835" s="2" t="str">
        <f>IF(_xlfn.XLOOKUP(C835,customers!$A$1:$A$1001,customers!$G$1:$G$1001,,0)=0,"",_xlfn.XLOOKUP(C835,customers!$A$1:$A$1001,customers!$G$1:$G$1001,,0))</f>
        <v>United States</v>
      </c>
      <c r="I835" t="str">
        <f>INDEX(products!$A$1:$G$49, MATCH(orders!$D835,products!$A$1:$A$49,0), MATCH(orders!I$1,products!$A$1:$G$1,0))</f>
        <v>Rob</v>
      </c>
      <c r="J835" t="str">
        <f>INDEX(products!$A$1:$G$49, MATCH(orders!$D835,products!$A$1:$A$49,0), MATCH(orders!J$1,products!$A$1:$G$1,0))</f>
        <v>D</v>
      </c>
      <c r="K835" s="5">
        <f>INDEX(products!$A$1:$G$49, MATCH(orders!$D835,products!$A$1:$A$49,0), MATCH(orders!K$1,products!$A$1:$G$1,0))</f>
        <v>2.5</v>
      </c>
      <c r="L835" s="7">
        <f>INDEX(products!$A$1:$G$49, MATCH(orders!$D835,products!$A$1:$A$49,0), 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IF(_xlfn.XLOOKUP(C837, customers!$A$1:$A$1001,customers!$C$1:$C$1001,,0)=0,"",_xlfn.XLOOKUP(C837, customers!$A$1:$A$1001,customers!$C$1:$C$1001,,0))</f>
        <v>kthoumassonn7@bloglovin.com</v>
      </c>
      <c r="H836" s="2" t="str">
        <f>IF(_xlfn.XLOOKUP(C836,customers!$A$1:$A$1001,customers!$G$1:$G$1001,,0)=0,"",_xlfn.XLOOKUP(C836,customers!$A$1:$A$1001,customers!$G$1:$G$1001,,0))</f>
        <v>United States</v>
      </c>
      <c r="I836" t="str">
        <f>INDEX(products!$A$1:$G$49, MATCH(orders!$D836,products!$A$1:$A$49,0), MATCH(orders!I$1,products!$A$1:$G$1,0))</f>
        <v>Ara</v>
      </c>
      <c r="J836" t="str">
        <f>INDEX(products!$A$1:$G$49, MATCH(orders!$D836,products!$A$1:$A$49,0), MATCH(orders!J$1,products!$A$1:$G$1,0))</f>
        <v>D</v>
      </c>
      <c r="K836" s="5">
        <f>INDEX(products!$A$1:$G$49, MATCH(orders!$D836,products!$A$1:$A$49,0), MATCH(orders!K$1,products!$A$1:$G$1,0))</f>
        <v>2.5</v>
      </c>
      <c r="L836" s="7">
        <f>INDEX(products!$A$1:$G$49, MATCH(orders!$D836,products!$A$1:$A$49,0), 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IF(_xlfn.XLOOKUP(C838, customers!$A$1:$A$1001,customers!$C$1:$C$1001,,0)=0,"",_xlfn.XLOOKUP(C838, customers!$A$1:$A$1001,customers!$C$1:$C$1001,,0))</f>
        <v>fhabberghamn8@discovery.com</v>
      </c>
      <c r="H837" s="2" t="str">
        <f>IF(_xlfn.XLOOKUP(C837,customers!$A$1:$A$1001,customers!$G$1:$G$1001,,0)=0,"",_xlfn.XLOOKUP(C837,customers!$A$1:$A$1001,customers!$G$1:$G$1001,,0))</f>
        <v>United States</v>
      </c>
      <c r="I837" t="str">
        <f>INDEX(products!$A$1:$G$49, MATCH(orders!$D837,products!$A$1:$A$49,0), MATCH(orders!I$1,products!$A$1:$G$1,0))</f>
        <v>Exc</v>
      </c>
      <c r="J837" t="str">
        <f>INDEX(products!$A$1:$G$49, MATCH(orders!$D837,products!$A$1:$A$49,0), MATCH(orders!J$1,products!$A$1:$G$1,0))</f>
        <v>L</v>
      </c>
      <c r="K837" s="5">
        <f>INDEX(products!$A$1:$G$49, MATCH(orders!$D837,products!$A$1:$A$49,0), MATCH(orders!K$1,products!$A$1:$G$1,0))</f>
        <v>0.5</v>
      </c>
      <c r="L837" s="7">
        <f>INDEX(products!$A$1:$G$49, MATCH(orders!$D837,products!$A$1:$A$49,0), 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IF(_xlfn.XLOOKUP(C839, customers!$A$1:$A$1001,customers!$C$1:$C$1001,,0)=0,"",_xlfn.XLOOKUP(C839, customers!$A$1:$A$1001,customers!$C$1:$C$1001,,0))</f>
        <v/>
      </c>
      <c r="H838" s="2" t="str">
        <f>IF(_xlfn.XLOOKUP(C838,customers!$A$1:$A$1001,customers!$G$1:$G$1001,,0)=0,"",_xlfn.XLOOKUP(C838,customers!$A$1:$A$1001,customers!$G$1:$G$1001,,0))</f>
        <v>United States</v>
      </c>
      <c r="I838" t="str">
        <f>INDEX(products!$A$1:$G$49, MATCH(orders!$D838,products!$A$1:$A$49,0), MATCH(orders!I$1,products!$A$1:$G$1,0))</f>
        <v>Ara</v>
      </c>
      <c r="J838" t="str">
        <f>INDEX(products!$A$1:$G$49, MATCH(orders!$D838,products!$A$1:$A$49,0), MATCH(orders!J$1,products!$A$1:$G$1,0))</f>
        <v>D</v>
      </c>
      <c r="K838" s="5">
        <f>INDEX(products!$A$1:$G$49, MATCH(orders!$D838,products!$A$1:$A$49,0), MATCH(orders!K$1,products!$A$1:$G$1,0))</f>
        <v>0.2</v>
      </c>
      <c r="L838" s="7">
        <f>INDEX(products!$A$1:$G$49, MATCH(orders!$D838,products!$A$1:$A$49,0), 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IF(_xlfn.XLOOKUP(C840, customers!$A$1:$A$1001,customers!$C$1:$C$1001,,0)=0,"",_xlfn.XLOOKUP(C840, customers!$A$1:$A$1001,customers!$C$1:$C$1001,,0))</f>
        <v>ravrashinna@tamu.edu</v>
      </c>
      <c r="H839" s="2" t="str">
        <f>IF(_xlfn.XLOOKUP(C839,customers!$A$1:$A$1001,customers!$G$1:$G$1001,,0)=0,"",_xlfn.XLOOKUP(C839,customers!$A$1:$A$1001,customers!$G$1:$G$1001,,0))</f>
        <v>United States</v>
      </c>
      <c r="I839" t="str">
        <f>INDEX(products!$A$1:$G$49, MATCH(orders!$D839,products!$A$1:$A$49,0), MATCH(orders!I$1,products!$A$1:$G$1,0))</f>
        <v>Lib</v>
      </c>
      <c r="J839" t="str">
        <f>INDEX(products!$A$1:$G$49, MATCH(orders!$D839,products!$A$1:$A$49,0), MATCH(orders!J$1,products!$A$1:$G$1,0))</f>
        <v>M</v>
      </c>
      <c r="K839" s="5">
        <f>INDEX(products!$A$1:$G$49, MATCH(orders!$D839,products!$A$1:$A$49,0), MATCH(orders!K$1,products!$A$1:$G$1,0))</f>
        <v>2.5</v>
      </c>
      <c r="L839" s="7">
        <f>INDEX(products!$A$1:$G$49, MATCH(orders!$D839,products!$A$1:$A$49,0), 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IF(_xlfn.XLOOKUP(C841, customers!$A$1:$A$1001,customers!$C$1:$C$1001,,0)=0,"",_xlfn.XLOOKUP(C841, customers!$A$1:$A$1001,customers!$C$1:$C$1001,,0))</f>
        <v>mdoidgenb@etsy.com</v>
      </c>
      <c r="H840" s="2" t="str">
        <f>IF(_xlfn.XLOOKUP(C840,customers!$A$1:$A$1001,customers!$G$1:$G$1001,,0)=0,"",_xlfn.XLOOKUP(C840,customers!$A$1:$A$1001,customers!$G$1:$G$1001,,0))</f>
        <v>United States</v>
      </c>
      <c r="I840" t="str">
        <f>INDEX(products!$A$1:$G$49, MATCH(orders!$D840,products!$A$1:$A$49,0), MATCH(orders!I$1,products!$A$1:$G$1,0))</f>
        <v>Ara</v>
      </c>
      <c r="J840" t="str">
        <f>INDEX(products!$A$1:$G$49, MATCH(orders!$D840,products!$A$1:$A$49,0), MATCH(orders!J$1,products!$A$1:$G$1,0))</f>
        <v>D</v>
      </c>
      <c r="K840" s="5">
        <f>INDEX(products!$A$1:$G$49, MATCH(orders!$D840,products!$A$1:$A$49,0), MATCH(orders!K$1,products!$A$1:$G$1,0))</f>
        <v>2.5</v>
      </c>
      <c r="L840" s="7">
        <f>INDEX(products!$A$1:$G$49, MATCH(orders!$D840,products!$A$1:$A$49,0), 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IF(_xlfn.XLOOKUP(C842, customers!$A$1:$A$1001,customers!$C$1:$C$1001,,0)=0,"",_xlfn.XLOOKUP(C842, customers!$A$1:$A$1001,customers!$C$1:$C$1001,,0))</f>
        <v>jedinboronc@reverbnation.com</v>
      </c>
      <c r="H841" s="2" t="str">
        <f>IF(_xlfn.XLOOKUP(C841,customers!$A$1:$A$1001,customers!$G$1:$G$1001,,0)=0,"",_xlfn.XLOOKUP(C841,customers!$A$1:$A$1001,customers!$G$1:$G$1001,,0))</f>
        <v>United States</v>
      </c>
      <c r="I841" t="str">
        <f>INDEX(products!$A$1:$G$49, MATCH(orders!$D841,products!$A$1:$A$49,0), MATCH(orders!I$1,products!$A$1:$G$1,0))</f>
        <v>Exc</v>
      </c>
      <c r="J841" t="str">
        <f>INDEX(products!$A$1:$G$49, MATCH(orders!$D841,products!$A$1:$A$49,0), MATCH(orders!J$1,products!$A$1:$G$1,0))</f>
        <v>M</v>
      </c>
      <c r="K841" s="5">
        <f>INDEX(products!$A$1:$G$49, MATCH(orders!$D841,products!$A$1:$A$49,0), MATCH(orders!K$1,products!$A$1:$G$1,0))</f>
        <v>0.5</v>
      </c>
      <c r="L841" s="7">
        <f>INDEX(products!$A$1:$G$49, MATCH(orders!$D841,products!$A$1:$A$49,0), 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IF(_xlfn.XLOOKUP(C843, customers!$A$1:$A$1001,customers!$C$1:$C$1001,,0)=0,"",_xlfn.XLOOKUP(C843, customers!$A$1:$A$1001,customers!$C$1:$C$1001,,0))</f>
        <v>ttewelsonnd@cdbaby.com</v>
      </c>
      <c r="H842" s="2" t="str">
        <f>IF(_xlfn.XLOOKUP(C842,customers!$A$1:$A$1001,customers!$G$1:$G$1001,,0)=0,"",_xlfn.XLOOKUP(C842,customers!$A$1:$A$1001,customers!$G$1:$G$1001,,0))</f>
        <v>United States</v>
      </c>
      <c r="I842" t="str">
        <f>INDEX(products!$A$1:$G$49, MATCH(orders!$D842,products!$A$1:$A$49,0), MATCH(orders!I$1,products!$A$1:$G$1,0))</f>
        <v>Rob</v>
      </c>
      <c r="J842" t="str">
        <f>INDEX(products!$A$1:$G$49, MATCH(orders!$D842,products!$A$1:$A$49,0), MATCH(orders!J$1,products!$A$1:$G$1,0))</f>
        <v>L</v>
      </c>
      <c r="K842" s="5">
        <f>INDEX(products!$A$1:$G$49, MATCH(orders!$D842,products!$A$1:$A$49,0), MATCH(orders!K$1,products!$A$1:$G$1,0))</f>
        <v>0.5</v>
      </c>
      <c r="L842" s="7">
        <f>INDEX(products!$A$1:$G$49, MATCH(orders!$D842,products!$A$1:$A$49,0), 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IF(_xlfn.XLOOKUP(C844, customers!$A$1:$A$1001,customers!$C$1:$C$1001,,0)=0,"",_xlfn.XLOOKUP(C844, customers!$A$1:$A$1001,customers!$C$1:$C$1001,,0))</f>
        <v>oskermen3@hatena.ne.jp</v>
      </c>
      <c r="H843" s="2" t="str">
        <f>IF(_xlfn.XLOOKUP(C843,customers!$A$1:$A$1001,customers!$G$1:$G$1001,,0)=0,"",_xlfn.XLOOKUP(C843,customers!$A$1:$A$1001,customers!$G$1:$G$1001,,0))</f>
        <v>United States</v>
      </c>
      <c r="I843" t="str">
        <f>INDEX(products!$A$1:$G$49, MATCH(orders!$D843,products!$A$1:$A$49,0), MATCH(orders!I$1,products!$A$1:$G$1,0))</f>
        <v>Lib</v>
      </c>
      <c r="J843" t="str">
        <f>INDEX(products!$A$1:$G$49, MATCH(orders!$D843,products!$A$1:$A$49,0), MATCH(orders!J$1,products!$A$1:$G$1,0))</f>
        <v>M</v>
      </c>
      <c r="K843" s="5">
        <f>INDEX(products!$A$1:$G$49, MATCH(orders!$D843,products!$A$1:$A$49,0), MATCH(orders!K$1,products!$A$1:$G$1,0))</f>
        <v>0.2</v>
      </c>
      <c r="L843" s="7">
        <f>INDEX(products!$A$1:$G$49, MATCH(orders!$D843,products!$A$1:$A$49,0), 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IF(_xlfn.XLOOKUP(C845, customers!$A$1:$A$1001,customers!$C$1:$C$1001,,0)=0,"",_xlfn.XLOOKUP(C845, customers!$A$1:$A$1001,customers!$C$1:$C$1001,,0))</f>
        <v>ddrewittnf@mapquest.com</v>
      </c>
      <c r="H844" s="2" t="str">
        <f>IF(_xlfn.XLOOKUP(C844,customers!$A$1:$A$1001,customers!$G$1:$G$1001,,0)=0,"",_xlfn.XLOOKUP(C844,customers!$A$1:$A$1001,customers!$G$1:$G$1001,,0))</f>
        <v>United States</v>
      </c>
      <c r="I844" t="str">
        <f>INDEX(products!$A$1:$G$49, MATCH(orders!$D844,products!$A$1:$A$49,0), MATCH(orders!I$1,products!$A$1:$G$1,0))</f>
        <v>Exc</v>
      </c>
      <c r="J844" t="str">
        <f>INDEX(products!$A$1:$G$49, MATCH(orders!$D844,products!$A$1:$A$49,0), MATCH(orders!J$1,products!$A$1:$G$1,0))</f>
        <v>M</v>
      </c>
      <c r="K844" s="5">
        <f>INDEX(products!$A$1:$G$49, MATCH(orders!$D844,products!$A$1:$A$49,0), MATCH(orders!K$1,products!$A$1:$G$1,0))</f>
        <v>0.2</v>
      </c>
      <c r="L844" s="7">
        <f>INDEX(products!$A$1:$G$49, MATCH(orders!$D844,products!$A$1:$A$49,0), 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IF(_xlfn.XLOOKUP(C846, customers!$A$1:$A$1001,customers!$C$1:$C$1001,,0)=0,"",_xlfn.XLOOKUP(C846, customers!$A$1:$A$1001,customers!$C$1:$C$1001,,0))</f>
        <v>agladhillng@stanford.edu</v>
      </c>
      <c r="H845" s="2" t="str">
        <f>IF(_xlfn.XLOOKUP(C845,customers!$A$1:$A$1001,customers!$G$1:$G$1001,,0)=0,"",_xlfn.XLOOKUP(C845,customers!$A$1:$A$1001,customers!$G$1:$G$1001,,0))</f>
        <v>United States</v>
      </c>
      <c r="I845" t="str">
        <f>INDEX(products!$A$1:$G$49, MATCH(orders!$D845,products!$A$1:$A$49,0), MATCH(orders!I$1,products!$A$1:$G$1,0))</f>
        <v>Exc</v>
      </c>
      <c r="J845" t="str">
        <f>INDEX(products!$A$1:$G$49, MATCH(orders!$D845,products!$A$1:$A$49,0), MATCH(orders!J$1,products!$A$1:$G$1,0))</f>
        <v>M</v>
      </c>
      <c r="K845" s="5">
        <f>INDEX(products!$A$1:$G$49, MATCH(orders!$D845,products!$A$1:$A$49,0), MATCH(orders!K$1,products!$A$1:$G$1,0))</f>
        <v>0.2</v>
      </c>
      <c r="L845" s="7">
        <f>INDEX(products!$A$1:$G$49, MATCH(orders!$D845,products!$A$1:$A$49,0), 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IF(_xlfn.XLOOKUP(C847, customers!$A$1:$A$1001,customers!$C$1:$C$1001,,0)=0,"",_xlfn.XLOOKUP(C847, customers!$A$1:$A$1001,customers!$C$1:$C$1001,,0))</f>
        <v>mlorineznh@whitehouse.gov</v>
      </c>
      <c r="H846" s="2" t="str">
        <f>IF(_xlfn.XLOOKUP(C846,customers!$A$1:$A$1001,customers!$G$1:$G$1001,,0)=0,"",_xlfn.XLOOKUP(C846,customers!$A$1:$A$1001,customers!$G$1:$G$1001,,0))</f>
        <v>United States</v>
      </c>
      <c r="I846" t="str">
        <f>INDEX(products!$A$1:$G$49, MATCH(orders!$D846,products!$A$1:$A$49,0), MATCH(orders!I$1,products!$A$1:$G$1,0))</f>
        <v>Ara</v>
      </c>
      <c r="J846" t="str">
        <f>INDEX(products!$A$1:$G$49, MATCH(orders!$D846,products!$A$1:$A$49,0), MATCH(orders!J$1,products!$A$1:$G$1,0))</f>
        <v>D</v>
      </c>
      <c r="K846" s="5">
        <f>INDEX(products!$A$1:$G$49, MATCH(orders!$D846,products!$A$1:$A$49,0), MATCH(orders!K$1,products!$A$1:$G$1,0))</f>
        <v>0.5</v>
      </c>
      <c r="L846" s="7">
        <f>INDEX(products!$A$1:$G$49, MATCH(orders!$D846,products!$A$1:$A$49,0), 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IF(_xlfn.XLOOKUP(C848, customers!$A$1:$A$1001,customers!$C$1:$C$1001,,0)=0,"",_xlfn.XLOOKUP(C848, customers!$A$1:$A$1001,customers!$C$1:$C$1001,,0))</f>
        <v/>
      </c>
      <c r="H847" s="2" t="str">
        <f>IF(_xlfn.XLOOKUP(C847,customers!$A$1:$A$1001,customers!$G$1:$G$1001,,0)=0,"",_xlfn.XLOOKUP(C847,customers!$A$1:$A$1001,customers!$G$1:$G$1001,,0))</f>
        <v>United States</v>
      </c>
      <c r="I847" t="str">
        <f>INDEX(products!$A$1:$G$49, MATCH(orders!$D847,products!$A$1:$A$49,0), MATCH(orders!I$1,products!$A$1:$G$1,0))</f>
        <v>Exc</v>
      </c>
      <c r="J847" t="str">
        <f>INDEX(products!$A$1:$G$49, MATCH(orders!$D847,products!$A$1:$A$49,0), MATCH(orders!J$1,products!$A$1:$G$1,0))</f>
        <v>D</v>
      </c>
      <c r="K847" s="5">
        <f>INDEX(products!$A$1:$G$49, MATCH(orders!$D847,products!$A$1:$A$49,0), MATCH(orders!K$1,products!$A$1:$G$1,0))</f>
        <v>2.5</v>
      </c>
      <c r="L847" s="7">
        <f>INDEX(products!$A$1:$G$49, MATCH(orders!$D847,products!$A$1:$A$49,0), 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IF(_xlfn.XLOOKUP(C849, customers!$A$1:$A$1001,customers!$C$1:$C$1001,,0)=0,"",_xlfn.XLOOKUP(C849, customers!$A$1:$A$1001,customers!$C$1:$C$1001,,0))</f>
        <v>mvannj@wikipedia.org</v>
      </c>
      <c r="H848" s="2" t="str">
        <f>IF(_xlfn.XLOOKUP(C848,customers!$A$1:$A$1001,customers!$G$1:$G$1001,,0)=0,"",_xlfn.XLOOKUP(C848,customers!$A$1:$A$1001,customers!$G$1:$G$1001,,0))</f>
        <v>United States</v>
      </c>
      <c r="I848" t="str">
        <f>INDEX(products!$A$1:$G$49, MATCH(orders!$D848,products!$A$1:$A$49,0), MATCH(orders!I$1,products!$A$1:$G$1,0))</f>
        <v>Ara</v>
      </c>
      <c r="J848" t="str">
        <f>INDEX(products!$A$1:$G$49, MATCH(orders!$D848,products!$A$1:$A$49,0), MATCH(orders!J$1,products!$A$1:$G$1,0))</f>
        <v>M</v>
      </c>
      <c r="K848" s="5">
        <f>INDEX(products!$A$1:$G$49, MATCH(orders!$D848,products!$A$1:$A$49,0), MATCH(orders!K$1,products!$A$1:$G$1,0))</f>
        <v>2.5</v>
      </c>
      <c r="L848" s="7">
        <f>INDEX(products!$A$1:$G$49, MATCH(orders!$D848,products!$A$1:$A$49,0), 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IF(_xlfn.XLOOKUP(C850, customers!$A$1:$A$1001,customers!$C$1:$C$1001,,0)=0,"",_xlfn.XLOOKUP(C850, customers!$A$1:$A$1001,customers!$C$1:$C$1001,,0))</f>
        <v/>
      </c>
      <c r="H849" s="2" t="str">
        <f>IF(_xlfn.XLOOKUP(C849,customers!$A$1:$A$1001,customers!$G$1:$G$1001,,0)=0,"",_xlfn.XLOOKUP(C849,customers!$A$1:$A$1001,customers!$G$1:$G$1001,,0))</f>
        <v>United States</v>
      </c>
      <c r="I849" t="str">
        <f>INDEX(products!$A$1:$G$49, MATCH(orders!$D849,products!$A$1:$A$49,0), MATCH(orders!I$1,products!$A$1:$G$1,0))</f>
        <v>Ara</v>
      </c>
      <c r="J849" t="str">
        <f>INDEX(products!$A$1:$G$49, MATCH(orders!$D849,products!$A$1:$A$49,0), MATCH(orders!J$1,products!$A$1:$G$1,0))</f>
        <v>D</v>
      </c>
      <c r="K849" s="5">
        <f>INDEX(products!$A$1:$G$49, MATCH(orders!$D849,products!$A$1:$A$49,0), MATCH(orders!K$1,products!$A$1:$G$1,0))</f>
        <v>0.2</v>
      </c>
      <c r="L849" s="7">
        <f>INDEX(products!$A$1:$G$49, MATCH(orders!$D849,products!$A$1:$A$49,0), 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IF(_xlfn.XLOOKUP(C851, customers!$A$1:$A$1001,customers!$C$1:$C$1001,,0)=0,"",_xlfn.XLOOKUP(C851, customers!$A$1:$A$1001,customers!$C$1:$C$1001,,0))</f>
        <v>jethelstonnl@creativecommons.org</v>
      </c>
      <c r="H850" s="2" t="str">
        <f>IF(_xlfn.XLOOKUP(C850,customers!$A$1:$A$1001,customers!$G$1:$G$1001,,0)=0,"",_xlfn.XLOOKUP(C850,customers!$A$1:$A$1001,customers!$G$1:$G$1001,,0))</f>
        <v>United States</v>
      </c>
      <c r="I850" t="str">
        <f>INDEX(products!$A$1:$G$49, MATCH(orders!$D850,products!$A$1:$A$49,0), MATCH(orders!I$1,products!$A$1:$G$1,0))</f>
        <v>Exc</v>
      </c>
      <c r="J850" t="str">
        <f>INDEX(products!$A$1:$G$49, MATCH(orders!$D850,products!$A$1:$A$49,0), MATCH(orders!J$1,products!$A$1:$G$1,0))</f>
        <v>L</v>
      </c>
      <c r="K850" s="5">
        <f>INDEX(products!$A$1:$G$49, MATCH(orders!$D850,products!$A$1:$A$49,0), MATCH(orders!K$1,products!$A$1:$G$1,0))</f>
        <v>0.5</v>
      </c>
      <c r="L850" s="7">
        <f>INDEX(products!$A$1:$G$49, MATCH(orders!$D850,products!$A$1:$A$49,0), 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IF(_xlfn.XLOOKUP(C852, customers!$A$1:$A$1001,customers!$C$1:$C$1001,,0)=0,"",_xlfn.XLOOKUP(C852, customers!$A$1:$A$1001,customers!$C$1:$C$1001,,0))</f>
        <v>jethelstonnl@creativecommons.org</v>
      </c>
      <c r="H851" s="2" t="str">
        <f>IF(_xlfn.XLOOKUP(C851,customers!$A$1:$A$1001,customers!$G$1:$G$1001,,0)=0,"",_xlfn.XLOOKUP(C851,customers!$A$1:$A$1001,customers!$G$1:$G$1001,,0))</f>
        <v>United States</v>
      </c>
      <c r="I851" t="str">
        <f>INDEX(products!$A$1:$G$49, MATCH(orders!$D851,products!$A$1:$A$49,0), MATCH(orders!I$1,products!$A$1:$G$1,0))</f>
        <v>Ara</v>
      </c>
      <c r="J851" t="str">
        <f>INDEX(products!$A$1:$G$49, MATCH(orders!$D851,products!$A$1:$A$49,0), MATCH(orders!J$1,products!$A$1:$G$1,0))</f>
        <v>L</v>
      </c>
      <c r="K851" s="5">
        <f>INDEX(products!$A$1:$G$49, MATCH(orders!$D851,products!$A$1:$A$49,0), MATCH(orders!K$1,products!$A$1:$G$1,0))</f>
        <v>0.2</v>
      </c>
      <c r="L851" s="7">
        <f>INDEX(products!$A$1:$G$49, MATCH(orders!$D851,products!$A$1:$A$49,0), 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IF(_xlfn.XLOOKUP(C853, customers!$A$1:$A$1001,customers!$C$1:$C$1001,,0)=0,"",_xlfn.XLOOKUP(C853, customers!$A$1:$A$1001,customers!$C$1:$C$1001,,0))</f>
        <v>peberznn@woothemes.com</v>
      </c>
      <c r="H852" s="2" t="str">
        <f>IF(_xlfn.XLOOKUP(C852,customers!$A$1:$A$1001,customers!$G$1:$G$1001,,0)=0,"",_xlfn.XLOOKUP(C852,customers!$A$1:$A$1001,customers!$G$1:$G$1001,,0))</f>
        <v>United States</v>
      </c>
      <c r="I852" t="str">
        <f>INDEX(products!$A$1:$G$49, MATCH(orders!$D852,products!$A$1:$A$49,0), MATCH(orders!I$1,products!$A$1:$G$1,0))</f>
        <v>Ara</v>
      </c>
      <c r="J852" t="str">
        <f>INDEX(products!$A$1:$G$49, MATCH(orders!$D852,products!$A$1:$A$49,0), MATCH(orders!J$1,products!$A$1:$G$1,0))</f>
        <v>M</v>
      </c>
      <c r="K852" s="5">
        <f>INDEX(products!$A$1:$G$49, MATCH(orders!$D852,products!$A$1:$A$49,0), MATCH(orders!K$1,products!$A$1:$G$1,0))</f>
        <v>0.2</v>
      </c>
      <c r="L852" s="7">
        <f>INDEX(products!$A$1:$G$49, MATCH(orders!$D852,products!$A$1:$A$49,0), 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IF(_xlfn.XLOOKUP(C854, customers!$A$1:$A$1001,customers!$C$1:$C$1001,,0)=0,"",_xlfn.XLOOKUP(C854, customers!$A$1:$A$1001,customers!$C$1:$C$1001,,0))</f>
        <v>bgaishno@altervista.org</v>
      </c>
      <c r="H853" s="2" t="str">
        <f>IF(_xlfn.XLOOKUP(C853,customers!$A$1:$A$1001,customers!$G$1:$G$1001,,0)=0,"",_xlfn.XLOOKUP(C853,customers!$A$1:$A$1001,customers!$G$1:$G$1001,,0))</f>
        <v>United States</v>
      </c>
      <c r="I853" t="str">
        <f>INDEX(products!$A$1:$G$49, MATCH(orders!$D853,products!$A$1:$A$49,0), MATCH(orders!I$1,products!$A$1:$G$1,0))</f>
        <v>Lib</v>
      </c>
      <c r="J853" t="str">
        <f>INDEX(products!$A$1:$G$49, MATCH(orders!$D853,products!$A$1:$A$49,0), MATCH(orders!J$1,products!$A$1:$G$1,0))</f>
        <v>D</v>
      </c>
      <c r="K853" s="5">
        <f>INDEX(products!$A$1:$G$49, MATCH(orders!$D853,products!$A$1:$A$49,0), MATCH(orders!K$1,products!$A$1:$G$1,0))</f>
        <v>0.5</v>
      </c>
      <c r="L853" s="7">
        <f>INDEX(products!$A$1:$G$49, MATCH(orders!$D853,products!$A$1:$A$49,0), 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IF(_xlfn.XLOOKUP(C855, customers!$A$1:$A$1001,customers!$C$1:$C$1001,,0)=0,"",_xlfn.XLOOKUP(C855, customers!$A$1:$A$1001,customers!$C$1:$C$1001,,0))</f>
        <v>ldantonnp@miitbeian.gov.cn</v>
      </c>
      <c r="H854" s="2" t="str">
        <f>IF(_xlfn.XLOOKUP(C854,customers!$A$1:$A$1001,customers!$G$1:$G$1001,,0)=0,"",_xlfn.XLOOKUP(C854,customers!$A$1:$A$1001,customers!$G$1:$G$1001,,0))</f>
        <v>United States</v>
      </c>
      <c r="I854" t="str">
        <f>INDEX(products!$A$1:$G$49, MATCH(orders!$D854,products!$A$1:$A$49,0), MATCH(orders!I$1,products!$A$1:$G$1,0))</f>
        <v>Lib</v>
      </c>
      <c r="J854" t="str">
        <f>INDEX(products!$A$1:$G$49, MATCH(orders!$D854,products!$A$1:$A$49,0), MATCH(orders!J$1,products!$A$1:$G$1,0))</f>
        <v>D</v>
      </c>
      <c r="K854" s="5">
        <f>INDEX(products!$A$1:$G$49, MATCH(orders!$D854,products!$A$1:$A$49,0), MATCH(orders!K$1,products!$A$1:$G$1,0))</f>
        <v>2.5</v>
      </c>
      <c r="L854" s="7">
        <f>INDEX(products!$A$1:$G$49, MATCH(orders!$D854,products!$A$1:$A$49,0), 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IF(_xlfn.XLOOKUP(C856, customers!$A$1:$A$1001,customers!$C$1:$C$1001,,0)=0,"",_xlfn.XLOOKUP(C856, customers!$A$1:$A$1001,customers!$C$1:$C$1001,,0))</f>
        <v>smorrallnq@answers.com</v>
      </c>
      <c r="H855" s="2" t="str">
        <f>IF(_xlfn.XLOOKUP(C855,customers!$A$1:$A$1001,customers!$G$1:$G$1001,,0)=0,"",_xlfn.XLOOKUP(C855,customers!$A$1:$A$1001,customers!$G$1:$G$1001,,0))</f>
        <v>United States</v>
      </c>
      <c r="I855" t="str">
        <f>INDEX(products!$A$1:$G$49, MATCH(orders!$D855,products!$A$1:$A$49,0), MATCH(orders!I$1,products!$A$1:$G$1,0))</f>
        <v>Ara</v>
      </c>
      <c r="J855" t="str">
        <f>INDEX(products!$A$1:$G$49, MATCH(orders!$D855,products!$A$1:$A$49,0), MATCH(orders!J$1,products!$A$1:$G$1,0))</f>
        <v>D</v>
      </c>
      <c r="K855" s="5">
        <f>INDEX(products!$A$1:$G$49, MATCH(orders!$D855,products!$A$1:$A$49,0), MATCH(orders!K$1,products!$A$1:$G$1,0))</f>
        <v>1</v>
      </c>
      <c r="L855" s="7">
        <f>INDEX(products!$A$1:$G$49, MATCH(orders!$D855,products!$A$1:$A$49,0), 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IF(_xlfn.XLOOKUP(C857, customers!$A$1:$A$1001,customers!$C$1:$C$1001,,0)=0,"",_xlfn.XLOOKUP(C857, customers!$A$1:$A$1001,customers!$C$1:$C$1001,,0))</f>
        <v>dcrownshawnr@photobucket.com</v>
      </c>
      <c r="H856" s="2" t="str">
        <f>IF(_xlfn.XLOOKUP(C856,customers!$A$1:$A$1001,customers!$G$1:$G$1001,,0)=0,"",_xlfn.XLOOKUP(C856,customers!$A$1:$A$1001,customers!$G$1:$G$1001,,0))</f>
        <v>United States</v>
      </c>
      <c r="I856" t="str">
        <f>INDEX(products!$A$1:$G$49, MATCH(orders!$D856,products!$A$1:$A$49,0), MATCH(orders!I$1,products!$A$1:$G$1,0))</f>
        <v>Rob</v>
      </c>
      <c r="J856" t="str">
        <f>INDEX(products!$A$1:$G$49, MATCH(orders!$D856,products!$A$1:$A$49,0), MATCH(orders!J$1,products!$A$1:$G$1,0))</f>
        <v>L</v>
      </c>
      <c r="K856" s="5">
        <f>INDEX(products!$A$1:$G$49, MATCH(orders!$D856,products!$A$1:$A$49,0), MATCH(orders!K$1,products!$A$1:$G$1,0))</f>
        <v>0.5</v>
      </c>
      <c r="L856" s="7">
        <f>INDEX(products!$A$1:$G$49, MATCH(orders!$D856,products!$A$1:$A$49,0), 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IF(_xlfn.XLOOKUP(C858, customers!$A$1:$A$1001,customers!$C$1:$C$1001,,0)=0,"",_xlfn.XLOOKUP(C858, customers!$A$1:$A$1001,customers!$C$1:$C$1001,,0))</f>
        <v>oskermen3@hatena.ne.jp</v>
      </c>
      <c r="H857" s="2" t="str">
        <f>IF(_xlfn.XLOOKUP(C857,customers!$A$1:$A$1001,customers!$G$1:$G$1001,,0)=0,"",_xlfn.XLOOKUP(C857,customers!$A$1:$A$1001,customers!$G$1:$G$1001,,0))</f>
        <v>United States</v>
      </c>
      <c r="I857" t="str">
        <f>INDEX(products!$A$1:$G$49, MATCH(orders!$D857,products!$A$1:$A$49,0), MATCH(orders!I$1,products!$A$1:$G$1,0))</f>
        <v>Lib</v>
      </c>
      <c r="J857" t="str">
        <f>INDEX(products!$A$1:$G$49, MATCH(orders!$D857,products!$A$1:$A$49,0), MATCH(orders!J$1,products!$A$1:$G$1,0))</f>
        <v>D</v>
      </c>
      <c r="K857" s="5">
        <f>INDEX(products!$A$1:$G$49, MATCH(orders!$D857,products!$A$1:$A$49,0), MATCH(orders!K$1,products!$A$1:$G$1,0))</f>
        <v>2.5</v>
      </c>
      <c r="L857" s="7">
        <f>INDEX(products!$A$1:$G$49, MATCH(orders!$D857,products!$A$1:$A$49,0), 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IF(_xlfn.XLOOKUP(C859, customers!$A$1:$A$1001,customers!$C$1:$C$1001,,0)=0,"",_xlfn.XLOOKUP(C859, customers!$A$1:$A$1001,customers!$C$1:$C$1001,,0))</f>
        <v>jreddochnt@sun.com</v>
      </c>
      <c r="H858" s="2" t="str">
        <f>IF(_xlfn.XLOOKUP(C858,customers!$A$1:$A$1001,customers!$G$1:$G$1001,,0)=0,"",_xlfn.XLOOKUP(C858,customers!$A$1:$A$1001,customers!$G$1:$G$1001,,0))</f>
        <v>United States</v>
      </c>
      <c r="I858" t="str">
        <f>INDEX(products!$A$1:$G$49, MATCH(orders!$D858,products!$A$1:$A$49,0), MATCH(orders!I$1,products!$A$1:$G$1,0))</f>
        <v>Lib</v>
      </c>
      <c r="J858" t="str">
        <f>INDEX(products!$A$1:$G$49, MATCH(orders!$D858,products!$A$1:$A$49,0), MATCH(orders!J$1,products!$A$1:$G$1,0))</f>
        <v>M</v>
      </c>
      <c r="K858" s="5">
        <f>INDEX(products!$A$1:$G$49, MATCH(orders!$D858,products!$A$1:$A$49,0), MATCH(orders!K$1,products!$A$1:$G$1,0))</f>
        <v>0.2</v>
      </c>
      <c r="L858" s="7">
        <f>INDEX(products!$A$1:$G$49, MATCH(orders!$D858,products!$A$1:$A$49,0), 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IF(_xlfn.XLOOKUP(C860, customers!$A$1:$A$1001,customers!$C$1:$C$1001,,0)=0,"",_xlfn.XLOOKUP(C860, customers!$A$1:$A$1001,customers!$C$1:$C$1001,,0))</f>
        <v>stitleynu@whitehouse.gov</v>
      </c>
      <c r="H859" s="2" t="str">
        <f>IF(_xlfn.XLOOKUP(C859,customers!$A$1:$A$1001,customers!$G$1:$G$1001,,0)=0,"",_xlfn.XLOOKUP(C859,customers!$A$1:$A$1001,customers!$G$1:$G$1001,,0))</f>
        <v>United States</v>
      </c>
      <c r="I859" t="str">
        <f>INDEX(products!$A$1:$G$49, MATCH(orders!$D859,products!$A$1:$A$49,0), MATCH(orders!I$1,products!$A$1:$G$1,0))</f>
        <v>Rob</v>
      </c>
      <c r="J859" t="str">
        <f>INDEX(products!$A$1:$G$49, MATCH(orders!$D859,products!$A$1:$A$49,0), MATCH(orders!J$1,products!$A$1:$G$1,0))</f>
        <v>L</v>
      </c>
      <c r="K859" s="5">
        <f>INDEX(products!$A$1:$G$49, MATCH(orders!$D859,products!$A$1:$A$49,0), MATCH(orders!K$1,products!$A$1:$G$1,0))</f>
        <v>2.5</v>
      </c>
      <c r="L859" s="7">
        <f>INDEX(products!$A$1:$G$49, MATCH(orders!$D859,products!$A$1:$A$49,0), 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IF(_xlfn.XLOOKUP(C861, customers!$A$1:$A$1001,customers!$C$1:$C$1001,,0)=0,"",_xlfn.XLOOKUP(C861, customers!$A$1:$A$1001,customers!$C$1:$C$1001,,0))</f>
        <v>rsimaonv@simplemachines.org</v>
      </c>
      <c r="H860" s="2" t="str">
        <f>IF(_xlfn.XLOOKUP(C860,customers!$A$1:$A$1001,customers!$G$1:$G$1001,,0)=0,"",_xlfn.XLOOKUP(C860,customers!$A$1:$A$1001,customers!$G$1:$G$1001,,0))</f>
        <v>United States</v>
      </c>
      <c r="I860" t="str">
        <f>INDEX(products!$A$1:$G$49, MATCH(orders!$D860,products!$A$1:$A$49,0), MATCH(orders!I$1,products!$A$1:$G$1,0))</f>
        <v>Lib</v>
      </c>
      <c r="J860" t="str">
        <f>INDEX(products!$A$1:$G$49, MATCH(orders!$D860,products!$A$1:$A$49,0), MATCH(orders!J$1,products!$A$1:$G$1,0))</f>
        <v>M</v>
      </c>
      <c r="K860" s="5">
        <f>INDEX(products!$A$1:$G$49, MATCH(orders!$D860,products!$A$1:$A$49,0), MATCH(orders!K$1,products!$A$1:$G$1,0))</f>
        <v>0.5</v>
      </c>
      <c r="L860" s="7">
        <f>INDEX(products!$A$1:$G$49, MATCH(orders!$D860,products!$A$1:$A$49,0), 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IF(_xlfn.XLOOKUP(C862, customers!$A$1:$A$1001,customers!$C$1:$C$1001,,0)=0,"",_xlfn.XLOOKUP(C862, customers!$A$1:$A$1001,customers!$C$1:$C$1001,,0))</f>
        <v/>
      </c>
      <c r="H861" s="2" t="str">
        <f>IF(_xlfn.XLOOKUP(C861,customers!$A$1:$A$1001,customers!$G$1:$G$1001,,0)=0,"",_xlfn.XLOOKUP(C861,customers!$A$1:$A$1001,customers!$G$1:$G$1001,,0))</f>
        <v>United States</v>
      </c>
      <c r="I861" t="str">
        <f>INDEX(products!$A$1:$G$49, MATCH(orders!$D861,products!$A$1:$A$49,0), MATCH(orders!I$1,products!$A$1:$G$1,0))</f>
        <v>Ara</v>
      </c>
      <c r="J861" t="str">
        <f>INDEX(products!$A$1:$G$49, MATCH(orders!$D861,products!$A$1:$A$49,0), MATCH(orders!J$1,products!$A$1:$G$1,0))</f>
        <v>L</v>
      </c>
      <c r="K861" s="5">
        <f>INDEX(products!$A$1:$G$49, MATCH(orders!$D861,products!$A$1:$A$49,0), MATCH(orders!K$1,products!$A$1:$G$1,0))</f>
        <v>2.5</v>
      </c>
      <c r="L861" s="7">
        <f>INDEX(products!$A$1:$G$49, MATCH(orders!$D861,products!$A$1:$A$49,0), 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IF(_xlfn.XLOOKUP(C863, customers!$A$1:$A$1001,customers!$C$1:$C$1001,,0)=0,"",_xlfn.XLOOKUP(C863, customers!$A$1:$A$1001,customers!$C$1:$C$1001,,0))</f>
        <v>nchisholmnx@example.com</v>
      </c>
      <c r="H862" s="2" t="str">
        <f>IF(_xlfn.XLOOKUP(C862,customers!$A$1:$A$1001,customers!$G$1:$G$1001,,0)=0,"",_xlfn.XLOOKUP(C862,customers!$A$1:$A$1001,customers!$G$1:$G$1001,,0))</f>
        <v>United States</v>
      </c>
      <c r="I862" t="str">
        <f>INDEX(products!$A$1:$G$49, MATCH(orders!$D862,products!$A$1:$A$49,0), MATCH(orders!I$1,products!$A$1:$G$1,0))</f>
        <v>Ara</v>
      </c>
      <c r="J862" t="str">
        <f>INDEX(products!$A$1:$G$49, MATCH(orders!$D862,products!$A$1:$A$49,0), MATCH(orders!J$1,products!$A$1:$G$1,0))</f>
        <v>M</v>
      </c>
      <c r="K862" s="5">
        <f>INDEX(products!$A$1:$G$49, MATCH(orders!$D862,products!$A$1:$A$49,0), MATCH(orders!K$1,products!$A$1:$G$1,0))</f>
        <v>2.5</v>
      </c>
      <c r="L862" s="7">
        <f>INDEX(products!$A$1:$G$49, MATCH(orders!$D862,products!$A$1:$A$49,0), 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IF(_xlfn.XLOOKUP(C864, customers!$A$1:$A$1001,customers!$C$1:$C$1001,,0)=0,"",_xlfn.XLOOKUP(C864, customers!$A$1:$A$1001,customers!$C$1:$C$1001,,0))</f>
        <v>goatsny@live.com</v>
      </c>
      <c r="H863" s="2" t="str">
        <f>IF(_xlfn.XLOOKUP(C863,customers!$A$1:$A$1001,customers!$G$1:$G$1001,,0)=0,"",_xlfn.XLOOKUP(C863,customers!$A$1:$A$1001,customers!$G$1:$G$1001,,0))</f>
        <v>United States</v>
      </c>
      <c r="I863" t="str">
        <f>INDEX(products!$A$1:$G$49, MATCH(orders!$D863,products!$A$1:$A$49,0), MATCH(orders!I$1,products!$A$1:$G$1,0))</f>
        <v>Lib</v>
      </c>
      <c r="J863" t="str">
        <f>INDEX(products!$A$1:$G$49, MATCH(orders!$D863,products!$A$1:$A$49,0), MATCH(orders!J$1,products!$A$1:$G$1,0))</f>
        <v>D</v>
      </c>
      <c r="K863" s="5">
        <f>INDEX(products!$A$1:$G$49, MATCH(orders!$D863,products!$A$1:$A$49,0), MATCH(orders!K$1,products!$A$1:$G$1,0))</f>
        <v>1</v>
      </c>
      <c r="L863" s="7">
        <f>INDEX(products!$A$1:$G$49, MATCH(orders!$D863,products!$A$1:$A$49,0), 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IF(_xlfn.XLOOKUP(C865, customers!$A$1:$A$1001,customers!$C$1:$C$1001,,0)=0,"",_xlfn.XLOOKUP(C865, customers!$A$1:$A$1001,customers!$C$1:$C$1001,,0))</f>
        <v>mbirkinnz@java.com</v>
      </c>
      <c r="H864" s="2" t="str">
        <f>IF(_xlfn.XLOOKUP(C864,customers!$A$1:$A$1001,customers!$G$1:$G$1001,,0)=0,"",_xlfn.XLOOKUP(C864,customers!$A$1:$A$1001,customers!$G$1:$G$1001,,0))</f>
        <v>United States</v>
      </c>
      <c r="I864" t="str">
        <f>INDEX(products!$A$1:$G$49, MATCH(orders!$D864,products!$A$1:$A$49,0), MATCH(orders!I$1,products!$A$1:$G$1,0))</f>
        <v>Rob</v>
      </c>
      <c r="J864" t="str">
        <f>INDEX(products!$A$1:$G$49, MATCH(orders!$D864,products!$A$1:$A$49,0), MATCH(orders!J$1,products!$A$1:$G$1,0))</f>
        <v>M</v>
      </c>
      <c r="K864" s="5">
        <f>INDEX(products!$A$1:$G$49, MATCH(orders!$D864,products!$A$1:$A$49,0), MATCH(orders!K$1,products!$A$1:$G$1,0))</f>
        <v>1</v>
      </c>
      <c r="L864" s="7">
        <f>INDEX(products!$A$1:$G$49, MATCH(orders!$D864,products!$A$1:$A$49,0), 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IF(_xlfn.XLOOKUP(C866, customers!$A$1:$A$1001,customers!$C$1:$C$1001,,0)=0,"",_xlfn.XLOOKUP(C866, customers!$A$1:$A$1001,customers!$C$1:$C$1001,,0))</f>
        <v>rpysono0@constantcontact.com</v>
      </c>
      <c r="H865" s="2" t="str">
        <f>IF(_xlfn.XLOOKUP(C865,customers!$A$1:$A$1001,customers!$G$1:$G$1001,,0)=0,"",_xlfn.XLOOKUP(C865,customers!$A$1:$A$1001,customers!$G$1:$G$1001,,0))</f>
        <v>United States</v>
      </c>
      <c r="I865" t="str">
        <f>INDEX(products!$A$1:$G$49, MATCH(orders!$D865,products!$A$1:$A$49,0), MATCH(orders!I$1,products!$A$1:$G$1,0))</f>
        <v>Lib</v>
      </c>
      <c r="J865" t="str">
        <f>INDEX(products!$A$1:$G$49, MATCH(orders!$D865,products!$A$1:$A$49,0), MATCH(orders!J$1,products!$A$1:$G$1,0))</f>
        <v>M</v>
      </c>
      <c r="K865" s="5">
        <f>INDEX(products!$A$1:$G$49, MATCH(orders!$D865,products!$A$1:$A$49,0), MATCH(orders!K$1,products!$A$1:$G$1,0))</f>
        <v>1</v>
      </c>
      <c r="L865" s="7">
        <f>INDEX(products!$A$1:$G$49, MATCH(orders!$D865,products!$A$1:$A$49,0), 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IF(_xlfn.XLOOKUP(C867, customers!$A$1:$A$1001,customers!$C$1:$C$1001,,0)=0,"",_xlfn.XLOOKUP(C867, customers!$A$1:$A$1001,customers!$C$1:$C$1001,,0))</f>
        <v>mmacconnechieo9@reuters.com</v>
      </c>
      <c r="H866" s="2" t="str">
        <f>IF(_xlfn.XLOOKUP(C866,customers!$A$1:$A$1001,customers!$G$1:$G$1001,,0)=0,"",_xlfn.XLOOKUP(C866,customers!$A$1:$A$1001,customers!$G$1:$G$1001,,0))</f>
        <v>Ireland</v>
      </c>
      <c r="I866" t="str">
        <f>INDEX(products!$A$1:$G$49, MATCH(orders!$D866,products!$A$1:$A$49,0), MATCH(orders!I$1,products!$A$1:$G$1,0))</f>
        <v>Rob</v>
      </c>
      <c r="J866" t="str">
        <f>INDEX(products!$A$1:$G$49, MATCH(orders!$D866,products!$A$1:$A$49,0), MATCH(orders!J$1,products!$A$1:$G$1,0))</f>
        <v>L</v>
      </c>
      <c r="K866" s="5">
        <f>INDEX(products!$A$1:$G$49, MATCH(orders!$D866,products!$A$1:$A$49,0), MATCH(orders!K$1,products!$A$1:$G$1,0))</f>
        <v>0.2</v>
      </c>
      <c r="L866" s="7">
        <f>INDEX(products!$A$1:$G$49, MATCH(orders!$D866,products!$A$1:$A$49,0), 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IF(_xlfn.XLOOKUP(C868, customers!$A$1:$A$1001,customers!$C$1:$C$1001,,0)=0,"",_xlfn.XLOOKUP(C868, customers!$A$1:$A$1001,customers!$C$1:$C$1001,,0))</f>
        <v>rtreachero2@usa.gov</v>
      </c>
      <c r="H867" s="2" t="str">
        <f>IF(_xlfn.XLOOKUP(C867,customers!$A$1:$A$1001,customers!$G$1:$G$1001,,0)=0,"",_xlfn.XLOOKUP(C867,customers!$A$1:$A$1001,customers!$G$1:$G$1001,,0))</f>
        <v>United States</v>
      </c>
      <c r="I867" t="str">
        <f>INDEX(products!$A$1:$G$49, MATCH(orders!$D867,products!$A$1:$A$49,0), MATCH(orders!I$1,products!$A$1:$G$1,0))</f>
        <v>Ara</v>
      </c>
      <c r="J867" t="str">
        <f>INDEX(products!$A$1:$G$49, MATCH(orders!$D867,products!$A$1:$A$49,0), MATCH(orders!J$1,products!$A$1:$G$1,0))</f>
        <v>M</v>
      </c>
      <c r="K867" s="5">
        <f>INDEX(products!$A$1:$G$49, MATCH(orders!$D867,products!$A$1:$A$49,0), MATCH(orders!K$1,products!$A$1:$G$1,0))</f>
        <v>0.5</v>
      </c>
      <c r="L867" s="7">
        <f>INDEX(products!$A$1:$G$49, MATCH(orders!$D867,products!$A$1:$A$49,0), 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IF(_xlfn.XLOOKUP(C869, customers!$A$1:$A$1001,customers!$C$1:$C$1001,,0)=0,"",_xlfn.XLOOKUP(C869, customers!$A$1:$A$1001,customers!$C$1:$C$1001,,0))</f>
        <v>bfattorinio3@quantcast.com</v>
      </c>
      <c r="H868" s="2" t="str">
        <f>IF(_xlfn.XLOOKUP(C868,customers!$A$1:$A$1001,customers!$G$1:$G$1001,,0)=0,"",_xlfn.XLOOKUP(C868,customers!$A$1:$A$1001,customers!$G$1:$G$1001,,0))</f>
        <v>Ireland</v>
      </c>
      <c r="I868" t="str">
        <f>INDEX(products!$A$1:$G$49, MATCH(orders!$D868,products!$A$1:$A$49,0), MATCH(orders!I$1,products!$A$1:$G$1,0))</f>
        <v>Ara</v>
      </c>
      <c r="J868" t="str">
        <f>INDEX(products!$A$1:$G$49, MATCH(orders!$D868,products!$A$1:$A$49,0), MATCH(orders!J$1,products!$A$1:$G$1,0))</f>
        <v>D</v>
      </c>
      <c r="K868" s="5">
        <f>INDEX(products!$A$1:$G$49, MATCH(orders!$D868,products!$A$1:$A$49,0), MATCH(orders!K$1,products!$A$1:$G$1,0))</f>
        <v>0.5</v>
      </c>
      <c r="L868" s="7">
        <f>INDEX(products!$A$1:$G$49, MATCH(orders!$D868,products!$A$1:$A$49,0), 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IF(_xlfn.XLOOKUP(C870, customers!$A$1:$A$1001,customers!$C$1:$C$1001,,0)=0,"",_xlfn.XLOOKUP(C870, customers!$A$1:$A$1001,customers!$C$1:$C$1001,,0))</f>
        <v>mpalleskeo4@nyu.edu</v>
      </c>
      <c r="H869" s="2" t="str">
        <f>IF(_xlfn.XLOOKUP(C869,customers!$A$1:$A$1001,customers!$G$1:$G$1001,,0)=0,"",_xlfn.XLOOKUP(C869,customers!$A$1:$A$1001,customers!$G$1:$G$1001,,0))</f>
        <v>Ireland</v>
      </c>
      <c r="I869" t="str">
        <f>INDEX(products!$A$1:$G$49, MATCH(orders!$D869,products!$A$1:$A$49,0), MATCH(orders!I$1,products!$A$1:$G$1,0))</f>
        <v>Ara</v>
      </c>
      <c r="J869" t="str">
        <f>INDEX(products!$A$1:$G$49, MATCH(orders!$D869,products!$A$1:$A$49,0), MATCH(orders!J$1,products!$A$1:$G$1,0))</f>
        <v>L</v>
      </c>
      <c r="K869" s="5">
        <f>INDEX(products!$A$1:$G$49, MATCH(orders!$D869,products!$A$1:$A$49,0), MATCH(orders!K$1,products!$A$1:$G$1,0))</f>
        <v>2.5</v>
      </c>
      <c r="L869" s="7">
        <f>INDEX(products!$A$1:$G$49, MATCH(orders!$D869,products!$A$1:$A$49,0), 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IF(_xlfn.XLOOKUP(C871, customers!$A$1:$A$1001,customers!$C$1:$C$1001,,0)=0,"",_xlfn.XLOOKUP(C871, customers!$A$1:$A$1001,customers!$C$1:$C$1001,,0))</f>
        <v/>
      </c>
      <c r="H870" s="2" t="str">
        <f>IF(_xlfn.XLOOKUP(C870,customers!$A$1:$A$1001,customers!$G$1:$G$1001,,0)=0,"",_xlfn.XLOOKUP(C870,customers!$A$1:$A$1001,customers!$G$1:$G$1001,,0))</f>
        <v>United States</v>
      </c>
      <c r="I870" t="str">
        <f>INDEX(products!$A$1:$G$49, MATCH(orders!$D870,products!$A$1:$A$49,0), MATCH(orders!I$1,products!$A$1:$G$1,0))</f>
        <v>Exc</v>
      </c>
      <c r="J870" t="str">
        <f>INDEX(products!$A$1:$G$49, MATCH(orders!$D870,products!$A$1:$A$49,0), MATCH(orders!J$1,products!$A$1:$G$1,0))</f>
        <v>M</v>
      </c>
      <c r="K870" s="5">
        <f>INDEX(products!$A$1:$G$49, MATCH(orders!$D870,products!$A$1:$A$49,0), MATCH(orders!K$1,products!$A$1:$G$1,0))</f>
        <v>0.5</v>
      </c>
      <c r="L870" s="7">
        <f>INDEX(products!$A$1:$G$49, MATCH(orders!$D870,products!$A$1:$A$49,0), 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IF(_xlfn.XLOOKUP(C872, customers!$A$1:$A$1001,customers!$C$1:$C$1001,,0)=0,"",_xlfn.XLOOKUP(C872, customers!$A$1:$A$1001,customers!$C$1:$C$1001,,0))</f>
        <v>fantcliffeo6@amazon.co.jp</v>
      </c>
      <c r="H871" s="2" t="str">
        <f>IF(_xlfn.XLOOKUP(C871,customers!$A$1:$A$1001,customers!$G$1:$G$1001,,0)=0,"",_xlfn.XLOOKUP(C871,customers!$A$1:$A$1001,customers!$G$1:$G$1001,,0))</f>
        <v>United States</v>
      </c>
      <c r="I871" t="str">
        <f>INDEX(products!$A$1:$G$49, MATCH(orders!$D871,products!$A$1:$A$49,0), MATCH(orders!I$1,products!$A$1:$G$1,0))</f>
        <v>Rob</v>
      </c>
      <c r="J871" t="str">
        <f>INDEX(products!$A$1:$G$49, MATCH(orders!$D871,products!$A$1:$A$49,0), MATCH(orders!J$1,products!$A$1:$G$1,0))</f>
        <v>M</v>
      </c>
      <c r="K871" s="5">
        <f>INDEX(products!$A$1:$G$49, MATCH(orders!$D871,products!$A$1:$A$49,0), MATCH(orders!K$1,products!$A$1:$G$1,0))</f>
        <v>0.5</v>
      </c>
      <c r="L871" s="7">
        <f>INDEX(products!$A$1:$G$49, MATCH(orders!$D871,products!$A$1:$A$49,0), 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IF(_xlfn.XLOOKUP(C873, customers!$A$1:$A$1001,customers!$C$1:$C$1001,,0)=0,"",_xlfn.XLOOKUP(C873, customers!$A$1:$A$1001,customers!$C$1:$C$1001,,0))</f>
        <v>pmatignono7@harvard.edu</v>
      </c>
      <c r="H872" s="2" t="str">
        <f>IF(_xlfn.XLOOKUP(C872,customers!$A$1:$A$1001,customers!$G$1:$G$1001,,0)=0,"",_xlfn.XLOOKUP(C872,customers!$A$1:$A$1001,customers!$G$1:$G$1001,,0))</f>
        <v>Ireland</v>
      </c>
      <c r="I872" t="str">
        <f>INDEX(products!$A$1:$G$49, MATCH(orders!$D872,products!$A$1:$A$49,0), MATCH(orders!I$1,products!$A$1:$G$1,0))</f>
        <v>Exc</v>
      </c>
      <c r="J872" t="str">
        <f>INDEX(products!$A$1:$G$49, MATCH(orders!$D872,products!$A$1:$A$49,0), MATCH(orders!J$1,products!$A$1:$G$1,0))</f>
        <v>D</v>
      </c>
      <c r="K872" s="5">
        <f>INDEX(products!$A$1:$G$49, MATCH(orders!$D872,products!$A$1:$A$49,0), MATCH(orders!K$1,products!$A$1:$G$1,0))</f>
        <v>0.5</v>
      </c>
      <c r="L872" s="7">
        <f>INDEX(products!$A$1:$G$49, MATCH(orders!$D872,products!$A$1:$A$49,0), 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IF(_xlfn.XLOOKUP(C874, customers!$A$1:$A$1001,customers!$C$1:$C$1001,,0)=0,"",_xlfn.XLOOKUP(C874, customers!$A$1:$A$1001,customers!$C$1:$C$1001,,0))</f>
        <v>cweondo8@theglobeandmail.com</v>
      </c>
      <c r="H873" s="2" t="str">
        <f>IF(_xlfn.XLOOKUP(C873,customers!$A$1:$A$1001,customers!$G$1:$G$1001,,0)=0,"",_xlfn.XLOOKUP(C873,customers!$A$1:$A$1001,customers!$G$1:$G$1001,,0))</f>
        <v>United Kingdom</v>
      </c>
      <c r="I873" t="str">
        <f>INDEX(products!$A$1:$G$49, MATCH(orders!$D873,products!$A$1:$A$49,0), MATCH(orders!I$1,products!$A$1:$G$1,0))</f>
        <v>Exc</v>
      </c>
      <c r="J873" t="str">
        <f>INDEX(products!$A$1:$G$49, MATCH(orders!$D873,products!$A$1:$A$49,0), MATCH(orders!J$1,products!$A$1:$G$1,0))</f>
        <v>L</v>
      </c>
      <c r="K873" s="5">
        <f>INDEX(products!$A$1:$G$49, MATCH(orders!$D873,products!$A$1:$A$49,0), MATCH(orders!K$1,products!$A$1:$G$1,0))</f>
        <v>1</v>
      </c>
      <c r="L873" s="7">
        <f>INDEX(products!$A$1:$G$49, MATCH(orders!$D873,products!$A$1:$A$49,0), 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IF(_xlfn.XLOOKUP(C875, customers!$A$1:$A$1001,customers!$C$1:$C$1001,,0)=0,"",_xlfn.XLOOKUP(C875, customers!$A$1:$A$1001,customers!$C$1:$C$1001,,0))</f>
        <v>mmacconnechieo9@reuters.com</v>
      </c>
      <c r="H874" s="2" t="str">
        <f>IF(_xlfn.XLOOKUP(C874,customers!$A$1:$A$1001,customers!$G$1:$G$1001,,0)=0,"",_xlfn.XLOOKUP(C874,customers!$A$1:$A$1001,customers!$G$1:$G$1001,,0))</f>
        <v>United States</v>
      </c>
      <c r="I874" t="str">
        <f>INDEX(products!$A$1:$G$49, MATCH(orders!$D874,products!$A$1:$A$49,0), MATCH(orders!I$1,products!$A$1:$G$1,0))</f>
        <v>Ara</v>
      </c>
      <c r="J874" t="str">
        <f>INDEX(products!$A$1:$G$49, MATCH(orders!$D874,products!$A$1:$A$49,0), MATCH(orders!J$1,products!$A$1:$G$1,0))</f>
        <v>M</v>
      </c>
      <c r="K874" s="5">
        <f>INDEX(products!$A$1:$G$49, MATCH(orders!$D874,products!$A$1:$A$49,0), MATCH(orders!K$1,products!$A$1:$G$1,0))</f>
        <v>1</v>
      </c>
      <c r="L874" s="7">
        <f>INDEX(products!$A$1:$G$49, MATCH(orders!$D874,products!$A$1:$A$49,0), 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IF(_xlfn.XLOOKUP(C876, customers!$A$1:$A$1001,customers!$C$1:$C$1001,,0)=0,"",_xlfn.XLOOKUP(C876, customers!$A$1:$A$1001,customers!$C$1:$C$1001,,0))</f>
        <v>jskentelberyoa@paypal.com</v>
      </c>
      <c r="H875" s="2" t="str">
        <f>IF(_xlfn.XLOOKUP(C875,customers!$A$1:$A$1001,customers!$G$1:$G$1001,,0)=0,"",_xlfn.XLOOKUP(C875,customers!$A$1:$A$1001,customers!$G$1:$G$1001,,0))</f>
        <v>United States</v>
      </c>
      <c r="I875" t="str">
        <f>INDEX(products!$A$1:$G$49, MATCH(orders!$D875,products!$A$1:$A$49,0), MATCH(orders!I$1,products!$A$1:$G$1,0))</f>
        <v>Rob</v>
      </c>
      <c r="J875" t="str">
        <f>INDEX(products!$A$1:$G$49, MATCH(orders!$D875,products!$A$1:$A$49,0), MATCH(orders!J$1,products!$A$1:$G$1,0))</f>
        <v>M</v>
      </c>
      <c r="K875" s="5">
        <f>INDEX(products!$A$1:$G$49, MATCH(orders!$D875,products!$A$1:$A$49,0), MATCH(orders!K$1,products!$A$1:$G$1,0))</f>
        <v>0.2</v>
      </c>
      <c r="L875" s="7">
        <f>INDEX(products!$A$1:$G$49, MATCH(orders!$D875,products!$A$1:$A$49,0), 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IF(_xlfn.XLOOKUP(C877, customers!$A$1:$A$1001,customers!$C$1:$C$1001,,0)=0,"",_xlfn.XLOOKUP(C877, customers!$A$1:$A$1001,customers!$C$1:$C$1001,,0))</f>
        <v>ocomberob@goo.gl</v>
      </c>
      <c r="H876" s="2" t="str">
        <f>IF(_xlfn.XLOOKUP(C876,customers!$A$1:$A$1001,customers!$G$1:$G$1001,,0)=0,"",_xlfn.XLOOKUP(C876,customers!$A$1:$A$1001,customers!$G$1:$G$1001,,0))</f>
        <v>United States</v>
      </c>
      <c r="I876" t="str">
        <f>INDEX(products!$A$1:$G$49, MATCH(orders!$D876,products!$A$1:$A$49,0), MATCH(orders!I$1,products!$A$1:$G$1,0))</f>
        <v>Ara</v>
      </c>
      <c r="J876" t="str">
        <f>INDEX(products!$A$1:$G$49, MATCH(orders!$D876,products!$A$1:$A$49,0), MATCH(orders!J$1,products!$A$1:$G$1,0))</f>
        <v>L</v>
      </c>
      <c r="K876" s="5">
        <f>INDEX(products!$A$1:$G$49, MATCH(orders!$D876,products!$A$1:$A$49,0), MATCH(orders!K$1,products!$A$1:$G$1,0))</f>
        <v>1</v>
      </c>
      <c r="L876" s="7">
        <f>INDEX(products!$A$1:$G$49, MATCH(orders!$D876,products!$A$1:$A$49,0), 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IF(_xlfn.XLOOKUP(C878, customers!$A$1:$A$1001,customers!$C$1:$C$1001,,0)=0,"",_xlfn.XLOOKUP(C878, customers!$A$1:$A$1001,customers!$C$1:$C$1001,,0))</f>
        <v>ocomberob@goo.gl</v>
      </c>
      <c r="H877" s="2" t="str">
        <f>IF(_xlfn.XLOOKUP(C877,customers!$A$1:$A$1001,customers!$G$1:$G$1001,,0)=0,"",_xlfn.XLOOKUP(C877,customers!$A$1:$A$1001,customers!$G$1:$G$1001,,0))</f>
        <v>Ireland</v>
      </c>
      <c r="I877" t="str">
        <f>INDEX(products!$A$1:$G$49, MATCH(orders!$D877,products!$A$1:$A$49,0), MATCH(orders!I$1,products!$A$1:$G$1,0))</f>
        <v>Lib</v>
      </c>
      <c r="J877" t="str">
        <f>INDEX(products!$A$1:$G$49, MATCH(orders!$D877,products!$A$1:$A$49,0), MATCH(orders!J$1,products!$A$1:$G$1,0))</f>
        <v>M</v>
      </c>
      <c r="K877" s="5">
        <f>INDEX(products!$A$1:$G$49, MATCH(orders!$D877,products!$A$1:$A$49,0), MATCH(orders!K$1,products!$A$1:$G$1,0))</f>
        <v>0.5</v>
      </c>
      <c r="L877" s="7">
        <f>INDEX(products!$A$1:$G$49, MATCH(orders!$D877,products!$A$1:$A$49,0), 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IF(_xlfn.XLOOKUP(C879, customers!$A$1:$A$1001,customers!$C$1:$C$1001,,0)=0,"",_xlfn.XLOOKUP(C879, customers!$A$1:$A$1001,customers!$C$1:$C$1001,,0))</f>
        <v>ztramelod@netlog.com</v>
      </c>
      <c r="H878" s="2" t="str">
        <f>IF(_xlfn.XLOOKUP(C878,customers!$A$1:$A$1001,customers!$G$1:$G$1001,,0)=0,"",_xlfn.XLOOKUP(C878,customers!$A$1:$A$1001,customers!$G$1:$G$1001,,0))</f>
        <v>Ireland</v>
      </c>
      <c r="I878" t="str">
        <f>INDEX(products!$A$1:$G$49, MATCH(orders!$D878,products!$A$1:$A$49,0), MATCH(orders!I$1,products!$A$1:$G$1,0))</f>
        <v>Ara</v>
      </c>
      <c r="J878" t="str">
        <f>INDEX(products!$A$1:$G$49, MATCH(orders!$D878,products!$A$1:$A$49,0), MATCH(orders!J$1,products!$A$1:$G$1,0))</f>
        <v>L</v>
      </c>
      <c r="K878" s="5">
        <f>INDEX(products!$A$1:$G$49, MATCH(orders!$D878,products!$A$1:$A$49,0), MATCH(orders!K$1,products!$A$1:$G$1,0))</f>
        <v>0.5</v>
      </c>
      <c r="L878" s="7">
        <f>INDEX(products!$A$1:$G$49, MATCH(orders!$D878,products!$A$1:$A$49,0), 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IF(_xlfn.XLOOKUP(C880, customers!$A$1:$A$1001,customers!$C$1:$C$1001,,0)=0,"",_xlfn.XLOOKUP(C880, customers!$A$1:$A$1001,customers!$C$1:$C$1001,,0))</f>
        <v/>
      </c>
      <c r="H879" s="2" t="str">
        <f>IF(_xlfn.XLOOKUP(C879,customers!$A$1:$A$1001,customers!$G$1:$G$1001,,0)=0,"",_xlfn.XLOOKUP(C879,customers!$A$1:$A$1001,customers!$G$1:$G$1001,,0))</f>
        <v>United States</v>
      </c>
      <c r="I879" t="str">
        <f>INDEX(products!$A$1:$G$49, MATCH(orders!$D879,products!$A$1:$A$49,0), MATCH(orders!I$1,products!$A$1:$G$1,0))</f>
        <v>Lib</v>
      </c>
      <c r="J879" t="str">
        <f>INDEX(products!$A$1:$G$49, MATCH(orders!$D879,products!$A$1:$A$49,0), MATCH(orders!J$1,products!$A$1:$G$1,0))</f>
        <v>L</v>
      </c>
      <c r="K879" s="5">
        <f>INDEX(products!$A$1:$G$49, MATCH(orders!$D879,products!$A$1:$A$49,0), MATCH(orders!K$1,products!$A$1:$G$1,0))</f>
        <v>0.5</v>
      </c>
      <c r="L879" s="7">
        <f>INDEX(products!$A$1:$G$49, MATCH(orders!$D879,products!$A$1:$A$49,0), 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IF(_xlfn.XLOOKUP(C881, customers!$A$1:$A$1001,customers!$C$1:$C$1001,,0)=0,"",_xlfn.XLOOKUP(C881, customers!$A$1:$A$1001,customers!$C$1:$C$1001,,0))</f>
        <v/>
      </c>
      <c r="H880" s="2" t="str">
        <f>IF(_xlfn.XLOOKUP(C880,customers!$A$1:$A$1001,customers!$G$1:$G$1001,,0)=0,"",_xlfn.XLOOKUP(C880,customers!$A$1:$A$1001,customers!$G$1:$G$1001,,0))</f>
        <v>United States</v>
      </c>
      <c r="I880" t="str">
        <f>INDEX(products!$A$1:$G$49, MATCH(orders!$D880,products!$A$1:$A$49,0), MATCH(orders!I$1,products!$A$1:$G$1,0))</f>
        <v>Rob</v>
      </c>
      <c r="J880" t="str">
        <f>INDEX(products!$A$1:$G$49, MATCH(orders!$D880,products!$A$1:$A$49,0), MATCH(orders!J$1,products!$A$1:$G$1,0))</f>
        <v>L</v>
      </c>
      <c r="K880" s="5">
        <f>INDEX(products!$A$1:$G$49, MATCH(orders!$D880,products!$A$1:$A$49,0), MATCH(orders!K$1,products!$A$1:$G$1,0))</f>
        <v>2.5</v>
      </c>
      <c r="L880" s="7">
        <f>INDEX(products!$A$1:$G$49, MATCH(orders!$D880,products!$A$1:$A$49,0), 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IF(_xlfn.XLOOKUP(C882, customers!$A$1:$A$1001,customers!$C$1:$C$1001,,0)=0,"",_xlfn.XLOOKUP(C882, customers!$A$1:$A$1001,customers!$C$1:$C$1001,,0))</f>
        <v>chatfullog@ebay.com</v>
      </c>
      <c r="H881" s="2" t="str">
        <f>IF(_xlfn.XLOOKUP(C881,customers!$A$1:$A$1001,customers!$G$1:$G$1001,,0)=0,"",_xlfn.XLOOKUP(C881,customers!$A$1:$A$1001,customers!$G$1:$G$1001,,0))</f>
        <v>United States</v>
      </c>
      <c r="I881" t="str">
        <f>INDEX(products!$A$1:$G$49, MATCH(orders!$D881,products!$A$1:$A$49,0), MATCH(orders!I$1,products!$A$1:$G$1,0))</f>
        <v>Exc</v>
      </c>
      <c r="J881" t="str">
        <f>INDEX(products!$A$1:$G$49, MATCH(orders!$D881,products!$A$1:$A$49,0), MATCH(orders!J$1,products!$A$1:$G$1,0))</f>
        <v>D</v>
      </c>
      <c r="K881" s="5">
        <f>INDEX(products!$A$1:$G$49, MATCH(orders!$D881,products!$A$1:$A$49,0), MATCH(orders!K$1,products!$A$1:$G$1,0))</f>
        <v>0.2</v>
      </c>
      <c r="L881" s="7">
        <f>INDEX(products!$A$1:$G$49, MATCH(orders!$D881,products!$A$1:$A$49,0), 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IF(_xlfn.XLOOKUP(C883, customers!$A$1:$A$1001,customers!$C$1:$C$1001,,0)=0,"",_xlfn.XLOOKUP(C883, customers!$A$1:$A$1001,customers!$C$1:$C$1001,,0))</f>
        <v/>
      </c>
      <c r="H882" s="2" t="str">
        <f>IF(_xlfn.XLOOKUP(C882,customers!$A$1:$A$1001,customers!$G$1:$G$1001,,0)=0,"",_xlfn.XLOOKUP(C882,customers!$A$1:$A$1001,customers!$G$1:$G$1001,,0))</f>
        <v>United States</v>
      </c>
      <c r="I882" t="str">
        <f>INDEX(products!$A$1:$G$49, MATCH(orders!$D882,products!$A$1:$A$49,0), MATCH(orders!I$1,products!$A$1:$G$1,0))</f>
        <v>Rob</v>
      </c>
      <c r="J882" t="str">
        <f>INDEX(products!$A$1:$G$49, MATCH(orders!$D882,products!$A$1:$A$49,0), MATCH(orders!J$1,products!$A$1:$G$1,0))</f>
        <v>L</v>
      </c>
      <c r="K882" s="5">
        <f>INDEX(products!$A$1:$G$49, MATCH(orders!$D882,products!$A$1:$A$49,0), MATCH(orders!K$1,products!$A$1:$G$1,0))</f>
        <v>0.2</v>
      </c>
      <c r="L882" s="7">
        <f>INDEX(products!$A$1:$G$49, MATCH(orders!$D882,products!$A$1:$A$49,0), 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IF(_xlfn.XLOOKUP(C884, customers!$A$1:$A$1001,customers!$C$1:$C$1001,,0)=0,"",_xlfn.XLOOKUP(C884, customers!$A$1:$A$1001,customers!$C$1:$C$1001,,0))</f>
        <v>kmarrisonoq@dropbox.com</v>
      </c>
      <c r="H883" s="2" t="str">
        <f>IF(_xlfn.XLOOKUP(C883,customers!$A$1:$A$1001,customers!$G$1:$G$1001,,0)=0,"",_xlfn.XLOOKUP(C883,customers!$A$1:$A$1001,customers!$G$1:$G$1001,,0))</f>
        <v>United States</v>
      </c>
      <c r="I883" t="str">
        <f>INDEX(products!$A$1:$G$49, MATCH(orders!$D883,products!$A$1:$A$49,0), MATCH(orders!I$1,products!$A$1:$G$1,0))</f>
        <v>Ara</v>
      </c>
      <c r="J883" t="str">
        <f>INDEX(products!$A$1:$G$49, MATCH(orders!$D883,products!$A$1:$A$49,0), MATCH(orders!J$1,products!$A$1:$G$1,0))</f>
        <v>L</v>
      </c>
      <c r="K883" s="5">
        <f>INDEX(products!$A$1:$G$49, MATCH(orders!$D883,products!$A$1:$A$49,0), MATCH(orders!K$1,products!$A$1:$G$1,0))</f>
        <v>0.2</v>
      </c>
      <c r="L883" s="7">
        <f>INDEX(products!$A$1:$G$49, MATCH(orders!$D883,products!$A$1:$A$49,0), 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IF(_xlfn.XLOOKUP(C885, customers!$A$1:$A$1001,customers!$C$1:$C$1001,,0)=0,"",_xlfn.XLOOKUP(C885, customers!$A$1:$A$1001,customers!$C$1:$C$1001,,0))</f>
        <v>lagnolooj@pinterest.com</v>
      </c>
      <c r="H884" s="2" t="str">
        <f>IF(_xlfn.XLOOKUP(C884,customers!$A$1:$A$1001,customers!$G$1:$G$1001,,0)=0,"",_xlfn.XLOOKUP(C884,customers!$A$1:$A$1001,customers!$G$1:$G$1001,,0))</f>
        <v>United States</v>
      </c>
      <c r="I884" t="str">
        <f>INDEX(products!$A$1:$G$49, MATCH(orders!$D884,products!$A$1:$A$49,0), MATCH(orders!I$1,products!$A$1:$G$1,0))</f>
        <v>Ara</v>
      </c>
      <c r="J884" t="str">
        <f>INDEX(products!$A$1:$G$49, MATCH(orders!$D884,products!$A$1:$A$49,0), MATCH(orders!J$1,products!$A$1:$G$1,0))</f>
        <v>D</v>
      </c>
      <c r="K884" s="5">
        <f>INDEX(products!$A$1:$G$49, MATCH(orders!$D884,products!$A$1:$A$49,0), MATCH(orders!K$1,products!$A$1:$G$1,0))</f>
        <v>2.5</v>
      </c>
      <c r="L884" s="7">
        <f>INDEX(products!$A$1:$G$49, MATCH(orders!$D884,products!$A$1:$A$49,0), 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IF(_xlfn.XLOOKUP(C886, customers!$A$1:$A$1001,customers!$C$1:$C$1001,,0)=0,"",_xlfn.XLOOKUP(C886, customers!$A$1:$A$1001,customers!$C$1:$C$1001,,0))</f>
        <v>dkiddyok@fda.gov</v>
      </c>
      <c r="H885" s="2" t="str">
        <f>IF(_xlfn.XLOOKUP(C885,customers!$A$1:$A$1001,customers!$G$1:$G$1001,,0)=0,"",_xlfn.XLOOKUP(C885,customers!$A$1:$A$1001,customers!$G$1:$G$1001,,0))</f>
        <v>United States</v>
      </c>
      <c r="I885" t="str">
        <f>INDEX(products!$A$1:$G$49, MATCH(orders!$D885,products!$A$1:$A$49,0), MATCH(orders!I$1,products!$A$1:$G$1,0))</f>
        <v>Ara</v>
      </c>
      <c r="J885" t="str">
        <f>INDEX(products!$A$1:$G$49, MATCH(orders!$D885,products!$A$1:$A$49,0), MATCH(orders!J$1,products!$A$1:$G$1,0))</f>
        <v>M</v>
      </c>
      <c r="K885" s="5">
        <f>INDEX(products!$A$1:$G$49, MATCH(orders!$D885,products!$A$1:$A$49,0), MATCH(orders!K$1,products!$A$1:$G$1,0))</f>
        <v>2.5</v>
      </c>
      <c r="L885" s="7">
        <f>INDEX(products!$A$1:$G$49, MATCH(orders!$D885,products!$A$1:$A$49,0), 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IF(_xlfn.XLOOKUP(C887, customers!$A$1:$A$1001,customers!$C$1:$C$1001,,0)=0,"",_xlfn.XLOOKUP(C887, customers!$A$1:$A$1001,customers!$C$1:$C$1001,,0))</f>
        <v>hpetroulisol@state.tx.us</v>
      </c>
      <c r="H886" s="2" t="str">
        <f>IF(_xlfn.XLOOKUP(C886,customers!$A$1:$A$1001,customers!$G$1:$G$1001,,0)=0,"",_xlfn.XLOOKUP(C886,customers!$A$1:$A$1001,customers!$G$1:$G$1001,,0))</f>
        <v>United States</v>
      </c>
      <c r="I886" t="str">
        <f>INDEX(products!$A$1:$G$49, MATCH(orders!$D886,products!$A$1:$A$49,0), MATCH(orders!I$1,products!$A$1:$G$1,0))</f>
        <v>Rob</v>
      </c>
      <c r="J886" t="str">
        <f>INDEX(products!$A$1:$G$49, MATCH(orders!$D886,products!$A$1:$A$49,0), MATCH(orders!J$1,products!$A$1:$G$1,0))</f>
        <v>D</v>
      </c>
      <c r="K886" s="5">
        <f>INDEX(products!$A$1:$G$49, MATCH(orders!$D886,products!$A$1:$A$49,0), MATCH(orders!K$1,products!$A$1:$G$1,0))</f>
        <v>0.5</v>
      </c>
      <c r="L886" s="7">
        <f>INDEX(products!$A$1:$G$49, MATCH(orders!$D886,products!$A$1:$A$49,0), 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IF(_xlfn.XLOOKUP(C888, customers!$A$1:$A$1001,customers!$C$1:$C$1001,,0)=0,"",_xlfn.XLOOKUP(C888, customers!$A$1:$A$1001,customers!$C$1:$C$1001,,0))</f>
        <v>mschollom@taobao.com</v>
      </c>
      <c r="H887" s="2" t="str">
        <f>IF(_xlfn.XLOOKUP(C887,customers!$A$1:$A$1001,customers!$G$1:$G$1001,,0)=0,"",_xlfn.XLOOKUP(C887,customers!$A$1:$A$1001,customers!$G$1:$G$1001,,0))</f>
        <v>Ireland</v>
      </c>
      <c r="I887" t="str">
        <f>INDEX(products!$A$1:$G$49, MATCH(orders!$D887,products!$A$1:$A$49,0), MATCH(orders!I$1,products!$A$1:$G$1,0))</f>
        <v>Rob</v>
      </c>
      <c r="J887" t="str">
        <f>INDEX(products!$A$1:$G$49, MATCH(orders!$D887,products!$A$1:$A$49,0), MATCH(orders!J$1,products!$A$1:$G$1,0))</f>
        <v>D</v>
      </c>
      <c r="K887" s="5">
        <f>INDEX(products!$A$1:$G$49, MATCH(orders!$D887,products!$A$1:$A$49,0), MATCH(orders!K$1,products!$A$1:$G$1,0))</f>
        <v>2.5</v>
      </c>
      <c r="L887" s="7">
        <f>INDEX(products!$A$1:$G$49, MATCH(orders!$D887,products!$A$1:$A$49,0), 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IF(_xlfn.XLOOKUP(C889, customers!$A$1:$A$1001,customers!$C$1:$C$1001,,0)=0,"",_xlfn.XLOOKUP(C889, customers!$A$1:$A$1001,customers!$C$1:$C$1001,,0))</f>
        <v>kfersonon@g.co</v>
      </c>
      <c r="H888" s="2" t="str">
        <f>IF(_xlfn.XLOOKUP(C888,customers!$A$1:$A$1001,customers!$G$1:$G$1001,,0)=0,"",_xlfn.XLOOKUP(C888,customers!$A$1:$A$1001,customers!$G$1:$G$1001,,0))</f>
        <v>United States</v>
      </c>
      <c r="I888" t="str">
        <f>INDEX(products!$A$1:$G$49, MATCH(orders!$D888,products!$A$1:$A$49,0), MATCH(orders!I$1,products!$A$1:$G$1,0))</f>
        <v>Lib</v>
      </c>
      <c r="J888" t="str">
        <f>INDEX(products!$A$1:$G$49, MATCH(orders!$D888,products!$A$1:$A$49,0), MATCH(orders!J$1,products!$A$1:$G$1,0))</f>
        <v>M</v>
      </c>
      <c r="K888" s="5">
        <f>INDEX(products!$A$1:$G$49, MATCH(orders!$D888,products!$A$1:$A$49,0), MATCH(orders!K$1,products!$A$1:$G$1,0))</f>
        <v>0.5</v>
      </c>
      <c r="L888" s="7">
        <f>INDEX(products!$A$1:$G$49, MATCH(orders!$D888,products!$A$1:$A$49,0), 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IF(_xlfn.XLOOKUP(C890, customers!$A$1:$A$1001,customers!$C$1:$C$1001,,0)=0,"",_xlfn.XLOOKUP(C890, customers!$A$1:$A$1001,customers!$C$1:$C$1001,,0))</f>
        <v>bkellowayoo@omniture.com</v>
      </c>
      <c r="H889" s="2" t="str">
        <f>IF(_xlfn.XLOOKUP(C889,customers!$A$1:$A$1001,customers!$G$1:$G$1001,,0)=0,"",_xlfn.XLOOKUP(C889,customers!$A$1:$A$1001,customers!$G$1:$G$1001,,0))</f>
        <v>United States</v>
      </c>
      <c r="I889" t="str">
        <f>INDEX(products!$A$1:$G$49, MATCH(orders!$D889,products!$A$1:$A$49,0), MATCH(orders!I$1,products!$A$1:$G$1,0))</f>
        <v>Exc</v>
      </c>
      <c r="J889" t="str">
        <f>INDEX(products!$A$1:$G$49, MATCH(orders!$D889,products!$A$1:$A$49,0), MATCH(orders!J$1,products!$A$1:$G$1,0))</f>
        <v>L</v>
      </c>
      <c r="K889" s="5">
        <f>INDEX(products!$A$1:$G$49, MATCH(orders!$D889,products!$A$1:$A$49,0), MATCH(orders!K$1,products!$A$1:$G$1,0))</f>
        <v>0.2</v>
      </c>
      <c r="L889" s="7">
        <f>INDEX(products!$A$1:$G$49, MATCH(orders!$D889,products!$A$1:$A$49,0), 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IF(_xlfn.XLOOKUP(C891, customers!$A$1:$A$1001,customers!$C$1:$C$1001,,0)=0,"",_xlfn.XLOOKUP(C891, customers!$A$1:$A$1001,customers!$C$1:$C$1001,,0))</f>
        <v>soliffeop@yellowbook.com</v>
      </c>
      <c r="H890" s="2" t="str">
        <f>IF(_xlfn.XLOOKUP(C890,customers!$A$1:$A$1001,customers!$G$1:$G$1001,,0)=0,"",_xlfn.XLOOKUP(C890,customers!$A$1:$A$1001,customers!$G$1:$G$1001,,0))</f>
        <v>United States</v>
      </c>
      <c r="I890" t="str">
        <f>INDEX(products!$A$1:$G$49, MATCH(orders!$D890,products!$A$1:$A$49,0), MATCH(orders!I$1,products!$A$1:$G$1,0))</f>
        <v>Ara</v>
      </c>
      <c r="J890" t="str">
        <f>INDEX(products!$A$1:$G$49, MATCH(orders!$D890,products!$A$1:$A$49,0), MATCH(orders!J$1,products!$A$1:$G$1,0))</f>
        <v>L</v>
      </c>
      <c r="K890" s="5">
        <f>INDEX(products!$A$1:$G$49, MATCH(orders!$D890,products!$A$1:$A$49,0), MATCH(orders!K$1,products!$A$1:$G$1,0))</f>
        <v>0.2</v>
      </c>
      <c r="L890" s="7">
        <f>INDEX(products!$A$1:$G$49, MATCH(orders!$D890,products!$A$1:$A$49,0), 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IF(_xlfn.XLOOKUP(C892, customers!$A$1:$A$1001,customers!$C$1:$C$1001,,0)=0,"",_xlfn.XLOOKUP(C892, customers!$A$1:$A$1001,customers!$C$1:$C$1001,,0))</f>
        <v>kmarrisonoq@dropbox.com</v>
      </c>
      <c r="H891" s="2" t="str">
        <f>IF(_xlfn.XLOOKUP(C891,customers!$A$1:$A$1001,customers!$G$1:$G$1001,,0)=0,"",_xlfn.XLOOKUP(C891,customers!$A$1:$A$1001,customers!$G$1:$G$1001,,0))</f>
        <v>United States</v>
      </c>
      <c r="I891" t="str">
        <f>INDEX(products!$A$1:$G$49, MATCH(orders!$D891,products!$A$1:$A$49,0), MATCH(orders!I$1,products!$A$1:$G$1,0))</f>
        <v>Rob</v>
      </c>
      <c r="J891" t="str">
        <f>INDEX(products!$A$1:$G$49, MATCH(orders!$D891,products!$A$1:$A$49,0), MATCH(orders!J$1,products!$A$1:$G$1,0))</f>
        <v>D</v>
      </c>
      <c r="K891" s="5">
        <f>INDEX(products!$A$1:$G$49, MATCH(orders!$D891,products!$A$1:$A$49,0), MATCH(orders!K$1,products!$A$1:$G$1,0))</f>
        <v>0.2</v>
      </c>
      <c r="L891" s="7">
        <f>INDEX(products!$A$1:$G$49, MATCH(orders!$D891,products!$A$1:$A$49,0), 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IF(_xlfn.XLOOKUP(C893, customers!$A$1:$A$1001,customers!$C$1:$C$1001,,0)=0,"",_xlfn.XLOOKUP(C893, customers!$A$1:$A$1001,customers!$C$1:$C$1001,,0))</f>
        <v>cdolohuntyor@dailymail.co.uk</v>
      </c>
      <c r="H892" s="2" t="str">
        <f>IF(_xlfn.XLOOKUP(C892,customers!$A$1:$A$1001,customers!$G$1:$G$1001,,0)=0,"",_xlfn.XLOOKUP(C892,customers!$A$1:$A$1001,customers!$G$1:$G$1001,,0))</f>
        <v>United States</v>
      </c>
      <c r="I892" t="str">
        <f>INDEX(products!$A$1:$G$49, MATCH(orders!$D892,products!$A$1:$A$49,0), MATCH(orders!I$1,products!$A$1:$G$1,0))</f>
        <v>Rob</v>
      </c>
      <c r="J892" t="str">
        <f>INDEX(products!$A$1:$G$49, MATCH(orders!$D892,products!$A$1:$A$49,0), MATCH(orders!J$1,products!$A$1:$G$1,0))</f>
        <v>D</v>
      </c>
      <c r="K892" s="5">
        <f>INDEX(products!$A$1:$G$49, MATCH(orders!$D892,products!$A$1:$A$49,0), MATCH(orders!K$1,products!$A$1:$G$1,0))</f>
        <v>2.5</v>
      </c>
      <c r="L892" s="7">
        <f>INDEX(products!$A$1:$G$49, MATCH(orders!$D892,products!$A$1:$A$49,0), 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IF(_xlfn.XLOOKUP(C894, customers!$A$1:$A$1001,customers!$C$1:$C$1001,,0)=0,"",_xlfn.XLOOKUP(C894, customers!$A$1:$A$1001,customers!$C$1:$C$1001,,0))</f>
        <v>pvasilenkoos@addtoany.com</v>
      </c>
      <c r="H893" s="2" t="str">
        <f>IF(_xlfn.XLOOKUP(C893,customers!$A$1:$A$1001,customers!$G$1:$G$1001,,0)=0,"",_xlfn.XLOOKUP(C893,customers!$A$1:$A$1001,customers!$G$1:$G$1001,,0))</f>
        <v>United States</v>
      </c>
      <c r="I893" t="str">
        <f>INDEX(products!$A$1:$G$49, MATCH(orders!$D893,products!$A$1:$A$49,0), MATCH(orders!I$1,products!$A$1:$G$1,0))</f>
        <v>Ara</v>
      </c>
      <c r="J893" t="str">
        <f>INDEX(products!$A$1:$G$49, MATCH(orders!$D893,products!$A$1:$A$49,0), MATCH(orders!J$1,products!$A$1:$G$1,0))</f>
        <v>D</v>
      </c>
      <c r="K893" s="5">
        <f>INDEX(products!$A$1:$G$49, MATCH(orders!$D893,products!$A$1:$A$49,0), MATCH(orders!K$1,products!$A$1:$G$1,0))</f>
        <v>2.5</v>
      </c>
      <c r="L893" s="7">
        <f>INDEX(products!$A$1:$G$49, MATCH(orders!$D893,products!$A$1:$A$49,0), 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IF(_xlfn.XLOOKUP(C895, customers!$A$1:$A$1001,customers!$C$1:$C$1001,,0)=0,"",_xlfn.XLOOKUP(C895, customers!$A$1:$A$1001,customers!$C$1:$C$1001,,0))</f>
        <v>rschankelborgot@ameblo.jp</v>
      </c>
      <c r="H894" s="2" t="str">
        <f>IF(_xlfn.XLOOKUP(C894,customers!$A$1:$A$1001,customers!$G$1:$G$1001,,0)=0,"",_xlfn.XLOOKUP(C894,customers!$A$1:$A$1001,customers!$G$1:$G$1001,,0))</f>
        <v>United Kingdom</v>
      </c>
      <c r="I894" t="str">
        <f>INDEX(products!$A$1:$G$49, MATCH(orders!$D894,products!$A$1:$A$49,0), MATCH(orders!I$1,products!$A$1:$G$1,0))</f>
        <v>Exc</v>
      </c>
      <c r="J894" t="str">
        <f>INDEX(products!$A$1:$G$49, MATCH(orders!$D894,products!$A$1:$A$49,0), MATCH(orders!J$1,products!$A$1:$G$1,0))</f>
        <v>M</v>
      </c>
      <c r="K894" s="5">
        <f>INDEX(products!$A$1:$G$49, MATCH(orders!$D894,products!$A$1:$A$49,0), MATCH(orders!K$1,products!$A$1:$G$1,0))</f>
        <v>0.2</v>
      </c>
      <c r="L894" s="7">
        <f>INDEX(products!$A$1:$G$49, MATCH(orders!$D894,products!$A$1:$A$49,0), 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IF(_xlfn.XLOOKUP(C896, customers!$A$1:$A$1001,customers!$C$1:$C$1001,,0)=0,"",_xlfn.XLOOKUP(C896, customers!$A$1:$A$1001,customers!$C$1:$C$1001,,0))</f>
        <v/>
      </c>
      <c r="H895" s="2" t="str">
        <f>IF(_xlfn.XLOOKUP(C895,customers!$A$1:$A$1001,customers!$G$1:$G$1001,,0)=0,"",_xlfn.XLOOKUP(C895,customers!$A$1:$A$1001,customers!$G$1:$G$1001,,0))</f>
        <v>United States</v>
      </c>
      <c r="I895" t="str">
        <f>INDEX(products!$A$1:$G$49, MATCH(orders!$D895,products!$A$1:$A$49,0), MATCH(orders!I$1,products!$A$1:$G$1,0))</f>
        <v>Lib</v>
      </c>
      <c r="J895" t="str">
        <f>INDEX(products!$A$1:$G$49, MATCH(orders!$D895,products!$A$1:$A$49,0), MATCH(orders!J$1,products!$A$1:$G$1,0))</f>
        <v>L</v>
      </c>
      <c r="K895" s="5">
        <f>INDEX(products!$A$1:$G$49, MATCH(orders!$D895,products!$A$1:$A$49,0), MATCH(orders!K$1,products!$A$1:$G$1,0))</f>
        <v>0.5</v>
      </c>
      <c r="L895" s="7">
        <f>INDEX(products!$A$1:$G$49, MATCH(orders!$D895,products!$A$1:$A$49,0), 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IF(_xlfn.XLOOKUP(C897, customers!$A$1:$A$1001,customers!$C$1:$C$1001,,0)=0,"",_xlfn.XLOOKUP(C897, customers!$A$1:$A$1001,customers!$C$1:$C$1001,,0))</f>
        <v/>
      </c>
      <c r="H896" s="2" t="str">
        <f>IF(_xlfn.XLOOKUP(C896,customers!$A$1:$A$1001,customers!$G$1:$G$1001,,0)=0,"",_xlfn.XLOOKUP(C896,customers!$A$1:$A$1001,customers!$G$1:$G$1001,,0))</f>
        <v>Ireland</v>
      </c>
      <c r="I896" t="str">
        <f>INDEX(products!$A$1:$G$49, MATCH(orders!$D896,products!$A$1:$A$49,0), MATCH(orders!I$1,products!$A$1:$G$1,0))</f>
        <v>Rob</v>
      </c>
      <c r="J896" t="str">
        <f>INDEX(products!$A$1:$G$49, MATCH(orders!$D896,products!$A$1:$A$49,0), MATCH(orders!J$1,products!$A$1:$G$1,0))</f>
        <v>D</v>
      </c>
      <c r="K896" s="5">
        <f>INDEX(products!$A$1:$G$49, MATCH(orders!$D896,products!$A$1:$A$49,0), MATCH(orders!K$1,products!$A$1:$G$1,0))</f>
        <v>2.5</v>
      </c>
      <c r="L896" s="7">
        <f>INDEX(products!$A$1:$G$49, MATCH(orders!$D896,products!$A$1:$A$49,0), 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IF(_xlfn.XLOOKUP(C898, customers!$A$1:$A$1001,customers!$C$1:$C$1001,,0)=0,"",_xlfn.XLOOKUP(C898, customers!$A$1:$A$1001,customers!$C$1:$C$1001,,0))</f>
        <v>bcargenow@geocities.jp</v>
      </c>
      <c r="H897" s="2" t="str">
        <f>IF(_xlfn.XLOOKUP(C897,customers!$A$1:$A$1001,customers!$G$1:$G$1001,,0)=0,"",_xlfn.XLOOKUP(C897,customers!$A$1:$A$1001,customers!$G$1:$G$1001,,0))</f>
        <v>United States</v>
      </c>
      <c r="I897" t="str">
        <f>INDEX(products!$A$1:$G$49, MATCH(orders!$D897,products!$A$1:$A$49,0), MATCH(orders!I$1,products!$A$1:$G$1,0))</f>
        <v>Exc</v>
      </c>
      <c r="J897" t="str">
        <f>INDEX(products!$A$1:$G$49, MATCH(orders!$D897,products!$A$1:$A$49,0), MATCH(orders!J$1,products!$A$1:$G$1,0))</f>
        <v>M</v>
      </c>
      <c r="K897" s="5">
        <f>INDEX(products!$A$1:$G$49, MATCH(orders!$D897,products!$A$1:$A$49,0), MATCH(orders!K$1,products!$A$1:$G$1,0))</f>
        <v>2.5</v>
      </c>
      <c r="L897" s="7">
        <f>INDEX(products!$A$1:$G$49, MATCH(orders!$D897,products!$A$1:$A$49,0), 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IF(_xlfn.XLOOKUP(C899, customers!$A$1:$A$1001,customers!$C$1:$C$1001,,0)=0,"",_xlfn.XLOOKUP(C899, customers!$A$1:$A$1001,customers!$C$1:$C$1001,,0))</f>
        <v>rsticklerox@printfriendly.com</v>
      </c>
      <c r="H898" s="2" t="str">
        <f>IF(_xlfn.XLOOKUP(C898,customers!$A$1:$A$1001,customers!$G$1:$G$1001,,0)=0,"",_xlfn.XLOOKUP(C898,customers!$A$1:$A$1001,customers!$G$1:$G$1001,,0))</f>
        <v>United States</v>
      </c>
      <c r="I898" t="str">
        <f>INDEX(products!$A$1:$G$49, MATCH(orders!$D898,products!$A$1:$A$49,0), MATCH(orders!I$1,products!$A$1:$G$1,0))</f>
        <v>Rob</v>
      </c>
      <c r="J898" t="str">
        <f>INDEX(products!$A$1:$G$49, MATCH(orders!$D898,products!$A$1:$A$49,0), MATCH(orders!J$1,products!$A$1:$G$1,0))</f>
        <v>D</v>
      </c>
      <c r="K898" s="5">
        <f>INDEX(products!$A$1:$G$49, MATCH(orders!$D898,products!$A$1:$A$49,0), MATCH(orders!K$1,products!$A$1:$G$1,0))</f>
        <v>0.5</v>
      </c>
      <c r="L898" s="7">
        <f>INDEX(products!$A$1:$G$49, MATCH(orders!$D898,products!$A$1:$A$49,0), 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IF(_xlfn.XLOOKUP(C900, customers!$A$1:$A$1001,customers!$C$1:$C$1001,,0)=0,"",_xlfn.XLOOKUP(C900, customers!$A$1:$A$1001,customers!$C$1:$C$1001,,0))</f>
        <v/>
      </c>
      <c r="H899" s="2" t="str">
        <f>IF(_xlfn.XLOOKUP(C899,customers!$A$1:$A$1001,customers!$G$1:$G$1001,,0)=0,"",_xlfn.XLOOKUP(C899,customers!$A$1:$A$1001,customers!$G$1:$G$1001,,0))</f>
        <v>United Kingdom</v>
      </c>
      <c r="I899" t="str">
        <f>INDEX(products!$A$1:$G$49, MATCH(orders!$D899,products!$A$1:$A$49,0), MATCH(orders!I$1,products!$A$1:$G$1,0))</f>
        <v>Exc</v>
      </c>
      <c r="J899" t="str">
        <f>INDEX(products!$A$1:$G$49, MATCH(orders!$D899,products!$A$1:$A$49,0), MATCH(orders!J$1,products!$A$1:$G$1,0))</f>
        <v>D</v>
      </c>
      <c r="K899" s="5">
        <f>INDEX(products!$A$1:$G$49, MATCH(orders!$D899,products!$A$1:$A$49,0), MATCH(orders!K$1,products!$A$1:$G$1,0))</f>
        <v>1</v>
      </c>
      <c r="L899" s="7">
        <f>INDEX(products!$A$1:$G$49, MATCH(orders!$D899,products!$A$1:$A$49,0), 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IF(_xlfn.XLOOKUP(C901, customers!$A$1:$A$1001,customers!$C$1:$C$1001,,0)=0,"",_xlfn.XLOOKUP(C901, customers!$A$1:$A$1001,customers!$C$1:$C$1001,,0))</f>
        <v/>
      </c>
      <c r="H900" s="2" t="str">
        <f>IF(_xlfn.XLOOKUP(C900,customers!$A$1:$A$1001,customers!$G$1:$G$1001,,0)=0,"",_xlfn.XLOOKUP(C900,customers!$A$1:$A$1001,customers!$G$1:$G$1001,,0))</f>
        <v>United States</v>
      </c>
      <c r="I900" t="str">
        <f>INDEX(products!$A$1:$G$49, MATCH(orders!$D900,products!$A$1:$A$49,0), MATCH(orders!I$1,products!$A$1:$G$1,0))</f>
        <v>Rob</v>
      </c>
      <c r="J900" t="str">
        <f>INDEX(products!$A$1:$G$49, MATCH(orders!$D900,products!$A$1:$A$49,0), MATCH(orders!J$1,products!$A$1:$G$1,0))</f>
        <v>L</v>
      </c>
      <c r="K900" s="5">
        <f>INDEX(products!$A$1:$G$49, MATCH(orders!$D900,products!$A$1:$A$49,0), MATCH(orders!K$1,products!$A$1:$G$1,0))</f>
        <v>0.5</v>
      </c>
      <c r="L900" s="7">
        <f>INDEX(products!$A$1:$G$49, MATCH(orders!$D900,products!$A$1:$A$49,0), 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IF(_xlfn.XLOOKUP(C902, customers!$A$1:$A$1001,customers!$C$1:$C$1001,,0)=0,"",_xlfn.XLOOKUP(C902, customers!$A$1:$A$1001,customers!$C$1:$C$1001,,0))</f>
        <v/>
      </c>
      <c r="H901" s="2" t="str">
        <f>IF(_xlfn.XLOOKUP(C901,customers!$A$1:$A$1001,customers!$G$1:$G$1001,,0)=0,"",_xlfn.XLOOKUP(C901,customers!$A$1:$A$1001,customers!$G$1:$G$1001,,0))</f>
        <v>United States</v>
      </c>
      <c r="I901" t="str">
        <f>INDEX(products!$A$1:$G$49, MATCH(orders!$D901,products!$A$1:$A$49,0), MATCH(orders!I$1,products!$A$1:$G$1,0))</f>
        <v>Lib</v>
      </c>
      <c r="J901" t="str">
        <f>INDEX(products!$A$1:$G$49, MATCH(orders!$D901,products!$A$1:$A$49,0), MATCH(orders!J$1,products!$A$1:$G$1,0))</f>
        <v>M</v>
      </c>
      <c r="K901" s="5">
        <f>INDEX(products!$A$1:$G$49, MATCH(orders!$D901,products!$A$1:$A$49,0), MATCH(orders!K$1,products!$A$1:$G$1,0))</f>
        <v>1</v>
      </c>
      <c r="L901" s="7">
        <f>INDEX(products!$A$1:$G$49, MATCH(orders!$D901,products!$A$1:$A$49,0), 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IF(_xlfn.XLOOKUP(C903, customers!$A$1:$A$1001,customers!$C$1:$C$1001,,0)=0,"",_xlfn.XLOOKUP(C903, customers!$A$1:$A$1001,customers!$C$1:$C$1001,,0))</f>
        <v>djevonp1@ibm.com</v>
      </c>
      <c r="H902" s="2" t="str">
        <f>IF(_xlfn.XLOOKUP(C902,customers!$A$1:$A$1001,customers!$G$1:$G$1001,,0)=0,"",_xlfn.XLOOKUP(C902,customers!$A$1:$A$1001,customers!$G$1:$G$1001,,0))</f>
        <v>Ireland</v>
      </c>
      <c r="I902" t="str">
        <f>INDEX(products!$A$1:$G$49, MATCH(orders!$D902,products!$A$1:$A$49,0), MATCH(orders!I$1,products!$A$1:$G$1,0))</f>
        <v>Lib</v>
      </c>
      <c r="J902" t="str">
        <f>INDEX(products!$A$1:$G$49, MATCH(orders!$D902,products!$A$1:$A$49,0), MATCH(orders!J$1,products!$A$1:$G$1,0))</f>
        <v>L</v>
      </c>
      <c r="K902" s="5">
        <f>INDEX(products!$A$1:$G$49, MATCH(orders!$D902,products!$A$1:$A$49,0), MATCH(orders!K$1,products!$A$1:$G$1,0))</f>
        <v>1</v>
      </c>
      <c r="L902" s="7">
        <f>INDEX(products!$A$1:$G$49, MATCH(orders!$D902,products!$A$1:$A$49,0), 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IF(_xlfn.XLOOKUP(C904, customers!$A$1:$A$1001,customers!$C$1:$C$1001,,0)=0,"",_xlfn.XLOOKUP(C904, customers!$A$1:$A$1001,customers!$C$1:$C$1001,,0))</f>
        <v>hrannerp2@omniture.com</v>
      </c>
      <c r="H903" s="2" t="str">
        <f>IF(_xlfn.XLOOKUP(C903,customers!$A$1:$A$1001,customers!$G$1:$G$1001,,0)=0,"",_xlfn.XLOOKUP(C903,customers!$A$1:$A$1001,customers!$G$1:$G$1001,,0))</f>
        <v>United States</v>
      </c>
      <c r="I903" t="str">
        <f>INDEX(products!$A$1:$G$49, MATCH(orders!$D903,products!$A$1:$A$49,0), MATCH(orders!I$1,products!$A$1:$G$1,0))</f>
        <v>Rob</v>
      </c>
      <c r="J903" t="str">
        <f>INDEX(products!$A$1:$G$49, MATCH(orders!$D903,products!$A$1:$A$49,0), MATCH(orders!J$1,products!$A$1:$G$1,0))</f>
        <v>L</v>
      </c>
      <c r="K903" s="5">
        <f>INDEX(products!$A$1:$G$49, MATCH(orders!$D903,products!$A$1:$A$49,0), MATCH(orders!K$1,products!$A$1:$G$1,0))</f>
        <v>0.2</v>
      </c>
      <c r="L903" s="7">
        <f>INDEX(products!$A$1:$G$49, MATCH(orders!$D903,products!$A$1:$A$49,0), 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IF(_xlfn.XLOOKUP(C905, customers!$A$1:$A$1001,customers!$C$1:$C$1001,,0)=0,"",_xlfn.XLOOKUP(C905, customers!$A$1:$A$1001,customers!$C$1:$C$1001,,0))</f>
        <v>bimriep3@addtoany.com</v>
      </c>
      <c r="H904" s="2" t="str">
        <f>IF(_xlfn.XLOOKUP(C904,customers!$A$1:$A$1001,customers!$G$1:$G$1001,,0)=0,"",_xlfn.XLOOKUP(C904,customers!$A$1:$A$1001,customers!$G$1:$G$1001,,0))</f>
        <v>United States</v>
      </c>
      <c r="I904" t="str">
        <f>INDEX(products!$A$1:$G$49, MATCH(orders!$D904,products!$A$1:$A$49,0), MATCH(orders!I$1,products!$A$1:$G$1,0))</f>
        <v>Exc</v>
      </c>
      <c r="J904" t="str">
        <f>INDEX(products!$A$1:$G$49, MATCH(orders!$D904,products!$A$1:$A$49,0), MATCH(orders!J$1,products!$A$1:$G$1,0))</f>
        <v>M</v>
      </c>
      <c r="K904" s="5">
        <f>INDEX(products!$A$1:$G$49, MATCH(orders!$D904,products!$A$1:$A$49,0), MATCH(orders!K$1,products!$A$1:$G$1,0))</f>
        <v>2.5</v>
      </c>
      <c r="L904" s="7">
        <f>INDEX(products!$A$1:$G$49, MATCH(orders!$D904,products!$A$1:$A$49,0), 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IF(_xlfn.XLOOKUP(C906, customers!$A$1:$A$1001,customers!$C$1:$C$1001,,0)=0,"",_xlfn.XLOOKUP(C906, customers!$A$1:$A$1001,customers!$C$1:$C$1001,,0))</f>
        <v>dsopperp4@eventbrite.com</v>
      </c>
      <c r="H905" s="2" t="str">
        <f>IF(_xlfn.XLOOKUP(C905,customers!$A$1:$A$1001,customers!$G$1:$G$1001,,0)=0,"",_xlfn.XLOOKUP(C905,customers!$A$1:$A$1001,customers!$G$1:$G$1001,,0))</f>
        <v>United States</v>
      </c>
      <c r="I905" t="str">
        <f>INDEX(products!$A$1:$G$49, MATCH(orders!$D905,products!$A$1:$A$49,0), MATCH(orders!I$1,products!$A$1:$G$1,0))</f>
        <v>Lib</v>
      </c>
      <c r="J905" t="str">
        <f>INDEX(products!$A$1:$G$49, MATCH(orders!$D905,products!$A$1:$A$49,0), MATCH(orders!J$1,products!$A$1:$G$1,0))</f>
        <v>M</v>
      </c>
      <c r="K905" s="5">
        <f>INDEX(products!$A$1:$G$49, MATCH(orders!$D905,products!$A$1:$A$49,0), MATCH(orders!K$1,products!$A$1:$G$1,0))</f>
        <v>0.5</v>
      </c>
      <c r="L905" s="7">
        <f>INDEX(products!$A$1:$G$49, MATCH(orders!$D905,products!$A$1:$A$49,0), 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IF(_xlfn.XLOOKUP(C907, customers!$A$1:$A$1001,customers!$C$1:$C$1001,,0)=0,"",_xlfn.XLOOKUP(C907, customers!$A$1:$A$1001,customers!$C$1:$C$1001,,0))</f>
        <v/>
      </c>
      <c r="H906" s="2" t="str">
        <f>IF(_xlfn.XLOOKUP(C906,customers!$A$1:$A$1001,customers!$G$1:$G$1001,,0)=0,"",_xlfn.XLOOKUP(C906,customers!$A$1:$A$1001,customers!$G$1:$G$1001,,0))</f>
        <v>United States</v>
      </c>
      <c r="I906" t="str">
        <f>INDEX(products!$A$1:$G$49, MATCH(orders!$D906,products!$A$1:$A$49,0), MATCH(orders!I$1,products!$A$1:$G$1,0))</f>
        <v>Ara</v>
      </c>
      <c r="J906" t="str">
        <f>INDEX(products!$A$1:$G$49, MATCH(orders!$D906,products!$A$1:$A$49,0), MATCH(orders!J$1,products!$A$1:$G$1,0))</f>
        <v>L</v>
      </c>
      <c r="K906" s="5">
        <f>INDEX(products!$A$1:$G$49, MATCH(orders!$D906,products!$A$1:$A$49,0), MATCH(orders!K$1,products!$A$1:$G$1,0))</f>
        <v>2.5</v>
      </c>
      <c r="L906" s="7">
        <f>INDEX(products!$A$1:$G$49, MATCH(orders!$D906,products!$A$1:$A$49,0), 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IF(_xlfn.XLOOKUP(C908, customers!$A$1:$A$1001,customers!$C$1:$C$1001,,0)=0,"",_xlfn.XLOOKUP(C908, customers!$A$1:$A$1001,customers!$C$1:$C$1001,,0))</f>
        <v>lledgleyp6@de.vu</v>
      </c>
      <c r="H907" s="2" t="str">
        <f>IF(_xlfn.XLOOKUP(C907,customers!$A$1:$A$1001,customers!$G$1:$G$1001,,0)=0,"",_xlfn.XLOOKUP(C907,customers!$A$1:$A$1001,customers!$G$1:$G$1001,,0))</f>
        <v>United States</v>
      </c>
      <c r="I907" t="str">
        <f>INDEX(products!$A$1:$G$49, MATCH(orders!$D907,products!$A$1:$A$49,0), MATCH(orders!I$1,products!$A$1:$G$1,0))</f>
        <v>Ara</v>
      </c>
      <c r="J907" t="str">
        <f>INDEX(products!$A$1:$G$49, MATCH(orders!$D907,products!$A$1:$A$49,0), MATCH(orders!J$1,products!$A$1:$G$1,0))</f>
        <v>M</v>
      </c>
      <c r="K907" s="5">
        <f>INDEX(products!$A$1:$G$49, MATCH(orders!$D907,products!$A$1:$A$49,0), MATCH(orders!K$1,products!$A$1:$G$1,0))</f>
        <v>0.5</v>
      </c>
      <c r="L907" s="7">
        <f>INDEX(products!$A$1:$G$49, MATCH(orders!$D907,products!$A$1:$A$49,0), 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IF(_xlfn.XLOOKUP(C909, customers!$A$1:$A$1001,customers!$C$1:$C$1001,,0)=0,"",_xlfn.XLOOKUP(C909, customers!$A$1:$A$1001,customers!$C$1:$C$1001,,0))</f>
        <v>tmenaryp7@phoca.cz</v>
      </c>
      <c r="H908" s="2" t="str">
        <f>IF(_xlfn.XLOOKUP(C908,customers!$A$1:$A$1001,customers!$G$1:$G$1001,,0)=0,"",_xlfn.XLOOKUP(C908,customers!$A$1:$A$1001,customers!$G$1:$G$1001,,0))</f>
        <v>United States</v>
      </c>
      <c r="I908" t="str">
        <f>INDEX(products!$A$1:$G$49, MATCH(orders!$D908,products!$A$1:$A$49,0), MATCH(orders!I$1,products!$A$1:$G$1,0))</f>
        <v>Ara</v>
      </c>
      <c r="J908" t="str">
        <f>INDEX(products!$A$1:$G$49, MATCH(orders!$D908,products!$A$1:$A$49,0), MATCH(orders!J$1,products!$A$1:$G$1,0))</f>
        <v>M</v>
      </c>
      <c r="K908" s="5">
        <f>INDEX(products!$A$1:$G$49, MATCH(orders!$D908,products!$A$1:$A$49,0), MATCH(orders!K$1,products!$A$1:$G$1,0))</f>
        <v>0.5</v>
      </c>
      <c r="L908" s="7">
        <f>INDEX(products!$A$1:$G$49, MATCH(orders!$D908,products!$A$1:$A$49,0), 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IF(_xlfn.XLOOKUP(C910, customers!$A$1:$A$1001,customers!$C$1:$C$1001,,0)=0,"",_xlfn.XLOOKUP(C910, customers!$A$1:$A$1001,customers!$C$1:$C$1001,,0))</f>
        <v>gciccottip8@so-net.ne.jp</v>
      </c>
      <c r="H909" s="2" t="str">
        <f>IF(_xlfn.XLOOKUP(C909,customers!$A$1:$A$1001,customers!$G$1:$G$1001,,0)=0,"",_xlfn.XLOOKUP(C909,customers!$A$1:$A$1001,customers!$G$1:$G$1001,,0))</f>
        <v>United States</v>
      </c>
      <c r="I909" t="str">
        <f>INDEX(products!$A$1:$G$49, MATCH(orders!$D909,products!$A$1:$A$49,0), MATCH(orders!I$1,products!$A$1:$G$1,0))</f>
        <v>Lib</v>
      </c>
      <c r="J909" t="str">
        <f>INDEX(products!$A$1:$G$49, MATCH(orders!$D909,products!$A$1:$A$49,0), MATCH(orders!J$1,products!$A$1:$G$1,0))</f>
        <v>D</v>
      </c>
      <c r="K909" s="5">
        <f>INDEX(products!$A$1:$G$49, MATCH(orders!$D909,products!$A$1:$A$49,0), MATCH(orders!K$1,products!$A$1:$G$1,0))</f>
        <v>1</v>
      </c>
      <c r="L909" s="7">
        <f>INDEX(products!$A$1:$G$49, MATCH(orders!$D909,products!$A$1:$A$49,0), 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IF(_xlfn.XLOOKUP(C911, customers!$A$1:$A$1001,customers!$C$1:$C$1001,,0)=0,"",_xlfn.XLOOKUP(C911, customers!$A$1:$A$1001,customers!$C$1:$C$1001,,0))</f>
        <v/>
      </c>
      <c r="H910" s="2" t="str">
        <f>IF(_xlfn.XLOOKUP(C910,customers!$A$1:$A$1001,customers!$G$1:$G$1001,,0)=0,"",_xlfn.XLOOKUP(C910,customers!$A$1:$A$1001,customers!$G$1:$G$1001,,0))</f>
        <v>United States</v>
      </c>
      <c r="I910" t="str">
        <f>INDEX(products!$A$1:$G$49, MATCH(orders!$D910,products!$A$1:$A$49,0), MATCH(orders!I$1,products!$A$1:$G$1,0))</f>
        <v>Rob</v>
      </c>
      <c r="J910" t="str">
        <f>INDEX(products!$A$1:$G$49, MATCH(orders!$D910,products!$A$1:$A$49,0), MATCH(orders!J$1,products!$A$1:$G$1,0))</f>
        <v>L</v>
      </c>
      <c r="K910" s="5">
        <f>INDEX(products!$A$1:$G$49, MATCH(orders!$D910,products!$A$1:$A$49,0), MATCH(orders!K$1,products!$A$1:$G$1,0))</f>
        <v>1</v>
      </c>
      <c r="L910" s="7">
        <f>INDEX(products!$A$1:$G$49, MATCH(orders!$D910,products!$A$1:$A$49,0), 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IF(_xlfn.XLOOKUP(C912, customers!$A$1:$A$1001,customers!$C$1:$C$1001,,0)=0,"",_xlfn.XLOOKUP(C912, customers!$A$1:$A$1001,customers!$C$1:$C$1001,,0))</f>
        <v>wjallinpa@pcworld.com</v>
      </c>
      <c r="H911" s="2" t="str">
        <f>IF(_xlfn.XLOOKUP(C911,customers!$A$1:$A$1001,customers!$G$1:$G$1001,,0)=0,"",_xlfn.XLOOKUP(C911,customers!$A$1:$A$1001,customers!$G$1:$G$1001,,0))</f>
        <v>United States</v>
      </c>
      <c r="I911" t="str">
        <f>INDEX(products!$A$1:$G$49, MATCH(orders!$D911,products!$A$1:$A$49,0), MATCH(orders!I$1,products!$A$1:$G$1,0))</f>
        <v>Rob</v>
      </c>
      <c r="J911" t="str">
        <f>INDEX(products!$A$1:$G$49, MATCH(orders!$D911,products!$A$1:$A$49,0), MATCH(orders!J$1,products!$A$1:$G$1,0))</f>
        <v>L</v>
      </c>
      <c r="K911" s="5">
        <f>INDEX(products!$A$1:$G$49, MATCH(orders!$D911,products!$A$1:$A$49,0), MATCH(orders!K$1,products!$A$1:$G$1,0))</f>
        <v>0.2</v>
      </c>
      <c r="L911" s="7">
        <f>INDEX(products!$A$1:$G$49, MATCH(orders!$D911,products!$A$1:$A$49,0), 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IF(_xlfn.XLOOKUP(C913, customers!$A$1:$A$1001,customers!$C$1:$C$1001,,0)=0,"",_xlfn.XLOOKUP(C913, customers!$A$1:$A$1001,customers!$C$1:$C$1001,,0))</f>
        <v>mbogeypb@thetimes.co.uk</v>
      </c>
      <c r="H912" s="2" t="str">
        <f>IF(_xlfn.XLOOKUP(C912,customers!$A$1:$A$1001,customers!$G$1:$G$1001,,0)=0,"",_xlfn.XLOOKUP(C912,customers!$A$1:$A$1001,customers!$G$1:$G$1001,,0))</f>
        <v>United States</v>
      </c>
      <c r="I912" t="str">
        <f>INDEX(products!$A$1:$G$49, MATCH(orders!$D912,products!$A$1:$A$49,0), MATCH(orders!I$1,products!$A$1:$G$1,0))</f>
        <v>Ara</v>
      </c>
      <c r="J912" t="str">
        <f>INDEX(products!$A$1:$G$49, MATCH(orders!$D912,products!$A$1:$A$49,0), MATCH(orders!J$1,products!$A$1:$G$1,0))</f>
        <v>D</v>
      </c>
      <c r="K912" s="5">
        <f>INDEX(products!$A$1:$G$49, MATCH(orders!$D912,products!$A$1:$A$49,0), MATCH(orders!K$1,products!$A$1:$G$1,0))</f>
        <v>2.5</v>
      </c>
      <c r="L912" s="7">
        <f>INDEX(products!$A$1:$G$49, MATCH(orders!$D912,products!$A$1:$A$49,0), 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IF(_xlfn.XLOOKUP(C914, customers!$A$1:$A$1001,customers!$C$1:$C$1001,,0)=0,"",_xlfn.XLOOKUP(C914, customers!$A$1:$A$1001,customers!$C$1:$C$1001,,0))</f>
        <v/>
      </c>
      <c r="H913" s="2" t="str">
        <f>IF(_xlfn.XLOOKUP(C913,customers!$A$1:$A$1001,customers!$G$1:$G$1001,,0)=0,"",_xlfn.XLOOKUP(C913,customers!$A$1:$A$1001,customers!$G$1:$G$1001,,0))</f>
        <v>United States</v>
      </c>
      <c r="I913" t="str">
        <f>INDEX(products!$A$1:$G$49, MATCH(orders!$D913,products!$A$1:$A$49,0), MATCH(orders!I$1,products!$A$1:$G$1,0))</f>
        <v>Ara</v>
      </c>
      <c r="J913" t="str">
        <f>INDEX(products!$A$1:$G$49, MATCH(orders!$D913,products!$A$1:$A$49,0), MATCH(orders!J$1,products!$A$1:$G$1,0))</f>
        <v>M</v>
      </c>
      <c r="K913" s="5">
        <f>INDEX(products!$A$1:$G$49, MATCH(orders!$D913,products!$A$1:$A$49,0), MATCH(orders!K$1,products!$A$1:$G$1,0))</f>
        <v>1</v>
      </c>
      <c r="L913" s="7">
        <f>INDEX(products!$A$1:$G$49, MATCH(orders!$D913,products!$A$1:$A$49,0), 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IF(_xlfn.XLOOKUP(C915, customers!$A$1:$A$1001,customers!$C$1:$C$1001,,0)=0,"",_xlfn.XLOOKUP(C915, customers!$A$1:$A$1001,customers!$C$1:$C$1001,,0))</f>
        <v>mcobbledickpd@ucsd.edu</v>
      </c>
      <c r="H914" s="2" t="str">
        <f>IF(_xlfn.XLOOKUP(C914,customers!$A$1:$A$1001,customers!$G$1:$G$1001,,0)=0,"",_xlfn.XLOOKUP(C914,customers!$A$1:$A$1001,customers!$G$1:$G$1001,,0))</f>
        <v>United States</v>
      </c>
      <c r="I914" t="str">
        <f>INDEX(products!$A$1:$G$49, MATCH(orders!$D914,products!$A$1:$A$49,0), MATCH(orders!I$1,products!$A$1:$G$1,0))</f>
        <v>Rob</v>
      </c>
      <c r="J914" t="str">
        <f>INDEX(products!$A$1:$G$49, MATCH(orders!$D914,products!$A$1:$A$49,0), MATCH(orders!J$1,products!$A$1:$G$1,0))</f>
        <v>M</v>
      </c>
      <c r="K914" s="5">
        <f>INDEX(products!$A$1:$G$49, MATCH(orders!$D914,products!$A$1:$A$49,0), MATCH(orders!K$1,products!$A$1:$G$1,0))</f>
        <v>2.5</v>
      </c>
      <c r="L914" s="7">
        <f>INDEX(products!$A$1:$G$49, MATCH(orders!$D914,products!$A$1:$A$49,0), 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IF(_xlfn.XLOOKUP(C916, customers!$A$1:$A$1001,customers!$C$1:$C$1001,,0)=0,"",_xlfn.XLOOKUP(C916, customers!$A$1:$A$1001,customers!$C$1:$C$1001,,0))</f>
        <v>alewrype@whitehouse.gov</v>
      </c>
      <c r="H915" s="2" t="str">
        <f>IF(_xlfn.XLOOKUP(C915,customers!$A$1:$A$1001,customers!$G$1:$G$1001,,0)=0,"",_xlfn.XLOOKUP(C915,customers!$A$1:$A$1001,customers!$G$1:$G$1001,,0))</f>
        <v>United States</v>
      </c>
      <c r="I915" t="str">
        <f>INDEX(products!$A$1:$G$49, MATCH(orders!$D915,products!$A$1:$A$49,0), MATCH(orders!I$1,products!$A$1:$G$1,0))</f>
        <v>Ara</v>
      </c>
      <c r="J915" t="str">
        <f>INDEX(products!$A$1:$G$49, MATCH(orders!$D915,products!$A$1:$A$49,0), MATCH(orders!J$1,products!$A$1:$G$1,0))</f>
        <v>M</v>
      </c>
      <c r="K915" s="5">
        <f>INDEX(products!$A$1:$G$49, MATCH(orders!$D915,products!$A$1:$A$49,0), MATCH(orders!K$1,products!$A$1:$G$1,0))</f>
        <v>0.5</v>
      </c>
      <c r="L915" s="7">
        <f>INDEX(products!$A$1:$G$49, MATCH(orders!$D915,products!$A$1:$A$49,0), 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IF(_xlfn.XLOOKUP(C917, customers!$A$1:$A$1001,customers!$C$1:$C$1001,,0)=0,"",_xlfn.XLOOKUP(C917, customers!$A$1:$A$1001,customers!$C$1:$C$1001,,0))</f>
        <v>ihesselpf@ox.ac.uk</v>
      </c>
      <c r="H916" s="2" t="str">
        <f>IF(_xlfn.XLOOKUP(C916,customers!$A$1:$A$1001,customers!$G$1:$G$1001,,0)=0,"",_xlfn.XLOOKUP(C916,customers!$A$1:$A$1001,customers!$G$1:$G$1001,,0))</f>
        <v>United States</v>
      </c>
      <c r="I916" t="str">
        <f>INDEX(products!$A$1:$G$49, MATCH(orders!$D916,products!$A$1:$A$49,0), MATCH(orders!I$1,products!$A$1:$G$1,0))</f>
        <v>Ara</v>
      </c>
      <c r="J916" t="str">
        <f>INDEX(products!$A$1:$G$49, MATCH(orders!$D916,products!$A$1:$A$49,0), MATCH(orders!J$1,products!$A$1:$G$1,0))</f>
        <v>M</v>
      </c>
      <c r="K916" s="5">
        <f>INDEX(products!$A$1:$G$49, MATCH(orders!$D916,products!$A$1:$A$49,0), MATCH(orders!K$1,products!$A$1:$G$1,0))</f>
        <v>1</v>
      </c>
      <c r="L916" s="7">
        <f>INDEX(products!$A$1:$G$49, MATCH(orders!$D916,products!$A$1:$A$49,0), 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IF(_xlfn.XLOOKUP(C918, customers!$A$1:$A$1001,customers!$C$1:$C$1001,,0)=0,"",_xlfn.XLOOKUP(C918, customers!$A$1:$A$1001,customers!$C$1:$C$1001,,0))</f>
        <v/>
      </c>
      <c r="H917" s="2" t="str">
        <f>IF(_xlfn.XLOOKUP(C917,customers!$A$1:$A$1001,customers!$G$1:$G$1001,,0)=0,"",_xlfn.XLOOKUP(C917,customers!$A$1:$A$1001,customers!$G$1:$G$1001,,0))</f>
        <v>United States</v>
      </c>
      <c r="I917" t="str">
        <f>INDEX(products!$A$1:$G$49, MATCH(orders!$D917,products!$A$1:$A$49,0), MATCH(orders!I$1,products!$A$1:$G$1,0))</f>
        <v>Exc</v>
      </c>
      <c r="J917" t="str">
        <f>INDEX(products!$A$1:$G$49, MATCH(orders!$D917,products!$A$1:$A$49,0), MATCH(orders!J$1,products!$A$1:$G$1,0))</f>
        <v>D</v>
      </c>
      <c r="K917" s="5">
        <f>INDEX(products!$A$1:$G$49, MATCH(orders!$D917,products!$A$1:$A$49,0), MATCH(orders!K$1,products!$A$1:$G$1,0))</f>
        <v>2.5</v>
      </c>
      <c r="L917" s="7">
        <f>INDEX(products!$A$1:$G$49, MATCH(orders!$D917,products!$A$1:$A$49,0), 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IF(_xlfn.XLOOKUP(C919, customers!$A$1:$A$1001,customers!$C$1:$C$1001,,0)=0,"",_xlfn.XLOOKUP(C919, customers!$A$1:$A$1001,customers!$C$1:$C$1001,,0))</f>
        <v>csorrellph@amazon.com</v>
      </c>
      <c r="H918" s="2" t="str">
        <f>IF(_xlfn.XLOOKUP(C918,customers!$A$1:$A$1001,customers!$G$1:$G$1001,,0)=0,"",_xlfn.XLOOKUP(C918,customers!$A$1:$A$1001,customers!$G$1:$G$1001,,0))</f>
        <v>Ireland</v>
      </c>
      <c r="I918" t="str">
        <f>INDEX(products!$A$1:$G$49, MATCH(orders!$D918,products!$A$1:$A$49,0), MATCH(orders!I$1,products!$A$1:$G$1,0))</f>
        <v>Exc</v>
      </c>
      <c r="J918" t="str">
        <f>INDEX(products!$A$1:$G$49, MATCH(orders!$D918,products!$A$1:$A$49,0), MATCH(orders!J$1,products!$A$1:$G$1,0))</f>
        <v>D</v>
      </c>
      <c r="K918" s="5">
        <f>INDEX(products!$A$1:$G$49, MATCH(orders!$D918,products!$A$1:$A$49,0), MATCH(orders!K$1,products!$A$1:$G$1,0))</f>
        <v>0.2</v>
      </c>
      <c r="L918" s="7">
        <f>INDEX(products!$A$1:$G$49, MATCH(orders!$D918,products!$A$1:$A$49,0), 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IF(_xlfn.XLOOKUP(C920, customers!$A$1:$A$1001,customers!$C$1:$C$1001,,0)=0,"",_xlfn.XLOOKUP(C920, customers!$A$1:$A$1001,customers!$C$1:$C$1001,,0))</f>
        <v>csorrellph@amazon.com</v>
      </c>
      <c r="H919" s="2" t="str">
        <f>IF(_xlfn.XLOOKUP(C919,customers!$A$1:$A$1001,customers!$G$1:$G$1001,,0)=0,"",_xlfn.XLOOKUP(C919,customers!$A$1:$A$1001,customers!$G$1:$G$1001,,0))</f>
        <v>United Kingdom</v>
      </c>
      <c r="I919" t="str">
        <f>INDEX(products!$A$1:$G$49, MATCH(orders!$D919,products!$A$1:$A$49,0), MATCH(orders!I$1,products!$A$1:$G$1,0))</f>
        <v>Ara</v>
      </c>
      <c r="J919" t="str">
        <f>INDEX(products!$A$1:$G$49, MATCH(orders!$D919,products!$A$1:$A$49,0), MATCH(orders!J$1,products!$A$1:$G$1,0))</f>
        <v>M</v>
      </c>
      <c r="K919" s="5">
        <f>INDEX(products!$A$1:$G$49, MATCH(orders!$D919,products!$A$1:$A$49,0), MATCH(orders!K$1,products!$A$1:$G$1,0))</f>
        <v>0.5</v>
      </c>
      <c r="L919" s="7">
        <f>INDEX(products!$A$1:$G$49, MATCH(orders!$D919,products!$A$1:$A$49,0), 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IF(_xlfn.XLOOKUP(C921, customers!$A$1:$A$1001,customers!$C$1:$C$1001,,0)=0,"",_xlfn.XLOOKUP(C921, customers!$A$1:$A$1001,customers!$C$1:$C$1001,,0))</f>
        <v>qheavysidepj@unc.edu</v>
      </c>
      <c r="H920" s="2" t="str">
        <f>IF(_xlfn.XLOOKUP(C920,customers!$A$1:$A$1001,customers!$G$1:$G$1001,,0)=0,"",_xlfn.XLOOKUP(C920,customers!$A$1:$A$1001,customers!$G$1:$G$1001,,0))</f>
        <v>United Kingdom</v>
      </c>
      <c r="I920" t="str">
        <f>INDEX(products!$A$1:$G$49, MATCH(orders!$D920,products!$A$1:$A$49,0), MATCH(orders!I$1,products!$A$1:$G$1,0))</f>
        <v>Exc</v>
      </c>
      <c r="J920" t="str">
        <f>INDEX(products!$A$1:$G$49, MATCH(orders!$D920,products!$A$1:$A$49,0), MATCH(orders!J$1,products!$A$1:$G$1,0))</f>
        <v>D</v>
      </c>
      <c r="K920" s="5">
        <f>INDEX(products!$A$1:$G$49, MATCH(orders!$D920,products!$A$1:$A$49,0), MATCH(orders!K$1,products!$A$1:$G$1,0))</f>
        <v>0.5</v>
      </c>
      <c r="L920" s="7">
        <f>INDEX(products!$A$1:$G$49, MATCH(orders!$D920,products!$A$1:$A$49,0), 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IF(_xlfn.XLOOKUP(C922, customers!$A$1:$A$1001,customers!$C$1:$C$1001,,0)=0,"",_xlfn.XLOOKUP(C922, customers!$A$1:$A$1001,customers!$C$1:$C$1001,,0))</f>
        <v>hreuvenpk@whitehouse.gov</v>
      </c>
      <c r="H921" s="2" t="str">
        <f>IF(_xlfn.XLOOKUP(C921,customers!$A$1:$A$1001,customers!$G$1:$G$1001,,0)=0,"",_xlfn.XLOOKUP(C921,customers!$A$1:$A$1001,customers!$G$1:$G$1001,,0))</f>
        <v>United States</v>
      </c>
      <c r="I921" t="str">
        <f>INDEX(products!$A$1:$G$49, MATCH(orders!$D921,products!$A$1:$A$49,0), MATCH(orders!I$1,products!$A$1:$G$1,0))</f>
        <v>Rob</v>
      </c>
      <c r="J921" t="str">
        <f>INDEX(products!$A$1:$G$49, MATCH(orders!$D921,products!$A$1:$A$49,0), MATCH(orders!J$1,products!$A$1:$G$1,0))</f>
        <v>D</v>
      </c>
      <c r="K921" s="5">
        <f>INDEX(products!$A$1:$G$49, MATCH(orders!$D921,products!$A$1:$A$49,0), MATCH(orders!K$1,products!$A$1:$G$1,0))</f>
        <v>0.2</v>
      </c>
      <c r="L921" s="7">
        <f>INDEX(products!$A$1:$G$49, MATCH(orders!$D921,products!$A$1:$A$49,0), 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IF(_xlfn.XLOOKUP(C923, customers!$A$1:$A$1001,customers!$C$1:$C$1001,,0)=0,"",_xlfn.XLOOKUP(C923, customers!$A$1:$A$1001,customers!$C$1:$C$1001,,0))</f>
        <v>mattwoolpl@nba.com</v>
      </c>
      <c r="H922" s="2" t="str">
        <f>IF(_xlfn.XLOOKUP(C922,customers!$A$1:$A$1001,customers!$G$1:$G$1001,,0)=0,"",_xlfn.XLOOKUP(C922,customers!$A$1:$A$1001,customers!$G$1:$G$1001,,0))</f>
        <v>United States</v>
      </c>
      <c r="I922" t="str">
        <f>INDEX(products!$A$1:$G$49, MATCH(orders!$D922,products!$A$1:$A$49,0), MATCH(orders!I$1,products!$A$1:$G$1,0))</f>
        <v>Rob</v>
      </c>
      <c r="J922" t="str">
        <f>INDEX(products!$A$1:$G$49, MATCH(orders!$D922,products!$A$1:$A$49,0), MATCH(orders!J$1,products!$A$1:$G$1,0))</f>
        <v>D</v>
      </c>
      <c r="K922" s="5">
        <f>INDEX(products!$A$1:$G$49, MATCH(orders!$D922,products!$A$1:$A$49,0), MATCH(orders!K$1,products!$A$1:$G$1,0))</f>
        <v>2.5</v>
      </c>
      <c r="L922" s="7">
        <f>INDEX(products!$A$1:$G$49, MATCH(orders!$D922,products!$A$1:$A$49,0), 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IF(_xlfn.XLOOKUP(C924, customers!$A$1:$A$1001,customers!$C$1:$C$1001,,0)=0,"",_xlfn.XLOOKUP(C924, customers!$A$1:$A$1001,customers!$C$1:$C$1001,,0))</f>
        <v/>
      </c>
      <c r="H923" s="2" t="str">
        <f>IF(_xlfn.XLOOKUP(C923,customers!$A$1:$A$1001,customers!$G$1:$G$1001,,0)=0,"",_xlfn.XLOOKUP(C923,customers!$A$1:$A$1001,customers!$G$1:$G$1001,,0))</f>
        <v>United States</v>
      </c>
      <c r="I923" t="str">
        <f>INDEX(products!$A$1:$G$49, MATCH(orders!$D923,products!$A$1:$A$49,0), MATCH(orders!I$1,products!$A$1:$G$1,0))</f>
        <v>Lib</v>
      </c>
      <c r="J923" t="str">
        <f>INDEX(products!$A$1:$G$49, MATCH(orders!$D923,products!$A$1:$A$49,0), MATCH(orders!J$1,products!$A$1:$G$1,0))</f>
        <v>D</v>
      </c>
      <c r="K923" s="5">
        <f>INDEX(products!$A$1:$G$49, MATCH(orders!$D923,products!$A$1:$A$49,0), MATCH(orders!K$1,products!$A$1:$G$1,0))</f>
        <v>0.2</v>
      </c>
      <c r="L923" s="7">
        <f>INDEX(products!$A$1:$G$49, MATCH(orders!$D923,products!$A$1:$A$49,0), 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IF(_xlfn.XLOOKUP(C925, customers!$A$1:$A$1001,customers!$C$1:$C$1001,,0)=0,"",_xlfn.XLOOKUP(C925, customers!$A$1:$A$1001,customers!$C$1:$C$1001,,0))</f>
        <v>gwynespn@dagondesign.com</v>
      </c>
      <c r="H924" s="2" t="str">
        <f>IF(_xlfn.XLOOKUP(C924,customers!$A$1:$A$1001,customers!$G$1:$G$1001,,0)=0,"",_xlfn.XLOOKUP(C924,customers!$A$1:$A$1001,customers!$G$1:$G$1001,,0))</f>
        <v>United States</v>
      </c>
      <c r="I924" t="str">
        <f>INDEX(products!$A$1:$G$49, MATCH(orders!$D924,products!$A$1:$A$49,0), MATCH(orders!I$1,products!$A$1:$G$1,0))</f>
        <v>Ara</v>
      </c>
      <c r="J924" t="str">
        <f>INDEX(products!$A$1:$G$49, MATCH(orders!$D924,products!$A$1:$A$49,0), MATCH(orders!J$1,products!$A$1:$G$1,0))</f>
        <v>M</v>
      </c>
      <c r="K924" s="5">
        <f>INDEX(products!$A$1:$G$49, MATCH(orders!$D924,products!$A$1:$A$49,0), MATCH(orders!K$1,products!$A$1:$G$1,0))</f>
        <v>1</v>
      </c>
      <c r="L924" s="7">
        <f>INDEX(products!$A$1:$G$49, MATCH(orders!$D924,products!$A$1:$A$49,0), 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IF(_xlfn.XLOOKUP(C926, customers!$A$1:$A$1001,customers!$C$1:$C$1001,,0)=0,"",_xlfn.XLOOKUP(C926, customers!$A$1:$A$1001,customers!$C$1:$C$1001,,0))</f>
        <v>cmaccourtpo@amazon.com</v>
      </c>
      <c r="H925" s="2" t="str">
        <f>IF(_xlfn.XLOOKUP(C925,customers!$A$1:$A$1001,customers!$G$1:$G$1001,,0)=0,"",_xlfn.XLOOKUP(C925,customers!$A$1:$A$1001,customers!$G$1:$G$1001,,0))</f>
        <v>United States</v>
      </c>
      <c r="I925" t="str">
        <f>INDEX(products!$A$1:$G$49, MATCH(orders!$D925,products!$A$1:$A$49,0), MATCH(orders!I$1,products!$A$1:$G$1,0))</f>
        <v>Exc</v>
      </c>
      <c r="J925" t="str">
        <f>INDEX(products!$A$1:$G$49, MATCH(orders!$D925,products!$A$1:$A$49,0), MATCH(orders!J$1,products!$A$1:$G$1,0))</f>
        <v>D</v>
      </c>
      <c r="K925" s="5">
        <f>INDEX(products!$A$1:$G$49, MATCH(orders!$D925,products!$A$1:$A$49,0), MATCH(orders!K$1,products!$A$1:$G$1,0))</f>
        <v>2.5</v>
      </c>
      <c r="L925" s="7">
        <f>INDEX(products!$A$1:$G$49, MATCH(orders!$D925,products!$A$1:$A$49,0), 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IF(_xlfn.XLOOKUP(C927, customers!$A$1:$A$1001,customers!$C$1:$C$1001,,0)=0,"",_xlfn.XLOOKUP(C927, customers!$A$1:$A$1001,customers!$C$1:$C$1001,,0))</f>
        <v/>
      </c>
      <c r="H926" s="2" t="str">
        <f>IF(_xlfn.XLOOKUP(C926,customers!$A$1:$A$1001,customers!$G$1:$G$1001,,0)=0,"",_xlfn.XLOOKUP(C926,customers!$A$1:$A$1001,customers!$G$1:$G$1001,,0))</f>
        <v>United States</v>
      </c>
      <c r="I926" t="str">
        <f>INDEX(products!$A$1:$G$49, MATCH(orders!$D926,products!$A$1:$A$49,0), MATCH(orders!I$1,products!$A$1:$G$1,0))</f>
        <v>Ara</v>
      </c>
      <c r="J926" t="str">
        <f>INDEX(products!$A$1:$G$49, MATCH(orders!$D926,products!$A$1:$A$49,0), MATCH(orders!J$1,products!$A$1:$G$1,0))</f>
        <v>L</v>
      </c>
      <c r="K926" s="5">
        <f>INDEX(products!$A$1:$G$49, MATCH(orders!$D926,products!$A$1:$A$49,0), MATCH(orders!K$1,products!$A$1:$G$1,0))</f>
        <v>2.5</v>
      </c>
      <c r="L926" s="7">
        <f>INDEX(products!$A$1:$G$49, MATCH(orders!$D926,products!$A$1:$A$49,0), 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IF(_xlfn.XLOOKUP(C928, customers!$A$1:$A$1001,customers!$C$1:$C$1001,,0)=0,"",_xlfn.XLOOKUP(C928, customers!$A$1:$A$1001,customers!$C$1:$C$1001,,0))</f>
        <v>ewilsonepq@eepurl.com</v>
      </c>
      <c r="H927" s="2" t="str">
        <f>IF(_xlfn.XLOOKUP(C927,customers!$A$1:$A$1001,customers!$G$1:$G$1001,,0)=0,"",_xlfn.XLOOKUP(C927,customers!$A$1:$A$1001,customers!$G$1:$G$1001,,0))</f>
        <v>United States</v>
      </c>
      <c r="I927" t="str">
        <f>INDEX(products!$A$1:$G$49, MATCH(orders!$D927,products!$A$1:$A$49,0), MATCH(orders!I$1,products!$A$1:$G$1,0))</f>
        <v>Ara</v>
      </c>
      <c r="J927" t="str">
        <f>INDEX(products!$A$1:$G$49, MATCH(orders!$D927,products!$A$1:$A$49,0), MATCH(orders!J$1,products!$A$1:$G$1,0))</f>
        <v>M</v>
      </c>
      <c r="K927" s="5">
        <f>INDEX(products!$A$1:$G$49, MATCH(orders!$D927,products!$A$1:$A$49,0), MATCH(orders!K$1,products!$A$1:$G$1,0))</f>
        <v>0.5</v>
      </c>
      <c r="L927" s="7">
        <f>INDEX(products!$A$1:$G$49, MATCH(orders!$D927,products!$A$1:$A$49,0), 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IF(_xlfn.XLOOKUP(C929, customers!$A$1:$A$1001,customers!$C$1:$C$1001,,0)=0,"",_xlfn.XLOOKUP(C929, customers!$A$1:$A$1001,customers!$C$1:$C$1001,,0))</f>
        <v>dduffiepr@time.com</v>
      </c>
      <c r="H928" s="2" t="str">
        <f>IF(_xlfn.XLOOKUP(C928,customers!$A$1:$A$1001,customers!$G$1:$G$1001,,0)=0,"",_xlfn.XLOOKUP(C928,customers!$A$1:$A$1001,customers!$G$1:$G$1001,,0))</f>
        <v>United States</v>
      </c>
      <c r="I928" t="str">
        <f>INDEX(products!$A$1:$G$49, MATCH(orders!$D928,products!$A$1:$A$49,0), MATCH(orders!I$1,products!$A$1:$G$1,0))</f>
        <v>Ara</v>
      </c>
      <c r="J928" t="str">
        <f>INDEX(products!$A$1:$G$49, MATCH(orders!$D928,products!$A$1:$A$49,0), MATCH(orders!J$1,products!$A$1:$G$1,0))</f>
        <v>M</v>
      </c>
      <c r="K928" s="5">
        <f>INDEX(products!$A$1:$G$49, MATCH(orders!$D928,products!$A$1:$A$49,0), MATCH(orders!K$1,products!$A$1:$G$1,0))</f>
        <v>0.5</v>
      </c>
      <c r="L928" s="7">
        <f>INDEX(products!$A$1:$G$49, MATCH(orders!$D928,products!$A$1:$A$49,0), 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IF(_xlfn.XLOOKUP(C930, customers!$A$1:$A$1001,customers!$C$1:$C$1001,,0)=0,"",_xlfn.XLOOKUP(C930, customers!$A$1:$A$1001,customers!$C$1:$C$1001,,0))</f>
        <v>mmatiasekps@ucoz.ru</v>
      </c>
      <c r="H929" s="2" t="str">
        <f>IF(_xlfn.XLOOKUP(C929,customers!$A$1:$A$1001,customers!$G$1:$G$1001,,0)=0,"",_xlfn.XLOOKUP(C929,customers!$A$1:$A$1001,customers!$G$1:$G$1001,,0))</f>
        <v>United States</v>
      </c>
      <c r="I929" t="str">
        <f>INDEX(products!$A$1:$G$49, MATCH(orders!$D929,products!$A$1:$A$49,0), MATCH(orders!I$1,products!$A$1:$G$1,0))</f>
        <v>Exc</v>
      </c>
      <c r="J929" t="str">
        <f>INDEX(products!$A$1:$G$49, MATCH(orders!$D929,products!$A$1:$A$49,0), MATCH(orders!J$1,products!$A$1:$G$1,0))</f>
        <v>D</v>
      </c>
      <c r="K929" s="5">
        <f>INDEX(products!$A$1:$G$49, MATCH(orders!$D929,products!$A$1:$A$49,0), MATCH(orders!K$1,products!$A$1:$G$1,0))</f>
        <v>2.5</v>
      </c>
      <c r="L929" s="7">
        <f>INDEX(products!$A$1:$G$49, MATCH(orders!$D929,products!$A$1:$A$49,0), 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IF(_xlfn.XLOOKUP(C931, customers!$A$1:$A$1001,customers!$C$1:$C$1001,,0)=0,"",_xlfn.XLOOKUP(C931, customers!$A$1:$A$1001,customers!$C$1:$C$1001,,0))</f>
        <v>jcamillopt@shinystat.com</v>
      </c>
      <c r="H930" s="2" t="str">
        <f>IF(_xlfn.XLOOKUP(C930,customers!$A$1:$A$1001,customers!$G$1:$G$1001,,0)=0,"",_xlfn.XLOOKUP(C930,customers!$A$1:$A$1001,customers!$G$1:$G$1001,,0))</f>
        <v>United States</v>
      </c>
      <c r="I930" t="str">
        <f>INDEX(products!$A$1:$G$49, MATCH(orders!$D930,products!$A$1:$A$49,0), MATCH(orders!I$1,products!$A$1:$G$1,0))</f>
        <v>Exc</v>
      </c>
      <c r="J930" t="str">
        <f>INDEX(products!$A$1:$G$49, MATCH(orders!$D930,products!$A$1:$A$49,0), MATCH(orders!J$1,products!$A$1:$G$1,0))</f>
        <v>M</v>
      </c>
      <c r="K930" s="5">
        <f>INDEX(products!$A$1:$G$49, MATCH(orders!$D930,products!$A$1:$A$49,0), MATCH(orders!K$1,products!$A$1:$G$1,0))</f>
        <v>2.5</v>
      </c>
      <c r="L930" s="7">
        <f>INDEX(products!$A$1:$G$49, MATCH(orders!$D930,products!$A$1:$A$49,0), 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IF(_xlfn.XLOOKUP(C932, customers!$A$1:$A$1001,customers!$C$1:$C$1001,,0)=0,"",_xlfn.XLOOKUP(C932, customers!$A$1:$A$1001,customers!$C$1:$C$1001,,0))</f>
        <v>kphilbrickpu@cdc.gov</v>
      </c>
      <c r="H931" s="2" t="str">
        <f>IF(_xlfn.XLOOKUP(C931,customers!$A$1:$A$1001,customers!$G$1:$G$1001,,0)=0,"",_xlfn.XLOOKUP(C931,customers!$A$1:$A$1001,customers!$G$1:$G$1001,,0))</f>
        <v>United States</v>
      </c>
      <c r="I931" t="str">
        <f>INDEX(products!$A$1:$G$49, MATCH(orders!$D931,products!$A$1:$A$49,0), MATCH(orders!I$1,products!$A$1:$G$1,0))</f>
        <v>Exc</v>
      </c>
      <c r="J931" t="str">
        <f>INDEX(products!$A$1:$G$49, MATCH(orders!$D931,products!$A$1:$A$49,0), MATCH(orders!J$1,products!$A$1:$G$1,0))</f>
        <v>L</v>
      </c>
      <c r="K931" s="5">
        <f>INDEX(products!$A$1:$G$49, MATCH(orders!$D931,products!$A$1:$A$49,0), MATCH(orders!K$1,products!$A$1:$G$1,0))</f>
        <v>0.2</v>
      </c>
      <c r="L931" s="7">
        <f>INDEX(products!$A$1:$G$49, MATCH(orders!$D931,products!$A$1:$A$49,0), 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IF(_xlfn.XLOOKUP(C933, customers!$A$1:$A$1001,customers!$C$1:$C$1001,,0)=0,"",_xlfn.XLOOKUP(C933, customers!$A$1:$A$1001,customers!$C$1:$C$1001,,0))</f>
        <v/>
      </c>
      <c r="H932" s="2" t="str">
        <f>IF(_xlfn.XLOOKUP(C932,customers!$A$1:$A$1001,customers!$G$1:$G$1001,,0)=0,"",_xlfn.XLOOKUP(C932,customers!$A$1:$A$1001,customers!$G$1:$G$1001,,0))</f>
        <v>United States</v>
      </c>
      <c r="I932" t="str">
        <f>INDEX(products!$A$1:$G$49, MATCH(orders!$D932,products!$A$1:$A$49,0), MATCH(orders!I$1,products!$A$1:$G$1,0))</f>
        <v>Exc</v>
      </c>
      <c r="J932" t="str">
        <f>INDEX(products!$A$1:$G$49, MATCH(orders!$D932,products!$A$1:$A$49,0), MATCH(orders!J$1,products!$A$1:$G$1,0))</f>
        <v>D</v>
      </c>
      <c r="K932" s="5">
        <f>INDEX(products!$A$1:$G$49, MATCH(orders!$D932,products!$A$1:$A$49,0), MATCH(orders!K$1,products!$A$1:$G$1,0))</f>
        <v>1</v>
      </c>
      <c r="L932" s="7">
        <f>INDEX(products!$A$1:$G$49, MATCH(orders!$D932,products!$A$1:$A$49,0), 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IF(_xlfn.XLOOKUP(C934, customers!$A$1:$A$1001,customers!$C$1:$C$1001,,0)=0,"",_xlfn.XLOOKUP(C934, customers!$A$1:$A$1001,customers!$C$1:$C$1001,,0))</f>
        <v>bsillispw@istockphoto.com</v>
      </c>
      <c r="H933" s="2" t="str">
        <f>IF(_xlfn.XLOOKUP(C933,customers!$A$1:$A$1001,customers!$G$1:$G$1001,,0)=0,"",_xlfn.XLOOKUP(C933,customers!$A$1:$A$1001,customers!$G$1:$G$1001,,0))</f>
        <v>United States</v>
      </c>
      <c r="I933" t="str">
        <f>INDEX(products!$A$1:$G$49, MATCH(orders!$D933,products!$A$1:$A$49,0), MATCH(orders!I$1,products!$A$1:$G$1,0))</f>
        <v>Ara</v>
      </c>
      <c r="J933" t="str">
        <f>INDEX(products!$A$1:$G$49, MATCH(orders!$D933,products!$A$1:$A$49,0), MATCH(orders!J$1,products!$A$1:$G$1,0))</f>
        <v>D</v>
      </c>
      <c r="K933" s="5">
        <f>INDEX(products!$A$1:$G$49, MATCH(orders!$D933,products!$A$1:$A$49,0), MATCH(orders!K$1,products!$A$1:$G$1,0))</f>
        <v>0.5</v>
      </c>
      <c r="L933" s="7">
        <f>INDEX(products!$A$1:$G$49, MATCH(orders!$D933,products!$A$1:$A$49,0), 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IF(_xlfn.XLOOKUP(C935, customers!$A$1:$A$1001,customers!$C$1:$C$1001,,0)=0,"",_xlfn.XLOOKUP(C935, customers!$A$1:$A$1001,customers!$C$1:$C$1001,,0))</f>
        <v/>
      </c>
      <c r="H934" s="2" t="str">
        <f>IF(_xlfn.XLOOKUP(C934,customers!$A$1:$A$1001,customers!$G$1:$G$1001,,0)=0,"",_xlfn.XLOOKUP(C934,customers!$A$1:$A$1001,customers!$G$1:$G$1001,,0))</f>
        <v>United States</v>
      </c>
      <c r="I934" t="str">
        <f>INDEX(products!$A$1:$G$49, MATCH(orders!$D934,products!$A$1:$A$49,0), MATCH(orders!I$1,products!$A$1:$G$1,0))</f>
        <v>Exc</v>
      </c>
      <c r="J934" t="str">
        <f>INDEX(products!$A$1:$G$49, MATCH(orders!$D934,products!$A$1:$A$49,0), MATCH(orders!J$1,products!$A$1:$G$1,0))</f>
        <v>M</v>
      </c>
      <c r="K934" s="5">
        <f>INDEX(products!$A$1:$G$49, MATCH(orders!$D934,products!$A$1:$A$49,0), MATCH(orders!K$1,products!$A$1:$G$1,0))</f>
        <v>1</v>
      </c>
      <c r="L934" s="7">
        <f>INDEX(products!$A$1:$G$49, MATCH(orders!$D934,products!$A$1:$A$49,0), 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IF(_xlfn.XLOOKUP(C936, customers!$A$1:$A$1001,customers!$C$1:$C$1001,,0)=0,"",_xlfn.XLOOKUP(C936, customers!$A$1:$A$1001,customers!$C$1:$C$1001,,0))</f>
        <v>rcuttspy@techcrunch.com</v>
      </c>
      <c r="H935" s="2" t="str">
        <f>IF(_xlfn.XLOOKUP(C935,customers!$A$1:$A$1001,customers!$G$1:$G$1001,,0)=0,"",_xlfn.XLOOKUP(C935,customers!$A$1:$A$1001,customers!$G$1:$G$1001,,0))</f>
        <v>United States</v>
      </c>
      <c r="I935" t="str">
        <f>INDEX(products!$A$1:$G$49, MATCH(orders!$D935,products!$A$1:$A$49,0), MATCH(orders!I$1,products!$A$1:$G$1,0))</f>
        <v>Rob</v>
      </c>
      <c r="J935" t="str">
        <f>INDEX(products!$A$1:$G$49, MATCH(orders!$D935,products!$A$1:$A$49,0), MATCH(orders!J$1,products!$A$1:$G$1,0))</f>
        <v>D</v>
      </c>
      <c r="K935" s="5">
        <f>INDEX(products!$A$1:$G$49, MATCH(orders!$D935,products!$A$1:$A$49,0), MATCH(orders!K$1,products!$A$1:$G$1,0))</f>
        <v>1</v>
      </c>
      <c r="L935" s="7">
        <f>INDEX(products!$A$1:$G$49, MATCH(orders!$D935,products!$A$1:$A$49,0), 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IF(_xlfn.XLOOKUP(C937, customers!$A$1:$A$1001,customers!$C$1:$C$1001,,0)=0,"",_xlfn.XLOOKUP(C937, customers!$A$1:$A$1001,customers!$C$1:$C$1001,,0))</f>
        <v>mdelvespz@nature.com</v>
      </c>
      <c r="H936" s="2" t="str">
        <f>IF(_xlfn.XLOOKUP(C936,customers!$A$1:$A$1001,customers!$G$1:$G$1001,,0)=0,"",_xlfn.XLOOKUP(C936,customers!$A$1:$A$1001,customers!$G$1:$G$1001,,0))</f>
        <v>United States</v>
      </c>
      <c r="I936" t="str">
        <f>INDEX(products!$A$1:$G$49, MATCH(orders!$D936,products!$A$1:$A$49,0), MATCH(orders!I$1,products!$A$1:$G$1,0))</f>
        <v>Rob</v>
      </c>
      <c r="J936" t="str">
        <f>INDEX(products!$A$1:$G$49, MATCH(orders!$D936,products!$A$1:$A$49,0), MATCH(orders!J$1,products!$A$1:$G$1,0))</f>
        <v>M</v>
      </c>
      <c r="K936" s="5">
        <f>INDEX(products!$A$1:$G$49, MATCH(orders!$D936,products!$A$1:$A$49,0), MATCH(orders!K$1,products!$A$1:$G$1,0))</f>
        <v>2.5</v>
      </c>
      <c r="L936" s="7">
        <f>INDEX(products!$A$1:$G$49, MATCH(orders!$D936,products!$A$1:$A$49,0), 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IF(_xlfn.XLOOKUP(C938, customers!$A$1:$A$1001,customers!$C$1:$C$1001,,0)=0,"",_xlfn.XLOOKUP(C938, customers!$A$1:$A$1001,customers!$C$1:$C$1001,,0))</f>
        <v>dgrittonq0@nydailynews.com</v>
      </c>
      <c r="H937" s="2" t="str">
        <f>IF(_xlfn.XLOOKUP(C937,customers!$A$1:$A$1001,customers!$G$1:$G$1001,,0)=0,"",_xlfn.XLOOKUP(C937,customers!$A$1:$A$1001,customers!$G$1:$G$1001,,0))</f>
        <v>United States</v>
      </c>
      <c r="I937" t="str">
        <f>INDEX(products!$A$1:$G$49, MATCH(orders!$D937,products!$A$1:$A$49,0), MATCH(orders!I$1,products!$A$1:$G$1,0))</f>
        <v>Ara</v>
      </c>
      <c r="J937" t="str">
        <f>INDEX(products!$A$1:$G$49, MATCH(orders!$D937,products!$A$1:$A$49,0), MATCH(orders!J$1,products!$A$1:$G$1,0))</f>
        <v>M</v>
      </c>
      <c r="K937" s="5">
        <f>INDEX(products!$A$1:$G$49, MATCH(orders!$D937,products!$A$1:$A$49,0), MATCH(orders!K$1,products!$A$1:$G$1,0))</f>
        <v>2.5</v>
      </c>
      <c r="L937" s="7">
        <f>INDEX(products!$A$1:$G$49, MATCH(orders!$D937,products!$A$1:$A$49,0), 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IF(_xlfn.XLOOKUP(C939, customers!$A$1:$A$1001,customers!$C$1:$C$1001,,0)=0,"",_xlfn.XLOOKUP(C939, customers!$A$1:$A$1001,customers!$C$1:$C$1001,,0))</f>
        <v>dgrittonq0@nydailynews.com</v>
      </c>
      <c r="H938" s="2" t="str">
        <f>IF(_xlfn.XLOOKUP(C938,customers!$A$1:$A$1001,customers!$G$1:$G$1001,,0)=0,"",_xlfn.XLOOKUP(C938,customers!$A$1:$A$1001,customers!$G$1:$G$1001,,0))</f>
        <v>United States</v>
      </c>
      <c r="I938" t="str">
        <f>INDEX(products!$A$1:$G$49, MATCH(orders!$D938,products!$A$1:$A$49,0), MATCH(orders!I$1,products!$A$1:$G$1,0))</f>
        <v>Lib</v>
      </c>
      <c r="J938" t="str">
        <f>INDEX(products!$A$1:$G$49, MATCH(orders!$D938,products!$A$1:$A$49,0), MATCH(orders!J$1,products!$A$1:$G$1,0))</f>
        <v>D</v>
      </c>
      <c r="K938" s="5">
        <f>INDEX(products!$A$1:$G$49, MATCH(orders!$D938,products!$A$1:$A$49,0), MATCH(orders!K$1,products!$A$1:$G$1,0))</f>
        <v>0.5</v>
      </c>
      <c r="L938" s="7">
        <f>INDEX(products!$A$1:$G$49, MATCH(orders!$D938,products!$A$1:$A$49,0), 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IF(_xlfn.XLOOKUP(C940, customers!$A$1:$A$1001,customers!$C$1:$C$1001,,0)=0,"",_xlfn.XLOOKUP(C940, customers!$A$1:$A$1001,customers!$C$1:$C$1001,,0))</f>
        <v>dgutq2@umich.edu</v>
      </c>
      <c r="H939" s="2" t="str">
        <f>IF(_xlfn.XLOOKUP(C939,customers!$A$1:$A$1001,customers!$G$1:$G$1001,,0)=0,"",_xlfn.XLOOKUP(C939,customers!$A$1:$A$1001,customers!$G$1:$G$1001,,0))</f>
        <v>United States</v>
      </c>
      <c r="I939" t="str">
        <f>INDEX(products!$A$1:$G$49, MATCH(orders!$D939,products!$A$1:$A$49,0), MATCH(orders!I$1,products!$A$1:$G$1,0))</f>
        <v>Rob</v>
      </c>
      <c r="J939" t="str">
        <f>INDEX(products!$A$1:$G$49, MATCH(orders!$D939,products!$A$1:$A$49,0), MATCH(orders!J$1,products!$A$1:$G$1,0))</f>
        <v>M</v>
      </c>
      <c r="K939" s="5">
        <f>INDEX(products!$A$1:$G$49, MATCH(orders!$D939,products!$A$1:$A$49,0), MATCH(orders!K$1,products!$A$1:$G$1,0))</f>
        <v>2.5</v>
      </c>
      <c r="L939" s="7">
        <f>INDEX(products!$A$1:$G$49, MATCH(orders!$D939,products!$A$1:$A$49,0), 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IF(_xlfn.XLOOKUP(C941, customers!$A$1:$A$1001,customers!$C$1:$C$1001,,0)=0,"",_xlfn.XLOOKUP(C941, customers!$A$1:$A$1001,customers!$C$1:$C$1001,,0))</f>
        <v>wpummeryq3@topsy.com</v>
      </c>
      <c r="H940" s="2" t="str">
        <f>IF(_xlfn.XLOOKUP(C940,customers!$A$1:$A$1001,customers!$G$1:$G$1001,,0)=0,"",_xlfn.XLOOKUP(C940,customers!$A$1:$A$1001,customers!$G$1:$G$1001,,0))</f>
        <v>United States</v>
      </c>
      <c r="I940" t="str">
        <f>INDEX(products!$A$1:$G$49, MATCH(orders!$D940,products!$A$1:$A$49,0), MATCH(orders!I$1,products!$A$1:$G$1,0))</f>
        <v>Exc</v>
      </c>
      <c r="J940" t="str">
        <f>INDEX(products!$A$1:$G$49, MATCH(orders!$D940,products!$A$1:$A$49,0), MATCH(orders!J$1,products!$A$1:$G$1,0))</f>
        <v>L</v>
      </c>
      <c r="K940" s="5">
        <f>INDEX(products!$A$1:$G$49, MATCH(orders!$D940,products!$A$1:$A$49,0), MATCH(orders!K$1,products!$A$1:$G$1,0))</f>
        <v>1</v>
      </c>
      <c r="L940" s="7">
        <f>INDEX(products!$A$1:$G$49, MATCH(orders!$D940,products!$A$1:$A$49,0), 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IF(_xlfn.XLOOKUP(C942, customers!$A$1:$A$1001,customers!$C$1:$C$1001,,0)=0,"",_xlfn.XLOOKUP(C942, customers!$A$1:$A$1001,customers!$C$1:$C$1001,,0))</f>
        <v>gsiudaq4@nytimes.com</v>
      </c>
      <c r="H941" s="2" t="str">
        <f>IF(_xlfn.XLOOKUP(C941,customers!$A$1:$A$1001,customers!$G$1:$G$1001,,0)=0,"",_xlfn.XLOOKUP(C941,customers!$A$1:$A$1001,customers!$G$1:$G$1001,,0))</f>
        <v>United States</v>
      </c>
      <c r="I941" t="str">
        <f>INDEX(products!$A$1:$G$49, MATCH(orders!$D941,products!$A$1:$A$49,0), MATCH(orders!I$1,products!$A$1:$G$1,0))</f>
        <v>Lib</v>
      </c>
      <c r="J941" t="str">
        <f>INDEX(products!$A$1:$G$49, MATCH(orders!$D941,products!$A$1:$A$49,0), MATCH(orders!J$1,products!$A$1:$G$1,0))</f>
        <v>L</v>
      </c>
      <c r="K941" s="5">
        <f>INDEX(products!$A$1:$G$49, MATCH(orders!$D941,products!$A$1:$A$49,0), MATCH(orders!K$1,products!$A$1:$G$1,0))</f>
        <v>0.2</v>
      </c>
      <c r="L941" s="7">
        <f>INDEX(products!$A$1:$G$49, MATCH(orders!$D941,products!$A$1:$A$49,0), 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IF(_xlfn.XLOOKUP(C943, customers!$A$1:$A$1001,customers!$C$1:$C$1001,,0)=0,"",_xlfn.XLOOKUP(C943, customers!$A$1:$A$1001,customers!$C$1:$C$1001,,0))</f>
        <v>hcrowneq5@wufoo.com</v>
      </c>
      <c r="H942" s="2" t="str">
        <f>IF(_xlfn.XLOOKUP(C942,customers!$A$1:$A$1001,customers!$G$1:$G$1001,,0)=0,"",_xlfn.XLOOKUP(C942,customers!$A$1:$A$1001,customers!$G$1:$G$1001,,0))</f>
        <v>United States</v>
      </c>
      <c r="I942" t="str">
        <f>INDEX(products!$A$1:$G$49, MATCH(orders!$D942,products!$A$1:$A$49,0), MATCH(orders!I$1,products!$A$1:$G$1,0))</f>
        <v>Rob</v>
      </c>
      <c r="J942" t="str">
        <f>INDEX(products!$A$1:$G$49, MATCH(orders!$D942,products!$A$1:$A$49,0), MATCH(orders!J$1,products!$A$1:$G$1,0))</f>
        <v>L</v>
      </c>
      <c r="K942" s="5">
        <f>INDEX(products!$A$1:$G$49, MATCH(orders!$D942,products!$A$1:$A$49,0), MATCH(orders!K$1,products!$A$1:$G$1,0))</f>
        <v>0.5</v>
      </c>
      <c r="L942" s="7">
        <f>INDEX(products!$A$1:$G$49, MATCH(orders!$D942,products!$A$1:$A$49,0), 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IF(_xlfn.XLOOKUP(C944, customers!$A$1:$A$1001,customers!$C$1:$C$1001,,0)=0,"",_xlfn.XLOOKUP(C944, customers!$A$1:$A$1001,customers!$C$1:$C$1001,,0))</f>
        <v>vpawseyq6@tiny.cc</v>
      </c>
      <c r="H943" s="2" t="str">
        <f>IF(_xlfn.XLOOKUP(C943,customers!$A$1:$A$1001,customers!$G$1:$G$1001,,0)=0,"",_xlfn.XLOOKUP(C943,customers!$A$1:$A$1001,customers!$G$1:$G$1001,,0))</f>
        <v>Ireland</v>
      </c>
      <c r="I943" t="str">
        <f>INDEX(products!$A$1:$G$49, MATCH(orders!$D943,products!$A$1:$A$49,0), MATCH(orders!I$1,products!$A$1:$G$1,0))</f>
        <v>Ara</v>
      </c>
      <c r="J943" t="str">
        <f>INDEX(products!$A$1:$G$49, MATCH(orders!$D943,products!$A$1:$A$49,0), MATCH(orders!J$1,products!$A$1:$G$1,0))</f>
        <v>L</v>
      </c>
      <c r="K943" s="5">
        <f>INDEX(products!$A$1:$G$49, MATCH(orders!$D943,products!$A$1:$A$49,0), MATCH(orders!K$1,products!$A$1:$G$1,0))</f>
        <v>0.5</v>
      </c>
      <c r="L943" s="7">
        <f>INDEX(products!$A$1:$G$49, MATCH(orders!$D943,products!$A$1:$A$49,0), 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IF(_xlfn.XLOOKUP(C945, customers!$A$1:$A$1001,customers!$C$1:$C$1001,,0)=0,"",_xlfn.XLOOKUP(C945, customers!$A$1:$A$1001,customers!$C$1:$C$1001,,0))</f>
        <v>awaterhouseq7@istockphoto.com</v>
      </c>
      <c r="H944" s="2" t="str">
        <f>IF(_xlfn.XLOOKUP(C944,customers!$A$1:$A$1001,customers!$G$1:$G$1001,,0)=0,"",_xlfn.XLOOKUP(C944,customers!$A$1:$A$1001,customers!$G$1:$G$1001,,0))</f>
        <v>United States</v>
      </c>
      <c r="I944" t="str">
        <f>INDEX(products!$A$1:$G$49, MATCH(orders!$D944,products!$A$1:$A$49,0), MATCH(orders!I$1,products!$A$1:$G$1,0))</f>
        <v>Rob</v>
      </c>
      <c r="J944" t="str">
        <f>INDEX(products!$A$1:$G$49, MATCH(orders!$D944,products!$A$1:$A$49,0), MATCH(orders!J$1,products!$A$1:$G$1,0))</f>
        <v>L</v>
      </c>
      <c r="K944" s="5">
        <f>INDEX(products!$A$1:$G$49, MATCH(orders!$D944,products!$A$1:$A$49,0), MATCH(orders!K$1,products!$A$1:$G$1,0))</f>
        <v>1</v>
      </c>
      <c r="L944" s="7">
        <f>INDEX(products!$A$1:$G$49, MATCH(orders!$D944,products!$A$1:$A$49,0), 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IF(_xlfn.XLOOKUP(C946, customers!$A$1:$A$1001,customers!$C$1:$C$1001,,0)=0,"",_xlfn.XLOOKUP(C946, customers!$A$1:$A$1001,customers!$C$1:$C$1001,,0))</f>
        <v>fhaughianq8@1688.com</v>
      </c>
      <c r="H945" s="2" t="str">
        <f>IF(_xlfn.XLOOKUP(C945,customers!$A$1:$A$1001,customers!$G$1:$G$1001,,0)=0,"",_xlfn.XLOOKUP(C945,customers!$A$1:$A$1001,customers!$G$1:$G$1001,,0))</f>
        <v>United States</v>
      </c>
      <c r="I945" t="str">
        <f>INDEX(products!$A$1:$G$49, MATCH(orders!$D945,products!$A$1:$A$49,0), MATCH(orders!I$1,products!$A$1:$G$1,0))</f>
        <v>Ara</v>
      </c>
      <c r="J945" t="str">
        <f>INDEX(products!$A$1:$G$49, MATCH(orders!$D945,products!$A$1:$A$49,0), MATCH(orders!J$1,products!$A$1:$G$1,0))</f>
        <v>L</v>
      </c>
      <c r="K945" s="5">
        <f>INDEX(products!$A$1:$G$49, MATCH(orders!$D945,products!$A$1:$A$49,0), MATCH(orders!K$1,products!$A$1:$G$1,0))</f>
        <v>0.5</v>
      </c>
      <c r="L945" s="7">
        <f>INDEX(products!$A$1:$G$49, MATCH(orders!$D945,products!$A$1:$A$49,0), 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IF(_xlfn.XLOOKUP(C947, customers!$A$1:$A$1001,customers!$C$1:$C$1001,,0)=0,"",_xlfn.XLOOKUP(C947, customers!$A$1:$A$1001,customers!$C$1:$C$1001,,0))</f>
        <v/>
      </c>
      <c r="H946" s="2" t="str">
        <f>IF(_xlfn.XLOOKUP(C946,customers!$A$1:$A$1001,customers!$G$1:$G$1001,,0)=0,"",_xlfn.XLOOKUP(C946,customers!$A$1:$A$1001,customers!$G$1:$G$1001,,0))</f>
        <v>United States</v>
      </c>
      <c r="I946" t="str">
        <f>INDEX(products!$A$1:$G$49, MATCH(orders!$D946,products!$A$1:$A$49,0), MATCH(orders!I$1,products!$A$1:$G$1,0))</f>
        <v>Rob</v>
      </c>
      <c r="J946" t="str">
        <f>INDEX(products!$A$1:$G$49, MATCH(orders!$D946,products!$A$1:$A$49,0), MATCH(orders!J$1,products!$A$1:$G$1,0))</f>
        <v>L</v>
      </c>
      <c r="K946" s="5">
        <f>INDEX(products!$A$1:$G$49, MATCH(orders!$D946,products!$A$1:$A$49,0), MATCH(orders!K$1,products!$A$1:$G$1,0))</f>
        <v>0.5</v>
      </c>
      <c r="L946" s="7">
        <f>INDEX(products!$A$1:$G$49, MATCH(orders!$D946,products!$A$1:$A$49,0), 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IF(_xlfn.XLOOKUP(C948, customers!$A$1:$A$1001,customers!$C$1:$C$1001,,0)=0,"",_xlfn.XLOOKUP(C948, customers!$A$1:$A$1001,customers!$C$1:$C$1001,,0))</f>
        <v/>
      </c>
      <c r="H947" s="2" t="str">
        <f>IF(_xlfn.XLOOKUP(C947,customers!$A$1:$A$1001,customers!$G$1:$G$1001,,0)=0,"",_xlfn.XLOOKUP(C947,customers!$A$1:$A$1001,customers!$G$1:$G$1001,,0))</f>
        <v>United States</v>
      </c>
      <c r="I947" t="str">
        <f>INDEX(products!$A$1:$G$49, MATCH(orders!$D947,products!$A$1:$A$49,0), MATCH(orders!I$1,products!$A$1:$G$1,0))</f>
        <v>Lib</v>
      </c>
      <c r="J947" t="str">
        <f>INDEX(products!$A$1:$G$49, MATCH(orders!$D947,products!$A$1:$A$49,0), MATCH(orders!J$1,products!$A$1:$G$1,0))</f>
        <v>D</v>
      </c>
      <c r="K947" s="5">
        <f>INDEX(products!$A$1:$G$49, MATCH(orders!$D947,products!$A$1:$A$49,0), MATCH(orders!K$1,products!$A$1:$G$1,0))</f>
        <v>2.5</v>
      </c>
      <c r="L947" s="7">
        <f>INDEX(products!$A$1:$G$49, MATCH(orders!$D947,products!$A$1:$A$49,0), 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IF(_xlfn.XLOOKUP(C949, customers!$A$1:$A$1001,customers!$C$1:$C$1001,,0)=0,"",_xlfn.XLOOKUP(C949, customers!$A$1:$A$1001,customers!$C$1:$C$1001,,0))</f>
        <v>rfaltinqb@topsy.com</v>
      </c>
      <c r="H948" s="2" t="str">
        <f>IF(_xlfn.XLOOKUP(C948,customers!$A$1:$A$1001,customers!$G$1:$G$1001,,0)=0,"",_xlfn.XLOOKUP(C948,customers!$A$1:$A$1001,customers!$G$1:$G$1001,,0))</f>
        <v>United States</v>
      </c>
      <c r="I948" t="str">
        <f>INDEX(products!$A$1:$G$49, MATCH(orders!$D948,products!$A$1:$A$49,0), MATCH(orders!I$1,products!$A$1:$G$1,0))</f>
        <v>Lib</v>
      </c>
      <c r="J948" t="str">
        <f>INDEX(products!$A$1:$G$49, MATCH(orders!$D948,products!$A$1:$A$49,0), MATCH(orders!J$1,products!$A$1:$G$1,0))</f>
        <v>D</v>
      </c>
      <c r="K948" s="5">
        <f>INDEX(products!$A$1:$G$49, MATCH(orders!$D948,products!$A$1:$A$49,0), MATCH(orders!K$1,products!$A$1:$G$1,0))</f>
        <v>0.5</v>
      </c>
      <c r="L948" s="7">
        <f>INDEX(products!$A$1:$G$49, MATCH(orders!$D948,products!$A$1:$A$49,0), 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IF(_xlfn.XLOOKUP(C950, customers!$A$1:$A$1001,customers!$C$1:$C$1001,,0)=0,"",_xlfn.XLOOKUP(C950, customers!$A$1:$A$1001,customers!$C$1:$C$1001,,0))</f>
        <v>gcheekeqc@sitemeter.com</v>
      </c>
      <c r="H949" s="2" t="str">
        <f>IF(_xlfn.XLOOKUP(C949,customers!$A$1:$A$1001,customers!$G$1:$G$1001,,0)=0,"",_xlfn.XLOOKUP(C949,customers!$A$1:$A$1001,customers!$G$1:$G$1001,,0))</f>
        <v>Ireland</v>
      </c>
      <c r="I949" t="str">
        <f>INDEX(products!$A$1:$G$49, MATCH(orders!$D949,products!$A$1:$A$49,0), MATCH(orders!I$1,products!$A$1:$G$1,0))</f>
        <v>Ara</v>
      </c>
      <c r="J949" t="str">
        <f>INDEX(products!$A$1:$G$49, MATCH(orders!$D949,products!$A$1:$A$49,0), MATCH(orders!J$1,products!$A$1:$G$1,0))</f>
        <v>M</v>
      </c>
      <c r="K949" s="5">
        <f>INDEX(products!$A$1:$G$49, MATCH(orders!$D949,products!$A$1:$A$49,0), MATCH(orders!K$1,products!$A$1:$G$1,0))</f>
        <v>1</v>
      </c>
      <c r="L949" s="7">
        <f>INDEX(products!$A$1:$G$49, MATCH(orders!$D949,products!$A$1:$A$49,0), 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IF(_xlfn.XLOOKUP(C951, customers!$A$1:$A$1001,customers!$C$1:$C$1001,,0)=0,"",_xlfn.XLOOKUP(C951, customers!$A$1:$A$1001,customers!$C$1:$C$1001,,0))</f>
        <v>grattqd@phpbb.com</v>
      </c>
      <c r="H950" s="2" t="str">
        <f>IF(_xlfn.XLOOKUP(C950,customers!$A$1:$A$1001,customers!$G$1:$G$1001,,0)=0,"",_xlfn.XLOOKUP(C950,customers!$A$1:$A$1001,customers!$G$1:$G$1001,,0))</f>
        <v>United Kingdom</v>
      </c>
      <c r="I950" t="str">
        <f>INDEX(products!$A$1:$G$49, MATCH(orders!$D950,products!$A$1:$A$49,0), MATCH(orders!I$1,products!$A$1:$G$1,0))</f>
        <v>Exc</v>
      </c>
      <c r="J950" t="str">
        <f>INDEX(products!$A$1:$G$49, MATCH(orders!$D950,products!$A$1:$A$49,0), MATCH(orders!J$1,products!$A$1:$G$1,0))</f>
        <v>D</v>
      </c>
      <c r="K950" s="5">
        <f>INDEX(products!$A$1:$G$49, MATCH(orders!$D950,products!$A$1:$A$49,0), MATCH(orders!K$1,products!$A$1:$G$1,0))</f>
        <v>2.5</v>
      </c>
      <c r="L950" s="7">
        <f>INDEX(products!$A$1:$G$49, MATCH(orders!$D950,products!$A$1:$A$49,0), 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IF(_xlfn.XLOOKUP(C952, customers!$A$1:$A$1001,customers!$C$1:$C$1001,,0)=0,"",_xlfn.XLOOKUP(C952, customers!$A$1:$A$1001,customers!$C$1:$C$1001,,0))</f>
        <v/>
      </c>
      <c r="H951" s="2" t="str">
        <f>IF(_xlfn.XLOOKUP(C951,customers!$A$1:$A$1001,customers!$G$1:$G$1001,,0)=0,"",_xlfn.XLOOKUP(C951,customers!$A$1:$A$1001,customers!$G$1:$G$1001,,0))</f>
        <v>Ireland</v>
      </c>
      <c r="I951" t="str">
        <f>INDEX(products!$A$1:$G$49, MATCH(orders!$D951,products!$A$1:$A$49,0), MATCH(orders!I$1,products!$A$1:$G$1,0))</f>
        <v>Rob</v>
      </c>
      <c r="J951" t="str">
        <f>INDEX(products!$A$1:$G$49, MATCH(orders!$D951,products!$A$1:$A$49,0), MATCH(orders!J$1,products!$A$1:$G$1,0))</f>
        <v>L</v>
      </c>
      <c r="K951" s="5">
        <f>INDEX(products!$A$1:$G$49, MATCH(orders!$D951,products!$A$1:$A$49,0), MATCH(orders!K$1,products!$A$1:$G$1,0))</f>
        <v>2.5</v>
      </c>
      <c r="L951" s="7">
        <f>INDEX(products!$A$1:$G$49, MATCH(orders!$D951,products!$A$1:$A$49,0), 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IF(_xlfn.XLOOKUP(C953, customers!$A$1:$A$1001,customers!$C$1:$C$1001,,0)=0,"",_xlfn.XLOOKUP(C953, customers!$A$1:$A$1001,customers!$C$1:$C$1001,,0))</f>
        <v>ieberleinqf@hc360.com</v>
      </c>
      <c r="H952" s="2" t="str">
        <f>IF(_xlfn.XLOOKUP(C952,customers!$A$1:$A$1001,customers!$G$1:$G$1001,,0)=0,"",_xlfn.XLOOKUP(C952,customers!$A$1:$A$1001,customers!$G$1:$G$1001,,0))</f>
        <v>United States</v>
      </c>
      <c r="I952" t="str">
        <f>INDEX(products!$A$1:$G$49, MATCH(orders!$D952,products!$A$1:$A$49,0), MATCH(orders!I$1,products!$A$1:$G$1,0))</f>
        <v>Rob</v>
      </c>
      <c r="J952" t="str">
        <f>INDEX(products!$A$1:$G$49, MATCH(orders!$D952,products!$A$1:$A$49,0), MATCH(orders!J$1,products!$A$1:$G$1,0))</f>
        <v>L</v>
      </c>
      <c r="K952" s="5">
        <f>INDEX(products!$A$1:$G$49, MATCH(orders!$D952,products!$A$1:$A$49,0), MATCH(orders!K$1,products!$A$1:$G$1,0))</f>
        <v>0.2</v>
      </c>
      <c r="L952" s="7">
        <f>INDEX(products!$A$1:$G$49, MATCH(orders!$D952,products!$A$1:$A$49,0), 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IF(_xlfn.XLOOKUP(C954, customers!$A$1:$A$1001,customers!$C$1:$C$1001,,0)=0,"",_xlfn.XLOOKUP(C954, customers!$A$1:$A$1001,customers!$C$1:$C$1001,,0))</f>
        <v>jdrengqg@uiuc.edu</v>
      </c>
      <c r="H953" s="2" t="str">
        <f>IF(_xlfn.XLOOKUP(C953,customers!$A$1:$A$1001,customers!$G$1:$G$1001,,0)=0,"",_xlfn.XLOOKUP(C953,customers!$A$1:$A$1001,customers!$G$1:$G$1001,,0))</f>
        <v>United States</v>
      </c>
      <c r="I953" t="str">
        <f>INDEX(products!$A$1:$G$49, MATCH(orders!$D953,products!$A$1:$A$49,0), MATCH(orders!I$1,products!$A$1:$G$1,0))</f>
        <v>Rob</v>
      </c>
      <c r="J953" t="str">
        <f>INDEX(products!$A$1:$G$49, MATCH(orders!$D953,products!$A$1:$A$49,0), MATCH(orders!J$1,products!$A$1:$G$1,0))</f>
        <v>L</v>
      </c>
      <c r="K953" s="5">
        <f>INDEX(products!$A$1:$G$49, MATCH(orders!$D953,products!$A$1:$A$49,0), MATCH(orders!K$1,products!$A$1:$G$1,0))</f>
        <v>0.2</v>
      </c>
      <c r="L953" s="7">
        <f>INDEX(products!$A$1:$G$49, MATCH(orders!$D953,products!$A$1:$A$49,0), 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IF(_xlfn.XLOOKUP(C955, customers!$A$1:$A$1001,customers!$C$1:$C$1001,,0)=0,"",_xlfn.XLOOKUP(C955, customers!$A$1:$A$1001,customers!$C$1:$C$1001,,0))</f>
        <v/>
      </c>
      <c r="H954" s="2" t="str">
        <f>IF(_xlfn.XLOOKUP(C954,customers!$A$1:$A$1001,customers!$G$1:$G$1001,,0)=0,"",_xlfn.XLOOKUP(C954,customers!$A$1:$A$1001,customers!$G$1:$G$1001,,0))</f>
        <v>Ireland</v>
      </c>
      <c r="I954" t="str">
        <f>INDEX(products!$A$1:$G$49, MATCH(orders!$D954,products!$A$1:$A$49,0), MATCH(orders!I$1,products!$A$1:$G$1,0))</f>
        <v>Ara</v>
      </c>
      <c r="J954" t="str">
        <f>INDEX(products!$A$1:$G$49, MATCH(orders!$D954,products!$A$1:$A$49,0), MATCH(orders!J$1,products!$A$1:$G$1,0))</f>
        <v>M</v>
      </c>
      <c r="K954" s="5">
        <f>INDEX(products!$A$1:$G$49, MATCH(orders!$D954,products!$A$1:$A$49,0), MATCH(orders!K$1,products!$A$1:$G$1,0))</f>
        <v>1</v>
      </c>
      <c r="L954" s="7">
        <f>INDEX(products!$A$1:$G$49, MATCH(orders!$D954,products!$A$1:$A$49,0), 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IF(_xlfn.XLOOKUP(C956, customers!$A$1:$A$1001,customers!$C$1:$C$1001,,0)=0,"",_xlfn.XLOOKUP(C956, customers!$A$1:$A$1001,customers!$C$1:$C$1001,,0))</f>
        <v/>
      </c>
      <c r="H955" s="2" t="str">
        <f>IF(_xlfn.XLOOKUP(C955,customers!$A$1:$A$1001,customers!$G$1:$G$1001,,0)=0,"",_xlfn.XLOOKUP(C955,customers!$A$1:$A$1001,customers!$G$1:$G$1001,,0))</f>
        <v>United States</v>
      </c>
      <c r="I955" t="str">
        <f>INDEX(products!$A$1:$G$49, MATCH(orders!$D955,products!$A$1:$A$49,0), MATCH(orders!I$1,products!$A$1:$G$1,0))</f>
        <v>Ara</v>
      </c>
      <c r="J955" t="str">
        <f>INDEX(products!$A$1:$G$49, MATCH(orders!$D955,products!$A$1:$A$49,0), MATCH(orders!J$1,products!$A$1:$G$1,0))</f>
        <v>L</v>
      </c>
      <c r="K955" s="5">
        <f>INDEX(products!$A$1:$G$49, MATCH(orders!$D955,products!$A$1:$A$49,0), MATCH(orders!K$1,products!$A$1:$G$1,0))</f>
        <v>0.2</v>
      </c>
      <c r="L955" s="7">
        <f>INDEX(products!$A$1:$G$49, MATCH(orders!$D955,products!$A$1:$A$49,0), 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IF(_xlfn.XLOOKUP(C957, customers!$A$1:$A$1001,customers!$C$1:$C$1001,,0)=0,"",_xlfn.XLOOKUP(C957, customers!$A$1:$A$1001,customers!$C$1:$C$1001,,0))</f>
        <v/>
      </c>
      <c r="H956" s="2" t="str">
        <f>IF(_xlfn.XLOOKUP(C956,customers!$A$1:$A$1001,customers!$G$1:$G$1001,,0)=0,"",_xlfn.XLOOKUP(C956,customers!$A$1:$A$1001,customers!$G$1:$G$1001,,0))</f>
        <v>United States</v>
      </c>
      <c r="I956" t="str">
        <f>INDEX(products!$A$1:$G$49, MATCH(orders!$D956,products!$A$1:$A$49,0), MATCH(orders!I$1,products!$A$1:$G$1,0))</f>
        <v>Exc</v>
      </c>
      <c r="J956" t="str">
        <f>INDEX(products!$A$1:$G$49, MATCH(orders!$D956,products!$A$1:$A$49,0), MATCH(orders!J$1,products!$A$1:$G$1,0))</f>
        <v>D</v>
      </c>
      <c r="K956" s="5">
        <f>INDEX(products!$A$1:$G$49, MATCH(orders!$D956,products!$A$1:$A$49,0), MATCH(orders!K$1,products!$A$1:$G$1,0))</f>
        <v>2.5</v>
      </c>
      <c r="L956" s="7">
        <f>INDEX(products!$A$1:$G$49, MATCH(orders!$D956,products!$A$1:$A$49,0), 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IF(_xlfn.XLOOKUP(C958, customers!$A$1:$A$1001,customers!$C$1:$C$1001,,0)=0,"",_xlfn.XLOOKUP(C958, customers!$A$1:$A$1001,customers!$C$1:$C$1001,,0))</f>
        <v/>
      </c>
      <c r="H957" s="2" t="str">
        <f>IF(_xlfn.XLOOKUP(C957,customers!$A$1:$A$1001,customers!$G$1:$G$1001,,0)=0,"",_xlfn.XLOOKUP(C957,customers!$A$1:$A$1001,customers!$G$1:$G$1001,,0))</f>
        <v>United States</v>
      </c>
      <c r="I957" t="str">
        <f>INDEX(products!$A$1:$G$49, MATCH(orders!$D957,products!$A$1:$A$49,0), MATCH(orders!I$1,products!$A$1:$G$1,0))</f>
        <v>Exc</v>
      </c>
      <c r="J957" t="str">
        <f>INDEX(products!$A$1:$G$49, MATCH(orders!$D957,products!$A$1:$A$49,0), MATCH(orders!J$1,products!$A$1:$G$1,0))</f>
        <v>L</v>
      </c>
      <c r="K957" s="5">
        <f>INDEX(products!$A$1:$G$49, MATCH(orders!$D957,products!$A$1:$A$49,0), MATCH(orders!K$1,products!$A$1:$G$1,0))</f>
        <v>2.5</v>
      </c>
      <c r="L957" s="7">
        <f>INDEX(products!$A$1:$G$49, MATCH(orders!$D957,products!$A$1:$A$49,0), 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IF(_xlfn.XLOOKUP(C959, customers!$A$1:$A$1001,customers!$C$1:$C$1001,,0)=0,"",_xlfn.XLOOKUP(C959, customers!$A$1:$A$1001,customers!$C$1:$C$1001,,0))</f>
        <v/>
      </c>
      <c r="H958" s="2" t="str">
        <f>IF(_xlfn.XLOOKUP(C958,customers!$A$1:$A$1001,customers!$G$1:$G$1001,,0)=0,"",_xlfn.XLOOKUP(C958,customers!$A$1:$A$1001,customers!$G$1:$G$1001,,0))</f>
        <v>United States</v>
      </c>
      <c r="I958" t="str">
        <f>INDEX(products!$A$1:$G$49, MATCH(orders!$D958,products!$A$1:$A$49,0), MATCH(orders!I$1,products!$A$1:$G$1,0))</f>
        <v>Rob</v>
      </c>
      <c r="J958" t="str">
        <f>INDEX(products!$A$1:$G$49, MATCH(orders!$D958,products!$A$1:$A$49,0), MATCH(orders!J$1,products!$A$1:$G$1,0))</f>
        <v>L</v>
      </c>
      <c r="K958" s="5">
        <f>INDEX(products!$A$1:$G$49, MATCH(orders!$D958,products!$A$1:$A$49,0), MATCH(orders!K$1,products!$A$1:$G$1,0))</f>
        <v>2.5</v>
      </c>
      <c r="L958" s="7">
        <f>INDEX(products!$A$1:$G$49, MATCH(orders!$D958,products!$A$1:$A$49,0), 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IF(_xlfn.XLOOKUP(C960, customers!$A$1:$A$1001,customers!$C$1:$C$1001,,0)=0,"",_xlfn.XLOOKUP(C960, customers!$A$1:$A$1001,customers!$C$1:$C$1001,,0))</f>
        <v/>
      </c>
      <c r="H959" s="2" t="str">
        <f>IF(_xlfn.XLOOKUP(C959,customers!$A$1:$A$1001,customers!$G$1:$G$1001,,0)=0,"",_xlfn.XLOOKUP(C959,customers!$A$1:$A$1001,customers!$G$1:$G$1001,,0))</f>
        <v>United States</v>
      </c>
      <c r="I959" t="str">
        <f>INDEX(products!$A$1:$G$49, MATCH(orders!$D959,products!$A$1:$A$49,0), MATCH(orders!I$1,products!$A$1:$G$1,0))</f>
        <v>Exc</v>
      </c>
      <c r="J959" t="str">
        <f>INDEX(products!$A$1:$G$49, MATCH(orders!$D959,products!$A$1:$A$49,0), MATCH(orders!J$1,products!$A$1:$G$1,0))</f>
        <v>L</v>
      </c>
      <c r="K959" s="5">
        <f>INDEX(products!$A$1:$G$49, MATCH(orders!$D959,products!$A$1:$A$49,0), MATCH(orders!K$1,products!$A$1:$G$1,0))</f>
        <v>1</v>
      </c>
      <c r="L959" s="7">
        <f>INDEX(products!$A$1:$G$49, MATCH(orders!$D959,products!$A$1:$A$49,0), 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IF(_xlfn.XLOOKUP(C961, customers!$A$1:$A$1001,customers!$C$1:$C$1001,,0)=0,"",_xlfn.XLOOKUP(C961, customers!$A$1:$A$1001,customers!$C$1:$C$1001,,0))</f>
        <v>rstrathernqn@devhub.com</v>
      </c>
      <c r="H960" s="2" t="str">
        <f>IF(_xlfn.XLOOKUP(C960,customers!$A$1:$A$1001,customers!$G$1:$G$1001,,0)=0,"",_xlfn.XLOOKUP(C960,customers!$A$1:$A$1001,customers!$G$1:$G$1001,,0))</f>
        <v>United States</v>
      </c>
      <c r="I960" t="str">
        <f>INDEX(products!$A$1:$G$49, MATCH(orders!$D960,products!$A$1:$A$49,0), MATCH(orders!I$1,products!$A$1:$G$1,0))</f>
        <v>Ara</v>
      </c>
      <c r="J960" t="str">
        <f>INDEX(products!$A$1:$G$49, MATCH(orders!$D960,products!$A$1:$A$49,0), MATCH(orders!J$1,products!$A$1:$G$1,0))</f>
        <v>L</v>
      </c>
      <c r="K960" s="5">
        <f>INDEX(products!$A$1:$G$49, MATCH(orders!$D960,products!$A$1:$A$49,0), MATCH(orders!K$1,products!$A$1:$G$1,0))</f>
        <v>0.2</v>
      </c>
      <c r="L960" s="7">
        <f>INDEX(products!$A$1:$G$49, MATCH(orders!$D960,products!$A$1:$A$49,0), 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IF(_xlfn.XLOOKUP(C962, customers!$A$1:$A$1001,customers!$C$1:$C$1001,,0)=0,"",_xlfn.XLOOKUP(C962, customers!$A$1:$A$1001,customers!$C$1:$C$1001,,0))</f>
        <v>cmiguelqo@exblog.jp</v>
      </c>
      <c r="H961" s="2" t="str">
        <f>IF(_xlfn.XLOOKUP(C961,customers!$A$1:$A$1001,customers!$G$1:$G$1001,,0)=0,"",_xlfn.XLOOKUP(C961,customers!$A$1:$A$1001,customers!$G$1:$G$1001,,0))</f>
        <v>United States</v>
      </c>
      <c r="I961" t="str">
        <f>INDEX(products!$A$1:$G$49, MATCH(orders!$D961,products!$A$1:$A$49,0), MATCH(orders!I$1,products!$A$1:$G$1,0))</f>
        <v>Lib</v>
      </c>
      <c r="J961" t="str">
        <f>INDEX(products!$A$1:$G$49, MATCH(orders!$D961,products!$A$1:$A$49,0), MATCH(orders!J$1,products!$A$1:$G$1,0))</f>
        <v>L</v>
      </c>
      <c r="K961" s="5">
        <f>INDEX(products!$A$1:$G$49, MATCH(orders!$D961,products!$A$1:$A$49,0), MATCH(orders!K$1,products!$A$1:$G$1,0))</f>
        <v>0.2</v>
      </c>
      <c r="L961" s="7">
        <f>INDEX(products!$A$1:$G$49, MATCH(orders!$D961,products!$A$1:$A$49,0), 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IF(_xlfn.XLOOKUP(C963, customers!$A$1:$A$1001,customers!$C$1:$C$1001,,0)=0,"",_xlfn.XLOOKUP(C963, customers!$A$1:$A$1001,customers!$C$1:$C$1001,,0))</f>
        <v/>
      </c>
      <c r="H962" s="2" t="str">
        <f>IF(_xlfn.XLOOKUP(C962,customers!$A$1:$A$1001,customers!$G$1:$G$1001,,0)=0,"",_xlfn.XLOOKUP(C962,customers!$A$1:$A$1001,customers!$G$1:$G$1001,,0))</f>
        <v>United States</v>
      </c>
      <c r="I962" t="str">
        <f>INDEX(products!$A$1:$G$49, MATCH(orders!$D962,products!$A$1:$A$49,0), MATCH(orders!I$1,products!$A$1:$G$1,0))</f>
        <v>Lib</v>
      </c>
      <c r="J962" t="str">
        <f>INDEX(products!$A$1:$G$49, MATCH(orders!$D962,products!$A$1:$A$49,0), MATCH(orders!J$1,products!$A$1:$G$1,0))</f>
        <v>L</v>
      </c>
      <c r="K962" s="5">
        <f>INDEX(products!$A$1:$G$49, MATCH(orders!$D962,products!$A$1:$A$49,0), MATCH(orders!K$1,products!$A$1:$G$1,0))</f>
        <v>1</v>
      </c>
      <c r="L962" s="7">
        <f>INDEX(products!$A$1:$G$49, MATCH(orders!$D962,products!$A$1:$A$49,0), 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IF(_xlfn.XLOOKUP(C964, customers!$A$1:$A$1001,customers!$C$1:$C$1001,,0)=0,"",_xlfn.XLOOKUP(C964, customers!$A$1:$A$1001,customers!$C$1:$C$1001,,0))</f>
        <v>mrocksqq@exblog.jp</v>
      </c>
      <c r="H963" s="2" t="str">
        <f>IF(_xlfn.XLOOKUP(C963,customers!$A$1:$A$1001,customers!$G$1:$G$1001,,0)=0,"",_xlfn.XLOOKUP(C963,customers!$A$1:$A$1001,customers!$G$1:$G$1001,,0))</f>
        <v>United States</v>
      </c>
      <c r="I963" t="str">
        <f>INDEX(products!$A$1:$G$49, MATCH(orders!$D963,products!$A$1:$A$49,0), MATCH(orders!I$1,products!$A$1:$G$1,0))</f>
        <v>Ara</v>
      </c>
      <c r="J963" t="str">
        <f>INDEX(products!$A$1:$G$49, MATCH(orders!$D963,products!$A$1:$A$49,0), MATCH(orders!J$1,products!$A$1:$G$1,0))</f>
        <v>D</v>
      </c>
      <c r="K963" s="5">
        <f>INDEX(products!$A$1:$G$49, MATCH(orders!$D963,products!$A$1:$A$49,0), MATCH(orders!K$1,products!$A$1:$G$1,0))</f>
        <v>2.5</v>
      </c>
      <c r="L963" s="7">
        <f>INDEX(products!$A$1:$G$49, MATCH(orders!$D963,products!$A$1:$A$49,0), 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IF(_xlfn.XLOOKUP(C965, customers!$A$1:$A$1001,customers!$C$1:$C$1001,,0)=0,"",_xlfn.XLOOKUP(C965, customers!$A$1:$A$1001,customers!$C$1:$C$1001,,0))</f>
        <v>yburrellsqr@vinaora.com</v>
      </c>
      <c r="H964" s="2" t="str">
        <f>IF(_xlfn.XLOOKUP(C964,customers!$A$1:$A$1001,customers!$G$1:$G$1001,,0)=0,"",_xlfn.XLOOKUP(C964,customers!$A$1:$A$1001,customers!$G$1:$G$1001,,0))</f>
        <v>Ireland</v>
      </c>
      <c r="I964" t="str">
        <f>INDEX(products!$A$1:$G$49, MATCH(orders!$D964,products!$A$1:$A$49,0), MATCH(orders!I$1,products!$A$1:$G$1,0))</f>
        <v>Rob</v>
      </c>
      <c r="J964" t="str">
        <f>INDEX(products!$A$1:$G$49, MATCH(orders!$D964,products!$A$1:$A$49,0), MATCH(orders!J$1,products!$A$1:$G$1,0))</f>
        <v>D</v>
      </c>
      <c r="K964" s="5">
        <f>INDEX(products!$A$1:$G$49, MATCH(orders!$D964,products!$A$1:$A$49,0), MATCH(orders!K$1,products!$A$1:$G$1,0))</f>
        <v>1</v>
      </c>
      <c r="L964" s="7">
        <f>INDEX(products!$A$1:$G$49, MATCH(orders!$D964,products!$A$1:$A$49,0), 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IF(_xlfn.XLOOKUP(C966, customers!$A$1:$A$1001,customers!$C$1:$C$1001,,0)=0,"",_xlfn.XLOOKUP(C966, customers!$A$1:$A$1001,customers!$C$1:$C$1001,,0))</f>
        <v>cgoodrumqs@goodreads.com</v>
      </c>
      <c r="H965" s="2" t="str">
        <f>IF(_xlfn.XLOOKUP(C965,customers!$A$1:$A$1001,customers!$G$1:$G$1001,,0)=0,"",_xlfn.XLOOKUP(C965,customers!$A$1:$A$1001,customers!$G$1:$G$1001,,0))</f>
        <v>United States</v>
      </c>
      <c r="I965" t="str">
        <f>INDEX(products!$A$1:$G$49, MATCH(orders!$D965,products!$A$1:$A$49,0), MATCH(orders!I$1,products!$A$1:$G$1,0))</f>
        <v>Rob</v>
      </c>
      <c r="J965" t="str">
        <f>INDEX(products!$A$1:$G$49, MATCH(orders!$D965,products!$A$1:$A$49,0), MATCH(orders!J$1,products!$A$1:$G$1,0))</f>
        <v>M</v>
      </c>
      <c r="K965" s="5">
        <f>INDEX(products!$A$1:$G$49, MATCH(orders!$D965,products!$A$1:$A$49,0), MATCH(orders!K$1,products!$A$1:$G$1,0))</f>
        <v>0.5</v>
      </c>
      <c r="L965" s="7">
        <f>INDEX(products!$A$1:$G$49, MATCH(orders!$D965,products!$A$1:$A$49,0), 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IF(_xlfn.XLOOKUP(C967, customers!$A$1:$A$1001,customers!$C$1:$C$1001,,0)=0,"",_xlfn.XLOOKUP(C967, customers!$A$1:$A$1001,customers!$C$1:$C$1001,,0))</f>
        <v>jjefferysqt@blog.com</v>
      </c>
      <c r="H966" s="2" t="str">
        <f>IF(_xlfn.XLOOKUP(C966,customers!$A$1:$A$1001,customers!$G$1:$G$1001,,0)=0,"",_xlfn.XLOOKUP(C966,customers!$A$1:$A$1001,customers!$G$1:$G$1001,,0))</f>
        <v>United States</v>
      </c>
      <c r="I966" t="str">
        <f>INDEX(products!$A$1:$G$49, MATCH(orders!$D966,products!$A$1:$A$49,0), MATCH(orders!I$1,products!$A$1:$G$1,0))</f>
        <v>Exc</v>
      </c>
      <c r="J966" t="str">
        <f>INDEX(products!$A$1:$G$49, MATCH(orders!$D966,products!$A$1:$A$49,0), MATCH(orders!J$1,products!$A$1:$G$1,0))</f>
        <v>L</v>
      </c>
      <c r="K966" s="5">
        <f>INDEX(products!$A$1:$G$49, MATCH(orders!$D966,products!$A$1:$A$49,0), MATCH(orders!K$1,products!$A$1:$G$1,0))</f>
        <v>0.2</v>
      </c>
      <c r="L966" s="7">
        <f>INDEX(products!$A$1:$G$49, MATCH(orders!$D966,products!$A$1:$A$49,0), 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IF(_xlfn.XLOOKUP(C968, customers!$A$1:$A$1001,customers!$C$1:$C$1001,,0)=0,"",_xlfn.XLOOKUP(C968, customers!$A$1:$A$1001,customers!$C$1:$C$1001,,0))</f>
        <v>bwardellqu@adobe.com</v>
      </c>
      <c r="H967" s="2" t="str">
        <f>IF(_xlfn.XLOOKUP(C967,customers!$A$1:$A$1001,customers!$G$1:$G$1001,,0)=0,"",_xlfn.XLOOKUP(C967,customers!$A$1:$A$1001,customers!$G$1:$G$1001,,0))</f>
        <v>United States</v>
      </c>
      <c r="I967" t="str">
        <f>INDEX(products!$A$1:$G$49, MATCH(orders!$D967,products!$A$1:$A$49,0), MATCH(orders!I$1,products!$A$1:$G$1,0))</f>
        <v>Rob</v>
      </c>
      <c r="J967" t="str">
        <f>INDEX(products!$A$1:$G$49, MATCH(orders!$D967,products!$A$1:$A$49,0), MATCH(orders!J$1,products!$A$1:$G$1,0))</f>
        <v>M</v>
      </c>
      <c r="K967" s="5">
        <f>INDEX(products!$A$1:$G$49, MATCH(orders!$D967,products!$A$1:$A$49,0), MATCH(orders!K$1,products!$A$1:$G$1,0))</f>
        <v>1</v>
      </c>
      <c r="L967" s="7">
        <f>INDEX(products!$A$1:$G$49, MATCH(orders!$D967,products!$A$1:$A$49,0), 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IF(_xlfn.XLOOKUP(C969, customers!$A$1:$A$1001,customers!$C$1:$C$1001,,0)=0,"",_xlfn.XLOOKUP(C969, customers!$A$1:$A$1001,customers!$C$1:$C$1001,,0))</f>
        <v>zwalisiakqv@ucsd.edu</v>
      </c>
      <c r="H968" s="2" t="str">
        <f>IF(_xlfn.XLOOKUP(C968,customers!$A$1:$A$1001,customers!$G$1:$G$1001,,0)=0,"",_xlfn.XLOOKUP(C968,customers!$A$1:$A$1001,customers!$G$1:$G$1001,,0))</f>
        <v>United States</v>
      </c>
      <c r="I968" t="str">
        <f>INDEX(products!$A$1:$G$49, MATCH(orders!$D968,products!$A$1:$A$49,0), MATCH(orders!I$1,products!$A$1:$G$1,0))</f>
        <v>Exc</v>
      </c>
      <c r="J968" t="str">
        <f>INDEX(products!$A$1:$G$49, MATCH(orders!$D968,products!$A$1:$A$49,0), MATCH(orders!J$1,products!$A$1:$G$1,0))</f>
        <v>L</v>
      </c>
      <c r="K968" s="5">
        <f>INDEX(products!$A$1:$G$49, MATCH(orders!$D968,products!$A$1:$A$49,0), MATCH(orders!K$1,products!$A$1:$G$1,0))</f>
        <v>0.5</v>
      </c>
      <c r="L968" s="7">
        <f>INDEX(products!$A$1:$G$49, MATCH(orders!$D968,products!$A$1:$A$49,0), 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IF(_xlfn.XLOOKUP(C970, customers!$A$1:$A$1001,customers!$C$1:$C$1001,,0)=0,"",_xlfn.XLOOKUP(C970, customers!$A$1:$A$1001,customers!$C$1:$C$1001,,0))</f>
        <v>wleopoldqw@blogspot.com</v>
      </c>
      <c r="H969" s="2" t="str">
        <f>IF(_xlfn.XLOOKUP(C969,customers!$A$1:$A$1001,customers!$G$1:$G$1001,,0)=0,"",_xlfn.XLOOKUP(C969,customers!$A$1:$A$1001,customers!$G$1:$G$1001,,0))</f>
        <v>Ireland</v>
      </c>
      <c r="I969" t="str">
        <f>INDEX(products!$A$1:$G$49, MATCH(orders!$D969,products!$A$1:$A$49,0), MATCH(orders!I$1,products!$A$1:$G$1,0))</f>
        <v>Rob</v>
      </c>
      <c r="J969" t="str">
        <f>INDEX(products!$A$1:$G$49, MATCH(orders!$D969,products!$A$1:$A$49,0), MATCH(orders!J$1,products!$A$1:$G$1,0))</f>
        <v>D</v>
      </c>
      <c r="K969" s="5">
        <f>INDEX(products!$A$1:$G$49, MATCH(orders!$D969,products!$A$1:$A$49,0), MATCH(orders!K$1,products!$A$1:$G$1,0))</f>
        <v>0.2</v>
      </c>
      <c r="L969" s="7">
        <f>INDEX(products!$A$1:$G$49, MATCH(orders!$D969,products!$A$1:$A$49,0), 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IF(_xlfn.XLOOKUP(C971, customers!$A$1:$A$1001,customers!$C$1:$C$1001,,0)=0,"",_xlfn.XLOOKUP(C971, customers!$A$1:$A$1001,customers!$C$1:$C$1001,,0))</f>
        <v>cshaldersqx@cisco.com</v>
      </c>
      <c r="H970" s="2" t="str">
        <f>IF(_xlfn.XLOOKUP(C970,customers!$A$1:$A$1001,customers!$G$1:$G$1001,,0)=0,"",_xlfn.XLOOKUP(C970,customers!$A$1:$A$1001,customers!$G$1:$G$1001,,0))</f>
        <v>United States</v>
      </c>
      <c r="I970" t="str">
        <f>INDEX(products!$A$1:$G$49, MATCH(orders!$D970,products!$A$1:$A$49,0), MATCH(orders!I$1,products!$A$1:$G$1,0))</f>
        <v>Rob</v>
      </c>
      <c r="J970" t="str">
        <f>INDEX(products!$A$1:$G$49, MATCH(orders!$D970,products!$A$1:$A$49,0), MATCH(orders!J$1,products!$A$1:$G$1,0))</f>
        <v>M</v>
      </c>
      <c r="K970" s="5">
        <f>INDEX(products!$A$1:$G$49, MATCH(orders!$D970,products!$A$1:$A$49,0), MATCH(orders!K$1,products!$A$1:$G$1,0))</f>
        <v>0.2</v>
      </c>
      <c r="L970" s="7">
        <f>INDEX(products!$A$1:$G$49, MATCH(orders!$D970,products!$A$1:$A$49,0), 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IF(_xlfn.XLOOKUP(C972, customers!$A$1:$A$1001,customers!$C$1:$C$1001,,0)=0,"",_xlfn.XLOOKUP(C972, customers!$A$1:$A$1001,customers!$C$1:$C$1001,,0))</f>
        <v/>
      </c>
      <c r="H971" s="2" t="str">
        <f>IF(_xlfn.XLOOKUP(C971,customers!$A$1:$A$1001,customers!$G$1:$G$1001,,0)=0,"",_xlfn.XLOOKUP(C971,customers!$A$1:$A$1001,customers!$G$1:$G$1001,,0))</f>
        <v>United States</v>
      </c>
      <c r="I971" t="str">
        <f>INDEX(products!$A$1:$G$49, MATCH(orders!$D971,products!$A$1:$A$49,0), MATCH(orders!I$1,products!$A$1:$G$1,0))</f>
        <v>Lib</v>
      </c>
      <c r="J971" t="str">
        <f>INDEX(products!$A$1:$G$49, MATCH(orders!$D971,products!$A$1:$A$49,0), MATCH(orders!J$1,products!$A$1:$G$1,0))</f>
        <v>D</v>
      </c>
      <c r="K971" s="5">
        <f>INDEX(products!$A$1:$G$49, MATCH(orders!$D971,products!$A$1:$A$49,0), MATCH(orders!K$1,products!$A$1:$G$1,0))</f>
        <v>1</v>
      </c>
      <c r="L971" s="7">
        <f>INDEX(products!$A$1:$G$49, MATCH(orders!$D971,products!$A$1:$A$49,0), 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IF(_xlfn.XLOOKUP(C973, customers!$A$1:$A$1001,customers!$C$1:$C$1001,,0)=0,"",_xlfn.XLOOKUP(C973, customers!$A$1:$A$1001,customers!$C$1:$C$1001,,0))</f>
        <v>nfurberqz@jugem.jp</v>
      </c>
      <c r="H972" s="2" t="str">
        <f>IF(_xlfn.XLOOKUP(C972,customers!$A$1:$A$1001,customers!$G$1:$G$1001,,0)=0,"",_xlfn.XLOOKUP(C972,customers!$A$1:$A$1001,customers!$G$1:$G$1001,,0))</f>
        <v>United States</v>
      </c>
      <c r="I972" t="str">
        <f>INDEX(products!$A$1:$G$49, MATCH(orders!$D972,products!$A$1:$A$49,0), MATCH(orders!I$1,products!$A$1:$G$1,0))</f>
        <v>Exc</v>
      </c>
      <c r="J972" t="str">
        <f>INDEX(products!$A$1:$G$49, MATCH(orders!$D972,products!$A$1:$A$49,0), MATCH(orders!J$1,products!$A$1:$G$1,0))</f>
        <v>M</v>
      </c>
      <c r="K972" s="5">
        <f>INDEX(products!$A$1:$G$49, MATCH(orders!$D972,products!$A$1:$A$49,0), MATCH(orders!K$1,products!$A$1:$G$1,0))</f>
        <v>0.5</v>
      </c>
      <c r="L972" s="7">
        <f>INDEX(products!$A$1:$G$49, MATCH(orders!$D972,products!$A$1:$A$49,0), 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IF(_xlfn.XLOOKUP(C974, customers!$A$1:$A$1001,customers!$C$1:$C$1001,,0)=0,"",_xlfn.XLOOKUP(C974, customers!$A$1:$A$1001,customers!$C$1:$C$1001,,0))</f>
        <v/>
      </c>
      <c r="H973" s="2" t="str">
        <f>IF(_xlfn.XLOOKUP(C973,customers!$A$1:$A$1001,customers!$G$1:$G$1001,,0)=0,"",_xlfn.XLOOKUP(C973,customers!$A$1:$A$1001,customers!$G$1:$G$1001,,0))</f>
        <v>United States</v>
      </c>
      <c r="I973" t="str">
        <f>INDEX(products!$A$1:$G$49, MATCH(orders!$D973,products!$A$1:$A$49,0), MATCH(orders!I$1,products!$A$1:$G$1,0))</f>
        <v>Ara</v>
      </c>
      <c r="J973" t="str">
        <f>INDEX(products!$A$1:$G$49, MATCH(orders!$D973,products!$A$1:$A$49,0), MATCH(orders!J$1,products!$A$1:$G$1,0))</f>
        <v>L</v>
      </c>
      <c r="K973" s="5">
        <f>INDEX(products!$A$1:$G$49, MATCH(orders!$D973,products!$A$1:$A$49,0), MATCH(orders!K$1,products!$A$1:$G$1,0))</f>
        <v>2.5</v>
      </c>
      <c r="L973" s="7">
        <f>INDEX(products!$A$1:$G$49, MATCH(orders!$D973,products!$A$1:$A$49,0), 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IF(_xlfn.XLOOKUP(C975, customers!$A$1:$A$1001,customers!$C$1:$C$1001,,0)=0,"",_xlfn.XLOOKUP(C975, customers!$A$1:$A$1001,customers!$C$1:$C$1001,,0))</f>
        <v>ckeaver1@ucoz.com</v>
      </c>
      <c r="H974" s="2" t="str">
        <f>IF(_xlfn.XLOOKUP(C974,customers!$A$1:$A$1001,customers!$G$1:$G$1001,,0)=0,"",_xlfn.XLOOKUP(C974,customers!$A$1:$A$1001,customers!$G$1:$G$1001,,0))</f>
        <v>Ireland</v>
      </c>
      <c r="I974" t="str">
        <f>INDEX(products!$A$1:$G$49, MATCH(orders!$D974,products!$A$1:$A$49,0), MATCH(orders!I$1,products!$A$1:$G$1,0))</f>
        <v>Ara</v>
      </c>
      <c r="J974" t="str">
        <f>INDEX(products!$A$1:$G$49, MATCH(orders!$D974,products!$A$1:$A$49,0), MATCH(orders!J$1,products!$A$1:$G$1,0))</f>
        <v>L</v>
      </c>
      <c r="K974" s="5">
        <f>INDEX(products!$A$1:$G$49, MATCH(orders!$D974,products!$A$1:$A$49,0), MATCH(orders!K$1,products!$A$1:$G$1,0))</f>
        <v>2.5</v>
      </c>
      <c r="L974" s="7">
        <f>INDEX(products!$A$1:$G$49, MATCH(orders!$D974,products!$A$1:$A$49,0), 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IF(_xlfn.XLOOKUP(C976, customers!$A$1:$A$1001,customers!$C$1:$C$1001,,0)=0,"",_xlfn.XLOOKUP(C976, customers!$A$1:$A$1001,customers!$C$1:$C$1001,,0))</f>
        <v>sroseboroughr2@virginia.edu</v>
      </c>
      <c r="H975" s="2" t="str">
        <f>IF(_xlfn.XLOOKUP(C975,customers!$A$1:$A$1001,customers!$G$1:$G$1001,,0)=0,"",_xlfn.XLOOKUP(C975,customers!$A$1:$A$1001,customers!$G$1:$G$1001,,0))</f>
        <v>United States</v>
      </c>
      <c r="I975" t="str">
        <f>INDEX(products!$A$1:$G$49, MATCH(orders!$D975,products!$A$1:$A$49,0), MATCH(orders!I$1,products!$A$1:$G$1,0))</f>
        <v>Lib</v>
      </c>
      <c r="J975" t="str">
        <f>INDEX(products!$A$1:$G$49, MATCH(orders!$D975,products!$A$1:$A$49,0), MATCH(orders!J$1,products!$A$1:$G$1,0))</f>
        <v>M</v>
      </c>
      <c r="K975" s="5">
        <f>INDEX(products!$A$1:$G$49, MATCH(orders!$D975,products!$A$1:$A$49,0), MATCH(orders!K$1,products!$A$1:$G$1,0))</f>
        <v>1</v>
      </c>
      <c r="L975" s="7">
        <f>INDEX(products!$A$1:$G$49, MATCH(orders!$D975,products!$A$1:$A$49,0), 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IF(_xlfn.XLOOKUP(C977, customers!$A$1:$A$1001,customers!$C$1:$C$1001,,0)=0,"",_xlfn.XLOOKUP(C977, customers!$A$1:$A$1001,customers!$C$1:$C$1001,,0))</f>
        <v>ckingwellr3@squarespace.com</v>
      </c>
      <c r="H976" s="2" t="str">
        <f>IF(_xlfn.XLOOKUP(C976,customers!$A$1:$A$1001,customers!$G$1:$G$1001,,0)=0,"",_xlfn.XLOOKUP(C976,customers!$A$1:$A$1001,customers!$G$1:$G$1001,,0))</f>
        <v>United States</v>
      </c>
      <c r="I976" t="str">
        <f>INDEX(products!$A$1:$G$49, MATCH(orders!$D976,products!$A$1:$A$49,0), MATCH(orders!I$1,products!$A$1:$G$1,0))</f>
        <v>Rob</v>
      </c>
      <c r="J976" t="str">
        <f>INDEX(products!$A$1:$G$49, MATCH(orders!$D976,products!$A$1:$A$49,0), MATCH(orders!J$1,products!$A$1:$G$1,0))</f>
        <v>D</v>
      </c>
      <c r="K976" s="5">
        <f>INDEX(products!$A$1:$G$49, MATCH(orders!$D976,products!$A$1:$A$49,0), MATCH(orders!K$1,products!$A$1:$G$1,0))</f>
        <v>0.5</v>
      </c>
      <c r="L976" s="7">
        <f>INDEX(products!$A$1:$G$49, MATCH(orders!$D976,products!$A$1:$A$49,0), 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IF(_xlfn.XLOOKUP(C978, customers!$A$1:$A$1001,customers!$C$1:$C$1001,,0)=0,"",_xlfn.XLOOKUP(C978, customers!$A$1:$A$1001,customers!$C$1:$C$1001,,0))</f>
        <v>kcantor4@gmpg.org</v>
      </c>
      <c r="H977" s="2" t="str">
        <f>IF(_xlfn.XLOOKUP(C977,customers!$A$1:$A$1001,customers!$G$1:$G$1001,,0)=0,"",_xlfn.XLOOKUP(C977,customers!$A$1:$A$1001,customers!$G$1:$G$1001,,0))</f>
        <v>Ireland</v>
      </c>
      <c r="I977" t="str">
        <f>INDEX(products!$A$1:$G$49, MATCH(orders!$D977,products!$A$1:$A$49,0), MATCH(orders!I$1,products!$A$1:$G$1,0))</f>
        <v>Ara</v>
      </c>
      <c r="J977" t="str">
        <f>INDEX(products!$A$1:$G$49, MATCH(orders!$D977,products!$A$1:$A$49,0), MATCH(orders!J$1,products!$A$1:$G$1,0))</f>
        <v>D</v>
      </c>
      <c r="K977" s="5">
        <f>INDEX(products!$A$1:$G$49, MATCH(orders!$D977,products!$A$1:$A$49,0), MATCH(orders!K$1,products!$A$1:$G$1,0))</f>
        <v>0.2</v>
      </c>
      <c r="L977" s="7">
        <f>INDEX(products!$A$1:$G$49, MATCH(orders!$D977,products!$A$1:$A$49,0), 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IF(_xlfn.XLOOKUP(C979, customers!$A$1:$A$1001,customers!$C$1:$C$1001,,0)=0,"",_xlfn.XLOOKUP(C979, customers!$A$1:$A$1001,customers!$C$1:$C$1001,,0))</f>
        <v>mblakemorer5@nsw.gov.au</v>
      </c>
      <c r="H978" s="2" t="str">
        <f>IF(_xlfn.XLOOKUP(C978,customers!$A$1:$A$1001,customers!$G$1:$G$1001,,0)=0,"",_xlfn.XLOOKUP(C978,customers!$A$1:$A$1001,customers!$G$1:$G$1001,,0))</f>
        <v>United States</v>
      </c>
      <c r="I978" t="str">
        <f>INDEX(products!$A$1:$G$49, MATCH(orders!$D978,products!$A$1:$A$49,0), MATCH(orders!I$1,products!$A$1:$G$1,0))</f>
        <v>Rob</v>
      </c>
      <c r="J978" t="str">
        <f>INDEX(products!$A$1:$G$49, MATCH(orders!$D978,products!$A$1:$A$49,0), MATCH(orders!J$1,products!$A$1:$G$1,0))</f>
        <v>L</v>
      </c>
      <c r="K978" s="5">
        <f>INDEX(products!$A$1:$G$49, MATCH(orders!$D978,products!$A$1:$A$49,0), MATCH(orders!K$1,products!$A$1:$G$1,0))</f>
        <v>2.5</v>
      </c>
      <c r="L978" s="7">
        <f>INDEX(products!$A$1:$G$49, MATCH(orders!$D978,products!$A$1:$A$49,0), 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IF(_xlfn.XLOOKUP(C980, customers!$A$1:$A$1001,customers!$C$1:$C$1001,,0)=0,"",_xlfn.XLOOKUP(C980, customers!$A$1:$A$1001,customers!$C$1:$C$1001,,0))</f>
        <v>ckeaver1@ucoz.com</v>
      </c>
      <c r="H979" s="2" t="str">
        <f>IF(_xlfn.XLOOKUP(C979,customers!$A$1:$A$1001,customers!$G$1:$G$1001,,0)=0,"",_xlfn.XLOOKUP(C979,customers!$A$1:$A$1001,customers!$G$1:$G$1001,,0))</f>
        <v>United States</v>
      </c>
      <c r="I979" t="str">
        <f>INDEX(products!$A$1:$G$49, MATCH(orders!$D979,products!$A$1:$A$49,0), MATCH(orders!I$1,products!$A$1:$G$1,0))</f>
        <v>Rob</v>
      </c>
      <c r="J979" t="str">
        <f>INDEX(products!$A$1:$G$49, MATCH(orders!$D979,products!$A$1:$A$49,0), MATCH(orders!J$1,products!$A$1:$G$1,0))</f>
        <v>L</v>
      </c>
      <c r="K979" s="5">
        <f>INDEX(products!$A$1:$G$49, MATCH(orders!$D979,products!$A$1:$A$49,0), MATCH(orders!K$1,products!$A$1:$G$1,0))</f>
        <v>1</v>
      </c>
      <c r="L979" s="7">
        <f>INDEX(products!$A$1:$G$49, MATCH(orders!$D979,products!$A$1:$A$49,0), 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IF(_xlfn.XLOOKUP(C981, customers!$A$1:$A$1001,customers!$C$1:$C$1001,,0)=0,"",_xlfn.XLOOKUP(C981, customers!$A$1:$A$1001,customers!$C$1:$C$1001,,0))</f>
        <v/>
      </c>
      <c r="H980" s="2" t="str">
        <f>IF(_xlfn.XLOOKUP(C980,customers!$A$1:$A$1001,customers!$G$1:$G$1001,,0)=0,"",_xlfn.XLOOKUP(C980,customers!$A$1:$A$1001,customers!$G$1:$G$1001,,0))</f>
        <v>United States</v>
      </c>
      <c r="I980" t="str">
        <f>INDEX(products!$A$1:$G$49, MATCH(orders!$D980,products!$A$1:$A$49,0), MATCH(orders!I$1,products!$A$1:$G$1,0))</f>
        <v>Ara</v>
      </c>
      <c r="J980" t="str">
        <f>INDEX(products!$A$1:$G$49, MATCH(orders!$D980,products!$A$1:$A$49,0), MATCH(orders!J$1,products!$A$1:$G$1,0))</f>
        <v>L</v>
      </c>
      <c r="K980" s="5">
        <f>INDEX(products!$A$1:$G$49, MATCH(orders!$D980,products!$A$1:$A$49,0), MATCH(orders!K$1,products!$A$1:$G$1,0))</f>
        <v>0.5</v>
      </c>
      <c r="L980" s="7">
        <f>INDEX(products!$A$1:$G$49, MATCH(orders!$D980,products!$A$1:$A$49,0), 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IF(_xlfn.XLOOKUP(C982, customers!$A$1:$A$1001,customers!$C$1:$C$1001,,0)=0,"",_xlfn.XLOOKUP(C982, customers!$A$1:$A$1001,customers!$C$1:$C$1001,,0))</f>
        <v/>
      </c>
      <c r="H981" s="2" t="str">
        <f>IF(_xlfn.XLOOKUP(C981,customers!$A$1:$A$1001,customers!$G$1:$G$1001,,0)=0,"",_xlfn.XLOOKUP(C981,customers!$A$1:$A$1001,customers!$G$1:$G$1001,,0))</f>
        <v>United States</v>
      </c>
      <c r="I981" t="str">
        <f>INDEX(products!$A$1:$G$49, MATCH(orders!$D981,products!$A$1:$A$49,0), MATCH(orders!I$1,products!$A$1:$G$1,0))</f>
        <v>Rob</v>
      </c>
      <c r="J981" t="str">
        <f>INDEX(products!$A$1:$G$49, MATCH(orders!$D981,products!$A$1:$A$49,0), MATCH(orders!J$1,products!$A$1:$G$1,0))</f>
        <v>D</v>
      </c>
      <c r="K981" s="5">
        <f>INDEX(products!$A$1:$G$49, MATCH(orders!$D981,products!$A$1:$A$49,0), MATCH(orders!K$1,products!$A$1:$G$1,0))</f>
        <v>0.5</v>
      </c>
      <c r="L981" s="7">
        <f>INDEX(products!$A$1:$G$49, MATCH(orders!$D981,products!$A$1:$A$49,0), 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IF(_xlfn.XLOOKUP(C983, customers!$A$1:$A$1001,customers!$C$1:$C$1001,,0)=0,"",_xlfn.XLOOKUP(C983, customers!$A$1:$A$1001,customers!$C$1:$C$1001,,0))</f>
        <v>cbernardotr9@wix.com</v>
      </c>
      <c r="H982" s="2" t="str">
        <f>IF(_xlfn.XLOOKUP(C982,customers!$A$1:$A$1001,customers!$G$1:$G$1001,,0)=0,"",_xlfn.XLOOKUP(C982,customers!$A$1:$A$1001,customers!$G$1:$G$1001,,0))</f>
        <v>United States</v>
      </c>
      <c r="I982" t="str">
        <f>INDEX(products!$A$1:$G$49, MATCH(orders!$D982,products!$A$1:$A$49,0), MATCH(orders!I$1,products!$A$1:$G$1,0))</f>
        <v>Exc</v>
      </c>
      <c r="J982" t="str">
        <f>INDEX(products!$A$1:$G$49, MATCH(orders!$D982,products!$A$1:$A$49,0), MATCH(orders!J$1,products!$A$1:$G$1,0))</f>
        <v>D</v>
      </c>
      <c r="K982" s="5">
        <f>INDEX(products!$A$1:$G$49, MATCH(orders!$D982,products!$A$1:$A$49,0), MATCH(orders!K$1,products!$A$1:$G$1,0))</f>
        <v>2.5</v>
      </c>
      <c r="L982" s="7">
        <f>INDEX(products!$A$1:$G$49, MATCH(orders!$D982,products!$A$1:$A$49,0), 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IF(_xlfn.XLOOKUP(C984, customers!$A$1:$A$1001,customers!$C$1:$C$1001,,0)=0,"",_xlfn.XLOOKUP(C984, customers!$A$1:$A$1001,customers!$C$1:$C$1001,,0))</f>
        <v>kkemeryra@t.co</v>
      </c>
      <c r="H983" s="2" t="str">
        <f>IF(_xlfn.XLOOKUP(C983,customers!$A$1:$A$1001,customers!$G$1:$G$1001,,0)=0,"",_xlfn.XLOOKUP(C983,customers!$A$1:$A$1001,customers!$G$1:$G$1001,,0))</f>
        <v>United States</v>
      </c>
      <c r="I983" t="str">
        <f>INDEX(products!$A$1:$G$49, MATCH(orders!$D983,products!$A$1:$A$49,0), MATCH(orders!I$1,products!$A$1:$G$1,0))</f>
        <v>Exc</v>
      </c>
      <c r="J983" t="str">
        <f>INDEX(products!$A$1:$G$49, MATCH(orders!$D983,products!$A$1:$A$49,0), MATCH(orders!J$1,products!$A$1:$G$1,0))</f>
        <v>D</v>
      </c>
      <c r="K983" s="5">
        <f>INDEX(products!$A$1:$G$49, MATCH(orders!$D983,products!$A$1:$A$49,0), MATCH(orders!K$1,products!$A$1:$G$1,0))</f>
        <v>0.2</v>
      </c>
      <c r="L983" s="7">
        <f>INDEX(products!$A$1:$G$49, MATCH(orders!$D983,products!$A$1:$A$49,0), 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IF(_xlfn.XLOOKUP(C985, customers!$A$1:$A$1001,customers!$C$1:$C$1001,,0)=0,"",_xlfn.XLOOKUP(C985, customers!$A$1:$A$1001,customers!$C$1:$C$1001,,0))</f>
        <v>fparlotrb@forbes.com</v>
      </c>
      <c r="H984" s="2" t="str">
        <f>IF(_xlfn.XLOOKUP(C984,customers!$A$1:$A$1001,customers!$G$1:$G$1001,,0)=0,"",_xlfn.XLOOKUP(C984,customers!$A$1:$A$1001,customers!$G$1:$G$1001,,0))</f>
        <v>United States</v>
      </c>
      <c r="I984" t="str">
        <f>INDEX(products!$A$1:$G$49, MATCH(orders!$D984,products!$A$1:$A$49,0), MATCH(orders!I$1,products!$A$1:$G$1,0))</f>
        <v>Rob</v>
      </c>
      <c r="J984" t="str">
        <f>INDEX(products!$A$1:$G$49, MATCH(orders!$D984,products!$A$1:$A$49,0), MATCH(orders!J$1,products!$A$1:$G$1,0))</f>
        <v>L</v>
      </c>
      <c r="K984" s="5">
        <f>INDEX(products!$A$1:$G$49, MATCH(orders!$D984,products!$A$1:$A$49,0), MATCH(orders!K$1,products!$A$1:$G$1,0))</f>
        <v>1</v>
      </c>
      <c r="L984" s="7">
        <f>INDEX(products!$A$1:$G$49, MATCH(orders!$D984,products!$A$1:$A$49,0), 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IF(_xlfn.XLOOKUP(C986, customers!$A$1:$A$1001,customers!$C$1:$C$1001,,0)=0,"",_xlfn.XLOOKUP(C986, customers!$A$1:$A$1001,customers!$C$1:$C$1001,,0))</f>
        <v>rcheakrc@tripadvisor.com</v>
      </c>
      <c r="H985" s="2" t="str">
        <f>IF(_xlfn.XLOOKUP(C985,customers!$A$1:$A$1001,customers!$G$1:$G$1001,,0)=0,"",_xlfn.XLOOKUP(C985,customers!$A$1:$A$1001,customers!$G$1:$G$1001,,0))</f>
        <v>United States</v>
      </c>
      <c r="I985" t="str">
        <f>INDEX(products!$A$1:$G$49, MATCH(orders!$D985,products!$A$1:$A$49,0), MATCH(orders!I$1,products!$A$1:$G$1,0))</f>
        <v>Ara</v>
      </c>
      <c r="J985" t="str">
        <f>INDEX(products!$A$1:$G$49, MATCH(orders!$D985,products!$A$1:$A$49,0), MATCH(orders!J$1,products!$A$1:$G$1,0))</f>
        <v>M</v>
      </c>
      <c r="K985" s="5">
        <f>INDEX(products!$A$1:$G$49, MATCH(orders!$D985,products!$A$1:$A$49,0), MATCH(orders!K$1,products!$A$1:$G$1,0))</f>
        <v>0.2</v>
      </c>
      <c r="L985" s="7">
        <f>INDEX(products!$A$1:$G$49, MATCH(orders!$D985,products!$A$1:$A$49,0), 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IF(_xlfn.XLOOKUP(C987, customers!$A$1:$A$1001,customers!$C$1:$C$1001,,0)=0,"",_xlfn.XLOOKUP(C987, customers!$A$1:$A$1001,customers!$C$1:$C$1001,,0))</f>
        <v>kogeneayrd@utexas.edu</v>
      </c>
      <c r="H986" s="2" t="str">
        <f>IF(_xlfn.XLOOKUP(C986,customers!$A$1:$A$1001,customers!$G$1:$G$1001,,0)=0,"",_xlfn.XLOOKUP(C986,customers!$A$1:$A$1001,customers!$G$1:$G$1001,,0))</f>
        <v>Ireland</v>
      </c>
      <c r="I986" t="str">
        <f>INDEX(products!$A$1:$G$49, MATCH(orders!$D986,products!$A$1:$A$49,0), MATCH(orders!I$1,products!$A$1:$G$1,0))</f>
        <v>Exc</v>
      </c>
      <c r="J986" t="str">
        <f>INDEX(products!$A$1:$G$49, MATCH(orders!$D986,products!$A$1:$A$49,0), MATCH(orders!J$1,products!$A$1:$G$1,0))</f>
        <v>M</v>
      </c>
      <c r="K986" s="5">
        <f>INDEX(products!$A$1:$G$49, MATCH(orders!$D986,products!$A$1:$A$49,0), MATCH(orders!K$1,products!$A$1:$G$1,0))</f>
        <v>2.5</v>
      </c>
      <c r="L986" s="7">
        <f>INDEX(products!$A$1:$G$49, MATCH(orders!$D986,products!$A$1:$A$49,0), 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IF(_xlfn.XLOOKUP(C988, customers!$A$1:$A$1001,customers!$C$1:$C$1001,,0)=0,"",_xlfn.XLOOKUP(C988, customers!$A$1:$A$1001,customers!$C$1:$C$1001,,0))</f>
        <v>cayrere@symantec.com</v>
      </c>
      <c r="H987" s="2" t="str">
        <f>IF(_xlfn.XLOOKUP(C987,customers!$A$1:$A$1001,customers!$G$1:$G$1001,,0)=0,"",_xlfn.XLOOKUP(C987,customers!$A$1:$A$1001,customers!$G$1:$G$1001,,0))</f>
        <v>United States</v>
      </c>
      <c r="I987" t="str">
        <f>INDEX(products!$A$1:$G$49, MATCH(orders!$D987,products!$A$1:$A$49,0), MATCH(orders!I$1,products!$A$1:$G$1,0))</f>
        <v>Rob</v>
      </c>
      <c r="J987" t="str">
        <f>INDEX(products!$A$1:$G$49, MATCH(orders!$D987,products!$A$1:$A$49,0), MATCH(orders!J$1,products!$A$1:$G$1,0))</f>
        <v>L</v>
      </c>
      <c r="K987" s="5">
        <f>INDEX(products!$A$1:$G$49, MATCH(orders!$D987,products!$A$1:$A$49,0), MATCH(orders!K$1,products!$A$1:$G$1,0))</f>
        <v>1</v>
      </c>
      <c r="L987" s="7">
        <f>INDEX(products!$A$1:$G$49, MATCH(orders!$D987,products!$A$1:$A$49,0), 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IF(_xlfn.XLOOKUP(C989, customers!$A$1:$A$1001,customers!$C$1:$C$1001,,0)=0,"",_xlfn.XLOOKUP(C989, customers!$A$1:$A$1001,customers!$C$1:$C$1001,,0))</f>
        <v>lkynetonrf@macromedia.com</v>
      </c>
      <c r="H988" s="2" t="str">
        <f>IF(_xlfn.XLOOKUP(C988,customers!$A$1:$A$1001,customers!$G$1:$G$1001,,0)=0,"",_xlfn.XLOOKUP(C988,customers!$A$1:$A$1001,customers!$G$1:$G$1001,,0))</f>
        <v>United States</v>
      </c>
      <c r="I988" t="str">
        <f>INDEX(products!$A$1:$G$49, MATCH(orders!$D988,products!$A$1:$A$49,0), MATCH(orders!I$1,products!$A$1:$G$1,0))</f>
        <v>Lib</v>
      </c>
      <c r="J988" t="str">
        <f>INDEX(products!$A$1:$G$49, MATCH(orders!$D988,products!$A$1:$A$49,0), MATCH(orders!J$1,products!$A$1:$G$1,0))</f>
        <v>M</v>
      </c>
      <c r="K988" s="5">
        <f>INDEX(products!$A$1:$G$49, MATCH(orders!$D988,products!$A$1:$A$49,0), MATCH(orders!K$1,products!$A$1:$G$1,0))</f>
        <v>2.5</v>
      </c>
      <c r="L988" s="7">
        <f>INDEX(products!$A$1:$G$49, MATCH(orders!$D988,products!$A$1:$A$49,0), 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IF(_xlfn.XLOOKUP(C990, customers!$A$1:$A$1001,customers!$C$1:$C$1001,,0)=0,"",_xlfn.XLOOKUP(C990, customers!$A$1:$A$1001,customers!$C$1:$C$1001,,0))</f>
        <v/>
      </c>
      <c r="H989" s="2" t="str">
        <f>IF(_xlfn.XLOOKUP(C989,customers!$A$1:$A$1001,customers!$G$1:$G$1001,,0)=0,"",_xlfn.XLOOKUP(C989,customers!$A$1:$A$1001,customers!$G$1:$G$1001,,0))</f>
        <v>United Kingdom</v>
      </c>
      <c r="I989" t="str">
        <f>INDEX(products!$A$1:$G$49, MATCH(orders!$D989,products!$A$1:$A$49,0), MATCH(orders!I$1,products!$A$1:$G$1,0))</f>
        <v>Ara</v>
      </c>
      <c r="J989" t="str">
        <f>INDEX(products!$A$1:$G$49, MATCH(orders!$D989,products!$A$1:$A$49,0), MATCH(orders!J$1,products!$A$1:$G$1,0))</f>
        <v>D</v>
      </c>
      <c r="K989" s="5">
        <f>INDEX(products!$A$1:$G$49, MATCH(orders!$D989,products!$A$1:$A$49,0), MATCH(orders!K$1,products!$A$1:$G$1,0))</f>
        <v>0.5</v>
      </c>
      <c r="L989" s="7">
        <f>INDEX(products!$A$1:$G$49, MATCH(orders!$D989,products!$A$1:$A$49,0), 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IF(_xlfn.XLOOKUP(C991, customers!$A$1:$A$1001,customers!$C$1:$C$1001,,0)=0,"",_xlfn.XLOOKUP(C991, customers!$A$1:$A$1001,customers!$C$1:$C$1001,,0))</f>
        <v/>
      </c>
      <c r="H990" s="2" t="str">
        <f>IF(_xlfn.XLOOKUP(C990,customers!$A$1:$A$1001,customers!$G$1:$G$1001,,0)=0,"",_xlfn.XLOOKUP(C990,customers!$A$1:$A$1001,customers!$G$1:$G$1001,,0))</f>
        <v>United Kingdom</v>
      </c>
      <c r="I990" t="str">
        <f>INDEX(products!$A$1:$G$49, MATCH(orders!$D990,products!$A$1:$A$49,0), MATCH(orders!I$1,products!$A$1:$G$1,0))</f>
        <v>Rob</v>
      </c>
      <c r="J990" t="str">
        <f>INDEX(products!$A$1:$G$49, MATCH(orders!$D990,products!$A$1:$A$49,0), MATCH(orders!J$1,products!$A$1:$G$1,0))</f>
        <v>M</v>
      </c>
      <c r="K990" s="5">
        <f>INDEX(products!$A$1:$G$49, MATCH(orders!$D990,products!$A$1:$A$49,0), MATCH(orders!K$1,products!$A$1:$G$1,0))</f>
        <v>1</v>
      </c>
      <c r="L990" s="7">
        <f>INDEX(products!$A$1:$G$49, MATCH(orders!$D990,products!$A$1:$A$49,0), 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IF(_xlfn.XLOOKUP(C992, customers!$A$1:$A$1001,customers!$C$1:$C$1001,,0)=0,"",_xlfn.XLOOKUP(C992, customers!$A$1:$A$1001,customers!$C$1:$C$1001,,0))</f>
        <v/>
      </c>
      <c r="H991" s="2" t="str">
        <f>IF(_xlfn.XLOOKUP(C991,customers!$A$1:$A$1001,customers!$G$1:$G$1001,,0)=0,"",_xlfn.XLOOKUP(C991,customers!$A$1:$A$1001,customers!$G$1:$G$1001,,0))</f>
        <v>United States</v>
      </c>
      <c r="I991" t="str">
        <f>INDEX(products!$A$1:$G$49, MATCH(orders!$D991,products!$A$1:$A$49,0), MATCH(orders!I$1,products!$A$1:$G$1,0))</f>
        <v>Ara</v>
      </c>
      <c r="J991" t="str">
        <f>INDEX(products!$A$1:$G$49, MATCH(orders!$D991,products!$A$1:$A$49,0), MATCH(orders!J$1,products!$A$1:$G$1,0))</f>
        <v>M</v>
      </c>
      <c r="K991" s="5">
        <f>INDEX(products!$A$1:$G$49, MATCH(orders!$D991,products!$A$1:$A$49,0), MATCH(orders!K$1,products!$A$1:$G$1,0))</f>
        <v>2.5</v>
      </c>
      <c r="L991" s="7">
        <f>INDEX(products!$A$1:$G$49, MATCH(orders!$D991,products!$A$1:$A$49,0), 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IF(_xlfn.XLOOKUP(C993, customers!$A$1:$A$1001,customers!$C$1:$C$1001,,0)=0,"",_xlfn.XLOOKUP(C993, customers!$A$1:$A$1001,customers!$C$1:$C$1001,,0))</f>
        <v/>
      </c>
      <c r="H992" s="2" t="str">
        <f>IF(_xlfn.XLOOKUP(C992,customers!$A$1:$A$1001,customers!$G$1:$G$1001,,0)=0,"",_xlfn.XLOOKUP(C992,customers!$A$1:$A$1001,customers!$G$1:$G$1001,,0))</f>
        <v>United States</v>
      </c>
      <c r="I992" t="str">
        <f>INDEX(products!$A$1:$G$49, MATCH(orders!$D992,products!$A$1:$A$49,0), MATCH(orders!I$1,products!$A$1:$G$1,0))</f>
        <v>Exc</v>
      </c>
      <c r="J992" t="str">
        <f>INDEX(products!$A$1:$G$49, MATCH(orders!$D992,products!$A$1:$A$49,0), MATCH(orders!J$1,products!$A$1:$G$1,0))</f>
        <v>D</v>
      </c>
      <c r="K992" s="5">
        <f>INDEX(products!$A$1:$G$49, MATCH(orders!$D992,products!$A$1:$A$49,0), MATCH(orders!K$1,products!$A$1:$G$1,0))</f>
        <v>0.2</v>
      </c>
      <c r="L992" s="7">
        <f>INDEX(products!$A$1:$G$49, MATCH(orders!$D992,products!$A$1:$A$49,0), 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IF(_xlfn.XLOOKUP(C994, customers!$A$1:$A$1001,customers!$C$1:$C$1001,,0)=0,"",_xlfn.XLOOKUP(C994, customers!$A$1:$A$1001,customers!$C$1:$C$1001,,0))</f>
        <v/>
      </c>
      <c r="H993" s="2" t="str">
        <f>IF(_xlfn.XLOOKUP(C993,customers!$A$1:$A$1001,customers!$G$1:$G$1001,,0)=0,"",_xlfn.XLOOKUP(C993,customers!$A$1:$A$1001,customers!$G$1:$G$1001,,0))</f>
        <v>United States</v>
      </c>
      <c r="I993" t="str">
        <f>INDEX(products!$A$1:$G$49, MATCH(orders!$D993,products!$A$1:$A$49,0), MATCH(orders!I$1,products!$A$1:$G$1,0))</f>
        <v>Lib</v>
      </c>
      <c r="J993" t="str">
        <f>INDEX(products!$A$1:$G$49, MATCH(orders!$D993,products!$A$1:$A$49,0), MATCH(orders!J$1,products!$A$1:$G$1,0))</f>
        <v>D</v>
      </c>
      <c r="K993" s="5">
        <f>INDEX(products!$A$1:$G$49, MATCH(orders!$D993,products!$A$1:$A$49,0), MATCH(orders!K$1,products!$A$1:$G$1,0))</f>
        <v>0.5</v>
      </c>
      <c r="L993" s="7">
        <f>INDEX(products!$A$1:$G$49, MATCH(orders!$D993,products!$A$1:$A$49,0), 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IF(_xlfn.XLOOKUP(C995, customers!$A$1:$A$1001,customers!$C$1:$C$1001,,0)=0,"",_xlfn.XLOOKUP(C995, customers!$A$1:$A$1001,customers!$C$1:$C$1001,,0))</f>
        <v/>
      </c>
      <c r="H994" s="2" t="str">
        <f>IF(_xlfn.XLOOKUP(C994,customers!$A$1:$A$1001,customers!$G$1:$G$1001,,0)=0,"",_xlfn.XLOOKUP(C994,customers!$A$1:$A$1001,customers!$G$1:$G$1001,,0))</f>
        <v>Ireland</v>
      </c>
      <c r="I994" t="str">
        <f>INDEX(products!$A$1:$G$49, MATCH(orders!$D994,products!$A$1:$A$49,0), MATCH(orders!I$1,products!$A$1:$G$1,0))</f>
        <v>Lib</v>
      </c>
      <c r="J994" t="str">
        <f>INDEX(products!$A$1:$G$49, MATCH(orders!$D994,products!$A$1:$A$49,0), MATCH(orders!J$1,products!$A$1:$G$1,0))</f>
        <v>L</v>
      </c>
      <c r="K994" s="5">
        <f>INDEX(products!$A$1:$G$49, MATCH(orders!$D994,products!$A$1:$A$49,0), MATCH(orders!K$1,products!$A$1:$G$1,0))</f>
        <v>2.5</v>
      </c>
      <c r="L994" s="7">
        <f>INDEX(products!$A$1:$G$49, MATCH(orders!$D994,products!$A$1:$A$49,0), 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IF(_xlfn.XLOOKUP(C996, customers!$A$1:$A$1001,customers!$C$1:$C$1001,,0)=0,"",_xlfn.XLOOKUP(C996, customers!$A$1:$A$1001,customers!$C$1:$C$1001,,0))</f>
        <v/>
      </c>
      <c r="H995" s="2" t="str">
        <f>IF(_xlfn.XLOOKUP(C995,customers!$A$1:$A$1001,customers!$G$1:$G$1001,,0)=0,"",_xlfn.XLOOKUP(C995,customers!$A$1:$A$1001,customers!$G$1:$G$1001,,0))</f>
        <v>United States</v>
      </c>
      <c r="I995" t="str">
        <f>INDEX(products!$A$1:$G$49, MATCH(orders!$D995,products!$A$1:$A$49,0), MATCH(orders!I$1,products!$A$1:$G$1,0))</f>
        <v>Ara</v>
      </c>
      <c r="J995" t="str">
        <f>INDEX(products!$A$1:$G$49, MATCH(orders!$D995,products!$A$1:$A$49,0), MATCH(orders!J$1,products!$A$1:$G$1,0))</f>
        <v>L</v>
      </c>
      <c r="K995" s="5">
        <f>INDEX(products!$A$1:$G$49, MATCH(orders!$D995,products!$A$1:$A$49,0), MATCH(orders!K$1,products!$A$1:$G$1,0))</f>
        <v>1</v>
      </c>
      <c r="L995" s="7">
        <f>INDEX(products!$A$1:$G$49, MATCH(orders!$D995,products!$A$1:$A$49,0), 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IF(_xlfn.XLOOKUP(C997, customers!$A$1:$A$1001,customers!$C$1:$C$1001,,0)=0,"",_xlfn.XLOOKUP(C997, customers!$A$1:$A$1001,customers!$C$1:$C$1001,,0))</f>
        <v>jtewelsonrn@samsung.com</v>
      </c>
      <c r="H996" s="2" t="str">
        <f>IF(_xlfn.XLOOKUP(C996,customers!$A$1:$A$1001,customers!$G$1:$G$1001,,0)=0,"",_xlfn.XLOOKUP(C996,customers!$A$1:$A$1001,customers!$G$1:$G$1001,,0))</f>
        <v>Ireland</v>
      </c>
      <c r="I996" t="str">
        <f>INDEX(products!$A$1:$G$49, MATCH(orders!$D996,products!$A$1:$A$49,0), MATCH(orders!I$1,products!$A$1:$G$1,0))</f>
        <v>Ara</v>
      </c>
      <c r="J996" t="str">
        <f>INDEX(products!$A$1:$G$49, MATCH(orders!$D996,products!$A$1:$A$49,0), MATCH(orders!J$1,products!$A$1:$G$1,0))</f>
        <v>D</v>
      </c>
      <c r="K996" s="5">
        <f>INDEX(products!$A$1:$G$49, MATCH(orders!$D996,products!$A$1:$A$49,0), MATCH(orders!K$1,products!$A$1:$G$1,0))</f>
        <v>0.2</v>
      </c>
      <c r="L996" s="7">
        <f>INDEX(products!$A$1:$G$49, MATCH(orders!$D996,products!$A$1:$A$49,0), 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IF(_xlfn.XLOOKUP(C998, customers!$A$1:$A$1001,customers!$C$1:$C$1001,,0)=0,"",_xlfn.XLOOKUP(C998, customers!$A$1:$A$1001,customers!$C$1:$C$1001,,0))</f>
        <v/>
      </c>
      <c r="H997" s="2" t="str">
        <f>IF(_xlfn.XLOOKUP(C997,customers!$A$1:$A$1001,customers!$G$1:$G$1001,,0)=0,"",_xlfn.XLOOKUP(C997,customers!$A$1:$A$1001,customers!$G$1:$G$1001,,0))</f>
        <v>United States</v>
      </c>
      <c r="I997" t="str">
        <f>INDEX(products!$A$1:$G$49, MATCH(orders!$D997,products!$A$1:$A$49,0), MATCH(orders!I$1,products!$A$1:$G$1,0))</f>
        <v>Rob</v>
      </c>
      <c r="J997" t="str">
        <f>INDEX(products!$A$1:$G$49, MATCH(orders!$D997,products!$A$1:$A$49,0), MATCH(orders!J$1,products!$A$1:$G$1,0))</f>
        <v>L</v>
      </c>
      <c r="K997" s="5">
        <f>INDEX(products!$A$1:$G$49, MATCH(orders!$D997,products!$A$1:$A$49,0), MATCH(orders!K$1,products!$A$1:$G$1,0))</f>
        <v>2.5</v>
      </c>
      <c r="L997" s="7">
        <f>INDEX(products!$A$1:$G$49, MATCH(orders!$D997,products!$A$1:$A$49,0), 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IF(_xlfn.XLOOKUP(C999, customers!$A$1:$A$1001,customers!$C$1:$C$1001,,0)=0,"",_xlfn.XLOOKUP(C999, customers!$A$1:$A$1001,customers!$C$1:$C$1001,,0))</f>
        <v/>
      </c>
      <c r="H998" s="2" t="str">
        <f>IF(_xlfn.XLOOKUP(C998,customers!$A$1:$A$1001,customers!$G$1:$G$1001,,0)=0,"",_xlfn.XLOOKUP(C998,customers!$A$1:$A$1001,customers!$G$1:$G$1001,,0))</f>
        <v>United States</v>
      </c>
      <c r="I998" t="str">
        <f>INDEX(products!$A$1:$G$49, MATCH(orders!$D998,products!$A$1:$A$49,0), MATCH(orders!I$1,products!$A$1:$G$1,0))</f>
        <v>Rob</v>
      </c>
      <c r="J998" t="str">
        <f>INDEX(products!$A$1:$G$49, MATCH(orders!$D998,products!$A$1:$A$49,0), MATCH(orders!J$1,products!$A$1:$G$1,0))</f>
        <v>M</v>
      </c>
      <c r="K998" s="5">
        <f>INDEX(products!$A$1:$G$49, MATCH(orders!$D998,products!$A$1:$A$49,0), MATCH(orders!K$1,products!$A$1:$G$1,0))</f>
        <v>0.5</v>
      </c>
      <c r="L998" s="7">
        <f>INDEX(products!$A$1:$G$49, MATCH(orders!$D998,products!$A$1:$A$49,0), 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IF(_xlfn.XLOOKUP(C1000, customers!$A$1:$A$1001,customers!$C$1:$C$1001,,0)=0,"",_xlfn.XLOOKUP(C1000, customers!$A$1:$A$1001,customers!$C$1:$C$1001,,0))</f>
        <v>njennyrq@bigcartel.com</v>
      </c>
      <c r="H999" s="2" t="str">
        <f>IF(_xlfn.XLOOKUP(C999,customers!$A$1:$A$1001,customers!$G$1:$G$1001,,0)=0,"",_xlfn.XLOOKUP(C999,customers!$A$1:$A$1001,customers!$G$1:$G$1001,,0))</f>
        <v>United States</v>
      </c>
      <c r="I999" t="str">
        <f>INDEX(products!$A$1:$G$49, MATCH(orders!$D999,products!$A$1:$A$49,0), MATCH(orders!I$1,products!$A$1:$G$1,0))</f>
        <v>Ara</v>
      </c>
      <c r="J999" t="str">
        <f>INDEX(products!$A$1:$G$49, MATCH(orders!$D999,products!$A$1:$A$49,0), MATCH(orders!J$1,products!$A$1:$G$1,0))</f>
        <v>M</v>
      </c>
      <c r="K999" s="5">
        <f>INDEX(products!$A$1:$G$49, MATCH(orders!$D999,products!$A$1:$A$49,0), MATCH(orders!K$1,products!$A$1:$G$1,0))</f>
        <v>0.5</v>
      </c>
      <c r="L999" s="7">
        <f>INDEX(products!$A$1:$G$49, MATCH(orders!$D999,products!$A$1:$A$49,0), 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IF(_xlfn.XLOOKUP(C1001, customers!$A$1:$A$1001,customers!$C$1:$C$1001,,0)=0,"",_xlfn.XLOOKUP(C1001, customers!$A$1:$A$1001,customers!$C$1:$C$1001,,0))</f>
        <v/>
      </c>
      <c r="H1000" s="2" t="str">
        <f>IF(_xlfn.XLOOKUP(C1000,customers!$A$1:$A$1001,customers!$G$1:$G$1001,,0)=0,"",_xlfn.XLOOKUP(C1000,customers!$A$1:$A$1001,customers!$G$1:$G$1001,,0))</f>
        <v>United States</v>
      </c>
      <c r="I1000" t="str">
        <f>INDEX(products!$A$1:$G$49, MATCH(orders!$D1000,products!$A$1:$A$49,0), MATCH(orders!I$1,products!$A$1:$G$1,0))</f>
        <v>Ara</v>
      </c>
      <c r="J1000" t="str">
        <f>INDEX(products!$A$1:$G$49, MATCH(orders!$D1000,products!$A$1:$A$49,0), MATCH(orders!J$1,products!$A$1:$G$1,0))</f>
        <v>D</v>
      </c>
      <c r="K1000" s="5">
        <f>INDEX(products!$A$1:$G$49, MATCH(orders!$D1000,products!$A$1:$A$49,0), MATCH(orders!K$1,products!$A$1:$G$1,0))</f>
        <v>1</v>
      </c>
      <c r="L1000" s="7">
        <f>INDEX(products!$A$1:$G$49, MATCH(orders!$D1000,products!$A$1:$A$49,0), 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e">
        <f>IF(_xlfn.XLOOKUP(C1002, customers!$A$1:$A$1001,customers!$C$1:$C$1001,,0)=0,"",_xlfn.XLOOKUP(C1002, customers!$A$1:$A$1001,customers!$C$1:$C$1001,,0))</f>
        <v>#N/A</v>
      </c>
      <c r="H1001" s="2" t="str">
        <f>IF(_xlfn.XLOOKUP(C1001,customers!$A$1:$A$1001,customers!$G$1:$G$1001,,0)=0,"",_xlfn.XLOOKUP(C1001,customers!$A$1:$A$1001,customers!$G$1:$G$1001,,0))</f>
        <v>United Kingdom</v>
      </c>
      <c r="I1001" t="str">
        <f>INDEX(products!$A$1:$G$49, MATCH(orders!$D1001,products!$A$1:$A$49,0), MATCH(orders!I$1,products!$A$1:$G$1,0))</f>
        <v>Exc</v>
      </c>
      <c r="J1001" t="str">
        <f>INDEX(products!$A$1:$G$49, MATCH(orders!$D1001,products!$A$1:$A$49,0), MATCH(orders!J$1,products!$A$1:$G$1,0))</f>
        <v>M</v>
      </c>
      <c r="K1001" s="5">
        <f>INDEX(products!$A$1:$G$49, MATCH(orders!$D1001,products!$A$1:$A$49,0), MATCH(orders!K$1,products!$A$1:$G$1,0))</f>
        <v>0.2</v>
      </c>
      <c r="L1001" s="7">
        <f>INDEX(products!$A$1:$G$49, MATCH(orders!$D1001,products!$A$1:$A$49,0), 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TotalSales</vt:lpstr>
      <vt:lpstr>TotalSalesByCountry</vt:lpstr>
      <vt:lpstr>Top5Customers</vt:lpstr>
      <vt:lpstr>OrdersCount</vt:lpstr>
      <vt:lpstr>CustomersCount</vt:lpstr>
      <vt:lpstr>ProductsCount</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Versutus</dc:creator>
  <cp:keywords/>
  <dc:description/>
  <cp:lastModifiedBy>Versutus</cp:lastModifiedBy>
  <cp:revision/>
  <cp:lastPrinted>2024-09-15T01:57:41Z</cp:lastPrinted>
  <dcterms:created xsi:type="dcterms:W3CDTF">2022-11-26T09:51:45Z</dcterms:created>
  <dcterms:modified xsi:type="dcterms:W3CDTF">2024-09-15T15:55:06Z</dcterms:modified>
  <cp:category/>
  <cp:contentStatus/>
</cp:coreProperties>
</file>