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-Lab\"/>
    </mc:Choice>
  </mc:AlternateContent>
  <bookViews>
    <workbookView xWindow="0" yWindow="0" windowWidth="17250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E2" i="1"/>
  <c r="G2" i="1" s="1"/>
  <c r="G12" i="1"/>
  <c r="G11" i="1"/>
  <c r="G5" i="1"/>
  <c r="G4" i="1"/>
  <c r="G3" i="1"/>
  <c r="G10" i="1"/>
  <c r="G6" i="1"/>
  <c r="G18" i="1"/>
  <c r="G9" i="1"/>
  <c r="G17" i="1"/>
  <c r="G19" i="1"/>
  <c r="G7" i="1"/>
  <c r="G8" i="1"/>
  <c r="G13" i="1"/>
  <c r="G14" i="1"/>
  <c r="G15" i="1"/>
  <c r="G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F2" i="1"/>
  <c r="D2" i="1"/>
</calcChain>
</file>

<file path=xl/sharedStrings.xml><?xml version="1.0" encoding="utf-8"?>
<sst xmlns="http://schemas.openxmlformats.org/spreadsheetml/2006/main" count="11" uniqueCount="11">
  <si>
    <t>x</t>
  </si>
  <si>
    <t>y</t>
  </si>
  <si>
    <t>Stand Dev of Data</t>
  </si>
  <si>
    <t>Confidence Measurement</t>
  </si>
  <si>
    <t>Prediction of Y Vaules</t>
  </si>
  <si>
    <t>Stand Dev of Prediction</t>
  </si>
  <si>
    <t>Confidence Prediction</t>
  </si>
  <si>
    <t>Negative Confidence Fit Line</t>
  </si>
  <si>
    <t>Positive Confidence Fit Line</t>
  </si>
  <si>
    <t>Negative Measurement</t>
  </si>
  <si>
    <t>Positive Measurement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</si>
</sst>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299687932709198"/>
                  <c:y val="-0.13757834364271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43.307000000000002</c:v>
                </c:pt>
                <c:pt idx="1">
                  <c:v>57.962000000000003</c:v>
                </c:pt>
                <c:pt idx="2">
                  <c:v>77.671000000000006</c:v>
                </c:pt>
                <c:pt idx="3">
                  <c:v>92.388999999999996</c:v>
                </c:pt>
                <c:pt idx="4">
                  <c:v>108.815</c:v>
                </c:pt>
                <c:pt idx="5">
                  <c:v>120.03700000000001</c:v>
                </c:pt>
                <c:pt idx="6">
                  <c:v>140.928</c:v>
                </c:pt>
                <c:pt idx="7">
                  <c:v>190.43899999999999</c:v>
                </c:pt>
                <c:pt idx="8">
                  <c:v>241.54</c:v>
                </c:pt>
                <c:pt idx="9">
                  <c:v>233.691</c:v>
                </c:pt>
                <c:pt idx="10">
                  <c:v>298.69099999999997</c:v>
                </c:pt>
                <c:pt idx="11">
                  <c:v>280.50700000000001</c:v>
                </c:pt>
                <c:pt idx="12">
                  <c:v>303.48599999999999</c:v>
                </c:pt>
                <c:pt idx="13">
                  <c:v>347.96300000000002</c:v>
                </c:pt>
                <c:pt idx="14">
                  <c:v>365.97899999999998</c:v>
                </c:pt>
                <c:pt idx="15">
                  <c:v>435.62700000000001</c:v>
                </c:pt>
                <c:pt idx="16">
                  <c:v>414.73599999999999</c:v>
                </c:pt>
                <c:pt idx="17">
                  <c:v>400.7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1-41E8-9E2B-4D2A46756B9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Negative Measurement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-15.695979418210868</c:v>
                </c:pt>
                <c:pt idx="1">
                  <c:v>-1.0409794199999993</c:v>
                </c:pt>
                <c:pt idx="2">
                  <c:v>18.668020580000004</c:v>
                </c:pt>
                <c:pt idx="3">
                  <c:v>33.386020579999993</c:v>
                </c:pt>
                <c:pt idx="4">
                  <c:v>49.812020579999995</c:v>
                </c:pt>
                <c:pt idx="5">
                  <c:v>61.034020580000004</c:v>
                </c:pt>
                <c:pt idx="6">
                  <c:v>81.925020579999995</c:v>
                </c:pt>
                <c:pt idx="7">
                  <c:v>131.43602057999999</c:v>
                </c:pt>
                <c:pt idx="8">
                  <c:v>182.53702057999999</c:v>
                </c:pt>
                <c:pt idx="9">
                  <c:v>174.68802058</c:v>
                </c:pt>
                <c:pt idx="10">
                  <c:v>239.68802057999997</c:v>
                </c:pt>
                <c:pt idx="11">
                  <c:v>221.50402058</c:v>
                </c:pt>
                <c:pt idx="12">
                  <c:v>244.48302057999999</c:v>
                </c:pt>
                <c:pt idx="13">
                  <c:v>288.96002057999999</c:v>
                </c:pt>
                <c:pt idx="14">
                  <c:v>306.97602057999995</c:v>
                </c:pt>
                <c:pt idx="15">
                  <c:v>376.62402057999998</c:v>
                </c:pt>
                <c:pt idx="16">
                  <c:v>355.73302058000002</c:v>
                </c:pt>
                <c:pt idx="17">
                  <c:v>341.69702057999996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5F1-41E8-9E2B-4D2A46756B9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Positive Measurement Line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102.30997941821087</c:v>
                </c:pt>
                <c:pt idx="1">
                  <c:v>116.96497942000001</c:v>
                </c:pt>
                <c:pt idx="2">
                  <c:v>136.67397942000002</c:v>
                </c:pt>
                <c:pt idx="3">
                  <c:v>151.39197941999998</c:v>
                </c:pt>
                <c:pt idx="4">
                  <c:v>167.81797942</c:v>
                </c:pt>
                <c:pt idx="5">
                  <c:v>179.03997942000001</c:v>
                </c:pt>
                <c:pt idx="6">
                  <c:v>199.93097942</c:v>
                </c:pt>
                <c:pt idx="7">
                  <c:v>249.44197942</c:v>
                </c:pt>
                <c:pt idx="8">
                  <c:v>300.54297941999999</c:v>
                </c:pt>
                <c:pt idx="9">
                  <c:v>292.69397942000001</c:v>
                </c:pt>
                <c:pt idx="10">
                  <c:v>357.69397942000001</c:v>
                </c:pt>
                <c:pt idx="11">
                  <c:v>339.50997942000004</c:v>
                </c:pt>
                <c:pt idx="12">
                  <c:v>362.48897941999996</c:v>
                </c:pt>
                <c:pt idx="13">
                  <c:v>406.96597942000005</c:v>
                </c:pt>
                <c:pt idx="14">
                  <c:v>424.98197942000002</c:v>
                </c:pt>
                <c:pt idx="15">
                  <c:v>494.62997942000004</c:v>
                </c:pt>
                <c:pt idx="16">
                  <c:v>473.73897941999996</c:v>
                </c:pt>
                <c:pt idx="17">
                  <c:v>459.70297942000002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5F1-41E8-9E2B-4D2A46756B9D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Negative Confidence Fit Line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-16.554542112925901</c:v>
                </c:pt>
                <c:pt idx="1">
                  <c:v>-4.7966421141367093</c:v>
                </c:pt>
                <c:pt idx="2">
                  <c:v>17.65025788586329</c:v>
                </c:pt>
                <c:pt idx="3">
                  <c:v>31.545957885863281</c:v>
                </c:pt>
                <c:pt idx="4">
                  <c:v>52.389507885863289</c:v>
                </c:pt>
                <c:pt idx="5">
                  <c:v>72.16415788586329</c:v>
                </c:pt>
                <c:pt idx="6">
                  <c:v>95.679957885863303</c:v>
                </c:pt>
                <c:pt idx="7">
                  <c:v>128.81585788586329</c:v>
                </c:pt>
                <c:pt idx="8">
                  <c:v>164.62400788586328</c:v>
                </c:pt>
                <c:pt idx="9">
                  <c:v>180.65750788586328</c:v>
                </c:pt>
                <c:pt idx="10">
                  <c:v>217.00010788586332</c:v>
                </c:pt>
                <c:pt idx="11">
                  <c:v>233.56805788586337</c:v>
                </c:pt>
                <c:pt idx="12">
                  <c:v>264.03170788586328</c:v>
                </c:pt>
                <c:pt idx="13">
                  <c:v>289.68530788586327</c:v>
                </c:pt>
                <c:pt idx="14">
                  <c:v>318.54560788586332</c:v>
                </c:pt>
                <c:pt idx="15">
                  <c:v>336.71690788586329</c:v>
                </c:pt>
                <c:pt idx="16">
                  <c:v>350.07815788586333</c:v>
                </c:pt>
                <c:pt idx="17">
                  <c:v>368.24945788586331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5F1-41E8-9E2B-4D2A46756B9D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Positive Confidence Fit Line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Sheet1!$K$2:$K$19</c:f>
              <c:numCache>
                <c:formatCode>General</c:formatCode>
                <c:ptCount val="18"/>
                <c:pt idx="0">
                  <c:v>100.60314211292591</c:v>
                </c:pt>
                <c:pt idx="1">
                  <c:v>112.36104211413672</c:v>
                </c:pt>
                <c:pt idx="2">
                  <c:v>134.80794211413672</c:v>
                </c:pt>
                <c:pt idx="3">
                  <c:v>148.7036421141367</c:v>
                </c:pt>
                <c:pt idx="4">
                  <c:v>169.54719211413672</c:v>
                </c:pt>
                <c:pt idx="5">
                  <c:v>189.3218421141367</c:v>
                </c:pt>
                <c:pt idx="6">
                  <c:v>212.83764211413671</c:v>
                </c:pt>
                <c:pt idx="7">
                  <c:v>245.97354211413671</c:v>
                </c:pt>
                <c:pt idx="8">
                  <c:v>281.78169211413672</c:v>
                </c:pt>
                <c:pt idx="9">
                  <c:v>297.81519211413672</c:v>
                </c:pt>
                <c:pt idx="10">
                  <c:v>334.15779211413673</c:v>
                </c:pt>
                <c:pt idx="11">
                  <c:v>350.72574211413678</c:v>
                </c:pt>
                <c:pt idx="12">
                  <c:v>381.18939211413669</c:v>
                </c:pt>
                <c:pt idx="13">
                  <c:v>406.84299211413668</c:v>
                </c:pt>
                <c:pt idx="14">
                  <c:v>435.70329211413673</c:v>
                </c:pt>
                <c:pt idx="15">
                  <c:v>453.8745921141367</c:v>
                </c:pt>
                <c:pt idx="16">
                  <c:v>467.23584211413674</c:v>
                </c:pt>
                <c:pt idx="17">
                  <c:v>485.40714211413672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5F1-41E8-9E2B-4D2A4675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0848"/>
        <c:axId val="484921176"/>
      </c:scatterChart>
      <c:valAx>
        <c:axId val="4849208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1176"/>
        <c:crosses val="autoZero"/>
        <c:crossBetween val="midCat"/>
      </c:valAx>
      <c:valAx>
        <c:axId val="4849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4</xdr:col>
      <xdr:colOff>1205865</xdr:colOff>
      <xdr:row>40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A3F38-8209-4FB4-B6F5-8ED141775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28" sqref="F28"/>
    </sheetView>
  </sheetViews>
  <sheetFormatPr defaultRowHeight="15" x14ac:dyDescent="0.25"/>
  <cols>
    <col min="3" max="3" width="18.7109375" customWidth="1"/>
    <col min="4" max="4" width="15.42578125" customWidth="1"/>
    <col min="5" max="5" width="19.5703125" customWidth="1"/>
    <col min="6" max="6" width="21.7109375" customWidth="1"/>
    <col min="7" max="7" width="21.85546875" customWidth="1"/>
    <col min="8" max="8" width="26.28515625" customWidth="1"/>
    <col min="9" max="9" width="25.28515625" customWidth="1"/>
    <col min="10" max="10" width="26.28515625" customWidth="1"/>
    <col min="11" max="11" width="23.28515625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s="1" t="s">
        <v>9</v>
      </c>
      <c r="I1" s="1" t="s">
        <v>10</v>
      </c>
      <c r="J1" s="2" t="s">
        <v>7</v>
      </c>
      <c r="K1" s="2" t="s">
        <v>8</v>
      </c>
    </row>
    <row r="2" spans="1:11" x14ac:dyDescent="0.25">
      <c r="A2">
        <v>1.4</v>
      </c>
      <c r="B2">
        <v>43.307000000000002</v>
      </c>
      <c r="C2">
        <f>5.3445*A2+34.542</f>
        <v>42.024300000000004</v>
      </c>
      <c r="D2">
        <f>_xlfn.STDEV.P(B2:B19)</f>
        <v>127.72093932109063</v>
      </c>
      <c r="E2">
        <f>_xlfn.STDEV.P(C2:C19)</f>
        <v>126.80282949737902</v>
      </c>
      <c r="F2">
        <f>CONFIDENCE(0.05, D2,18)</f>
        <v>59.00297941821087</v>
      </c>
      <c r="G2">
        <f>CONFIDENCE(0.05, E2, 18)</f>
        <v>58.578842112925905</v>
      </c>
      <c r="H2" s="1">
        <f>B2-F2</f>
        <v>-15.695979418210868</v>
      </c>
      <c r="I2" s="1">
        <f>B2+F2</f>
        <v>102.30997941821087</v>
      </c>
      <c r="J2" s="2">
        <f>C2-G2</f>
        <v>-16.554542112925901</v>
      </c>
      <c r="K2" s="2">
        <f>C2+G2</f>
        <v>100.60314211292591</v>
      </c>
    </row>
    <row r="3" spans="1:11" x14ac:dyDescent="0.25">
      <c r="A3">
        <v>3.6</v>
      </c>
      <c r="B3">
        <v>57.962000000000003</v>
      </c>
      <c r="C3">
        <f t="shared" ref="C3:C19" si="0">5.3445*A3+34.542</f>
        <v>53.782200000000003</v>
      </c>
      <c r="E3">
        <v>126.8028295</v>
      </c>
      <c r="F3">
        <v>59.002979420000003</v>
      </c>
      <c r="G3">
        <f t="shared" ref="G3:G19" si="1">CONFIDENCE(0.05, E3, 18)</f>
        <v>58.578842114136712</v>
      </c>
      <c r="H3" s="1">
        <f t="shared" ref="H3:H19" si="2">B3-F3</f>
        <v>-1.0409794199999993</v>
      </c>
      <c r="I3" s="1">
        <f t="shared" ref="I3:I19" si="3">B3+F3</f>
        <v>116.96497942000001</v>
      </c>
      <c r="J3" s="2">
        <f t="shared" ref="J3:J19" si="4">C3-G3</f>
        <v>-4.7966421141367093</v>
      </c>
      <c r="K3" s="2">
        <f t="shared" ref="K3:K19" si="5">C3+G3</f>
        <v>112.36104211413672</v>
      </c>
    </row>
    <row r="4" spans="1:11" x14ac:dyDescent="0.25">
      <c r="A4">
        <v>7.8</v>
      </c>
      <c r="B4">
        <v>77.671000000000006</v>
      </c>
      <c r="C4">
        <f t="shared" si="0"/>
        <v>76.229100000000003</v>
      </c>
      <c r="E4">
        <v>126.8028295</v>
      </c>
      <c r="F4">
        <v>59.002979420000003</v>
      </c>
      <c r="G4">
        <f t="shared" si="1"/>
        <v>58.578842114136712</v>
      </c>
      <c r="H4" s="1">
        <f t="shared" si="2"/>
        <v>18.668020580000004</v>
      </c>
      <c r="I4" s="1">
        <f t="shared" si="3"/>
        <v>136.67397942000002</v>
      </c>
      <c r="J4" s="2">
        <f t="shared" si="4"/>
        <v>17.65025788586329</v>
      </c>
      <c r="K4" s="2">
        <f t="shared" si="5"/>
        <v>134.80794211413672</v>
      </c>
    </row>
    <row r="5" spans="1:11" x14ac:dyDescent="0.25">
      <c r="A5">
        <v>10.4</v>
      </c>
      <c r="B5">
        <v>92.388999999999996</v>
      </c>
      <c r="C5">
        <f t="shared" si="0"/>
        <v>90.124799999999993</v>
      </c>
      <c r="E5">
        <v>126.8028295</v>
      </c>
      <c r="F5">
        <v>59.002979420000003</v>
      </c>
      <c r="G5">
        <f t="shared" si="1"/>
        <v>58.578842114136712</v>
      </c>
      <c r="H5" s="1">
        <f t="shared" si="2"/>
        <v>33.386020579999993</v>
      </c>
      <c r="I5" s="1">
        <f t="shared" si="3"/>
        <v>151.39197941999998</v>
      </c>
      <c r="J5" s="2">
        <f t="shared" si="4"/>
        <v>31.545957885863281</v>
      </c>
      <c r="K5" s="2">
        <f t="shared" si="5"/>
        <v>148.7036421141367</v>
      </c>
    </row>
    <row r="6" spans="1:11" x14ac:dyDescent="0.25">
      <c r="A6">
        <v>14.3</v>
      </c>
      <c r="B6">
        <v>108.815</v>
      </c>
      <c r="C6">
        <f t="shared" si="0"/>
        <v>110.96835</v>
      </c>
      <c r="E6">
        <v>126.8028295</v>
      </c>
      <c r="F6">
        <v>59.002979420000003</v>
      </c>
      <c r="G6">
        <f t="shared" si="1"/>
        <v>58.578842114136712</v>
      </c>
      <c r="H6" s="1">
        <f t="shared" si="2"/>
        <v>49.812020579999995</v>
      </c>
      <c r="I6" s="1">
        <f t="shared" si="3"/>
        <v>167.81797942</v>
      </c>
      <c r="J6" s="2">
        <f t="shared" si="4"/>
        <v>52.389507885863289</v>
      </c>
      <c r="K6" s="2">
        <f t="shared" si="5"/>
        <v>169.54719211413672</v>
      </c>
    </row>
    <row r="7" spans="1:11" x14ac:dyDescent="0.25">
      <c r="A7">
        <v>18</v>
      </c>
      <c r="B7">
        <v>120.03700000000001</v>
      </c>
      <c r="C7">
        <f t="shared" si="0"/>
        <v>130.74299999999999</v>
      </c>
      <c r="E7">
        <v>126.8028295</v>
      </c>
      <c r="F7">
        <v>59.002979420000003</v>
      </c>
      <c r="G7">
        <f t="shared" si="1"/>
        <v>58.578842114136712</v>
      </c>
      <c r="H7" s="1">
        <f t="shared" si="2"/>
        <v>61.034020580000004</v>
      </c>
      <c r="I7" s="1">
        <f t="shared" si="3"/>
        <v>179.03997942000001</v>
      </c>
      <c r="J7" s="2">
        <f t="shared" si="4"/>
        <v>72.16415788586329</v>
      </c>
      <c r="K7" s="2">
        <f t="shared" si="5"/>
        <v>189.3218421141367</v>
      </c>
    </row>
    <row r="8" spans="1:11" x14ac:dyDescent="0.25">
      <c r="A8">
        <v>22.4</v>
      </c>
      <c r="B8">
        <v>140.928</v>
      </c>
      <c r="C8">
        <f t="shared" si="0"/>
        <v>154.25880000000001</v>
      </c>
      <c r="E8">
        <v>126.8028295</v>
      </c>
      <c r="F8">
        <v>59.002979420000003</v>
      </c>
      <c r="G8">
        <f t="shared" si="1"/>
        <v>58.578842114136712</v>
      </c>
      <c r="H8" s="1">
        <f t="shared" si="2"/>
        <v>81.925020579999995</v>
      </c>
      <c r="I8" s="1">
        <f t="shared" si="3"/>
        <v>199.93097942</v>
      </c>
      <c r="J8" s="2">
        <f t="shared" si="4"/>
        <v>95.679957885863303</v>
      </c>
      <c r="K8" s="2">
        <f t="shared" si="5"/>
        <v>212.83764211413671</v>
      </c>
    </row>
    <row r="9" spans="1:11" x14ac:dyDescent="0.25">
      <c r="A9">
        <v>28.6</v>
      </c>
      <c r="B9">
        <v>190.43899999999999</v>
      </c>
      <c r="C9">
        <f t="shared" si="0"/>
        <v>187.3947</v>
      </c>
      <c r="E9">
        <v>126.8028295</v>
      </c>
      <c r="F9">
        <v>59.002979420000003</v>
      </c>
      <c r="G9">
        <f t="shared" si="1"/>
        <v>58.578842114136712</v>
      </c>
      <c r="H9" s="1">
        <f t="shared" si="2"/>
        <v>131.43602057999999</v>
      </c>
      <c r="I9" s="1">
        <f t="shared" si="3"/>
        <v>249.44197942</v>
      </c>
      <c r="J9" s="2">
        <f t="shared" si="4"/>
        <v>128.81585788586329</v>
      </c>
      <c r="K9" s="2">
        <f t="shared" si="5"/>
        <v>245.97354211413671</v>
      </c>
    </row>
    <row r="10" spans="1:11" x14ac:dyDescent="0.25">
      <c r="A10">
        <v>35.299999999999997</v>
      </c>
      <c r="B10">
        <v>241.54</v>
      </c>
      <c r="C10">
        <f t="shared" si="0"/>
        <v>223.20284999999998</v>
      </c>
      <c r="E10">
        <v>126.8028295</v>
      </c>
      <c r="F10">
        <v>59.002979420000003</v>
      </c>
      <c r="G10">
        <f t="shared" si="1"/>
        <v>58.578842114136712</v>
      </c>
      <c r="H10" s="1">
        <f t="shared" si="2"/>
        <v>182.53702057999999</v>
      </c>
      <c r="I10" s="1">
        <f t="shared" si="3"/>
        <v>300.54297941999999</v>
      </c>
      <c r="J10" s="2">
        <f t="shared" si="4"/>
        <v>164.62400788586328</v>
      </c>
      <c r="K10" s="2">
        <f t="shared" si="5"/>
        <v>281.78169211413672</v>
      </c>
    </row>
    <row r="11" spans="1:11" x14ac:dyDescent="0.25">
      <c r="A11">
        <v>38.299999999999997</v>
      </c>
      <c r="B11">
        <v>233.691</v>
      </c>
      <c r="C11">
        <f t="shared" si="0"/>
        <v>239.23634999999999</v>
      </c>
      <c r="E11">
        <v>126.8028295</v>
      </c>
      <c r="F11">
        <v>59.002979420000003</v>
      </c>
      <c r="G11">
        <f t="shared" si="1"/>
        <v>58.578842114136712</v>
      </c>
      <c r="H11" s="1">
        <f t="shared" si="2"/>
        <v>174.68802058</v>
      </c>
      <c r="I11" s="1">
        <f t="shared" si="3"/>
        <v>292.69397942000001</v>
      </c>
      <c r="J11" s="2">
        <f t="shared" si="4"/>
        <v>180.65750788586328</v>
      </c>
      <c r="K11" s="2">
        <f t="shared" si="5"/>
        <v>297.81519211413672</v>
      </c>
    </row>
    <row r="12" spans="1:11" x14ac:dyDescent="0.25">
      <c r="A12">
        <v>45.1</v>
      </c>
      <c r="B12">
        <v>298.69099999999997</v>
      </c>
      <c r="C12">
        <f t="shared" si="0"/>
        <v>275.57895000000002</v>
      </c>
      <c r="E12">
        <v>126.8028295</v>
      </c>
      <c r="F12">
        <v>59.002979420000003</v>
      </c>
      <c r="G12">
        <f t="shared" si="1"/>
        <v>58.578842114136712</v>
      </c>
      <c r="H12" s="1">
        <f t="shared" si="2"/>
        <v>239.68802057999997</v>
      </c>
      <c r="I12" s="1">
        <f t="shared" si="3"/>
        <v>357.69397942000001</v>
      </c>
      <c r="J12" s="2">
        <f t="shared" si="4"/>
        <v>217.00010788586332</v>
      </c>
      <c r="K12" s="2">
        <f t="shared" si="5"/>
        <v>334.15779211413673</v>
      </c>
    </row>
    <row r="13" spans="1:11" x14ac:dyDescent="0.25">
      <c r="A13">
        <v>48.2</v>
      </c>
      <c r="B13">
        <v>280.50700000000001</v>
      </c>
      <c r="C13">
        <f t="shared" si="0"/>
        <v>292.14690000000007</v>
      </c>
      <c r="E13">
        <v>126.8028295</v>
      </c>
      <c r="F13">
        <v>59.002979420000003</v>
      </c>
      <c r="G13">
        <f t="shared" si="1"/>
        <v>58.578842114136712</v>
      </c>
      <c r="H13" s="1">
        <f t="shared" si="2"/>
        <v>221.50402058</v>
      </c>
      <c r="I13" s="1">
        <f t="shared" si="3"/>
        <v>339.50997942000004</v>
      </c>
      <c r="J13" s="2">
        <f t="shared" si="4"/>
        <v>233.56805788586337</v>
      </c>
      <c r="K13" s="2">
        <f t="shared" si="5"/>
        <v>350.72574211413678</v>
      </c>
    </row>
    <row r="14" spans="1:11" x14ac:dyDescent="0.25">
      <c r="A14">
        <v>53.9</v>
      </c>
      <c r="B14">
        <v>303.48599999999999</v>
      </c>
      <c r="C14">
        <f t="shared" si="0"/>
        <v>322.61054999999999</v>
      </c>
      <c r="E14">
        <v>126.8028295</v>
      </c>
      <c r="F14">
        <v>59.002979420000003</v>
      </c>
      <c r="G14">
        <f t="shared" si="1"/>
        <v>58.578842114136712</v>
      </c>
      <c r="H14" s="1">
        <f t="shared" si="2"/>
        <v>244.48302057999999</v>
      </c>
      <c r="I14" s="1">
        <f t="shared" si="3"/>
        <v>362.48897941999996</v>
      </c>
      <c r="J14" s="2">
        <f t="shared" si="4"/>
        <v>264.03170788586328</v>
      </c>
      <c r="K14" s="2">
        <f t="shared" si="5"/>
        <v>381.18939211413669</v>
      </c>
    </row>
    <row r="15" spans="1:11" x14ac:dyDescent="0.25">
      <c r="A15">
        <v>58.7</v>
      </c>
      <c r="B15">
        <v>347.96300000000002</v>
      </c>
      <c r="C15">
        <f t="shared" si="0"/>
        <v>348.26414999999997</v>
      </c>
      <c r="E15">
        <v>126.8028295</v>
      </c>
      <c r="F15">
        <v>59.002979420000003</v>
      </c>
      <c r="G15">
        <f t="shared" si="1"/>
        <v>58.578842114136712</v>
      </c>
      <c r="H15" s="1">
        <f t="shared" si="2"/>
        <v>288.96002057999999</v>
      </c>
      <c r="I15" s="1">
        <f t="shared" si="3"/>
        <v>406.96597942000005</v>
      </c>
      <c r="J15" s="2">
        <f t="shared" si="4"/>
        <v>289.68530788586327</v>
      </c>
      <c r="K15" s="2">
        <f t="shared" si="5"/>
        <v>406.84299211413668</v>
      </c>
    </row>
    <row r="16" spans="1:11" x14ac:dyDescent="0.25">
      <c r="A16">
        <v>64.099999999999994</v>
      </c>
      <c r="B16">
        <v>365.97899999999998</v>
      </c>
      <c r="C16">
        <f t="shared" si="0"/>
        <v>377.12445000000002</v>
      </c>
      <c r="E16">
        <v>126.8028295</v>
      </c>
      <c r="F16">
        <v>59.002979420000003</v>
      </c>
      <c r="G16">
        <f t="shared" si="1"/>
        <v>58.578842114136712</v>
      </c>
      <c r="H16" s="1">
        <f t="shared" si="2"/>
        <v>306.97602057999995</v>
      </c>
      <c r="I16" s="1">
        <f t="shared" si="3"/>
        <v>424.98197942000002</v>
      </c>
      <c r="J16" s="2">
        <f t="shared" si="4"/>
        <v>318.54560788586332</v>
      </c>
      <c r="K16" s="2">
        <f t="shared" si="5"/>
        <v>435.70329211413673</v>
      </c>
    </row>
    <row r="17" spans="1:11" x14ac:dyDescent="0.25">
      <c r="A17">
        <v>67.5</v>
      </c>
      <c r="B17">
        <v>435.62700000000001</v>
      </c>
      <c r="C17">
        <f t="shared" si="0"/>
        <v>395.29575</v>
      </c>
      <c r="E17">
        <v>126.8028295</v>
      </c>
      <c r="F17">
        <v>59.002979420000003</v>
      </c>
      <c r="G17">
        <f t="shared" si="1"/>
        <v>58.578842114136712</v>
      </c>
      <c r="H17" s="1">
        <f t="shared" si="2"/>
        <v>376.62402057999998</v>
      </c>
      <c r="I17" s="1">
        <f t="shared" si="3"/>
        <v>494.62997942000004</v>
      </c>
      <c r="J17" s="2">
        <f t="shared" si="4"/>
        <v>336.71690788586329</v>
      </c>
      <c r="K17" s="2">
        <f t="shared" si="5"/>
        <v>453.8745921141367</v>
      </c>
    </row>
    <row r="18" spans="1:11" x14ac:dyDescent="0.25">
      <c r="A18">
        <v>70</v>
      </c>
      <c r="B18">
        <v>414.73599999999999</v>
      </c>
      <c r="C18">
        <f t="shared" si="0"/>
        <v>408.65700000000004</v>
      </c>
      <c r="E18">
        <v>126.8028295</v>
      </c>
      <c r="F18">
        <v>59.002979420000003</v>
      </c>
      <c r="G18">
        <f t="shared" si="1"/>
        <v>58.578842114136712</v>
      </c>
      <c r="H18" s="1">
        <f t="shared" si="2"/>
        <v>355.73302058000002</v>
      </c>
      <c r="I18" s="1">
        <f t="shared" si="3"/>
        <v>473.73897941999996</v>
      </c>
      <c r="J18" s="2">
        <f t="shared" si="4"/>
        <v>350.07815788586333</v>
      </c>
      <c r="K18" s="2">
        <f t="shared" si="5"/>
        <v>467.23584211413674</v>
      </c>
    </row>
    <row r="19" spans="1:11" x14ac:dyDescent="0.25">
      <c r="A19">
        <v>73.400000000000006</v>
      </c>
      <c r="B19">
        <v>400.7</v>
      </c>
      <c r="C19">
        <f t="shared" si="0"/>
        <v>426.82830000000001</v>
      </c>
      <c r="E19">
        <v>126.8028295</v>
      </c>
      <c r="F19">
        <v>59.002979420000003</v>
      </c>
      <c r="G19">
        <f t="shared" si="1"/>
        <v>58.578842114136712</v>
      </c>
      <c r="H19" s="1">
        <f t="shared" si="2"/>
        <v>341.69702057999996</v>
      </c>
      <c r="I19" s="1">
        <f t="shared" si="3"/>
        <v>459.70297942000002</v>
      </c>
      <c r="J19" s="2">
        <f t="shared" si="4"/>
        <v>368.24945788586331</v>
      </c>
      <c r="K19" s="2">
        <f t="shared" si="5"/>
        <v>485.40714211413672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Kerr</dc:creator>
  <cp:lastModifiedBy>Kerr, Shaun R</cp:lastModifiedBy>
  <cp:lastPrinted>2018-02-05T17:30:22Z</cp:lastPrinted>
  <dcterms:created xsi:type="dcterms:W3CDTF">2018-01-31T17:21:16Z</dcterms:created>
  <dcterms:modified xsi:type="dcterms:W3CDTF">2018-02-05T17:51:42Z</dcterms:modified>
</cp:coreProperties>
</file>