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680" windowHeight="6528" firstSheet="1" activeTab="10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Bgde_regt" sheetId="733" r:id="rId9"/>
    <sheet name="DiégoMané" sheetId="734" r:id="rId10"/>
    <sheet name="Sheet4" sheetId="746" r:id="rId11"/>
  </sheets>
  <definedNames>
    <definedName name="_xlnm._FilterDatabase" localSheetId="9" hidden="1">DiégoMané!$A$1:$Q$293</definedName>
    <definedName name="_xlnm._FilterDatabase" localSheetId="5" hidden="1">ElementColours!$A$1:$I$192</definedName>
    <definedName name="_xlnm._FilterDatabase" localSheetId="3" hidden="1">Elements!$A$1:$V$53</definedName>
    <definedName name="bordercolour">Parameters!$B$6</definedName>
    <definedName name="commonfolder">Parameters!$B$5</definedName>
    <definedName name="cornerstyle">Parameters!$B$10</definedName>
    <definedName name="doublesided">Parameters!$B$7</definedName>
    <definedName name="explicitqty">Parameters!$B$9</definedName>
    <definedName name="imagefolder">Parameters!$B$4</definedName>
    <definedName name="impath">Parameters!$B$8</definedName>
    <definedName name="margin">Parameters!$B$2</definedName>
    <definedName name="sprueheight">Parameters!$B$3</definedName>
  </definedNames>
  <calcPr calcId="145621"/>
</workbook>
</file>

<file path=xl/calcChain.xml><?xml version="1.0" encoding="utf-8"?>
<calcChain xmlns="http://schemas.openxmlformats.org/spreadsheetml/2006/main">
  <c r="E69" i="622" l="1"/>
  <c r="E68" i="622"/>
  <c r="E67" i="622"/>
  <c r="A3" i="734" l="1"/>
  <c r="A4" i="734"/>
  <c r="A5" i="734"/>
  <c r="A6" i="734"/>
  <c r="A7" i="734"/>
  <c r="A8" i="734"/>
  <c r="A9" i="734"/>
  <c r="A10" i="734"/>
  <c r="A11" i="734"/>
  <c r="A12" i="734"/>
  <c r="A13" i="734"/>
  <c r="A14" i="734"/>
  <c r="A15" i="734"/>
  <c r="A16" i="734"/>
  <c r="A17" i="734"/>
  <c r="A18" i="734"/>
  <c r="A19" i="734"/>
  <c r="A20" i="734"/>
  <c r="A21" i="734"/>
  <c r="A22" i="734"/>
  <c r="A23" i="734"/>
  <c r="A24" i="734"/>
  <c r="A25" i="734"/>
  <c r="A26" i="734"/>
  <c r="A27" i="734"/>
  <c r="A28" i="734"/>
  <c r="A29" i="734"/>
  <c r="A30" i="734"/>
  <c r="A31" i="734"/>
  <c r="A32" i="734"/>
  <c r="A33" i="734"/>
  <c r="A34" i="734"/>
  <c r="A35" i="734"/>
  <c r="A36" i="734"/>
  <c r="A37" i="734"/>
  <c r="A38" i="734"/>
  <c r="A39" i="734"/>
  <c r="A40" i="734"/>
  <c r="A41" i="734"/>
  <c r="A42" i="734"/>
  <c r="A43" i="734"/>
  <c r="A44" i="734"/>
  <c r="A45" i="734"/>
  <c r="A46" i="734"/>
  <c r="A47" i="734"/>
  <c r="A48" i="734"/>
  <c r="A49" i="734"/>
  <c r="A50" i="734"/>
  <c r="A51" i="734"/>
  <c r="A52" i="734"/>
  <c r="A53" i="734"/>
  <c r="A54" i="734"/>
  <c r="A55" i="734"/>
  <c r="A56" i="734"/>
  <c r="A57" i="734"/>
  <c r="A58" i="734"/>
  <c r="A59" i="734"/>
  <c r="A60" i="734"/>
  <c r="A61" i="734"/>
  <c r="A62" i="734"/>
  <c r="A63" i="734"/>
  <c r="A64" i="734"/>
  <c r="A65" i="734"/>
  <c r="A66" i="734"/>
  <c r="A67" i="734"/>
  <c r="A68" i="734"/>
  <c r="A69" i="734"/>
  <c r="A70" i="734"/>
  <c r="A71" i="734"/>
  <c r="A72" i="734"/>
  <c r="A73" i="734"/>
  <c r="A74" i="734"/>
  <c r="A75" i="734"/>
  <c r="A76" i="734"/>
  <c r="A77" i="734"/>
  <c r="A78" i="734"/>
  <c r="A79" i="734"/>
  <c r="A80" i="734"/>
  <c r="A81" i="734"/>
  <c r="A82" i="734"/>
  <c r="A83" i="734"/>
  <c r="A84" i="734"/>
  <c r="A85" i="734"/>
  <c r="A86" i="734"/>
  <c r="A87" i="734"/>
  <c r="A88" i="734"/>
  <c r="A89" i="734"/>
  <c r="A90" i="734"/>
  <c r="A91" i="734"/>
  <c r="A92" i="734"/>
  <c r="A93" i="734"/>
  <c r="A94" i="734"/>
  <c r="A95" i="734"/>
  <c r="A96" i="734"/>
  <c r="A97" i="734"/>
  <c r="A98" i="734"/>
  <c r="A99" i="734"/>
  <c r="A100" i="734"/>
  <c r="A101" i="734"/>
  <c r="A102" i="734"/>
  <c r="A103" i="734"/>
  <c r="A104" i="734"/>
  <c r="A105" i="734"/>
  <c r="A106" i="734"/>
  <c r="A107" i="734"/>
  <c r="A108" i="734"/>
  <c r="A109" i="734"/>
  <c r="A110" i="734"/>
  <c r="A111" i="734"/>
  <c r="A112" i="734"/>
  <c r="A113" i="734"/>
  <c r="A114" i="734"/>
  <c r="A115" i="734"/>
  <c r="A116" i="734"/>
  <c r="A117" i="734"/>
  <c r="A118" i="734"/>
  <c r="A119" i="734"/>
  <c r="A120" i="734"/>
  <c r="A121" i="734"/>
  <c r="A122" i="734"/>
  <c r="A123" i="734"/>
  <c r="A124" i="734"/>
  <c r="A125" i="734"/>
  <c r="A126" i="734"/>
  <c r="A127" i="734"/>
  <c r="A128" i="734"/>
  <c r="A129" i="734"/>
  <c r="A130" i="734"/>
  <c r="A131" i="734"/>
  <c r="A132" i="734"/>
  <c r="A133" i="734"/>
  <c r="A134" i="734"/>
  <c r="A135" i="734"/>
  <c r="A137" i="734"/>
  <c r="A138" i="734"/>
  <c r="A139" i="734"/>
  <c r="A136" i="734"/>
  <c r="A140" i="734"/>
  <c r="A141" i="734"/>
  <c r="A142" i="734"/>
  <c r="A143" i="734"/>
  <c r="A144" i="734"/>
  <c r="A145" i="734"/>
  <c r="A146" i="734"/>
  <c r="A147" i="734"/>
  <c r="A148" i="734"/>
  <c r="A149" i="734"/>
  <c r="A150" i="734"/>
  <c r="A151" i="734"/>
  <c r="A152" i="734"/>
  <c r="A153" i="734"/>
  <c r="A154" i="734"/>
  <c r="A155" i="734"/>
  <c r="A156" i="734"/>
  <c r="A157" i="734"/>
  <c r="A158" i="734"/>
  <c r="A159" i="734"/>
  <c r="A160" i="734"/>
  <c r="A162" i="734"/>
  <c r="A163" i="734"/>
  <c r="A164" i="734"/>
  <c r="A165" i="734"/>
  <c r="A166" i="734"/>
  <c r="A167" i="734"/>
  <c r="A168" i="734"/>
  <c r="A169" i="734"/>
  <c r="A170" i="734"/>
  <c r="A171" i="734"/>
  <c r="A172" i="734"/>
  <c r="A173" i="734"/>
  <c r="A174" i="734"/>
  <c r="A175" i="734"/>
  <c r="A176" i="734"/>
  <c r="A177" i="734"/>
  <c r="A178" i="734"/>
  <c r="A179" i="734"/>
  <c r="A180" i="734"/>
  <c r="A181" i="734"/>
  <c r="A182" i="734"/>
  <c r="A183" i="734"/>
  <c r="A184" i="734"/>
  <c r="A185" i="734"/>
  <c r="A186" i="734"/>
  <c r="A187" i="734"/>
  <c r="A188" i="734"/>
  <c r="A189" i="734"/>
  <c r="A190" i="734"/>
  <c r="A191" i="734"/>
  <c r="A192" i="734"/>
  <c r="A193" i="734"/>
  <c r="A194" i="734"/>
  <c r="A195" i="734"/>
  <c r="A196" i="734"/>
  <c r="A197" i="734"/>
  <c r="A198" i="734"/>
  <c r="A199" i="734"/>
  <c r="A200" i="734"/>
  <c r="A201" i="734"/>
  <c r="A202" i="734"/>
  <c r="A203" i="734"/>
  <c r="A204" i="734"/>
  <c r="A205" i="734"/>
  <c r="A206" i="734"/>
  <c r="A207" i="734"/>
  <c r="A208" i="734"/>
  <c r="A209" i="734"/>
  <c r="A210" i="734"/>
  <c r="A211" i="734"/>
  <c r="A212" i="734"/>
  <c r="A213" i="734"/>
  <c r="A214" i="734"/>
  <c r="A215" i="734"/>
  <c r="A216" i="734"/>
  <c r="A217" i="734"/>
  <c r="A218" i="734"/>
  <c r="A219" i="734"/>
  <c r="A220" i="734"/>
  <c r="A221" i="734"/>
  <c r="A222" i="734"/>
  <c r="A223" i="734"/>
  <c r="A224" i="734"/>
  <c r="A225" i="734"/>
  <c r="A226" i="734"/>
  <c r="A227" i="734"/>
  <c r="A228" i="734"/>
  <c r="A229" i="734"/>
  <c r="A230" i="734"/>
  <c r="A231" i="734"/>
  <c r="A232" i="734"/>
  <c r="A233" i="734"/>
  <c r="A234" i="734"/>
  <c r="A235" i="734"/>
  <c r="A236" i="734"/>
  <c r="A237" i="734"/>
  <c r="A238" i="734"/>
  <c r="A239" i="734"/>
  <c r="A240" i="734"/>
  <c r="A241" i="734"/>
  <c r="A242" i="734"/>
  <c r="A243" i="734"/>
  <c r="A244" i="734"/>
  <c r="A245" i="734"/>
  <c r="A246" i="734"/>
  <c r="A247" i="734"/>
  <c r="A248" i="734"/>
  <c r="A249" i="734"/>
  <c r="A250" i="734"/>
  <c r="A251" i="734"/>
  <c r="A252" i="734"/>
  <c r="A253" i="734"/>
  <c r="A254" i="734"/>
  <c r="A255" i="734"/>
  <c r="A256" i="734"/>
  <c r="A257" i="734"/>
  <c r="A258" i="734"/>
  <c r="A259" i="734"/>
  <c r="A260" i="734"/>
  <c r="A261" i="734"/>
  <c r="A262" i="734"/>
  <c r="A263" i="734"/>
  <c r="A264" i="734"/>
  <c r="A265" i="734"/>
  <c r="A266" i="734"/>
  <c r="A267" i="734"/>
  <c r="A268" i="734"/>
  <c r="A269" i="734"/>
  <c r="A270" i="734"/>
  <c r="A271" i="734"/>
  <c r="A272" i="734"/>
  <c r="A273" i="734"/>
  <c r="A274" i="734"/>
  <c r="A275" i="734"/>
  <c r="A276" i="734"/>
  <c r="A277" i="734"/>
  <c r="A278" i="734"/>
  <c r="A279" i="734"/>
  <c r="A280" i="734"/>
  <c r="A281" i="734"/>
  <c r="A282" i="734"/>
  <c r="A283" i="734"/>
  <c r="A284" i="734"/>
  <c r="A285" i="734"/>
  <c r="A286" i="734"/>
  <c r="A287" i="734"/>
  <c r="A288" i="734"/>
  <c r="A289" i="734"/>
  <c r="A290" i="734"/>
  <c r="A291" i="734"/>
  <c r="A292" i="734"/>
  <c r="A2" i="734"/>
  <c r="N293" i="734" l="1"/>
  <c r="O293" i="734"/>
  <c r="N161" i="734"/>
  <c r="O161" i="734"/>
  <c r="M293" i="734"/>
  <c r="M161" i="734"/>
  <c r="L293" i="734"/>
  <c r="L161" i="734"/>
  <c r="I137" i="734"/>
  <c r="J137" i="734"/>
  <c r="K239" i="734"/>
  <c r="I138" i="734"/>
  <c r="H138" i="734"/>
  <c r="J138" i="734" s="1"/>
  <c r="E130" i="734"/>
  <c r="E123" i="734"/>
  <c r="E117" i="734"/>
  <c r="E99" i="734"/>
  <c r="E83" i="734"/>
  <c r="E66" i="734"/>
  <c r="E29" i="734"/>
  <c r="E46" i="734"/>
  <c r="K137" i="734" l="1"/>
  <c r="K138" i="734"/>
  <c r="F293" i="734"/>
  <c r="F161" i="734"/>
  <c r="H293" i="734"/>
  <c r="H128" i="734"/>
  <c r="I128" i="734"/>
  <c r="J128" i="734"/>
  <c r="H129" i="734"/>
  <c r="I129" i="734" s="1"/>
  <c r="J129" i="734"/>
  <c r="H130" i="734"/>
  <c r="J130" i="734" s="1"/>
  <c r="I130" i="734"/>
  <c r="H131" i="734"/>
  <c r="I131" i="734"/>
  <c r="J131" i="734"/>
  <c r="H132" i="734"/>
  <c r="I132" i="734"/>
  <c r="J132" i="734"/>
  <c r="H133" i="734"/>
  <c r="I133" i="734"/>
  <c r="J133" i="734"/>
  <c r="H36" i="734"/>
  <c r="I36" i="734" s="1"/>
  <c r="H37" i="734"/>
  <c r="J37" i="734" s="1"/>
  <c r="H38" i="734"/>
  <c r="H39" i="734"/>
  <c r="H40" i="734"/>
  <c r="H41" i="734"/>
  <c r="J41" i="734" s="1"/>
  <c r="H42" i="734"/>
  <c r="H43" i="734"/>
  <c r="H44" i="734"/>
  <c r="H45" i="734"/>
  <c r="H46" i="734"/>
  <c r="J46" i="734" s="1"/>
  <c r="H47" i="734"/>
  <c r="H48" i="734"/>
  <c r="H49" i="734"/>
  <c r="H50" i="734"/>
  <c r="H51" i="734"/>
  <c r="H52" i="734"/>
  <c r="H53" i="734"/>
  <c r="I53" i="734" s="1"/>
  <c r="H54" i="734"/>
  <c r="J54" i="734" s="1"/>
  <c r="H55" i="734"/>
  <c r="H56" i="734"/>
  <c r="H57" i="734"/>
  <c r="H58" i="734"/>
  <c r="H59" i="734"/>
  <c r="H60" i="734"/>
  <c r="J60" i="734" s="1"/>
  <c r="H61" i="734"/>
  <c r="H62" i="734"/>
  <c r="H63" i="734"/>
  <c r="H64" i="734"/>
  <c r="H65" i="734"/>
  <c r="H66" i="734"/>
  <c r="J66" i="734" s="1"/>
  <c r="H67" i="734"/>
  <c r="H68" i="734"/>
  <c r="H69" i="734"/>
  <c r="H70" i="734"/>
  <c r="H71" i="734"/>
  <c r="H72" i="734"/>
  <c r="H73" i="734"/>
  <c r="I73" i="734" s="1"/>
  <c r="H74" i="734"/>
  <c r="J74" i="734" s="1"/>
  <c r="H75" i="734"/>
  <c r="H76" i="734"/>
  <c r="H77" i="734"/>
  <c r="H78" i="734"/>
  <c r="H79" i="734"/>
  <c r="J79" i="734" s="1"/>
  <c r="H80" i="734"/>
  <c r="H81" i="734"/>
  <c r="H82" i="734"/>
  <c r="H83" i="734"/>
  <c r="J83" i="734" s="1"/>
  <c r="H84" i="734"/>
  <c r="H85" i="734"/>
  <c r="H86" i="734"/>
  <c r="H87" i="734"/>
  <c r="H88" i="734"/>
  <c r="H89" i="734"/>
  <c r="H90" i="734"/>
  <c r="I90" i="734" s="1"/>
  <c r="H91" i="734"/>
  <c r="J91" i="734" s="1"/>
  <c r="H92" i="734"/>
  <c r="H93" i="734"/>
  <c r="H94" i="734"/>
  <c r="H95" i="734"/>
  <c r="J95" i="734" s="1"/>
  <c r="H96" i="734"/>
  <c r="H97" i="734"/>
  <c r="H98" i="734"/>
  <c r="H99" i="734"/>
  <c r="J99" i="734" s="1"/>
  <c r="H100" i="734"/>
  <c r="H101" i="734"/>
  <c r="H102" i="734"/>
  <c r="H103" i="734"/>
  <c r="H104" i="734"/>
  <c r="H105" i="734"/>
  <c r="H106" i="734"/>
  <c r="I106" i="734" s="1"/>
  <c r="H107" i="734"/>
  <c r="J107" i="734" s="1"/>
  <c r="H108" i="734"/>
  <c r="H109" i="734"/>
  <c r="H110" i="734"/>
  <c r="H111" i="734"/>
  <c r="J111" i="734" s="1"/>
  <c r="H112" i="734"/>
  <c r="H113" i="734"/>
  <c r="H114" i="734"/>
  <c r="H115" i="734"/>
  <c r="H116" i="734"/>
  <c r="I116" i="734" s="1"/>
  <c r="H117" i="734"/>
  <c r="J117" i="734" s="1"/>
  <c r="H118" i="734"/>
  <c r="H119" i="734"/>
  <c r="H120" i="734"/>
  <c r="H121" i="734"/>
  <c r="H122" i="734"/>
  <c r="H123" i="734"/>
  <c r="J123" i="734" s="1"/>
  <c r="H124" i="734"/>
  <c r="H125" i="734"/>
  <c r="H126" i="734"/>
  <c r="H127" i="734"/>
  <c r="H134" i="734"/>
  <c r="H135" i="734"/>
  <c r="H139" i="734"/>
  <c r="H136" i="734"/>
  <c r="H140" i="734"/>
  <c r="H141" i="734"/>
  <c r="I141" i="734" s="1"/>
  <c r="H142" i="734"/>
  <c r="J142" i="734" s="1"/>
  <c r="H143" i="734"/>
  <c r="H144" i="734"/>
  <c r="H145" i="734"/>
  <c r="H146" i="734"/>
  <c r="J146" i="734" s="1"/>
  <c r="H147" i="734"/>
  <c r="H148" i="734"/>
  <c r="H149" i="734"/>
  <c r="H150" i="734"/>
  <c r="J150" i="734" s="1"/>
  <c r="H151" i="734"/>
  <c r="H152" i="734"/>
  <c r="H153" i="734"/>
  <c r="J153" i="734" s="1"/>
  <c r="H154" i="734"/>
  <c r="H155" i="734"/>
  <c r="H156" i="734"/>
  <c r="J156" i="734" s="1"/>
  <c r="H157" i="734"/>
  <c r="H158" i="734"/>
  <c r="H159" i="734"/>
  <c r="H160" i="734"/>
  <c r="H162" i="734"/>
  <c r="I162" i="734" s="1"/>
  <c r="H163" i="734"/>
  <c r="J163" i="734" s="1"/>
  <c r="H164" i="734"/>
  <c r="H165" i="734"/>
  <c r="H166" i="734"/>
  <c r="H167" i="734"/>
  <c r="H168" i="734"/>
  <c r="J168" i="734" s="1"/>
  <c r="H169" i="734"/>
  <c r="H170" i="734"/>
  <c r="H171" i="734"/>
  <c r="H172" i="734"/>
  <c r="H173" i="734"/>
  <c r="H174" i="734"/>
  <c r="I174" i="734" s="1"/>
  <c r="H175" i="734"/>
  <c r="J175" i="734" s="1"/>
  <c r="H176" i="734"/>
  <c r="H177" i="734"/>
  <c r="H178" i="734"/>
  <c r="H179" i="734"/>
  <c r="H180" i="734"/>
  <c r="H181" i="734"/>
  <c r="J181" i="734" s="1"/>
  <c r="H182" i="734"/>
  <c r="H183" i="734"/>
  <c r="H184" i="734"/>
  <c r="H185" i="734"/>
  <c r="H186" i="734"/>
  <c r="H187" i="734"/>
  <c r="H188" i="734"/>
  <c r="I188" i="734" s="1"/>
  <c r="H189" i="734"/>
  <c r="J189" i="734" s="1"/>
  <c r="H190" i="734"/>
  <c r="H191" i="734"/>
  <c r="H192" i="734"/>
  <c r="H193" i="734"/>
  <c r="H194" i="734"/>
  <c r="J194" i="734" s="1"/>
  <c r="H195" i="734"/>
  <c r="H196" i="734"/>
  <c r="H197" i="734"/>
  <c r="H198" i="734"/>
  <c r="H199" i="734"/>
  <c r="H200" i="734"/>
  <c r="H201" i="734"/>
  <c r="I201" i="734" s="1"/>
  <c r="H202" i="734"/>
  <c r="J202" i="734" s="1"/>
  <c r="H203" i="734"/>
  <c r="H204" i="734"/>
  <c r="H205" i="734"/>
  <c r="H206" i="734"/>
  <c r="H207" i="734"/>
  <c r="H208" i="734"/>
  <c r="H209" i="734"/>
  <c r="J209" i="734" s="1"/>
  <c r="H210" i="734"/>
  <c r="H211" i="734"/>
  <c r="H212" i="734"/>
  <c r="H213" i="734"/>
  <c r="H214" i="734"/>
  <c r="H215" i="734"/>
  <c r="I215" i="734" s="1"/>
  <c r="H216" i="734"/>
  <c r="H217" i="734"/>
  <c r="H218" i="734"/>
  <c r="H219" i="734"/>
  <c r="H220" i="734"/>
  <c r="H221" i="734"/>
  <c r="H222" i="734"/>
  <c r="J222" i="734" s="1"/>
  <c r="H223" i="734"/>
  <c r="H224" i="734"/>
  <c r="H225" i="734"/>
  <c r="H226" i="734"/>
  <c r="H227" i="734"/>
  <c r="H228" i="734"/>
  <c r="H229" i="734"/>
  <c r="J229" i="734" s="1"/>
  <c r="H230" i="734"/>
  <c r="H231" i="734"/>
  <c r="H232" i="734"/>
  <c r="H233" i="734"/>
  <c r="H234" i="734"/>
  <c r="H235" i="734"/>
  <c r="J235" i="734" s="1"/>
  <c r="H236" i="734"/>
  <c r="H237" i="734"/>
  <c r="H238" i="734"/>
  <c r="H239" i="734"/>
  <c r="H240" i="734"/>
  <c r="H241" i="734"/>
  <c r="I241" i="734" s="1"/>
  <c r="H242" i="734"/>
  <c r="J242" i="734" s="1"/>
  <c r="H243" i="734"/>
  <c r="H244" i="734"/>
  <c r="H245" i="734"/>
  <c r="H246" i="734"/>
  <c r="H247" i="734"/>
  <c r="H248" i="734"/>
  <c r="J248" i="734" s="1"/>
  <c r="H249" i="734"/>
  <c r="H250" i="734"/>
  <c r="H251" i="734"/>
  <c r="H252" i="734"/>
  <c r="H253" i="734"/>
  <c r="H254" i="734"/>
  <c r="I254" i="734" s="1"/>
  <c r="H255" i="734"/>
  <c r="J255" i="734" s="1"/>
  <c r="H256" i="734"/>
  <c r="H257" i="734"/>
  <c r="H258" i="734"/>
  <c r="H259" i="734"/>
  <c r="H260" i="734"/>
  <c r="H261" i="734"/>
  <c r="H262" i="734"/>
  <c r="J262" i="734" s="1"/>
  <c r="H263" i="734"/>
  <c r="H264" i="734"/>
  <c r="H265" i="734"/>
  <c r="H266" i="734"/>
  <c r="H267" i="734"/>
  <c r="H268" i="734"/>
  <c r="H269" i="734"/>
  <c r="H270" i="734"/>
  <c r="I270" i="734" s="1"/>
  <c r="H271" i="734"/>
  <c r="J271" i="734" s="1"/>
  <c r="H272" i="734"/>
  <c r="H273" i="734"/>
  <c r="H274" i="734"/>
  <c r="H275" i="734"/>
  <c r="H276" i="734"/>
  <c r="H277" i="734"/>
  <c r="H278" i="734"/>
  <c r="H279" i="734"/>
  <c r="H280" i="734"/>
  <c r="H281" i="734"/>
  <c r="J281" i="734" s="1"/>
  <c r="H282" i="734"/>
  <c r="H283" i="734"/>
  <c r="H284" i="734"/>
  <c r="J284" i="734" s="1"/>
  <c r="H285" i="734"/>
  <c r="H286" i="734"/>
  <c r="H287" i="734"/>
  <c r="H288" i="734"/>
  <c r="H289" i="734"/>
  <c r="H290" i="734"/>
  <c r="H291" i="734"/>
  <c r="H292" i="734"/>
  <c r="H17" i="734"/>
  <c r="H18" i="734"/>
  <c r="I18" i="734" s="1"/>
  <c r="H19" i="734"/>
  <c r="J19" i="734" s="1"/>
  <c r="H20" i="734"/>
  <c r="H21" i="734"/>
  <c r="H22" i="734"/>
  <c r="H23" i="734"/>
  <c r="H24" i="734"/>
  <c r="J24" i="734" s="1"/>
  <c r="H25" i="734"/>
  <c r="H26" i="734"/>
  <c r="H27" i="734"/>
  <c r="H28" i="734"/>
  <c r="H29" i="734"/>
  <c r="J29" i="734" s="1"/>
  <c r="H30" i="734"/>
  <c r="H31" i="734"/>
  <c r="H32" i="734"/>
  <c r="H33" i="734"/>
  <c r="H34" i="734"/>
  <c r="H35" i="734"/>
  <c r="H3" i="734"/>
  <c r="J3" i="734" s="1"/>
  <c r="H4" i="734"/>
  <c r="H5" i="734"/>
  <c r="H6" i="734"/>
  <c r="H7" i="734"/>
  <c r="J7" i="734" s="1"/>
  <c r="H8" i="734"/>
  <c r="H9" i="734"/>
  <c r="H10" i="734"/>
  <c r="H11" i="734"/>
  <c r="J11" i="734" s="1"/>
  <c r="H12" i="734"/>
  <c r="H13" i="734"/>
  <c r="H14" i="734"/>
  <c r="H15" i="734"/>
  <c r="H16" i="734"/>
  <c r="H2" i="734"/>
  <c r="I2" i="734" s="1"/>
  <c r="K2" i="734" s="1"/>
  <c r="J4" i="734"/>
  <c r="J5" i="734"/>
  <c r="J6" i="734"/>
  <c r="J8" i="734"/>
  <c r="J9" i="734"/>
  <c r="J10" i="734"/>
  <c r="J12" i="734"/>
  <c r="J13" i="734"/>
  <c r="J14" i="734"/>
  <c r="J15" i="734"/>
  <c r="J16" i="734"/>
  <c r="J17" i="734"/>
  <c r="J18" i="734"/>
  <c r="J20" i="734"/>
  <c r="J21" i="734"/>
  <c r="J22" i="734"/>
  <c r="J23" i="734"/>
  <c r="J25" i="734"/>
  <c r="J26" i="734"/>
  <c r="J27" i="734"/>
  <c r="J28" i="734"/>
  <c r="J30" i="734"/>
  <c r="J31" i="734"/>
  <c r="J32" i="734"/>
  <c r="J33" i="734"/>
  <c r="J34" i="734"/>
  <c r="J35" i="734"/>
  <c r="J36" i="734"/>
  <c r="J38" i="734"/>
  <c r="J39" i="734"/>
  <c r="J40" i="734"/>
  <c r="J42" i="734"/>
  <c r="J43" i="734"/>
  <c r="J44" i="734"/>
  <c r="J45" i="734"/>
  <c r="J47" i="734"/>
  <c r="J48" i="734"/>
  <c r="J49" i="734"/>
  <c r="J50" i="734"/>
  <c r="J51" i="734"/>
  <c r="J52" i="734"/>
  <c r="J53" i="734"/>
  <c r="J55" i="734"/>
  <c r="J56" i="734"/>
  <c r="J57" i="734"/>
  <c r="J58" i="734"/>
  <c r="J59" i="734"/>
  <c r="J61" i="734"/>
  <c r="J62" i="734"/>
  <c r="J63" i="734"/>
  <c r="J64" i="734"/>
  <c r="J65" i="734"/>
  <c r="J67" i="734"/>
  <c r="J68" i="734"/>
  <c r="J69" i="734"/>
  <c r="J70" i="734"/>
  <c r="J71" i="734"/>
  <c r="J72" i="734"/>
  <c r="J73" i="734"/>
  <c r="J75" i="734"/>
  <c r="J76" i="734"/>
  <c r="J77" i="734"/>
  <c r="J78" i="734"/>
  <c r="J80" i="734"/>
  <c r="J81" i="734"/>
  <c r="J82" i="734"/>
  <c r="J84" i="734"/>
  <c r="J85" i="734"/>
  <c r="J86" i="734"/>
  <c r="J87" i="734"/>
  <c r="J88" i="734"/>
  <c r="J89" i="734"/>
  <c r="J90" i="734"/>
  <c r="J92" i="734"/>
  <c r="J93" i="734"/>
  <c r="J94" i="734"/>
  <c r="J96" i="734"/>
  <c r="J97" i="734"/>
  <c r="J98" i="734"/>
  <c r="J100" i="734"/>
  <c r="J101" i="734"/>
  <c r="J102" i="734"/>
  <c r="J103" i="734"/>
  <c r="J104" i="734"/>
  <c r="J105" i="734"/>
  <c r="J106" i="734"/>
  <c r="J108" i="734"/>
  <c r="J109" i="734"/>
  <c r="J110" i="734"/>
  <c r="J112" i="734"/>
  <c r="J113" i="734"/>
  <c r="J114" i="734"/>
  <c r="J115" i="734"/>
  <c r="J116" i="734"/>
  <c r="J118" i="734"/>
  <c r="J119" i="734"/>
  <c r="J120" i="734"/>
  <c r="J121" i="734"/>
  <c r="J122" i="734"/>
  <c r="J124" i="734"/>
  <c r="J125" i="734"/>
  <c r="J126" i="734"/>
  <c r="J127" i="734"/>
  <c r="J134" i="734"/>
  <c r="J135" i="734"/>
  <c r="J139" i="734"/>
  <c r="J136" i="734"/>
  <c r="J140" i="734"/>
  <c r="J141" i="734"/>
  <c r="J143" i="734"/>
  <c r="J144" i="734"/>
  <c r="J145" i="734"/>
  <c r="J147" i="734"/>
  <c r="J148" i="734"/>
  <c r="J149" i="734"/>
  <c r="J151" i="734"/>
  <c r="J152" i="734"/>
  <c r="J154" i="734"/>
  <c r="J155" i="734"/>
  <c r="J157" i="734"/>
  <c r="J158" i="734"/>
  <c r="J159" i="734"/>
  <c r="J160" i="734"/>
  <c r="J162" i="734"/>
  <c r="J164" i="734"/>
  <c r="J165" i="734"/>
  <c r="J166" i="734"/>
  <c r="J167" i="734"/>
  <c r="J169" i="734"/>
  <c r="J170" i="734"/>
  <c r="J171" i="734"/>
  <c r="J172" i="734"/>
  <c r="J173" i="734"/>
  <c r="J174" i="734"/>
  <c r="J176" i="734"/>
  <c r="J177" i="734"/>
  <c r="J178" i="734"/>
  <c r="J179" i="734"/>
  <c r="J180" i="734"/>
  <c r="J182" i="734"/>
  <c r="J183" i="734"/>
  <c r="J184" i="734"/>
  <c r="J185" i="734"/>
  <c r="J186" i="734"/>
  <c r="J187" i="734"/>
  <c r="J188" i="734"/>
  <c r="J190" i="734"/>
  <c r="J191" i="734"/>
  <c r="J192" i="734"/>
  <c r="J193" i="734"/>
  <c r="J195" i="734"/>
  <c r="J196" i="734"/>
  <c r="J197" i="734"/>
  <c r="J198" i="734"/>
  <c r="J199" i="734"/>
  <c r="J200" i="734"/>
  <c r="J201" i="734"/>
  <c r="J203" i="734"/>
  <c r="J204" i="734"/>
  <c r="J205" i="734"/>
  <c r="J206" i="734"/>
  <c r="J207" i="734"/>
  <c r="J208" i="734"/>
  <c r="J210" i="734"/>
  <c r="J211" i="734"/>
  <c r="J212" i="734"/>
  <c r="J213" i="734"/>
  <c r="J214" i="734"/>
  <c r="J215" i="734"/>
  <c r="J216" i="734"/>
  <c r="J217" i="734"/>
  <c r="J218" i="734"/>
  <c r="J219" i="734"/>
  <c r="J220" i="734"/>
  <c r="J221" i="734"/>
  <c r="J223" i="734"/>
  <c r="J224" i="734"/>
  <c r="J225" i="734"/>
  <c r="J226" i="734"/>
  <c r="J227" i="734"/>
  <c r="J228" i="734"/>
  <c r="J230" i="734"/>
  <c r="J231" i="734"/>
  <c r="J232" i="734"/>
  <c r="J233" i="734"/>
  <c r="J234" i="734"/>
  <c r="J236" i="734"/>
  <c r="J237" i="734"/>
  <c r="J238" i="734"/>
  <c r="J239" i="734"/>
  <c r="J240" i="734"/>
  <c r="J241" i="734"/>
  <c r="J243" i="734"/>
  <c r="J244" i="734"/>
  <c r="J245" i="734"/>
  <c r="J246" i="734"/>
  <c r="J247" i="734"/>
  <c r="J249" i="734"/>
  <c r="J250" i="734"/>
  <c r="J251" i="734"/>
  <c r="J252" i="734"/>
  <c r="J253" i="734"/>
  <c r="J254" i="734"/>
  <c r="J256" i="734"/>
  <c r="J257" i="734"/>
  <c r="J258" i="734"/>
  <c r="J259" i="734"/>
  <c r="J260" i="734"/>
  <c r="J261" i="734"/>
  <c r="J263" i="734"/>
  <c r="J264" i="734"/>
  <c r="J265" i="734"/>
  <c r="J266" i="734"/>
  <c r="J267" i="734"/>
  <c r="J268" i="734"/>
  <c r="J269" i="734"/>
  <c r="J270" i="734"/>
  <c r="J272" i="734"/>
  <c r="J273" i="734"/>
  <c r="J274" i="734"/>
  <c r="J275" i="734"/>
  <c r="J276" i="734"/>
  <c r="J277" i="734"/>
  <c r="J278" i="734"/>
  <c r="J279" i="734"/>
  <c r="J280" i="734"/>
  <c r="J282" i="734"/>
  <c r="J283" i="734"/>
  <c r="J285" i="734"/>
  <c r="J286" i="734"/>
  <c r="J287" i="734"/>
  <c r="J288" i="734"/>
  <c r="J289" i="734"/>
  <c r="J290" i="734"/>
  <c r="J291" i="734"/>
  <c r="J292" i="734"/>
  <c r="J2" i="734"/>
  <c r="I3" i="734"/>
  <c r="I4" i="734"/>
  <c r="I5" i="734"/>
  <c r="I6" i="734"/>
  <c r="I7" i="734"/>
  <c r="I8" i="734"/>
  <c r="I9" i="734"/>
  <c r="I10" i="734"/>
  <c r="I11" i="734"/>
  <c r="I12" i="734"/>
  <c r="I13" i="734"/>
  <c r="I14" i="734"/>
  <c r="I15" i="734"/>
  <c r="I16" i="734"/>
  <c r="I17" i="734"/>
  <c r="I19" i="734"/>
  <c r="I20" i="734"/>
  <c r="I21" i="734"/>
  <c r="I22" i="734"/>
  <c r="I23" i="734"/>
  <c r="I24" i="734"/>
  <c r="I25" i="734"/>
  <c r="I26" i="734"/>
  <c r="I27" i="734"/>
  <c r="I28" i="734"/>
  <c r="I29" i="734"/>
  <c r="I30" i="734"/>
  <c r="I31" i="734"/>
  <c r="I32" i="734"/>
  <c r="I33" i="734"/>
  <c r="I34" i="734"/>
  <c r="I35" i="734"/>
  <c r="I37" i="734"/>
  <c r="I38" i="734"/>
  <c r="I39" i="734"/>
  <c r="I40" i="734"/>
  <c r="I41" i="734"/>
  <c r="I42" i="734"/>
  <c r="I43" i="734"/>
  <c r="I44" i="734"/>
  <c r="I45" i="734"/>
  <c r="I46" i="734"/>
  <c r="I47" i="734"/>
  <c r="I48" i="734"/>
  <c r="I49" i="734"/>
  <c r="I50" i="734"/>
  <c r="I51" i="734"/>
  <c r="I52" i="734"/>
  <c r="I54" i="734"/>
  <c r="I55" i="734"/>
  <c r="I56" i="734"/>
  <c r="I57" i="734"/>
  <c r="I58" i="734"/>
  <c r="I59" i="734"/>
  <c r="I60" i="734"/>
  <c r="I61" i="734"/>
  <c r="I62" i="734"/>
  <c r="I63" i="734"/>
  <c r="I64" i="734"/>
  <c r="I65" i="734"/>
  <c r="I66" i="734"/>
  <c r="I67" i="734"/>
  <c r="I68" i="734"/>
  <c r="I69" i="734"/>
  <c r="I70" i="734"/>
  <c r="I71" i="734"/>
  <c r="I72" i="734"/>
  <c r="I74" i="734"/>
  <c r="I75" i="734"/>
  <c r="I76" i="734"/>
  <c r="I77" i="734"/>
  <c r="I78" i="734"/>
  <c r="I79" i="734"/>
  <c r="I80" i="734"/>
  <c r="I81" i="734"/>
  <c r="I82" i="734"/>
  <c r="I83" i="734"/>
  <c r="I84" i="734"/>
  <c r="I85" i="734"/>
  <c r="I86" i="734"/>
  <c r="I87" i="734"/>
  <c r="I88" i="734"/>
  <c r="I89" i="734"/>
  <c r="I91" i="734"/>
  <c r="I92" i="734"/>
  <c r="I93" i="734"/>
  <c r="I94" i="734"/>
  <c r="I95" i="734"/>
  <c r="I96" i="734"/>
  <c r="I97" i="734"/>
  <c r="I98" i="734"/>
  <c r="I99" i="734"/>
  <c r="I100" i="734"/>
  <c r="I101" i="734"/>
  <c r="I102" i="734"/>
  <c r="I103" i="734"/>
  <c r="I104" i="734"/>
  <c r="I105" i="734"/>
  <c r="I107" i="734"/>
  <c r="I108" i="734"/>
  <c r="I109" i="734"/>
  <c r="I110" i="734"/>
  <c r="I111" i="734"/>
  <c r="I112" i="734"/>
  <c r="I113" i="734"/>
  <c r="I114" i="734"/>
  <c r="I115" i="734"/>
  <c r="I117" i="734"/>
  <c r="I118" i="734"/>
  <c r="I119" i="734"/>
  <c r="I120" i="734"/>
  <c r="I121" i="734"/>
  <c r="I122" i="734"/>
  <c r="I123" i="734"/>
  <c r="I124" i="734"/>
  <c r="I125" i="734"/>
  <c r="I126" i="734"/>
  <c r="I127" i="734"/>
  <c r="I134" i="734"/>
  <c r="I135" i="734"/>
  <c r="I139" i="734"/>
  <c r="I136" i="734"/>
  <c r="I140" i="734"/>
  <c r="I142" i="734"/>
  <c r="I143" i="734"/>
  <c r="I144" i="734"/>
  <c r="I145" i="734"/>
  <c r="I146" i="734"/>
  <c r="I147" i="734"/>
  <c r="I148" i="734"/>
  <c r="I149" i="734"/>
  <c r="I150" i="734"/>
  <c r="I151" i="734"/>
  <c r="I152" i="734"/>
  <c r="I153" i="734"/>
  <c r="I154" i="734"/>
  <c r="I155" i="734"/>
  <c r="I156" i="734"/>
  <c r="I157" i="734"/>
  <c r="I158" i="734"/>
  <c r="I159" i="734"/>
  <c r="I160" i="734"/>
  <c r="I163" i="734"/>
  <c r="I164" i="734"/>
  <c r="I165" i="734"/>
  <c r="I166" i="734"/>
  <c r="I167" i="734"/>
  <c r="I168" i="734"/>
  <c r="K168" i="734" s="1"/>
  <c r="I169" i="734"/>
  <c r="I170" i="734"/>
  <c r="I171" i="734"/>
  <c r="I172" i="734"/>
  <c r="I173" i="734"/>
  <c r="I175" i="734"/>
  <c r="I176" i="734"/>
  <c r="I177" i="734"/>
  <c r="I178" i="734"/>
  <c r="I179" i="734"/>
  <c r="I180" i="734"/>
  <c r="I181" i="734"/>
  <c r="I182" i="734"/>
  <c r="I183" i="734"/>
  <c r="I184" i="734"/>
  <c r="I185" i="734"/>
  <c r="I186" i="734"/>
  <c r="I187" i="734"/>
  <c r="I189" i="734"/>
  <c r="I190" i="734"/>
  <c r="I191" i="734"/>
  <c r="I192" i="734"/>
  <c r="I193" i="734"/>
  <c r="I194" i="734"/>
  <c r="I195" i="734"/>
  <c r="I196" i="734"/>
  <c r="I197" i="734"/>
  <c r="I198" i="734"/>
  <c r="I199" i="734"/>
  <c r="I200" i="734"/>
  <c r="I202" i="734"/>
  <c r="I203" i="734"/>
  <c r="I204" i="734"/>
  <c r="I205" i="734"/>
  <c r="I206" i="734"/>
  <c r="I207" i="734"/>
  <c r="I208" i="734"/>
  <c r="I209" i="734"/>
  <c r="I210" i="734"/>
  <c r="I211" i="734"/>
  <c r="I212" i="734"/>
  <c r="I213" i="734"/>
  <c r="I214" i="734"/>
  <c r="I216" i="734"/>
  <c r="K216" i="734" s="1"/>
  <c r="I217" i="734"/>
  <c r="I218" i="734"/>
  <c r="I219" i="734"/>
  <c r="I220" i="734"/>
  <c r="K220" i="734" s="1"/>
  <c r="I221" i="734"/>
  <c r="I222" i="734"/>
  <c r="I223" i="734"/>
  <c r="I224" i="734"/>
  <c r="I225" i="734"/>
  <c r="I226" i="734"/>
  <c r="I227" i="734"/>
  <c r="I228" i="734"/>
  <c r="I229" i="734"/>
  <c r="I230" i="734"/>
  <c r="I231" i="734"/>
  <c r="I232" i="734"/>
  <c r="I233" i="734"/>
  <c r="I234" i="734"/>
  <c r="I235" i="734"/>
  <c r="I236" i="734"/>
  <c r="I237" i="734"/>
  <c r="I238" i="734"/>
  <c r="I239" i="734"/>
  <c r="I240" i="734"/>
  <c r="I242" i="734"/>
  <c r="I243" i="734"/>
  <c r="I244" i="734"/>
  <c r="I245" i="734"/>
  <c r="I246" i="734"/>
  <c r="I247" i="734"/>
  <c r="I248" i="734"/>
  <c r="I249" i="734"/>
  <c r="I250" i="734"/>
  <c r="I251" i="734"/>
  <c r="I252" i="734"/>
  <c r="I253" i="734"/>
  <c r="I255" i="734"/>
  <c r="I256" i="734"/>
  <c r="I257" i="734"/>
  <c r="I258" i="734"/>
  <c r="I259" i="734"/>
  <c r="I260" i="734"/>
  <c r="I261" i="734"/>
  <c r="I262" i="734"/>
  <c r="I263" i="734"/>
  <c r="I264" i="734"/>
  <c r="I265" i="734"/>
  <c r="I266" i="734"/>
  <c r="I267" i="734"/>
  <c r="I268" i="734"/>
  <c r="I269" i="734"/>
  <c r="I271" i="734"/>
  <c r="I272" i="734"/>
  <c r="I273" i="734"/>
  <c r="I274" i="734"/>
  <c r="I275" i="734"/>
  <c r="I276" i="734"/>
  <c r="I277" i="734"/>
  <c r="I278" i="734"/>
  <c r="I279" i="734"/>
  <c r="I280" i="734"/>
  <c r="I281" i="734"/>
  <c r="I282" i="734"/>
  <c r="I283" i="734"/>
  <c r="I284" i="734"/>
  <c r="I285" i="734"/>
  <c r="I286" i="734"/>
  <c r="I287" i="734"/>
  <c r="I288" i="734"/>
  <c r="I289" i="734"/>
  <c r="I290" i="734"/>
  <c r="I291" i="734"/>
  <c r="I292" i="734"/>
  <c r="K238" i="734" l="1"/>
  <c r="K226" i="734"/>
  <c r="K222" i="734"/>
  <c r="K250" i="734"/>
  <c r="K242" i="734"/>
  <c r="K252" i="734"/>
  <c r="K178" i="734"/>
  <c r="K266" i="734"/>
  <c r="K262" i="734"/>
  <c r="K258" i="734"/>
  <c r="K198" i="734"/>
  <c r="K194" i="734"/>
  <c r="K190" i="734"/>
  <c r="K202" i="734"/>
  <c r="K259" i="734"/>
  <c r="K255" i="734"/>
  <c r="K191" i="734"/>
  <c r="K186" i="734"/>
  <c r="K182" i="734"/>
  <c r="K234" i="734"/>
  <c r="K170" i="734"/>
  <c r="K267" i="734"/>
  <c r="K263" i="734"/>
  <c r="K76" i="734"/>
  <c r="K244" i="734"/>
  <c r="K207" i="734"/>
  <c r="K203" i="734"/>
  <c r="K172" i="734"/>
  <c r="K28" i="734"/>
  <c r="K235" i="734"/>
  <c r="K231" i="734"/>
  <c r="K223" i="734"/>
  <c r="K210" i="734"/>
  <c r="K167" i="734"/>
  <c r="K163" i="734"/>
  <c r="K36" i="734"/>
  <c r="K247" i="734"/>
  <c r="K243" i="734"/>
  <c r="K218" i="734"/>
  <c r="K196" i="734"/>
  <c r="K179" i="734"/>
  <c r="K175" i="734"/>
  <c r="K116" i="734"/>
  <c r="K206" i="734"/>
  <c r="K268" i="734"/>
  <c r="K264" i="734"/>
  <c r="K192" i="734"/>
  <c r="K183" i="734"/>
  <c r="K245" i="734"/>
  <c r="K236" i="734"/>
  <c r="K232" i="734"/>
  <c r="K228" i="734"/>
  <c r="K224" i="734"/>
  <c r="K211" i="734"/>
  <c r="K185" i="734"/>
  <c r="K181" i="734"/>
  <c r="K177" i="734"/>
  <c r="K164" i="734"/>
  <c r="K265" i="734"/>
  <c r="K261" i="734"/>
  <c r="K257" i="734"/>
  <c r="K197" i="734"/>
  <c r="K189" i="734"/>
  <c r="K180" i="734"/>
  <c r="K176" i="734"/>
  <c r="K171" i="734"/>
  <c r="K96" i="734"/>
  <c r="K92" i="734"/>
  <c r="K21" i="734"/>
  <c r="K260" i="734"/>
  <c r="K256" i="734"/>
  <c r="K251" i="734"/>
  <c r="K209" i="734"/>
  <c r="K205" i="734"/>
  <c r="K166" i="734"/>
  <c r="K120" i="734"/>
  <c r="K112" i="734"/>
  <c r="K48" i="734"/>
  <c r="K44" i="734"/>
  <c r="K40" i="734"/>
  <c r="K20" i="734"/>
  <c r="K246" i="734"/>
  <c r="K237" i="734"/>
  <c r="K233" i="734"/>
  <c r="K229" i="734"/>
  <c r="K225" i="734"/>
  <c r="K221" i="734"/>
  <c r="K217" i="734"/>
  <c r="K212" i="734"/>
  <c r="K208" i="734"/>
  <c r="K204" i="734"/>
  <c r="K199" i="734"/>
  <c r="K195" i="734"/>
  <c r="K169" i="734"/>
  <c r="K165" i="734"/>
  <c r="K68" i="734"/>
  <c r="K64" i="734"/>
  <c r="K60" i="734"/>
  <c r="K56" i="734"/>
  <c r="K248" i="734"/>
  <c r="K219" i="734"/>
  <c r="K193" i="734"/>
  <c r="K184" i="734"/>
  <c r="K33" i="734"/>
  <c r="K29" i="734"/>
  <c r="K25" i="734"/>
  <c r="K16" i="734"/>
  <c r="K12" i="734"/>
  <c r="K8" i="734"/>
  <c r="K4" i="734"/>
  <c r="K241" i="734"/>
  <c r="K201" i="734"/>
  <c r="K131" i="734"/>
  <c r="K188" i="734"/>
  <c r="K23" i="734"/>
  <c r="K19" i="734"/>
  <c r="K215" i="734"/>
  <c r="K133" i="734"/>
  <c r="K270" i="734"/>
  <c r="K254" i="734"/>
  <c r="K174" i="734"/>
  <c r="K162" i="734"/>
  <c r="K53" i="734"/>
  <c r="K280" i="734"/>
  <c r="I293" i="734"/>
  <c r="J293" i="734"/>
  <c r="K230" i="734"/>
  <c r="I161" i="734"/>
  <c r="K108" i="734"/>
  <c r="K132" i="734"/>
  <c r="K124" i="734"/>
  <c r="K128" i="734"/>
  <c r="J161" i="734"/>
  <c r="K32" i="734"/>
  <c r="K104" i="734"/>
  <c r="K100" i="734"/>
  <c r="K143" i="734"/>
  <c r="K127" i="734"/>
  <c r="K123" i="734"/>
  <c r="K119" i="734"/>
  <c r="K111" i="734"/>
  <c r="K107" i="734"/>
  <c r="K106" i="734"/>
  <c r="K90" i="734"/>
  <c r="K129" i="734"/>
  <c r="K80" i="734"/>
  <c r="K73" i="734"/>
  <c r="K130" i="734"/>
  <c r="K151" i="734"/>
  <c r="K10" i="734"/>
  <c r="K18" i="734"/>
  <c r="K283" i="734"/>
  <c r="K275" i="734"/>
  <c r="K102" i="734"/>
  <c r="K94" i="734"/>
  <c r="K86" i="734"/>
  <c r="K82" i="734"/>
  <c r="K66" i="734"/>
  <c r="K62" i="734"/>
  <c r="K58" i="734"/>
  <c r="K54" i="734"/>
  <c r="K50" i="734"/>
  <c r="K46" i="734"/>
  <c r="K42" i="734"/>
  <c r="K38" i="734"/>
  <c r="K14" i="734"/>
  <c r="K6" i="734"/>
  <c r="K286" i="734"/>
  <c r="K274" i="734"/>
  <c r="K125" i="734"/>
  <c r="K121" i="734"/>
  <c r="K117" i="734"/>
  <c r="K113" i="734"/>
  <c r="K109" i="734"/>
  <c r="K101" i="734"/>
  <c r="K97" i="734"/>
  <c r="K93" i="734"/>
  <c r="K85" i="734"/>
  <c r="K81" i="734"/>
  <c r="K77" i="734"/>
  <c r="K69" i="734"/>
  <c r="K65" i="734"/>
  <c r="K61" i="734"/>
  <c r="K57" i="734"/>
  <c r="K49" i="734"/>
  <c r="K45" i="734"/>
  <c r="K41" i="734"/>
  <c r="K37" i="734"/>
  <c r="K284" i="734"/>
  <c r="K282" i="734"/>
  <c r="K278" i="734"/>
  <c r="K276" i="734"/>
  <c r="K272" i="734"/>
  <c r="K147" i="734"/>
  <c r="K98" i="734"/>
  <c r="K78" i="734"/>
  <c r="K74" i="734"/>
  <c r="K70" i="734"/>
  <c r="K88" i="734"/>
  <c r="K84" i="734"/>
  <c r="K155" i="734"/>
  <c r="K158" i="734"/>
  <c r="K154" i="734"/>
  <c r="K150" i="734"/>
  <c r="K146" i="734"/>
  <c r="K142" i="734"/>
  <c r="K139" i="734"/>
  <c r="K157" i="734"/>
  <c r="K153" i="734"/>
  <c r="K149" i="734"/>
  <c r="K145" i="734"/>
  <c r="K15" i="734"/>
  <c r="K11" i="734"/>
  <c r="K7" i="734"/>
  <c r="K3" i="734"/>
  <c r="K31" i="734"/>
  <c r="K27" i="734"/>
  <c r="K279" i="734"/>
  <c r="K271" i="734"/>
  <c r="K34" i="734"/>
  <c r="K30" i="734"/>
  <c r="K26" i="734"/>
  <c r="K22" i="734"/>
  <c r="K13" i="734"/>
  <c r="K9" i="734"/>
  <c r="K5" i="734"/>
  <c r="K135" i="734"/>
  <c r="K141" i="734"/>
  <c r="K285" i="734"/>
  <c r="K277" i="734"/>
  <c r="K273" i="734"/>
  <c r="K281" i="734"/>
  <c r="K156" i="734"/>
  <c r="K152" i="734"/>
  <c r="K148" i="734"/>
  <c r="K144" i="734"/>
  <c r="K134" i="734"/>
  <c r="K126" i="734"/>
  <c r="K122" i="734"/>
  <c r="K118" i="734"/>
  <c r="K114" i="734"/>
  <c r="K110" i="734"/>
  <c r="K103" i="734"/>
  <c r="K99" i="734"/>
  <c r="K95" i="734"/>
  <c r="K91" i="734"/>
  <c r="K87" i="734"/>
  <c r="K83" i="734"/>
  <c r="K79" i="734"/>
  <c r="K75" i="734"/>
  <c r="K71" i="734"/>
  <c r="K67" i="734"/>
  <c r="K63" i="734"/>
  <c r="K59" i="734"/>
  <c r="K55" i="734"/>
  <c r="K51" i="734"/>
  <c r="K47" i="734"/>
  <c r="K43" i="734"/>
  <c r="K39" i="734"/>
  <c r="K24" i="734"/>
  <c r="D129" i="733"/>
  <c r="K293" i="734" l="1"/>
  <c r="K161" i="734"/>
  <c r="P45" i="733"/>
  <c r="O45" i="733"/>
  <c r="D140" i="733" l="1"/>
  <c r="D139" i="733"/>
  <c r="T131" i="733"/>
  <c r="D131" i="733" s="1"/>
  <c r="P131" i="733"/>
  <c r="O131" i="733"/>
  <c r="D145" i="733" l="1"/>
  <c r="D146" i="733"/>
  <c r="D147" i="733"/>
  <c r="D148" i="733"/>
  <c r="D149" i="733"/>
  <c r="D150" i="733"/>
  <c r="D151" i="733"/>
  <c r="D152" i="733"/>
  <c r="D144" i="733"/>
  <c r="D138" i="733" l="1"/>
  <c r="D137" i="733"/>
  <c r="D64" i="733"/>
  <c r="D65" i="733"/>
  <c r="D66" i="733"/>
  <c r="D67" i="733"/>
  <c r="D68" i="733"/>
  <c r="D69" i="733"/>
  <c r="D70" i="733"/>
  <c r="D71" i="733"/>
  <c r="D63" i="733"/>
  <c r="E76" i="733"/>
  <c r="D189" i="733" l="1"/>
  <c r="D190" i="733"/>
  <c r="D191" i="733"/>
  <c r="D192" i="733"/>
  <c r="D193" i="733"/>
  <c r="D194" i="733"/>
  <c r="D195" i="733"/>
  <c r="D196" i="733"/>
  <c r="D197" i="733"/>
  <c r="D198" i="733"/>
  <c r="D188" i="733"/>
  <c r="D187" i="733"/>
  <c r="D186" i="733"/>
  <c r="D174" i="733"/>
  <c r="D175" i="733"/>
  <c r="D176" i="733"/>
  <c r="D177" i="733"/>
  <c r="D178" i="733"/>
  <c r="D179" i="733"/>
  <c r="D180" i="733"/>
  <c r="D181" i="733"/>
  <c r="D182" i="733"/>
  <c r="D183" i="733"/>
  <c r="D184" i="733"/>
  <c r="D185" i="733"/>
  <c r="D173" i="733"/>
  <c r="P58" i="733" l="1"/>
  <c r="O58" i="733"/>
  <c r="N58" i="733"/>
  <c r="P57" i="733"/>
  <c r="O57" i="733"/>
  <c r="N57" i="733"/>
  <c r="P56" i="733"/>
  <c r="O56" i="733"/>
  <c r="P55" i="733"/>
  <c r="O55" i="733"/>
  <c r="P54" i="733"/>
  <c r="O54" i="733"/>
  <c r="P53" i="733"/>
  <c r="O53" i="733"/>
  <c r="N53" i="733"/>
  <c r="P52" i="733"/>
  <c r="O52" i="733"/>
  <c r="N52" i="733"/>
  <c r="P51" i="733"/>
  <c r="O51" i="733"/>
  <c r="N51" i="733"/>
  <c r="P50" i="733"/>
  <c r="O50" i="733"/>
  <c r="N50" i="733"/>
  <c r="P49" i="733"/>
  <c r="O49" i="733"/>
  <c r="N49" i="733"/>
  <c r="P47" i="733"/>
  <c r="O47" i="733"/>
  <c r="P46" i="733"/>
  <c r="O46" i="733"/>
  <c r="N46" i="733"/>
  <c r="P44" i="733"/>
  <c r="O44" i="733"/>
  <c r="N44" i="733"/>
  <c r="P43" i="733"/>
  <c r="O43" i="733"/>
  <c r="N43" i="733"/>
  <c r="P41" i="733"/>
  <c r="O41" i="733"/>
  <c r="P40" i="733"/>
  <c r="O40" i="733"/>
  <c r="N40" i="733"/>
  <c r="P39" i="733"/>
  <c r="O39" i="733"/>
  <c r="N39" i="733"/>
  <c r="P38" i="733"/>
  <c r="O38" i="733"/>
  <c r="N38" i="733"/>
  <c r="P36" i="733"/>
  <c r="O36" i="733"/>
  <c r="P35" i="733"/>
  <c r="O35" i="733"/>
  <c r="N35" i="733"/>
  <c r="P34" i="733"/>
  <c r="O34" i="733"/>
  <c r="N34" i="733"/>
  <c r="P33" i="733"/>
  <c r="O33" i="733"/>
  <c r="N33" i="733"/>
  <c r="P31" i="733"/>
  <c r="O31" i="733"/>
  <c r="P30" i="733"/>
  <c r="O30" i="733"/>
  <c r="N30" i="733"/>
  <c r="P29" i="733"/>
  <c r="O29" i="733"/>
  <c r="N29" i="733"/>
  <c r="P28" i="733"/>
  <c r="O28" i="733"/>
  <c r="N28" i="733"/>
  <c r="P26" i="733"/>
  <c r="O26" i="733"/>
  <c r="P25" i="733"/>
  <c r="O25" i="733"/>
  <c r="N25" i="733"/>
  <c r="P24" i="733"/>
  <c r="O24" i="733"/>
  <c r="N24" i="733"/>
  <c r="P23" i="733"/>
  <c r="O23" i="733"/>
  <c r="N23" i="733"/>
  <c r="P21" i="733"/>
  <c r="O21" i="733"/>
  <c r="P19" i="733"/>
  <c r="O19" i="733"/>
  <c r="N19" i="733"/>
  <c r="P18" i="733"/>
  <c r="O18" i="733"/>
  <c r="N18" i="733"/>
  <c r="P16" i="733"/>
  <c r="O16" i="733"/>
  <c r="P15" i="733"/>
  <c r="O15" i="733"/>
  <c r="N15" i="733"/>
  <c r="P14" i="733"/>
  <c r="O14" i="733"/>
  <c r="N14" i="733"/>
  <c r="P13" i="733"/>
  <c r="O13" i="733"/>
  <c r="N13" i="733"/>
  <c r="P11" i="733"/>
  <c r="O11" i="733"/>
  <c r="P10" i="733"/>
  <c r="O10" i="733"/>
  <c r="N10" i="733"/>
  <c r="P9" i="733"/>
  <c r="O9" i="733"/>
  <c r="N9" i="733"/>
  <c r="T83" i="733" l="1"/>
  <c r="D83" i="733" s="1"/>
  <c r="T116" i="733"/>
  <c r="D116" i="733" s="1"/>
  <c r="T111" i="733"/>
  <c r="D111" i="733" s="1"/>
  <c r="T106" i="733"/>
  <c r="D106" i="733" s="1"/>
  <c r="T100" i="733"/>
  <c r="D100" i="733" s="1"/>
  <c r="T95" i="733"/>
  <c r="D95" i="733" s="1"/>
  <c r="T89" i="733"/>
  <c r="D89" i="733" s="1"/>
  <c r="P114" i="733"/>
  <c r="O114" i="733"/>
  <c r="P109" i="733"/>
  <c r="O109" i="733"/>
  <c r="P104" i="733"/>
  <c r="O104" i="733"/>
  <c r="P98" i="733"/>
  <c r="O98" i="733"/>
  <c r="P93" i="733"/>
  <c r="O93" i="733"/>
  <c r="P87" i="733"/>
  <c r="O87" i="733"/>
  <c r="P118" i="733"/>
  <c r="O118" i="733"/>
  <c r="N118" i="733"/>
  <c r="P116" i="733"/>
  <c r="O116" i="733"/>
  <c r="N116" i="733"/>
  <c r="P111" i="733"/>
  <c r="O111" i="733"/>
  <c r="N111" i="733"/>
  <c r="P106" i="733"/>
  <c r="O106" i="733"/>
  <c r="N106" i="733"/>
  <c r="P102" i="733"/>
  <c r="O102" i="733"/>
  <c r="N102" i="733"/>
  <c r="P100" i="733"/>
  <c r="O100" i="733"/>
  <c r="N100" i="733"/>
  <c r="P95" i="733"/>
  <c r="O95" i="733"/>
  <c r="N95" i="733"/>
  <c r="P91" i="733"/>
  <c r="O91" i="733"/>
  <c r="N91" i="733"/>
  <c r="P89" i="733"/>
  <c r="O89" i="733"/>
  <c r="N89" i="733"/>
  <c r="P85" i="733"/>
  <c r="O85" i="733"/>
  <c r="N85" i="733"/>
  <c r="P83" i="733"/>
  <c r="O83" i="733"/>
  <c r="N83" i="733"/>
  <c r="O81" i="733"/>
  <c r="P81" i="733"/>
  <c r="P79" i="733"/>
  <c r="O79" i="733"/>
  <c r="N79" i="733"/>
  <c r="P78" i="733"/>
  <c r="O78" i="733"/>
  <c r="N78" i="733"/>
  <c r="P132" i="733"/>
  <c r="O132" i="733"/>
  <c r="P130" i="733"/>
  <c r="O130" i="733"/>
  <c r="P129" i="733"/>
  <c r="O129" i="733"/>
  <c r="P128" i="733"/>
  <c r="O128" i="733"/>
  <c r="P127" i="733"/>
  <c r="O127" i="733"/>
  <c r="N127" i="733"/>
  <c r="P126" i="733"/>
  <c r="O126" i="733"/>
  <c r="N126" i="733"/>
  <c r="P124" i="733"/>
  <c r="O124" i="733"/>
  <c r="P123" i="733"/>
  <c r="O123" i="733"/>
  <c r="N123" i="733"/>
  <c r="P122" i="733"/>
  <c r="O122" i="733"/>
  <c r="N122" i="733"/>
  <c r="P120" i="733"/>
  <c r="O120" i="733"/>
  <c r="T77" i="733"/>
  <c r="D77" i="733" s="1"/>
  <c r="P119" i="733"/>
  <c r="O119" i="733"/>
  <c r="N119" i="733"/>
  <c r="P117" i="733"/>
  <c r="O117" i="733"/>
  <c r="N117" i="733"/>
  <c r="P113" i="733"/>
  <c r="O113" i="733"/>
  <c r="N113" i="733"/>
  <c r="P112" i="733"/>
  <c r="O112" i="733"/>
  <c r="N112" i="733"/>
  <c r="P108" i="733"/>
  <c r="O108" i="733"/>
  <c r="N108" i="733"/>
  <c r="P107" i="733"/>
  <c r="O107" i="733"/>
  <c r="N107" i="733"/>
  <c r="P103" i="733"/>
  <c r="O103" i="733"/>
  <c r="N103" i="733"/>
  <c r="P101" i="733"/>
  <c r="O101" i="733"/>
  <c r="N101" i="733"/>
  <c r="P97" i="733"/>
  <c r="O97" i="733"/>
  <c r="N97" i="733"/>
  <c r="P96" i="733"/>
  <c r="O96" i="733"/>
  <c r="N96" i="733"/>
  <c r="P92" i="733"/>
  <c r="O92" i="733"/>
  <c r="N92" i="733"/>
  <c r="P90" i="733"/>
  <c r="O90" i="733"/>
  <c r="N90" i="733"/>
  <c r="P86" i="733"/>
  <c r="O86" i="733"/>
  <c r="N86" i="733"/>
  <c r="P84" i="733"/>
  <c r="O84" i="733"/>
  <c r="N84" i="733"/>
  <c r="P80" i="733"/>
  <c r="O80" i="733"/>
  <c r="N80" i="733"/>
  <c r="P77" i="733"/>
  <c r="O77" i="733"/>
  <c r="N77" i="733"/>
  <c r="T78" i="733" l="1"/>
  <c r="D78" i="733" s="1"/>
  <c r="T79" i="733"/>
  <c r="E48" i="733"/>
  <c r="E42" i="733"/>
  <c r="E8" i="733"/>
  <c r="E32" i="733"/>
  <c r="E27" i="733"/>
  <c r="E22" i="733"/>
  <c r="E17" i="733"/>
  <c r="E12" i="733"/>
  <c r="T18" i="733"/>
  <c r="T19" i="733" s="1"/>
  <c r="T20" i="733" s="1"/>
  <c r="T21" i="733" s="1"/>
  <c r="T13" i="733"/>
  <c r="D13" i="733" s="1"/>
  <c r="T81" i="733" l="1"/>
  <c r="D79" i="733"/>
  <c r="T80" i="733"/>
  <c r="D80" i="733" s="1"/>
  <c r="T84" i="733"/>
  <c r="D84" i="733" s="1"/>
  <c r="E82" i="733"/>
  <c r="D18" i="733"/>
  <c r="D19" i="733"/>
  <c r="D55" i="733"/>
  <c r="T14" i="733"/>
  <c r="J3" i="622"/>
  <c r="J4" i="622"/>
  <c r="J5" i="622"/>
  <c r="J6" i="622"/>
  <c r="J7" i="622"/>
  <c r="J8" i="622"/>
  <c r="J9" i="622"/>
  <c r="J10" i="622"/>
  <c r="J11" i="622"/>
  <c r="J12" i="622"/>
  <c r="I3" i="622"/>
  <c r="I4" i="622"/>
  <c r="I5" i="622"/>
  <c r="I6" i="622"/>
  <c r="I7" i="622"/>
  <c r="I8" i="622"/>
  <c r="I9" i="622"/>
  <c r="I10" i="622"/>
  <c r="I11" i="622"/>
  <c r="I12" i="622"/>
  <c r="I13" i="622"/>
  <c r="D81" i="733" l="1"/>
  <c r="T86" i="733"/>
  <c r="D86" i="733" s="1"/>
  <c r="T43" i="733"/>
  <c r="D14" i="733"/>
  <c r="T15" i="733"/>
  <c r="E66" i="622"/>
  <c r="E65" i="622"/>
  <c r="E64" i="622"/>
  <c r="E63" i="622"/>
  <c r="E62" i="622"/>
  <c r="E61" i="622"/>
  <c r="E60" i="622"/>
  <c r="E59" i="622"/>
  <c r="E58" i="622"/>
  <c r="E57" i="622"/>
  <c r="E56" i="622"/>
  <c r="E55" i="622"/>
  <c r="E54" i="622"/>
  <c r="E53" i="622"/>
  <c r="E52" i="622"/>
  <c r="E51" i="622"/>
  <c r="E50" i="622"/>
  <c r="E49" i="622"/>
  <c r="E48" i="622"/>
  <c r="E47" i="622"/>
  <c r="E46" i="622"/>
  <c r="E45" i="622"/>
  <c r="E44" i="622"/>
  <c r="E43" i="622"/>
  <c r="E42" i="622"/>
  <c r="E41" i="622"/>
  <c r="E40" i="622"/>
  <c r="E39" i="622"/>
  <c r="E38" i="622"/>
  <c r="E37" i="622"/>
  <c r="E36" i="622"/>
  <c r="E35" i="622"/>
  <c r="E34" i="622"/>
  <c r="E33" i="622"/>
  <c r="E32" i="622"/>
  <c r="E31" i="622"/>
  <c r="E30" i="622"/>
  <c r="E29" i="622"/>
  <c r="E28" i="622"/>
  <c r="T91" i="733" l="1"/>
  <c r="D91" i="733" s="1"/>
  <c r="T85" i="733"/>
  <c r="D85" i="733" s="1"/>
  <c r="T44" i="733"/>
  <c r="T45" i="733" s="1"/>
  <c r="D43" i="733"/>
  <c r="T16" i="733"/>
  <c r="D16" i="733" s="1"/>
  <c r="D15" i="733"/>
  <c r="D45" i="733" l="1"/>
  <c r="T46" i="733"/>
  <c r="T87" i="733"/>
  <c r="D87" i="733" s="1"/>
  <c r="T93" i="733"/>
  <c r="D93" i="733" s="1"/>
  <c r="T90" i="733"/>
  <c r="D90" i="733" s="1"/>
  <c r="E88" i="733"/>
  <c r="D44" i="733"/>
  <c r="T92" i="733" l="1"/>
  <c r="D92" i="733" s="1"/>
  <c r="T47" i="733"/>
  <c r="D46" i="733"/>
  <c r="T49" i="733" l="1"/>
  <c r="D47" i="733"/>
  <c r="E94" i="733" l="1"/>
  <c r="T96" i="733"/>
  <c r="T50" i="733"/>
  <c r="D49" i="733"/>
  <c r="T98" i="733" l="1"/>
  <c r="D98" i="733" s="1"/>
  <c r="D96" i="733"/>
  <c r="T97" i="733"/>
  <c r="D97" i="733" s="1"/>
  <c r="T51" i="733"/>
  <c r="D50" i="733"/>
  <c r="T102" i="733" l="1"/>
  <c r="D102" i="733" s="1"/>
  <c r="T52" i="733"/>
  <c r="D51" i="733"/>
  <c r="T104" i="733" l="1"/>
  <c r="D104" i="733" s="1"/>
  <c r="T101" i="733"/>
  <c r="D101" i="733" s="1"/>
  <c r="E99" i="733"/>
  <c r="T53" i="733"/>
  <c r="D52" i="733"/>
  <c r="T103" i="733" l="1"/>
  <c r="D103" i="733" s="1"/>
  <c r="T54" i="733"/>
  <c r="D53" i="733"/>
  <c r="T56" i="733" l="1"/>
  <c r="D54" i="733"/>
  <c r="T23" i="733"/>
  <c r="D21" i="733"/>
  <c r="T107" i="733" l="1"/>
  <c r="E105" i="733"/>
  <c r="T24" i="733"/>
  <c r="D23" i="733"/>
  <c r="T57" i="733"/>
  <c r="D56" i="733"/>
  <c r="T109" i="733" l="1"/>
  <c r="D109" i="733" s="1"/>
  <c r="D107" i="733"/>
  <c r="T108" i="733"/>
  <c r="D108" i="733" s="1"/>
  <c r="T58" i="733"/>
  <c r="D58" i="733" s="1"/>
  <c r="D57" i="733"/>
  <c r="T25" i="733"/>
  <c r="D24" i="733"/>
  <c r="T26" i="733" l="1"/>
  <c r="D25" i="733"/>
  <c r="T112" i="733" l="1"/>
  <c r="E110" i="733"/>
  <c r="T28" i="733"/>
  <c r="D26" i="733"/>
  <c r="T114" i="733" l="1"/>
  <c r="D114" i="733" s="1"/>
  <c r="D112" i="733"/>
  <c r="T113" i="733"/>
  <c r="D113" i="733" s="1"/>
  <c r="T29" i="733"/>
  <c r="D28" i="733"/>
  <c r="T118" i="733" l="1"/>
  <c r="D118" i="733" s="1"/>
  <c r="T30" i="733"/>
  <c r="D29" i="733"/>
  <c r="E115" i="733" l="1"/>
  <c r="T117" i="733"/>
  <c r="D117" i="733" s="1"/>
  <c r="T31" i="733"/>
  <c r="D30" i="733"/>
  <c r="T119" i="733" l="1"/>
  <c r="D119" i="733" s="1"/>
  <c r="T33" i="733"/>
  <c r="D31" i="733"/>
  <c r="T120" i="733" l="1"/>
  <c r="T34" i="733"/>
  <c r="D33" i="733"/>
  <c r="D120" i="733" l="1"/>
  <c r="T35" i="733"/>
  <c r="D34" i="733"/>
  <c r="E121" i="733" l="1"/>
  <c r="T122" i="733"/>
  <c r="T36" i="733"/>
  <c r="D35" i="733"/>
  <c r="D122" i="733" l="1"/>
  <c r="T123" i="733"/>
  <c r="T124" i="733" s="1"/>
  <c r="D36" i="733"/>
  <c r="D123" i="733" l="1"/>
  <c r="T38" i="733"/>
  <c r="E37" i="733"/>
  <c r="D124" i="733" l="1"/>
  <c r="T39" i="733"/>
  <c r="D38" i="733"/>
  <c r="T126" i="733" l="1"/>
  <c r="E125" i="733"/>
  <c r="T40" i="733"/>
  <c r="D39" i="733"/>
  <c r="T127" i="733" l="1"/>
  <c r="D126" i="733"/>
  <c r="T41" i="733"/>
  <c r="D40" i="733"/>
  <c r="T128" i="733" l="1"/>
  <c r="D127" i="733"/>
  <c r="T9" i="733"/>
  <c r="D9" i="733" s="1"/>
  <c r="D41" i="733"/>
  <c r="D128" i="733" l="1"/>
  <c r="T10" i="733"/>
  <c r="T11" i="733" s="1"/>
  <c r="T130" i="733" l="1"/>
  <c r="D130" i="733" s="1"/>
  <c r="D11" i="733"/>
  <c r="D10" i="733"/>
  <c r="T132" i="733" l="1"/>
  <c r="D132" i="733" s="1"/>
</calcChain>
</file>

<file path=xl/sharedStrings.xml><?xml version="1.0" encoding="utf-8"?>
<sst xmlns="http://schemas.openxmlformats.org/spreadsheetml/2006/main" count="2994" uniqueCount="759">
  <si>
    <t>Name</t>
  </si>
  <si>
    <t>FRANCE</t>
  </si>
  <si>
    <t>RUSSIA_2</t>
  </si>
  <si>
    <t>GERMANY</t>
  </si>
  <si>
    <t>ITALY</t>
  </si>
  <si>
    <t>RUSSIA</t>
  </si>
  <si>
    <t>PRUSSIA</t>
  </si>
  <si>
    <t>AUSTRIA</t>
  </si>
  <si>
    <t>BRITAIN</t>
  </si>
  <si>
    <t>SPAIN</t>
  </si>
  <si>
    <t>PORTUGAL</t>
  </si>
  <si>
    <t>OTTOMAN</t>
  </si>
  <si>
    <t>RUSSIA_GD</t>
  </si>
  <si>
    <t>USA_DK</t>
  </si>
  <si>
    <t>USA_LT</t>
  </si>
  <si>
    <t>COMMONWEALTH</t>
  </si>
  <si>
    <t>GERMANY_SS</t>
  </si>
  <si>
    <t>FRANCE_2</t>
  </si>
  <si>
    <t>ROMANIA</t>
  </si>
  <si>
    <t>HUNGARY</t>
  </si>
  <si>
    <t>H</t>
  </si>
  <si>
    <t>POLAND</t>
  </si>
  <si>
    <t>SWEDEN</t>
  </si>
  <si>
    <t>SAXONY</t>
  </si>
  <si>
    <t>name</t>
  </si>
  <si>
    <t>rgb</t>
  </si>
  <si>
    <t>uline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</si>
  <si>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</si>
  <si>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</si>
  <si>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</si>
  <si>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</si>
  <si>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</si>
  <si>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</si>
  <si>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</si>
  <si>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</si>
  <si>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</si>
  <si>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f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</si>
  <si>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</si>
  <si>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</si>
  <si>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</si>
  <si>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</si>
  <si>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</si>
  <si>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</si>
  <si>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</si>
  <si>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</si>
  <si>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</si>
  <si>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</si>
  <si>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</si>
  <si>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</si>
  <si>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</si>
  <si>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</si>
  <si>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</si>
  <si>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</si>
  <si>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</si>
  <si>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</si>
  <si>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</si>
  <si>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</si>
  <si>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</si>
  <si>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</si>
  <si>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</si>
  <si>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</si>
  <si>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</si>
  <si>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</si>
  <si>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</si>
  <si>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</si>
  <si>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</si>
  <si>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</si>
  <si>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</si>
  <si>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</si>
  <si>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</si>
  <si>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</si>
  <si>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</si>
  <si>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image</t>
  </si>
  <si>
    <t>front</t>
  </si>
  <si>
    <t>back</t>
  </si>
  <si>
    <t>Border colour</t>
  </si>
  <si>
    <t>Double sided</t>
  </si>
  <si>
    <t>hex</t>
  </si>
  <si>
    <t>FF0000</t>
  </si>
  <si>
    <t>008080</t>
  </si>
  <si>
    <t>sample</t>
  </si>
  <si>
    <t>red</t>
  </si>
  <si>
    <t>template</t>
  </si>
  <si>
    <t>Element</t>
  </si>
  <si>
    <t>Comment</t>
  </si>
  <si>
    <t>black</t>
  </si>
  <si>
    <t>Comments</t>
  </si>
  <si>
    <t>CCCC00</t>
  </si>
  <si>
    <t>99CC00</t>
  </si>
  <si>
    <t>3366FF</t>
  </si>
  <si>
    <t>99CCFF</t>
  </si>
  <si>
    <t>CC99FF</t>
  </si>
  <si>
    <t>666666</t>
  </si>
  <si>
    <t>999999</t>
  </si>
  <si>
    <t>symbol</t>
  </si>
  <si>
    <t>GREY20</t>
  </si>
  <si>
    <t>BLACK</t>
  </si>
  <si>
    <t>GREY40</t>
  </si>
  <si>
    <t>GOLD</t>
  </si>
  <si>
    <t>YELLOW</t>
  </si>
  <si>
    <t>Margin size in points between the edge of the page and the counters</t>
  </si>
  <si>
    <t>Vertical separation between blocks of counters</t>
  </si>
  <si>
    <t>Where any images are stored</t>
  </si>
  <si>
    <t>33CC33</t>
  </si>
  <si>
    <t>FFFF66</t>
  </si>
  <si>
    <t>FF8080</t>
  </si>
  <si>
    <t>FFCC00</t>
  </si>
  <si>
    <t>99FF33</t>
  </si>
  <si>
    <t>CC9900</t>
  </si>
  <si>
    <t>809900</t>
  </si>
  <si>
    <t>99FF66</t>
  </si>
  <si>
    <t>6699FF</t>
  </si>
  <si>
    <t>33CCCC</t>
  </si>
  <si>
    <t>FALSE for single-sided counters</t>
  </si>
  <si>
    <t>up</t>
  </si>
  <si>
    <t>fb</t>
  </si>
  <si>
    <t>white</t>
  </si>
  <si>
    <t>Common image folder</t>
  </si>
  <si>
    <t>Look here if not found in previous folder</t>
  </si>
  <si>
    <t>BlockWidth</t>
  </si>
  <si>
    <t>BlockHeight</t>
  </si>
  <si>
    <t>flag</t>
  </si>
  <si>
    <t>pic</t>
  </si>
  <si>
    <t>middle</t>
  </si>
  <si>
    <t>right</t>
  </si>
  <si>
    <t>jdg ldr</t>
  </si>
  <si>
    <t>jdg fr ldr</t>
  </si>
  <si>
    <t>NAP flag France</t>
  </si>
  <si>
    <t>Klein</t>
  </si>
  <si>
    <t>jdg ma</t>
  </si>
  <si>
    <t>Lasalles</t>
  </si>
  <si>
    <t>reduced</t>
  </si>
  <si>
    <t>subunit</t>
  </si>
  <si>
    <t>elite</t>
  </si>
  <si>
    <t>heavy</t>
  </si>
  <si>
    <t>eng</t>
  </si>
  <si>
    <t>jdg cav</t>
  </si>
  <si>
    <t>jdg inf</t>
  </si>
  <si>
    <t>(1)</t>
  </si>
  <si>
    <t>2-4</t>
  </si>
  <si>
    <t>3</t>
  </si>
  <si>
    <t>2</t>
  </si>
  <si>
    <t>1</t>
  </si>
  <si>
    <t>SIZE</t>
  </si>
  <si>
    <t>TEMPLATE</t>
  </si>
  <si>
    <t>SCHEME</t>
  </si>
  <si>
    <t>JDG 3/4 inch</t>
  </si>
  <si>
    <t>3++</t>
  </si>
  <si>
    <t>fleft</t>
  </si>
  <si>
    <t>fmiddle</t>
  </si>
  <si>
    <t>fright</t>
  </si>
  <si>
    <t>bleft</t>
  </si>
  <si>
    <t>bmiddle</t>
  </si>
  <si>
    <t>bright</t>
  </si>
  <si>
    <t>RED</t>
  </si>
  <si>
    <t>PALE_BLUE</t>
  </si>
  <si>
    <t>LIME</t>
  </si>
  <si>
    <t>WHITE</t>
  </si>
  <si>
    <t>DK_RED</t>
  </si>
  <si>
    <t>LT_RED</t>
  </si>
  <si>
    <t>ROSE</t>
  </si>
  <si>
    <t>BROWN</t>
  </si>
  <si>
    <t>ORANGE</t>
  </si>
  <si>
    <t>LT_ORANGE</t>
  </si>
  <si>
    <t>TAN</t>
  </si>
  <si>
    <t>DK_OLIVE</t>
  </si>
  <si>
    <t>DK_YELLOW</t>
  </si>
  <si>
    <t>LT_YELLOW</t>
  </si>
  <si>
    <t>DK_GREEN</t>
  </si>
  <si>
    <t>GREEN</t>
  </si>
  <si>
    <t>SEA_GREEN</t>
  </si>
  <si>
    <t>BT_GREEN</t>
  </si>
  <si>
    <t>LT_GREEN</t>
  </si>
  <si>
    <t>TEAL</t>
  </si>
  <si>
    <t>AQUA</t>
  </si>
  <si>
    <t>TURQUOISE</t>
  </si>
  <si>
    <t>LT_TURQUOISE</t>
  </si>
  <si>
    <t>DK_BLUE</t>
  </si>
  <si>
    <t>BLUE</t>
  </si>
  <si>
    <t>LT_BLUE</t>
  </si>
  <si>
    <t>SKY_BLUE</t>
  </si>
  <si>
    <t>INDIGO</t>
  </si>
  <si>
    <t>BLUE_GREY</t>
  </si>
  <si>
    <t>VIOLET</t>
  </si>
  <si>
    <t>PLUM</t>
  </si>
  <si>
    <t>LAVENDER</t>
  </si>
  <si>
    <t>GREY80</t>
  </si>
  <si>
    <t>GREY60</t>
  </si>
  <si>
    <t>orange</t>
  </si>
  <si>
    <t>jdg fr ma</t>
  </si>
  <si>
    <t>jdg fr cbt</t>
  </si>
  <si>
    <t>ldr3</t>
  </si>
  <si>
    <t>dims</t>
  </si>
  <si>
    <t>bot</t>
  </si>
  <si>
    <t>yellow</t>
  </si>
  <si>
    <t>aqua</t>
  </si>
  <si>
    <t>green</t>
  </si>
  <si>
    <t>blue</t>
  </si>
  <si>
    <t>rose</t>
  </si>
  <si>
    <t>seagreen</t>
  </si>
  <si>
    <t>lightgray</t>
  </si>
  <si>
    <t>jdg art</t>
  </si>
  <si>
    <t>jdg ru cbt</t>
  </si>
  <si>
    <t>jdg ru ma</t>
  </si>
  <si>
    <t>jdg ru ldr</t>
  </si>
  <si>
    <t>arial narrow</t>
  </si>
  <si>
    <t>russia_lt</t>
  </si>
  <si>
    <t>jdg ha</t>
  </si>
  <si>
    <t>Wellington</t>
  </si>
  <si>
    <t>Pack</t>
  </si>
  <si>
    <t>Bradford</t>
  </si>
  <si>
    <t>May</t>
  </si>
  <si>
    <t>Arriaga</t>
  </si>
  <si>
    <t>Marmont</t>
  </si>
  <si>
    <t>Clausel</t>
  </si>
  <si>
    <t>Foy</t>
  </si>
  <si>
    <t>Ferey</t>
  </si>
  <si>
    <t>Sarrut</t>
  </si>
  <si>
    <t>Maucune</t>
  </si>
  <si>
    <t>Brennier</t>
  </si>
  <si>
    <t>Thomières</t>
  </si>
  <si>
    <t>Bonnet</t>
  </si>
  <si>
    <t>Curto</t>
  </si>
  <si>
    <t>Boyer</t>
  </si>
  <si>
    <t>Carrié</t>
  </si>
  <si>
    <t>jdg br ldr</t>
  </si>
  <si>
    <t>jdg br ma</t>
  </si>
  <si>
    <t>jdg sp ma</t>
  </si>
  <si>
    <t>O</t>
  </si>
  <si>
    <t>Sanchez</t>
  </si>
  <si>
    <t>L</t>
  </si>
  <si>
    <t>(3)</t>
  </si>
  <si>
    <t>(2)</t>
  </si>
  <si>
    <t>pink</t>
  </si>
  <si>
    <t>jdg br cbt</t>
  </si>
  <si>
    <t>jdg kgl cbt</t>
  </si>
  <si>
    <t>jdg po cbt</t>
  </si>
  <si>
    <t>jdg brpo cbt</t>
  </si>
  <si>
    <t>jdg sp cbt</t>
  </si>
  <si>
    <t>jdg brkgl cbt</t>
  </si>
  <si>
    <t>Lt</t>
  </si>
  <si>
    <t>E</t>
  </si>
  <si>
    <t>C</t>
  </si>
  <si>
    <t>centre</t>
  </si>
  <si>
    <t>Campbell</t>
  </si>
  <si>
    <t>Pakenham</t>
  </si>
  <si>
    <t>Cole</t>
  </si>
  <si>
    <t>Leith</t>
  </si>
  <si>
    <t>Clinton</t>
  </si>
  <si>
    <t>Hope</t>
  </si>
  <si>
    <t>Alten</t>
  </si>
  <si>
    <t>Cotton</t>
  </si>
  <si>
    <t>black/red</t>
  </si>
  <si>
    <t>black/yellow</t>
  </si>
  <si>
    <t>white/brown</t>
  </si>
  <si>
    <t>white/black</t>
  </si>
  <si>
    <t>1-2</t>
  </si>
  <si>
    <t>black/pale_blue</t>
  </si>
  <si>
    <t>crimson</t>
  </si>
  <si>
    <t>white/teal</t>
  </si>
  <si>
    <t>black/lt_green</t>
  </si>
  <si>
    <t>white/indigo</t>
  </si>
  <si>
    <t>white/purple</t>
  </si>
  <si>
    <t>eras bold itc</t>
  </si>
  <si>
    <t>2-3</t>
  </si>
  <si>
    <t>gold</t>
  </si>
  <si>
    <t>darkpink</t>
  </si>
  <si>
    <t>darkpink1</t>
  </si>
  <si>
    <t>Barnard</t>
  </si>
  <si>
    <t>Vandeleur</t>
  </si>
  <si>
    <t>Ross</t>
  </si>
  <si>
    <t>Fermor</t>
  </si>
  <si>
    <t>Wheatley</t>
  </si>
  <si>
    <t>Lowe</t>
  </si>
  <si>
    <t>Gardiner</t>
  </si>
  <si>
    <t>Wallace</t>
  </si>
  <si>
    <t>Power</t>
  </si>
  <si>
    <t>Douglas</t>
  </si>
  <si>
    <t>Anson</t>
  </si>
  <si>
    <t>Ellis</t>
  </si>
  <si>
    <t>Stubbs</t>
  </si>
  <si>
    <t>Sympher</t>
  </si>
  <si>
    <t>Greville</t>
  </si>
  <si>
    <t>Pringle</t>
  </si>
  <si>
    <t>Spry</t>
  </si>
  <si>
    <t>Lawson</t>
  </si>
  <si>
    <t>Hulse</t>
  </si>
  <si>
    <t>Hinde</t>
  </si>
  <si>
    <t>Rezende</t>
  </si>
  <si>
    <t>Greene</t>
  </si>
  <si>
    <t>Halkett</t>
  </si>
  <si>
    <t>Bernewitz</t>
  </si>
  <si>
    <t>Collins</t>
  </si>
  <si>
    <t>McDonald</t>
  </si>
  <si>
    <t>Le Marchant</t>
  </si>
  <si>
    <t>Bock</t>
  </si>
  <si>
    <t>D'Urban</t>
  </si>
  <si>
    <t>Bull</t>
  </si>
  <si>
    <t>lt_green</t>
  </si>
  <si>
    <t>black/lightseagreen</t>
  </si>
  <si>
    <t>black/orange</t>
  </si>
  <si>
    <t>black/pink</t>
  </si>
  <si>
    <t>white/darkgreen</t>
  </si>
  <si>
    <t>yellow/brown</t>
  </si>
  <si>
    <t>darkblue</t>
  </si>
  <si>
    <t>LC</t>
  </si>
  <si>
    <t>HC</t>
  </si>
  <si>
    <t>jdg</t>
  </si>
  <si>
    <t>yellow/darkblue</t>
  </si>
  <si>
    <t>cornflowerblue</t>
  </si>
  <si>
    <t>white/blue</t>
  </si>
  <si>
    <t>white/green</t>
  </si>
  <si>
    <t>black/darkturquoise</t>
  </si>
  <si>
    <t>I/ArtRes</t>
  </si>
  <si>
    <t>II/ArtRes</t>
  </si>
  <si>
    <t>III/ArtRes</t>
  </si>
  <si>
    <t>2nd Bgde</t>
  </si>
  <si>
    <t>1st Bgde</t>
  </si>
  <si>
    <t>España</t>
  </si>
  <si>
    <t>I</t>
  </si>
  <si>
    <t>jdg mac</t>
  </si>
  <si>
    <t>arial</t>
  </si>
  <si>
    <t>jdg fr mac</t>
  </si>
  <si>
    <t>jdg br mac</t>
  </si>
  <si>
    <t>jdg fr text</t>
  </si>
  <si>
    <t>jdg br text</t>
  </si>
  <si>
    <t>test lines</t>
  </si>
  <si>
    <t>jdg text 1</t>
  </si>
  <si>
    <t>jdg text 2</t>
  </si>
  <si>
    <t>jdg text 3</t>
  </si>
  <si>
    <t>jdg text 4</t>
  </si>
  <si>
    <t>lines lines lines[blue/orange]</t>
  </si>
  <si>
    <t>lines lines lines lines lines[red]</t>
  </si>
  <si>
    <t>[blue/DarkOrange]</t>
  </si>
  <si>
    <t>lines lines lines lines[blue/lightorange]</t>
  </si>
  <si>
    <t>lines lines lines lines[blue/orange3]</t>
  </si>
  <si>
    <t>lines lines lines lines[blue/orange2]</t>
  </si>
  <si>
    <t>lines lines lines lines[blue/orange4]</t>
  </si>
  <si>
    <t>lines lines lines lines[blue/orange5]</t>
  </si>
  <si>
    <t>lines lines lines lines[blue/orange6]</t>
  </si>
  <si>
    <t>lines lines lines lines[blue/orange7]</t>
  </si>
  <si>
    <t>lines lines lines lines[blue/orange8]</t>
  </si>
  <si>
    <t>lines lines lines lines[blue/orange9]</t>
  </si>
  <si>
    <t>lines lines lines lines[blue/orange10]</t>
  </si>
  <si>
    <t>lines lines lines lines[blue/orange11]</t>
  </si>
  <si>
    <t>lines lines lines lines[blue/orange12]</t>
  </si>
  <si>
    <t>Att.
C[blue/orange2]</t>
  </si>
  <si>
    <t>rgb_k</t>
  </si>
  <si>
    <t>rgb_1</t>
  </si>
  <si>
    <t>rgb_2</t>
  </si>
  <si>
    <t>rgb_3</t>
  </si>
  <si>
    <t>rgb_4</t>
  </si>
  <si>
    <t>rgb_5</t>
  </si>
  <si>
    <t>rgb_6</t>
  </si>
  <si>
    <t>rgb_7</t>
  </si>
  <si>
    <t>rgb_8</t>
  </si>
  <si>
    <t>rgb_9</t>
  </si>
  <si>
    <t>rgb_10</t>
  </si>
  <si>
    <t>rgb_11</t>
  </si>
  <si>
    <t>rgb_br_1</t>
  </si>
  <si>
    <t>rgb_br_2</t>
  </si>
  <si>
    <t>rgb_br_3</t>
  </si>
  <si>
    <t>br_1</t>
  </si>
  <si>
    <t>br_2</t>
  </si>
  <si>
    <t>br_3</t>
  </si>
  <si>
    <t>br_4</t>
  </si>
  <si>
    <t>br_5</t>
  </si>
  <si>
    <t>br_6</t>
  </si>
  <si>
    <t>br_7</t>
  </si>
  <si>
    <t>br_8</t>
  </si>
  <si>
    <t>br_9</t>
  </si>
  <si>
    <t>br_10</t>
  </si>
  <si>
    <t>br_11</t>
  </si>
  <si>
    <t>Combined Attack</t>
  </si>
  <si>
    <t>Surprise Attack</t>
  </si>
  <si>
    <t>Mixed order</t>
  </si>
  <si>
    <t>Hold!</t>
  </si>
  <si>
    <t>Marmont injured[black/grey20]</t>
  </si>
  <si>
    <t xml:space="preserve">Counter-attack </t>
  </si>
  <si>
    <t>darkred</t>
  </si>
  <si>
    <t>Turn[black/lightorange]</t>
  </si>
  <si>
    <t>Rout</t>
  </si>
  <si>
    <t>Charge</t>
  </si>
  <si>
    <t>Orders</t>
  </si>
  <si>
    <t>No orders</t>
  </si>
  <si>
    <t>Square</t>
  </si>
  <si>
    <t>Reinf</t>
  </si>
  <si>
    <t>Shock</t>
  </si>
  <si>
    <t>Fired</t>
  </si>
  <si>
    <t>Shock + test</t>
  </si>
  <si>
    <t>lightorange</t>
  </si>
  <si>
    <t>darkgreen</t>
  </si>
  <si>
    <t>blank</t>
  </si>
  <si>
    <t>IV/Art.Res</t>
  </si>
  <si>
    <t>2-3 (3) 7 7</t>
  </si>
  <si>
    <t>2-4 (3) 7 6</t>
  </si>
  <si>
    <t>2-4 (2) 5 6</t>
  </si>
  <si>
    <t>L[red]</t>
  </si>
  <si>
    <t>arial bold</t>
  </si>
  <si>
    <t>(0)</t>
  </si>
  <si>
    <t>Taupin</t>
  </si>
  <si>
    <t>Chemineau</t>
  </si>
  <si>
    <t>Berlier</t>
  </si>
  <si>
    <t>Barbot</t>
  </si>
  <si>
    <t>Menne</t>
  </si>
  <si>
    <t>Arnaud</t>
  </si>
  <si>
    <t>Fririon</t>
  </si>
  <si>
    <t>Montfort</t>
  </si>
  <si>
    <t>Bonté</t>
  </si>
  <si>
    <t>Gautier</t>
  </si>
  <si>
    <t>Art.Res</t>
  </si>
  <si>
    <t>Desgraviers</t>
  </si>
  <si>
    <t>6°Lg</t>
  </si>
  <si>
    <t>69°Li</t>
  </si>
  <si>
    <t>39°Li</t>
  </si>
  <si>
    <t>76°Li</t>
  </si>
  <si>
    <t>25°Lg</t>
  </si>
  <si>
    <t>27°Li</t>
  </si>
  <si>
    <t>50°Li</t>
  </si>
  <si>
    <t>59°Li</t>
  </si>
  <si>
    <t>31°Lg</t>
  </si>
  <si>
    <t>26°Li</t>
  </si>
  <si>
    <t>47°Li</t>
  </si>
  <si>
    <t>70°Li</t>
  </si>
  <si>
    <t>2°Lg</t>
  </si>
  <si>
    <t>36°Li</t>
  </si>
  <si>
    <t>4°Lg</t>
  </si>
  <si>
    <t>15°Li</t>
  </si>
  <si>
    <t>66°Li</t>
  </si>
  <si>
    <t>82°Li</t>
  </si>
  <si>
    <t>86°Li</t>
  </si>
  <si>
    <t>17°Lg</t>
  </si>
  <si>
    <t>65°Li</t>
  </si>
  <si>
    <t>22°Li</t>
  </si>
  <si>
    <t>1°Li</t>
  </si>
  <si>
    <t>62°Li</t>
  </si>
  <si>
    <t>101°Li</t>
  </si>
  <si>
    <t>118°Li</t>
  </si>
  <si>
    <t>119°Li</t>
  </si>
  <si>
    <t>120°Li</t>
  </si>
  <si>
    <t>122°Li</t>
  </si>
  <si>
    <t>II</t>
  </si>
  <si>
    <t>III</t>
  </si>
  <si>
    <t>IV</t>
  </si>
  <si>
    <t>gradstart</t>
  </si>
  <si>
    <t>gradend</t>
  </si>
  <si>
    <t>common</t>
  </si>
  <si>
    <t>inf silh</t>
  </si>
  <si>
    <t>cav silh</t>
  </si>
  <si>
    <t>horse t</t>
  </si>
  <si>
    <t>art silh</t>
  </si>
  <si>
    <t>bullock t</t>
  </si>
  <si>
    <t>oxen2 t</t>
  </si>
  <si>
    <t>1st Division</t>
  </si>
  <si>
    <t>CAMPBELL</t>
  </si>
  <si>
    <t>Brigade</t>
  </si>
  <si>
    <t>1/2nd "Coldstream" Guards Regiment</t>
  </si>
  <si>
    <t>1/3rd Guards Regiment</t>
  </si>
  <si>
    <t>5/60th "Royal American" Rifles</t>
  </si>
  <si>
    <t>1 coy</t>
  </si>
  <si>
    <t>Von Lowe</t>
  </si>
  <si>
    <t>1st Line KGL Battalion</t>
  </si>
  <si>
    <t>2nd Line KGL Battalion</t>
  </si>
  <si>
    <t>5th Line KGL Battalion</t>
  </si>
  <si>
    <t>1/24th "Warwick" Regiment</t>
  </si>
  <si>
    <t>1/42nd "Royal Highland" Regiment</t>
  </si>
  <si>
    <t>2/58th "Rutland" Regiment</t>
  </si>
  <si>
    <t>1/79th "Cameron" Highlanders regiment</t>
  </si>
  <si>
    <t>Artillery</t>
  </si>
  <si>
    <t>5x9, 1xH</t>
  </si>
  <si>
    <t>RA</t>
  </si>
  <si>
    <t>3rd Division</t>
  </si>
  <si>
    <t>1/45th "Nottingham" Regiment</t>
  </si>
  <si>
    <t>1/74th (Highlanders) Regiment</t>
  </si>
  <si>
    <t>1/88th "Connaught Rangers" Regt</t>
  </si>
  <si>
    <t>3 coys</t>
  </si>
  <si>
    <t>1/5th "Northumberland" Regiment</t>
  </si>
  <si>
    <t>2/5th "Northumberland" Regiment</t>
  </si>
  <si>
    <t>2/83rd Regiment of Foot</t>
  </si>
  <si>
    <t>94th Regiment of Foot</t>
  </si>
  <si>
    <t>I/9° "Viana" Linea Regimento</t>
  </si>
  <si>
    <t>II/9° "Viana" Linea Regimento</t>
  </si>
  <si>
    <t>I/21° "Valença" Linea Regimento</t>
  </si>
  <si>
    <t>II/21° "Valença" Linea Regimento</t>
  </si>
  <si>
    <t>12° Caçadores</t>
  </si>
  <si>
    <t>4th Division</t>
  </si>
  <si>
    <t>Initial ?</t>
  </si>
  <si>
    <t>3/27th "Enniskillen" Regiment</t>
  </si>
  <si>
    <t>1/40th "2nd Somerset" Regiment</t>
  </si>
  <si>
    <t>1/7th "Royal Fusiliers" Regiment</t>
  </si>
  <si>
    <t>1/23rd "Royal Welsh Fusiliers" Regiment</t>
  </si>
  <si>
    <t>1/48th "Northampton" Regiment</t>
  </si>
  <si>
    <t>Brünswick Oëls Jägers</t>
  </si>
  <si>
    <t>Stubb</t>
  </si>
  <si>
    <t>I/11° "1ro de Almeida" Linea Regimento</t>
  </si>
  <si>
    <t>II/11° "1ro de Almeida" Linea Regimento</t>
  </si>
  <si>
    <t>I/23° "2do de Almeida" Linea Regimento</t>
  </si>
  <si>
    <t>II/23° "2do de Almeida" Linea Regimento</t>
  </si>
  <si>
    <t>7° Caçadores</t>
  </si>
  <si>
    <t>KGL</t>
  </si>
  <si>
    <t>5th Division</t>
  </si>
  <si>
    <t xml:space="preserve">Greville </t>
  </si>
  <si>
    <t>3/1st "Royal Scots" Regiment</t>
  </si>
  <si>
    <t>1/9th "East Norfolk" Regiment</t>
  </si>
  <si>
    <t>1/38th "1st Stafford" Regiment</t>
  </si>
  <si>
    <t>2/38th "1st Stafford" Regiment</t>
  </si>
  <si>
    <t>1/4th "King's Own" Regiment</t>
  </si>
  <si>
    <t>2/4th "King's Own" Regiment</t>
  </si>
  <si>
    <t>2/30th "Cambridge" Regiment</t>
  </si>
  <si>
    <t>2/44th "East Essex" Regiment</t>
  </si>
  <si>
    <t>I/3° "1° Olivença" Linea Regimento</t>
  </si>
  <si>
    <t>II/3° "1° Olivença" Linea Regimento</t>
  </si>
  <si>
    <t>I/15° "2° Olivença" Linea Regimento</t>
  </si>
  <si>
    <t>II/15° "2° Olivença" Linea Regimento</t>
  </si>
  <si>
    <t>8° Caçadores</t>
  </si>
  <si>
    <t>5x6, 1xH</t>
  </si>
  <si>
    <t>6th Division</t>
  </si>
  <si>
    <t>1/11th "North Devon" Regiment</t>
  </si>
  <si>
    <t>2/53rd "Shropshire" (Light) Regiment</t>
  </si>
  <si>
    <t>1/61st "South Gloucester" Regiment</t>
  </si>
  <si>
    <t>5/60th "Royal American" Rifle</t>
  </si>
  <si>
    <t>2nd "Queen's Royal" Regiment</t>
  </si>
  <si>
    <t>1/32nd "Cornwall" Regiment</t>
  </si>
  <si>
    <t>1/36th "Hereford" Regiment</t>
  </si>
  <si>
    <t>I/8° "Evora" Linea Regimento</t>
  </si>
  <si>
    <t>II/8° "Evora" Linea Regimento</t>
  </si>
  <si>
    <t>I/12° "Chaves" Linea Regimento</t>
  </si>
  <si>
    <t>II/12° "Chaves" Linea Regimento</t>
  </si>
  <si>
    <t>9° Caçadores</t>
  </si>
  <si>
    <t>7th Division</t>
  </si>
  <si>
    <t>1st Light KGL Battalion</t>
  </si>
  <si>
    <t>2nd Light KGL Battalion</t>
  </si>
  <si>
    <t>9 coys</t>
  </si>
  <si>
    <t>De Bernewitz</t>
  </si>
  <si>
    <t>51st "2nd Yorkshire" (Light) Regiment</t>
  </si>
  <si>
    <t>68th "Durham" Regiment</t>
  </si>
  <si>
    <t>Chasseurs Britanniques (Emigrés FRA)</t>
  </si>
  <si>
    <t>I/7° "Setubal" Linea Regimento</t>
  </si>
  <si>
    <t>II/7° "Setubal" Linea Regimento</t>
  </si>
  <si>
    <t>I/19° "Cascaes" Linea Regimento</t>
  </si>
  <si>
    <t>II/19° "Cascaes" Linea Regimento</t>
  </si>
  <si>
    <t>2° "Moura" Caçadores</t>
  </si>
  <si>
    <t>MacDonald</t>
  </si>
  <si>
    <t>RHA</t>
  </si>
  <si>
    <t>Light Division</t>
  </si>
  <si>
    <t>C. Alten</t>
  </si>
  <si>
    <t>I/43rd "Monmouthshire" (Light)</t>
  </si>
  <si>
    <t>Déts II et III/95th "Rifle Corps"</t>
  </si>
  <si>
    <t>5 coys</t>
  </si>
  <si>
    <t>1er Caçadores (P) "Castello de Vide"</t>
  </si>
  <si>
    <t>I/52nd "Oxfordshire" (Light)</t>
  </si>
  <si>
    <t xml:space="preserve">I/95th "Rifle Corps" </t>
  </si>
  <si>
    <t xml:space="preserve">8 coys </t>
  </si>
  <si>
    <t>3e Caçadores (P) "Villa Real"</t>
  </si>
  <si>
    <t>I/1° "La Lippe" Linea Regimento</t>
  </si>
  <si>
    <t>II/1° "La Lippe" Linea Regimento</t>
  </si>
  <si>
    <t>I/16° "Viera Telles" Linea Regimento</t>
  </si>
  <si>
    <t>II/16° "Viera Telles" Linea Regimento</t>
  </si>
  <si>
    <t>4° "Vizeu" Caçadores</t>
  </si>
  <si>
    <t>I/13° "Peniche" Linea Regimento</t>
  </si>
  <si>
    <t>I/24° "Bragança" Linea Regimento</t>
  </si>
  <si>
    <t>II/24° "Bragança" Linea Regimento</t>
  </si>
  <si>
    <t>5° "Campomayor" Caçadores</t>
  </si>
  <si>
    <t>Division Espagnole</t>
  </si>
  <si>
    <t>II/Regimiento de la "Princesa"</t>
  </si>
  <si>
    <t>II/Regimiento de "Jaen"</t>
  </si>
  <si>
    <t>Regimiento de "Tiradores de Castilla"</t>
  </si>
  <si>
    <t>III/Regimiento "1ro de Sevilla"</t>
  </si>
  <si>
    <t>Regimiento de "Cazadores de Castilla"</t>
  </si>
  <si>
    <t>Rto "Lanceros de Castilla", Julian Sanchez</t>
  </si>
  <si>
    <t>4 escadrons</t>
  </si>
  <si>
    <t>FA</t>
  </si>
  <si>
    <t>2x4</t>
  </si>
  <si>
    <t>HA</t>
  </si>
  <si>
    <t>Stapleton-Cotton</t>
  </si>
  <si>
    <t>3rd "King's Own" (Heavy) Dragoons</t>
  </si>
  <si>
    <t>3 escadrons</t>
  </si>
  <si>
    <t>4th "Queen's Own" (Heavy) Dragoons</t>
  </si>
  <si>
    <t>5th "Princess of Wales" Dragoon Guards</t>
  </si>
  <si>
    <t>C. Anson</t>
  </si>
  <si>
    <t>11th (Light) Dragoons Regiment</t>
  </si>
  <si>
    <t>12th "Prince of Wales" (Light) Dragoon Regt</t>
  </si>
  <si>
    <t>16th "Queen's" (Light) Dragoons Regiment</t>
  </si>
  <si>
    <t>V. Alten</t>
  </si>
  <si>
    <t>14th "Duchess of York's Own" (Light) Drag.</t>
  </si>
  <si>
    <t>1st Hussars KGL</t>
  </si>
  <si>
    <t>1st (Heavy)Dragoons KGL</t>
  </si>
  <si>
    <t>2nd (Heavy)Dragoons KGL</t>
  </si>
  <si>
    <t>d'Urban</t>
  </si>
  <si>
    <t>1° "Alcantara" Regimento de Dragones</t>
  </si>
  <si>
    <t>11° "Almeida" Regimento de Dragones</t>
  </si>
  <si>
    <t>Ariaga</t>
  </si>
  <si>
    <t>6xH</t>
  </si>
  <si>
    <t>1ère Division</t>
  </si>
  <si>
    <t>I/6e Léger</t>
  </si>
  <si>
    <t>II/6e Léger</t>
  </si>
  <si>
    <t>I/69e de Ligne</t>
  </si>
  <si>
    <t>II/69e de Ligne</t>
  </si>
  <si>
    <t>Desgraviers-Berthelot</t>
  </si>
  <si>
    <t>I/39e de Ligne</t>
  </si>
  <si>
    <t>II/39e de Ligne</t>
  </si>
  <si>
    <t>I/76e de Ligne</t>
  </si>
  <si>
    <t>II/76e de Ligne</t>
  </si>
  <si>
    <t>Artillerie</t>
  </si>
  <si>
    <t>3x8, 2x4, 1xH</t>
  </si>
  <si>
    <t>2ème Division</t>
  </si>
  <si>
    <t>I/25e Léger</t>
  </si>
  <si>
    <t>II/25e Léger</t>
  </si>
  <si>
    <t>III/25e Léger</t>
  </si>
  <si>
    <t>I/27e de Ligne</t>
  </si>
  <si>
    <t>II/27e de Ligne</t>
  </si>
  <si>
    <t>Loverdo</t>
  </si>
  <si>
    <t>I/50e de L.</t>
  </si>
  <si>
    <t>II/50e de L.</t>
  </si>
  <si>
    <t>III/50e de L.</t>
  </si>
  <si>
    <t>I/59e de Ligne</t>
  </si>
  <si>
    <t>II/59e de Ligne</t>
  </si>
  <si>
    <t>3ème Division</t>
  </si>
  <si>
    <t>I/31e Léger</t>
  </si>
  <si>
    <t>II/31e Léger</t>
  </si>
  <si>
    <t>IV/26e de Ligne</t>
  </si>
  <si>
    <t>V/26e de Ligne</t>
  </si>
  <si>
    <t>Arnauld</t>
  </si>
  <si>
    <t>I/47e de Ligne</t>
  </si>
  <si>
    <t>II/47e de Ligne</t>
  </si>
  <si>
    <t>III/47e de Ligne</t>
  </si>
  <si>
    <t>I/70e de Ligne</t>
  </si>
  <si>
    <t>II/70e de Ligne</t>
  </si>
  <si>
    <t>1x8, 3x4</t>
  </si>
  <si>
    <t>4ème Division</t>
  </si>
  <si>
    <t>I/2e Léger</t>
  </si>
  <si>
    <t>II/2e Léger</t>
  </si>
  <si>
    <t>III/2e Léger</t>
  </si>
  <si>
    <t>I/36e de Ligne</t>
  </si>
  <si>
    <t>II/36e de Ligne</t>
  </si>
  <si>
    <t>III/36e de Ligne</t>
  </si>
  <si>
    <t>I/4e Léger</t>
  </si>
  <si>
    <t>II/4e Léger</t>
  </si>
  <si>
    <t>III/4e Léger</t>
  </si>
  <si>
    <t>130e de Ligne</t>
  </si>
  <si>
    <t>absent mémoire</t>
  </si>
  <si>
    <t>2x8, 2x4, 2xH</t>
  </si>
  <si>
    <t>5ème Division</t>
  </si>
  <si>
    <t>I/15e de Ligne</t>
  </si>
  <si>
    <t>II/15e de Ligne</t>
  </si>
  <si>
    <t>III/15e de Ligne</t>
  </si>
  <si>
    <t>I/66e de Ligne</t>
  </si>
  <si>
    <t>II/66e de Ligne</t>
  </si>
  <si>
    <t>I/82e de Ligne</t>
  </si>
  <si>
    <t>II/82e de Ligne</t>
  </si>
  <si>
    <t>I/86e de Ligne</t>
  </si>
  <si>
    <t>II/86e de Ligne</t>
  </si>
  <si>
    <t>6ème Division</t>
  </si>
  <si>
    <t>I/17e Léger</t>
  </si>
  <si>
    <t>II/17e Léger</t>
  </si>
  <si>
    <t>I/65e de Ligne</t>
  </si>
  <si>
    <t>II/65e de Ligne</t>
  </si>
  <si>
    <t>III/65e de Ligne</t>
  </si>
  <si>
    <t>I/22e de L.</t>
  </si>
  <si>
    <t>II/22e de L.</t>
  </si>
  <si>
    <t>III/22e de L.</t>
  </si>
  <si>
    <t>Régiment de Prusse</t>
  </si>
  <si>
    <t>1 cie</t>
  </si>
  <si>
    <t>1x8, 4x4, 1xH</t>
  </si>
  <si>
    <t>7ème Division</t>
  </si>
  <si>
    <t>I/1er de Ligne</t>
  </si>
  <si>
    <t>III/1er de Ligne</t>
  </si>
  <si>
    <t>IV/1er de Ligne</t>
  </si>
  <si>
    <t>I/62e de Ligne</t>
  </si>
  <si>
    <t>II/62e de Ligne</t>
  </si>
  <si>
    <t>Rémond</t>
  </si>
  <si>
    <t>I et II/23e Léger</t>
  </si>
  <si>
    <t>I/101e de L.</t>
  </si>
  <si>
    <t>II/101e de L.</t>
  </si>
  <si>
    <t>III/101e de L.</t>
  </si>
  <si>
    <t>3x8, 1x4</t>
  </si>
  <si>
    <t>8ème Division</t>
  </si>
  <si>
    <t>Bonet</t>
  </si>
  <si>
    <t>Gauthier</t>
  </si>
  <si>
    <t>I/118e de Ligne</t>
  </si>
  <si>
    <t>II/118e de Ligne</t>
  </si>
  <si>
    <t>III/118e de Ligne</t>
  </si>
  <si>
    <t>I/120e de Ligne</t>
  </si>
  <si>
    <t>II/120e de Ligne</t>
  </si>
  <si>
    <t>III/120e de Ligne</t>
  </si>
  <si>
    <t>I/119e de Ligne</t>
  </si>
  <si>
    <t>II/119e de Ligne</t>
  </si>
  <si>
    <t>III/119e de Ligne</t>
  </si>
  <si>
    <t>I/122e de Ligne</t>
  </si>
  <si>
    <t>II/122e de Ligne</t>
  </si>
  <si>
    <t>III/122e de Ligne</t>
  </si>
  <si>
    <t>1x8, 2x4, 1xH</t>
  </si>
  <si>
    <t>Division de Cavalerie Légère</t>
  </si>
  <si>
    <t>3e de Hussards</t>
  </si>
  <si>
    <t>22e de Chasseurs</t>
  </si>
  <si>
    <t>26e de Chasseurs</t>
  </si>
  <si>
    <t>28e de Chasseurs</t>
  </si>
  <si>
    <t>13e de Chasseurs</t>
  </si>
  <si>
    <t>5 escadrons</t>
  </si>
  <si>
    <t>14e de Chasseurs</t>
  </si>
  <si>
    <t>Escadron de marche</t>
  </si>
  <si>
    <t>Division de Cavalerie Lourde</t>
  </si>
  <si>
    <t>6e de Dragons</t>
  </si>
  <si>
    <t>2 escadrons</t>
  </si>
  <si>
    <t>11e de Dragons</t>
  </si>
  <si>
    <t>15e de Dragons</t>
  </si>
  <si>
    <t>25e de Dragons</t>
  </si>
  <si>
    <t>4x4, 2xH</t>
  </si>
  <si>
    <t>Réserve d'artillerie</t>
  </si>
  <si>
    <t>1x3, 7x12</t>
  </si>
  <si>
    <t>Parc d'Artillerie</t>
  </si>
  <si>
    <t>2x8, 3x4</t>
  </si>
  <si>
    <t>Ox</t>
  </si>
  <si>
    <t>Type</t>
  </si>
  <si>
    <t>Men/guns</t>
  </si>
  <si>
    <t>Firepower</t>
  </si>
  <si>
    <t>Battalion</t>
  </si>
  <si>
    <t>Division</t>
  </si>
  <si>
    <t>Inf/cav</t>
  </si>
  <si>
    <t>SP</t>
  </si>
  <si>
    <t>A</t>
  </si>
  <si>
    <t xml:space="preserve"> </t>
  </si>
  <si>
    <t>TOTALS</t>
  </si>
  <si>
    <t>"Division" Brigades Indépendantes Portugaises</t>
  </si>
  <si>
    <t>Cavalry Division</t>
  </si>
  <si>
    <t>absent</t>
  </si>
  <si>
    <t>Division cavalerie espagnole</t>
  </si>
  <si>
    <t>grey40</t>
  </si>
  <si>
    <t>Power[black/lightseagreen]</t>
  </si>
  <si>
    <t>Art FP/8</t>
  </si>
  <si>
    <t>Art FP/16</t>
  </si>
  <si>
    <t>Bgd/400</t>
  </si>
  <si>
    <t>Bn/200</t>
  </si>
  <si>
    <t>Coh</t>
  </si>
  <si>
    <t>Eng</t>
  </si>
  <si>
    <t>Level</t>
  </si>
  <si>
    <t>ARMY</t>
  </si>
  <si>
    <t>Detail</t>
  </si>
  <si>
    <t>Left</t>
  </si>
  <si>
    <t>Top</t>
  </si>
  <si>
    <t>Font</t>
  </si>
  <si>
    <t>Size</t>
  </si>
  <si>
    <t>Bold</t>
  </si>
  <si>
    <t>Outline</t>
  </si>
  <si>
    <t>Orientation</t>
  </si>
  <si>
    <t>Align</t>
  </si>
  <si>
    <t>vAlign</t>
  </si>
  <si>
    <t>Flip</t>
  </si>
  <si>
    <t>LightOrange</t>
  </si>
  <si>
    <t>DarkPink</t>
  </si>
  <si>
    <t>DarkPink1</t>
  </si>
  <si>
    <t>Path to ImageMagick</t>
  </si>
  <si>
    <t>D:\Users\christopher.newell\Desktop\ImageMagick\</t>
  </si>
  <si>
    <t>If empty then IM has to be in the PATH</t>
  </si>
  <si>
    <t>Explicit Qty</t>
  </si>
  <si>
    <t>If TRUE then manifest column 4 has to be the QTY</t>
  </si>
  <si>
    <t>Corner style</t>
  </si>
  <si>
    <t>square, round, cross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</si>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</sst>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E00"/>
        <bgColor indexed="64"/>
      </patternFill>
    </fill>
    <fill>
      <patternFill patternType="solid">
        <fgColor rgb="FFFF6AAF"/>
        <bgColor indexed="64"/>
      </patternFill>
    </fill>
    <fill>
      <patternFill patternType="solid">
        <fgColor rgb="FFFFA3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2" fillId="2" borderId="1" xfId="0" applyNumberFormat="1" applyFont="1" applyFill="1" applyBorder="1"/>
    <xf numFmtId="0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49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applyNumberFormat="1" applyAlignment="1"/>
    <xf numFmtId="49" fontId="0" fillId="3" borderId="0" xfId="0" applyNumberFormat="1" applyFill="1"/>
    <xf numFmtId="49" fontId="3" fillId="0" borderId="0" xfId="0" applyNumberFormat="1" applyFont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0" borderId="0" xfId="0" quotePrefix="1" applyNumberFormat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2" borderId="0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0" xfId="0" applyNumberFormat="1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</cellXfs>
  <cellStyles count="2">
    <cellStyle name="Non défini" xfId="1"/>
    <cellStyle name="Normal" xfId="0" builtinId="0"/>
  </cellStyles>
  <dxfs count="5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3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1</xdr:row>
      <xdr:rowOff>22860</xdr:rowOff>
    </xdr:from>
    <xdr:to>
      <xdr:col>0</xdr:col>
      <xdr:colOff>1397000</xdr:colOff>
      <xdr:row>8</xdr:row>
      <xdr:rowOff>55880</xdr:rowOff>
    </xdr:to>
    <xdr:sp macro="" textlink="">
      <xdr:nvSpPr>
        <xdr:cNvPr id="2" name="outline 1"/>
        <xdr:cNvSpPr/>
      </xdr:nvSpPr>
      <xdr:spPr>
        <a:xfrm>
          <a:off x="190500" y="190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1</xdr:row>
      <xdr:rowOff>22860</xdr:rowOff>
    </xdr:from>
    <xdr:to>
      <xdr:col>1</xdr:col>
      <xdr:colOff>12428220</xdr:colOff>
      <xdr:row>8</xdr:row>
      <xdr:rowOff>55880</xdr:rowOff>
    </xdr:to>
    <xdr:sp macro="" textlink="">
      <xdr:nvSpPr>
        <xdr:cNvPr id="3" name="outline 2"/>
        <xdr:cNvSpPr/>
      </xdr:nvSpPr>
      <xdr:spPr>
        <a:xfrm>
          <a:off x="23710900" y="190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11234420</xdr:colOff>
      <xdr:row>4</xdr:row>
      <xdr:rowOff>40640</xdr:rowOff>
    </xdr:from>
    <xdr:to>
      <xdr:col>1</xdr:col>
      <xdr:colOff>12415520</xdr:colOff>
      <xdr:row>5</xdr:row>
      <xdr:rowOff>139700</xdr:rowOff>
    </xdr:to>
    <xdr:sp macro="" textlink="">
      <xdr:nvSpPr>
        <xdr:cNvPr id="4" name="reduced 3"/>
        <xdr:cNvSpPr/>
      </xdr:nvSpPr>
      <xdr:spPr>
        <a:xfrm>
          <a:off x="23723600" y="711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203200</xdr:colOff>
      <xdr:row>1</xdr:row>
      <xdr:rowOff>35560</xdr:rowOff>
    </xdr:from>
    <xdr:to>
      <xdr:col>0</xdr:col>
      <xdr:colOff>469900</xdr:colOff>
      <xdr:row>6</xdr:row>
      <xdr:rowOff>10160</xdr:rowOff>
    </xdr:to>
    <xdr:sp macro="" textlink="">
      <xdr:nvSpPr>
        <xdr:cNvPr id="5" name="name 4"/>
        <xdr:cNvSpPr/>
      </xdr:nvSpPr>
      <xdr:spPr>
        <a:xfrm>
          <a:off x="203200" y="203200"/>
          <a:ext cx="266700" cy="812800"/>
        </a:xfrm>
        <a:prstGeom prst="rect">
          <a:avLst/>
        </a:prstGeom>
        <a:solidFill>
          <a:srgbClr val="FF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r"/>
          <a:r>
            <a:rPr lang="en-GB" sz="1418" b="1" i="0">
              <a:solidFill>
                <a:srgbClr val="000000"/>
              </a:solidFill>
              <a:latin typeface="arial narrow"/>
            </a:rPr>
            <a:t>Wellington</a:t>
          </a:r>
        </a:p>
      </xdr:txBody>
    </xdr:sp>
    <xdr:clientData/>
  </xdr:twoCellAnchor>
  <xdr:twoCellAnchor editAs="absolute">
    <xdr:from>
      <xdr:col>1</xdr:col>
      <xdr:colOff>11234420</xdr:colOff>
      <xdr:row>1</xdr:row>
      <xdr:rowOff>35560</xdr:rowOff>
    </xdr:from>
    <xdr:to>
      <xdr:col>1</xdr:col>
      <xdr:colOff>11501120</xdr:colOff>
      <xdr:row>6</xdr:row>
      <xdr:rowOff>10160</xdr:rowOff>
    </xdr:to>
    <xdr:sp macro="" textlink="">
      <xdr:nvSpPr>
        <xdr:cNvPr id="6" name="name 5"/>
        <xdr:cNvSpPr/>
      </xdr:nvSpPr>
      <xdr:spPr>
        <a:xfrm>
          <a:off x="23723600" y="203200"/>
          <a:ext cx="266700" cy="812800"/>
        </a:xfrm>
        <a:prstGeom prst="rect">
          <a:avLst/>
        </a:prstGeom>
        <a:solidFill>
          <a:srgbClr val="FF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r"/>
          <a:r>
            <a:rPr lang="en-GB" sz="1418" b="1" i="0">
              <a:solidFill>
                <a:srgbClr val="000000"/>
              </a:solidFill>
              <a:latin typeface="arial narrow"/>
            </a:rPr>
            <a:t>Wellington</a:t>
          </a:r>
        </a:p>
      </xdr:txBody>
    </xdr:sp>
    <xdr:clientData/>
  </xdr:twoCellAnchor>
  <xdr:twoCellAnchor editAs="absolute">
    <xdr:from>
      <xdr:col>0</xdr:col>
      <xdr:colOff>482600</xdr:colOff>
      <xdr:row>1</xdr:row>
      <xdr:rowOff>124460</xdr:rowOff>
    </xdr:from>
    <xdr:to>
      <xdr:col>0</xdr:col>
      <xdr:colOff>1384300</xdr:colOff>
      <xdr:row>7</xdr:row>
      <xdr:rowOff>20320</xdr:rowOff>
    </xdr:to>
    <xdr:pic>
      <xdr:nvPicPr>
        <xdr:cNvPr id="7" name="pic 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292100"/>
          <a:ext cx="901700" cy="901700"/>
        </a:xfrm>
        <a:prstGeom prst="rect">
          <a:avLst/>
        </a:prstGeom>
      </xdr:spPr>
    </xdr:pic>
    <xdr:clientData/>
  </xdr:twoCellAnchor>
  <xdr:twoCellAnchor editAs="absolute">
    <xdr:from>
      <xdr:col>1</xdr:col>
      <xdr:colOff>11513820</xdr:colOff>
      <xdr:row>1</xdr:row>
      <xdr:rowOff>124460</xdr:rowOff>
    </xdr:from>
    <xdr:to>
      <xdr:col>1</xdr:col>
      <xdr:colOff>12415520</xdr:colOff>
      <xdr:row>7</xdr:row>
      <xdr:rowOff>20320</xdr:rowOff>
    </xdr:to>
    <xdr:pic>
      <xdr:nvPicPr>
        <xdr:cNvPr id="8" name="pic 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0" y="292100"/>
          <a:ext cx="901700" cy="901700"/>
        </a:xfrm>
        <a:prstGeom prst="rect">
          <a:avLst/>
        </a:prstGeom>
      </xdr:spPr>
    </xdr:pic>
    <xdr:clientData/>
  </xdr:twoCellAnchor>
  <xdr:twoCellAnchor editAs="absolute">
    <xdr:from>
      <xdr:col>0</xdr:col>
      <xdr:colOff>342900</xdr:colOff>
      <xdr:row>6</xdr:row>
      <xdr:rowOff>22860</xdr:rowOff>
    </xdr:from>
    <xdr:to>
      <xdr:col>0</xdr:col>
      <xdr:colOff>609600</xdr:colOff>
      <xdr:row>8</xdr:row>
      <xdr:rowOff>43180</xdr:rowOff>
    </xdr:to>
    <xdr:sp macro="" textlink="">
      <xdr:nvSpPr>
        <xdr:cNvPr id="9" name="left 8"/>
        <xdr:cNvSpPr/>
      </xdr:nvSpPr>
      <xdr:spPr>
        <a:xfrm>
          <a:off x="3429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11374120</xdr:colOff>
      <xdr:row>6</xdr:row>
      <xdr:rowOff>22860</xdr:rowOff>
    </xdr:from>
    <xdr:to>
      <xdr:col>1</xdr:col>
      <xdr:colOff>11640820</xdr:colOff>
      <xdr:row>8</xdr:row>
      <xdr:rowOff>43180</xdr:rowOff>
    </xdr:to>
    <xdr:sp macro="" textlink="">
      <xdr:nvSpPr>
        <xdr:cNvPr id="10" name="left 9"/>
        <xdr:cNvSpPr/>
      </xdr:nvSpPr>
      <xdr:spPr>
        <a:xfrm>
          <a:off x="238633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711200</xdr:colOff>
      <xdr:row>6</xdr:row>
      <xdr:rowOff>22860</xdr:rowOff>
    </xdr:from>
    <xdr:to>
      <xdr:col>0</xdr:col>
      <xdr:colOff>977900</xdr:colOff>
      <xdr:row>8</xdr:row>
      <xdr:rowOff>43180</xdr:rowOff>
    </xdr:to>
    <xdr:sp macro="" textlink="">
      <xdr:nvSpPr>
        <xdr:cNvPr id="11" name="middle 10"/>
        <xdr:cNvSpPr/>
      </xdr:nvSpPr>
      <xdr:spPr>
        <a:xfrm>
          <a:off x="7112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11742420</xdr:colOff>
      <xdr:row>6</xdr:row>
      <xdr:rowOff>22860</xdr:rowOff>
    </xdr:from>
    <xdr:to>
      <xdr:col>1</xdr:col>
      <xdr:colOff>12009120</xdr:colOff>
      <xdr:row>8</xdr:row>
      <xdr:rowOff>43180</xdr:rowOff>
    </xdr:to>
    <xdr:sp macro="" textlink="">
      <xdr:nvSpPr>
        <xdr:cNvPr id="12" name="middle 11"/>
        <xdr:cNvSpPr/>
      </xdr:nvSpPr>
      <xdr:spPr>
        <a:xfrm>
          <a:off x="242316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1079500</xdr:colOff>
      <xdr:row>6</xdr:row>
      <xdr:rowOff>22860</xdr:rowOff>
    </xdr:from>
    <xdr:to>
      <xdr:col>0</xdr:col>
      <xdr:colOff>1346200</xdr:colOff>
      <xdr:row>8</xdr:row>
      <xdr:rowOff>43180</xdr:rowOff>
    </xdr:to>
    <xdr:sp macro="" textlink="">
      <xdr:nvSpPr>
        <xdr:cNvPr id="13" name="right 12"/>
        <xdr:cNvSpPr/>
      </xdr:nvSpPr>
      <xdr:spPr>
        <a:xfrm>
          <a:off x="10795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12110720</xdr:colOff>
      <xdr:row>6</xdr:row>
      <xdr:rowOff>22860</xdr:rowOff>
    </xdr:from>
    <xdr:to>
      <xdr:col>1</xdr:col>
      <xdr:colOff>12377420</xdr:colOff>
      <xdr:row>8</xdr:row>
      <xdr:rowOff>43180</xdr:rowOff>
    </xdr:to>
    <xdr:sp macro="" textlink="">
      <xdr:nvSpPr>
        <xdr:cNvPr id="14" name="right 13"/>
        <xdr:cNvSpPr/>
      </xdr:nvSpPr>
      <xdr:spPr>
        <a:xfrm>
          <a:off x="245999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1397000</xdr:colOff>
      <xdr:row>1</xdr:row>
      <xdr:rowOff>22860</xdr:rowOff>
    </xdr:from>
    <xdr:to>
      <xdr:col>0</xdr:col>
      <xdr:colOff>2603500</xdr:colOff>
      <xdr:row>8</xdr:row>
      <xdr:rowOff>55880</xdr:rowOff>
    </xdr:to>
    <xdr:sp macro="" textlink="">
      <xdr:nvSpPr>
        <xdr:cNvPr id="15" name="outline 14"/>
        <xdr:cNvSpPr/>
      </xdr:nvSpPr>
      <xdr:spPr>
        <a:xfrm>
          <a:off x="1397000" y="190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1</xdr:row>
      <xdr:rowOff>22860</xdr:rowOff>
    </xdr:from>
    <xdr:to>
      <xdr:col>1</xdr:col>
      <xdr:colOff>11221720</xdr:colOff>
      <xdr:row>8</xdr:row>
      <xdr:rowOff>55880</xdr:rowOff>
    </xdr:to>
    <xdr:sp macro="" textlink="">
      <xdr:nvSpPr>
        <xdr:cNvPr id="16" name="outline 15"/>
        <xdr:cNvSpPr/>
      </xdr:nvSpPr>
      <xdr:spPr>
        <a:xfrm>
          <a:off x="22504400" y="190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1689100</xdr:colOff>
      <xdr:row>1</xdr:row>
      <xdr:rowOff>86360</xdr:rowOff>
    </xdr:from>
    <xdr:to>
      <xdr:col>0</xdr:col>
      <xdr:colOff>2590800</xdr:colOff>
      <xdr:row>6</xdr:row>
      <xdr:rowOff>10160</xdr:rowOff>
    </xdr:to>
    <xdr:sp macro="" textlink="">
      <xdr:nvSpPr>
        <xdr:cNvPr id="17" name="flag 16"/>
        <xdr:cNvSpPr/>
      </xdr:nvSpPr>
      <xdr:spPr>
        <a:xfrm>
          <a:off x="1689100" y="2540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Lt</a:t>
          </a:r>
        </a:p>
      </xdr:txBody>
    </xdr:sp>
    <xdr:clientData/>
  </xdr:twoCellAnchor>
  <xdr:twoCellAnchor editAs="absolute">
    <xdr:from>
      <xdr:col>0</xdr:col>
      <xdr:colOff>1409700</xdr:colOff>
      <xdr:row>1</xdr:row>
      <xdr:rowOff>35560</xdr:rowOff>
    </xdr:from>
    <xdr:to>
      <xdr:col>0</xdr:col>
      <xdr:colOff>1676400</xdr:colOff>
      <xdr:row>6</xdr:row>
      <xdr:rowOff>60960</xdr:rowOff>
    </xdr:to>
    <xdr:sp macro="" textlink="">
      <xdr:nvSpPr>
        <xdr:cNvPr id="18" name="name 17"/>
        <xdr:cNvSpPr/>
      </xdr:nvSpPr>
      <xdr:spPr>
        <a:xfrm>
          <a:off x="1409700" y="203200"/>
          <a:ext cx="266700" cy="863600"/>
        </a:xfrm>
        <a:prstGeom prst="rect">
          <a:avLst/>
        </a:prstGeom>
        <a:solidFill>
          <a:srgbClr val="008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Alten</a:t>
          </a:r>
        </a:p>
      </xdr:txBody>
    </xdr:sp>
    <xdr:clientData/>
  </xdr:twoCellAnchor>
  <xdr:twoCellAnchor editAs="absolute">
    <xdr:from>
      <xdr:col>0</xdr:col>
      <xdr:colOff>1549400</xdr:colOff>
      <xdr:row>6</xdr:row>
      <xdr:rowOff>22860</xdr:rowOff>
    </xdr:from>
    <xdr:to>
      <xdr:col>0</xdr:col>
      <xdr:colOff>1816100</xdr:colOff>
      <xdr:row>8</xdr:row>
      <xdr:rowOff>43180</xdr:rowOff>
    </xdr:to>
    <xdr:sp macro="" textlink="">
      <xdr:nvSpPr>
        <xdr:cNvPr id="19" name="left 18"/>
        <xdr:cNvSpPr/>
      </xdr:nvSpPr>
      <xdr:spPr>
        <a:xfrm>
          <a:off x="15494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2286000</xdr:colOff>
      <xdr:row>6</xdr:row>
      <xdr:rowOff>22860</xdr:rowOff>
    </xdr:from>
    <xdr:to>
      <xdr:col>0</xdr:col>
      <xdr:colOff>2552700</xdr:colOff>
      <xdr:row>8</xdr:row>
      <xdr:rowOff>43180</xdr:rowOff>
    </xdr:to>
    <xdr:sp macro="" textlink="">
      <xdr:nvSpPr>
        <xdr:cNvPr id="20" name="right 19"/>
        <xdr:cNvSpPr/>
      </xdr:nvSpPr>
      <xdr:spPr>
        <a:xfrm>
          <a:off x="22860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2603500</xdr:colOff>
      <xdr:row>1</xdr:row>
      <xdr:rowOff>22860</xdr:rowOff>
    </xdr:from>
    <xdr:to>
      <xdr:col>0</xdr:col>
      <xdr:colOff>3810000</xdr:colOff>
      <xdr:row>8</xdr:row>
      <xdr:rowOff>55880</xdr:rowOff>
    </xdr:to>
    <xdr:sp macro="" textlink="">
      <xdr:nvSpPr>
        <xdr:cNvPr id="21" name="outline 20"/>
        <xdr:cNvSpPr/>
      </xdr:nvSpPr>
      <xdr:spPr>
        <a:xfrm>
          <a:off x="2603500" y="190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1</xdr:row>
      <xdr:rowOff>22860</xdr:rowOff>
    </xdr:from>
    <xdr:to>
      <xdr:col>1</xdr:col>
      <xdr:colOff>10015220</xdr:colOff>
      <xdr:row>8</xdr:row>
      <xdr:rowOff>55880</xdr:rowOff>
    </xdr:to>
    <xdr:sp macro="" textlink="">
      <xdr:nvSpPr>
        <xdr:cNvPr id="22" name="outline 21"/>
        <xdr:cNvSpPr/>
      </xdr:nvSpPr>
      <xdr:spPr>
        <a:xfrm>
          <a:off x="21297900" y="190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2895600</xdr:colOff>
      <xdr:row>1</xdr:row>
      <xdr:rowOff>86360</xdr:rowOff>
    </xdr:from>
    <xdr:to>
      <xdr:col>0</xdr:col>
      <xdr:colOff>3797300</xdr:colOff>
      <xdr:row>6</xdr:row>
      <xdr:rowOff>10160</xdr:rowOff>
    </xdr:to>
    <xdr:sp macro="" textlink="">
      <xdr:nvSpPr>
        <xdr:cNvPr id="23" name="flag 22"/>
        <xdr:cNvSpPr/>
      </xdr:nvSpPr>
      <xdr:spPr>
        <a:xfrm>
          <a:off x="2895600" y="2540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Lt</a:t>
          </a:r>
        </a:p>
      </xdr:txBody>
    </xdr:sp>
    <xdr:clientData/>
  </xdr:twoCellAnchor>
  <xdr:twoCellAnchor editAs="absolute">
    <xdr:from>
      <xdr:col>0</xdr:col>
      <xdr:colOff>2616200</xdr:colOff>
      <xdr:row>1</xdr:row>
      <xdr:rowOff>35560</xdr:rowOff>
    </xdr:from>
    <xdr:to>
      <xdr:col>0</xdr:col>
      <xdr:colOff>2882900</xdr:colOff>
      <xdr:row>6</xdr:row>
      <xdr:rowOff>60960</xdr:rowOff>
    </xdr:to>
    <xdr:sp macro="" textlink="">
      <xdr:nvSpPr>
        <xdr:cNvPr id="24" name="name 23"/>
        <xdr:cNvSpPr/>
      </xdr:nvSpPr>
      <xdr:spPr>
        <a:xfrm>
          <a:off x="2616200" y="203200"/>
          <a:ext cx="266700" cy="863600"/>
        </a:xfrm>
        <a:prstGeom prst="rect">
          <a:avLst/>
        </a:prstGeom>
        <a:solidFill>
          <a:srgbClr val="008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Alten</a:t>
          </a:r>
        </a:p>
      </xdr:txBody>
    </xdr:sp>
    <xdr:clientData/>
  </xdr:twoCellAnchor>
  <xdr:twoCellAnchor editAs="absolute">
    <xdr:from>
      <xdr:col>0</xdr:col>
      <xdr:colOff>2755900</xdr:colOff>
      <xdr:row>6</xdr:row>
      <xdr:rowOff>22860</xdr:rowOff>
    </xdr:from>
    <xdr:to>
      <xdr:col>0</xdr:col>
      <xdr:colOff>3022600</xdr:colOff>
      <xdr:row>8</xdr:row>
      <xdr:rowOff>43180</xdr:rowOff>
    </xdr:to>
    <xdr:sp macro="" textlink="">
      <xdr:nvSpPr>
        <xdr:cNvPr id="25" name="left 24"/>
        <xdr:cNvSpPr/>
      </xdr:nvSpPr>
      <xdr:spPr>
        <a:xfrm>
          <a:off x="27559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3492500</xdr:colOff>
      <xdr:row>6</xdr:row>
      <xdr:rowOff>22860</xdr:rowOff>
    </xdr:from>
    <xdr:to>
      <xdr:col>0</xdr:col>
      <xdr:colOff>3759200</xdr:colOff>
      <xdr:row>8</xdr:row>
      <xdr:rowOff>43180</xdr:rowOff>
    </xdr:to>
    <xdr:sp macro="" textlink="">
      <xdr:nvSpPr>
        <xdr:cNvPr id="26" name="right 25"/>
        <xdr:cNvSpPr/>
      </xdr:nvSpPr>
      <xdr:spPr>
        <a:xfrm>
          <a:off x="34925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3810000</xdr:colOff>
      <xdr:row>1</xdr:row>
      <xdr:rowOff>22860</xdr:rowOff>
    </xdr:from>
    <xdr:to>
      <xdr:col>0</xdr:col>
      <xdr:colOff>5016500</xdr:colOff>
      <xdr:row>8</xdr:row>
      <xdr:rowOff>55880</xdr:rowOff>
    </xdr:to>
    <xdr:sp macro="" textlink="">
      <xdr:nvSpPr>
        <xdr:cNvPr id="27" name="outline 26"/>
        <xdr:cNvSpPr/>
      </xdr:nvSpPr>
      <xdr:spPr>
        <a:xfrm>
          <a:off x="3810000" y="190500"/>
          <a:ext cx="1206500" cy="1206500"/>
        </a:xfrm>
        <a:prstGeom prst="rect">
          <a:avLst/>
        </a:prstGeom>
        <a:gradFill flip="none" rotWithShape="1">
          <a:gsLst>
            <a:gs pos="100000">
              <a:srgbClr val="FF6600"/>
            </a:gs>
            <a:gs pos="51000">
              <a:srgbClr val="FF6600"/>
            </a:gs>
            <a:gs pos="49000">
              <a:srgbClr val="FFC0CB"/>
            </a:gs>
            <a:gs pos="0">
              <a:srgbClr val="FFC0CB"/>
            </a:gs>
          </a:gsLst>
          <a:lin ang="2700000" scaled="1"/>
          <a:tileRect/>
        </a:gra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1</xdr:row>
      <xdr:rowOff>22860</xdr:rowOff>
    </xdr:from>
    <xdr:to>
      <xdr:col>1</xdr:col>
      <xdr:colOff>8808720</xdr:colOff>
      <xdr:row>8</xdr:row>
      <xdr:rowOff>55880</xdr:rowOff>
    </xdr:to>
    <xdr:sp macro="" textlink="">
      <xdr:nvSpPr>
        <xdr:cNvPr id="28" name="outline 27"/>
        <xdr:cNvSpPr/>
      </xdr:nvSpPr>
      <xdr:spPr>
        <a:xfrm>
          <a:off x="20091400" y="190500"/>
          <a:ext cx="1206500" cy="1206500"/>
        </a:xfrm>
        <a:prstGeom prst="rect">
          <a:avLst/>
        </a:prstGeom>
        <a:gradFill flip="none" rotWithShape="1">
          <a:gsLst>
            <a:gs pos="100000">
              <a:srgbClr val="FF6600"/>
            </a:gs>
            <a:gs pos="51000">
              <a:srgbClr val="FF6600"/>
            </a:gs>
            <a:gs pos="49000">
              <a:srgbClr val="FFC0CB"/>
            </a:gs>
            <a:gs pos="0">
              <a:srgbClr val="FFC0CB"/>
            </a:gs>
          </a:gsLst>
          <a:lin ang="2700000" scaled="1"/>
          <a:tileRect/>
        </a:gra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3822700</xdr:colOff>
      <xdr:row>1</xdr:row>
      <xdr:rowOff>35560</xdr:rowOff>
    </xdr:from>
    <xdr:to>
      <xdr:col>0</xdr:col>
      <xdr:colOff>5003800</xdr:colOff>
      <xdr:row>2</xdr:row>
      <xdr:rowOff>134620</xdr:rowOff>
    </xdr:to>
    <xdr:sp macro="" textlink="">
      <xdr:nvSpPr>
        <xdr:cNvPr id="29" name="name 28"/>
        <xdr:cNvSpPr/>
      </xdr:nvSpPr>
      <xdr:spPr>
        <a:xfrm>
          <a:off x="3822700" y="203200"/>
          <a:ext cx="1181100" cy="266700"/>
        </a:xfrm>
        <a:prstGeom prst="rect">
          <a:avLst/>
        </a:prstGeom>
        <a:solidFill>
          <a:srgbClr val="008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Barnard</a:t>
          </a:r>
        </a:p>
      </xdr:txBody>
    </xdr:sp>
    <xdr:clientData/>
  </xdr:twoCellAnchor>
  <xdr:twoCellAnchor editAs="absolute">
    <xdr:from>
      <xdr:col>1</xdr:col>
      <xdr:colOff>7614920</xdr:colOff>
      <xdr:row>1</xdr:row>
      <xdr:rowOff>35560</xdr:rowOff>
    </xdr:from>
    <xdr:to>
      <xdr:col>1</xdr:col>
      <xdr:colOff>8796020</xdr:colOff>
      <xdr:row>2</xdr:row>
      <xdr:rowOff>134620</xdr:rowOff>
    </xdr:to>
    <xdr:sp macro="" textlink="">
      <xdr:nvSpPr>
        <xdr:cNvPr id="30" name="name 29"/>
        <xdr:cNvSpPr/>
      </xdr:nvSpPr>
      <xdr:spPr>
        <a:xfrm>
          <a:off x="20104100" y="203200"/>
          <a:ext cx="1181100" cy="266700"/>
        </a:xfrm>
        <a:prstGeom prst="rect">
          <a:avLst/>
        </a:prstGeom>
        <a:solidFill>
          <a:srgbClr val="008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Barnard</a:t>
          </a:r>
        </a:p>
      </xdr:txBody>
    </xdr:sp>
    <xdr:clientData/>
  </xdr:twoCellAnchor>
  <xdr:twoCellAnchor editAs="absolute">
    <xdr:from>
      <xdr:col>1</xdr:col>
      <xdr:colOff>7614920</xdr:colOff>
      <xdr:row>4</xdr:row>
      <xdr:rowOff>40640</xdr:rowOff>
    </xdr:from>
    <xdr:to>
      <xdr:col>1</xdr:col>
      <xdr:colOff>8796020</xdr:colOff>
      <xdr:row>5</xdr:row>
      <xdr:rowOff>139700</xdr:rowOff>
    </xdr:to>
    <xdr:sp macro="" textlink="">
      <xdr:nvSpPr>
        <xdr:cNvPr id="31" name="reduced 30"/>
        <xdr:cNvSpPr/>
      </xdr:nvSpPr>
      <xdr:spPr>
        <a:xfrm>
          <a:off x="20104100" y="711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4191000</xdr:colOff>
      <xdr:row>2</xdr:row>
      <xdr:rowOff>147320</xdr:rowOff>
    </xdr:from>
    <xdr:to>
      <xdr:col>0</xdr:col>
      <xdr:colOff>4864100</xdr:colOff>
      <xdr:row>7</xdr:row>
      <xdr:rowOff>71120</xdr:rowOff>
    </xdr:to>
    <xdr:pic>
      <xdr:nvPicPr>
        <xdr:cNvPr id="32" name="symbol 31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482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7983220</xdr:colOff>
      <xdr:row>2</xdr:row>
      <xdr:rowOff>147320</xdr:rowOff>
    </xdr:from>
    <xdr:to>
      <xdr:col>1</xdr:col>
      <xdr:colOff>8656320</xdr:colOff>
      <xdr:row>7</xdr:row>
      <xdr:rowOff>71120</xdr:rowOff>
    </xdr:to>
    <xdr:pic>
      <xdr:nvPicPr>
        <xdr:cNvPr id="33" name="symbol 3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2400" y="482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3911600</xdr:colOff>
      <xdr:row>6</xdr:row>
      <xdr:rowOff>22860</xdr:rowOff>
    </xdr:from>
    <xdr:to>
      <xdr:col>0</xdr:col>
      <xdr:colOff>4216400</xdr:colOff>
      <xdr:row>8</xdr:row>
      <xdr:rowOff>43180</xdr:rowOff>
    </xdr:to>
    <xdr:sp macro="" textlink="">
      <xdr:nvSpPr>
        <xdr:cNvPr id="34" name="fleft 33"/>
        <xdr:cNvSpPr/>
      </xdr:nvSpPr>
      <xdr:spPr>
        <a:xfrm>
          <a:off x="39116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4470400</xdr:colOff>
      <xdr:row>6</xdr:row>
      <xdr:rowOff>22860</xdr:rowOff>
    </xdr:from>
    <xdr:to>
      <xdr:col>0</xdr:col>
      <xdr:colOff>4737100</xdr:colOff>
      <xdr:row>8</xdr:row>
      <xdr:rowOff>43180</xdr:rowOff>
    </xdr:to>
    <xdr:sp macro="" textlink="">
      <xdr:nvSpPr>
        <xdr:cNvPr id="35" name="fmiddle 34"/>
        <xdr:cNvSpPr/>
      </xdr:nvSpPr>
      <xdr:spPr>
        <a:xfrm>
          <a:off x="4470400" y="1028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4699000</xdr:colOff>
      <xdr:row>6</xdr:row>
      <xdr:rowOff>22860</xdr:rowOff>
    </xdr:from>
    <xdr:to>
      <xdr:col>0</xdr:col>
      <xdr:colOff>5003800</xdr:colOff>
      <xdr:row>8</xdr:row>
      <xdr:rowOff>43180</xdr:rowOff>
    </xdr:to>
    <xdr:sp macro="" textlink="">
      <xdr:nvSpPr>
        <xdr:cNvPr id="36" name="fright 35"/>
        <xdr:cNvSpPr/>
      </xdr:nvSpPr>
      <xdr:spPr>
        <a:xfrm>
          <a:off x="46990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4737100</xdr:colOff>
      <xdr:row>3</xdr:row>
      <xdr:rowOff>68580</xdr:rowOff>
    </xdr:from>
    <xdr:to>
      <xdr:col>0</xdr:col>
      <xdr:colOff>5003800</xdr:colOff>
      <xdr:row>5</xdr:row>
      <xdr:rowOff>38100</xdr:rowOff>
    </xdr:to>
    <xdr:sp macro="" textlink="">
      <xdr:nvSpPr>
        <xdr:cNvPr id="37" name="eng 36"/>
        <xdr:cNvSpPr/>
      </xdr:nvSpPr>
      <xdr:spPr>
        <a:xfrm>
          <a:off x="4737100" y="571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7703820</xdr:colOff>
      <xdr:row>6</xdr:row>
      <xdr:rowOff>22860</xdr:rowOff>
    </xdr:from>
    <xdr:to>
      <xdr:col>1</xdr:col>
      <xdr:colOff>8008620</xdr:colOff>
      <xdr:row>8</xdr:row>
      <xdr:rowOff>43180</xdr:rowOff>
    </xdr:to>
    <xdr:sp macro="" textlink="">
      <xdr:nvSpPr>
        <xdr:cNvPr id="38" name="bleft 37"/>
        <xdr:cNvSpPr/>
      </xdr:nvSpPr>
      <xdr:spPr>
        <a:xfrm>
          <a:off x="201930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8262620</xdr:colOff>
      <xdr:row>6</xdr:row>
      <xdr:rowOff>22860</xdr:rowOff>
    </xdr:from>
    <xdr:to>
      <xdr:col>1</xdr:col>
      <xdr:colOff>8529320</xdr:colOff>
      <xdr:row>8</xdr:row>
      <xdr:rowOff>43180</xdr:rowOff>
    </xdr:to>
    <xdr:sp macro="" textlink="">
      <xdr:nvSpPr>
        <xdr:cNvPr id="39" name="bmiddle 38"/>
        <xdr:cNvSpPr/>
      </xdr:nvSpPr>
      <xdr:spPr>
        <a:xfrm>
          <a:off x="20751800" y="1028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8491220</xdr:colOff>
      <xdr:row>6</xdr:row>
      <xdr:rowOff>22860</xdr:rowOff>
    </xdr:from>
    <xdr:to>
      <xdr:col>1</xdr:col>
      <xdr:colOff>8796020</xdr:colOff>
      <xdr:row>8</xdr:row>
      <xdr:rowOff>43180</xdr:rowOff>
    </xdr:to>
    <xdr:sp macro="" textlink="">
      <xdr:nvSpPr>
        <xdr:cNvPr id="40" name="bright 39"/>
        <xdr:cNvSpPr/>
      </xdr:nvSpPr>
      <xdr:spPr>
        <a:xfrm>
          <a:off x="209804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5016500</xdr:colOff>
      <xdr:row>1</xdr:row>
      <xdr:rowOff>22860</xdr:rowOff>
    </xdr:from>
    <xdr:to>
      <xdr:col>0</xdr:col>
      <xdr:colOff>6223000</xdr:colOff>
      <xdr:row>8</xdr:row>
      <xdr:rowOff>55880</xdr:rowOff>
    </xdr:to>
    <xdr:sp macro="" textlink="">
      <xdr:nvSpPr>
        <xdr:cNvPr id="41" name="outline 40"/>
        <xdr:cNvSpPr/>
      </xdr:nvSpPr>
      <xdr:spPr>
        <a:xfrm>
          <a:off x="5016500" y="190500"/>
          <a:ext cx="1206500" cy="1206500"/>
        </a:xfrm>
        <a:prstGeom prst="rect">
          <a:avLst/>
        </a:prstGeom>
        <a:gradFill flip="none" rotWithShape="1">
          <a:gsLst>
            <a:gs pos="100000">
              <a:srgbClr val="FF6600"/>
            </a:gs>
            <a:gs pos="51000">
              <a:srgbClr val="FF6600"/>
            </a:gs>
            <a:gs pos="49000">
              <a:srgbClr val="FFC0CB"/>
            </a:gs>
            <a:gs pos="0">
              <a:srgbClr val="FFC0CB"/>
            </a:gs>
          </a:gsLst>
          <a:lin ang="2700000" scaled="1"/>
          <a:tileRect/>
        </a:gra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1</xdr:row>
      <xdr:rowOff>22860</xdr:rowOff>
    </xdr:from>
    <xdr:to>
      <xdr:col>1</xdr:col>
      <xdr:colOff>7602220</xdr:colOff>
      <xdr:row>8</xdr:row>
      <xdr:rowOff>55880</xdr:rowOff>
    </xdr:to>
    <xdr:sp macro="" textlink="">
      <xdr:nvSpPr>
        <xdr:cNvPr id="42" name="outline 41"/>
        <xdr:cNvSpPr/>
      </xdr:nvSpPr>
      <xdr:spPr>
        <a:xfrm>
          <a:off x="18884900" y="190500"/>
          <a:ext cx="1206500" cy="1206500"/>
        </a:xfrm>
        <a:prstGeom prst="rect">
          <a:avLst/>
        </a:prstGeom>
        <a:gradFill flip="none" rotWithShape="1">
          <a:gsLst>
            <a:gs pos="100000">
              <a:srgbClr val="FF6600"/>
            </a:gs>
            <a:gs pos="51000">
              <a:srgbClr val="FF6600"/>
            </a:gs>
            <a:gs pos="49000">
              <a:srgbClr val="FFC0CB"/>
            </a:gs>
            <a:gs pos="0">
              <a:srgbClr val="FFC0CB"/>
            </a:gs>
          </a:gsLst>
          <a:lin ang="2700000" scaled="1"/>
          <a:tileRect/>
        </a:gra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1</xdr:row>
      <xdr:rowOff>35560</xdr:rowOff>
    </xdr:from>
    <xdr:to>
      <xdr:col>0</xdr:col>
      <xdr:colOff>6210300</xdr:colOff>
      <xdr:row>2</xdr:row>
      <xdr:rowOff>134620</xdr:rowOff>
    </xdr:to>
    <xdr:sp macro="" textlink="">
      <xdr:nvSpPr>
        <xdr:cNvPr id="43" name="name 42"/>
        <xdr:cNvSpPr/>
      </xdr:nvSpPr>
      <xdr:spPr>
        <a:xfrm>
          <a:off x="5029200" y="203200"/>
          <a:ext cx="1181100" cy="266700"/>
        </a:xfrm>
        <a:prstGeom prst="rect">
          <a:avLst/>
        </a:prstGeom>
        <a:solidFill>
          <a:srgbClr val="008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Vandeleur</a:t>
          </a:r>
        </a:p>
      </xdr:txBody>
    </xdr:sp>
    <xdr:clientData/>
  </xdr:twoCellAnchor>
  <xdr:twoCellAnchor editAs="absolute">
    <xdr:from>
      <xdr:col>1</xdr:col>
      <xdr:colOff>6408420</xdr:colOff>
      <xdr:row>1</xdr:row>
      <xdr:rowOff>35560</xdr:rowOff>
    </xdr:from>
    <xdr:to>
      <xdr:col>1</xdr:col>
      <xdr:colOff>7589520</xdr:colOff>
      <xdr:row>2</xdr:row>
      <xdr:rowOff>134620</xdr:rowOff>
    </xdr:to>
    <xdr:sp macro="" textlink="">
      <xdr:nvSpPr>
        <xdr:cNvPr id="44" name="name 43"/>
        <xdr:cNvSpPr/>
      </xdr:nvSpPr>
      <xdr:spPr>
        <a:xfrm>
          <a:off x="18897600" y="203200"/>
          <a:ext cx="1181100" cy="266700"/>
        </a:xfrm>
        <a:prstGeom prst="rect">
          <a:avLst/>
        </a:prstGeom>
        <a:solidFill>
          <a:srgbClr val="008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Vandeleur</a:t>
          </a:r>
        </a:p>
      </xdr:txBody>
    </xdr:sp>
    <xdr:clientData/>
  </xdr:twoCellAnchor>
  <xdr:twoCellAnchor editAs="absolute">
    <xdr:from>
      <xdr:col>1</xdr:col>
      <xdr:colOff>6408420</xdr:colOff>
      <xdr:row>4</xdr:row>
      <xdr:rowOff>40640</xdr:rowOff>
    </xdr:from>
    <xdr:to>
      <xdr:col>1</xdr:col>
      <xdr:colOff>7589520</xdr:colOff>
      <xdr:row>5</xdr:row>
      <xdr:rowOff>139700</xdr:rowOff>
    </xdr:to>
    <xdr:sp macro="" textlink="">
      <xdr:nvSpPr>
        <xdr:cNvPr id="45" name="reduced 44"/>
        <xdr:cNvSpPr/>
      </xdr:nvSpPr>
      <xdr:spPr>
        <a:xfrm>
          <a:off x="18897600" y="711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5397500</xdr:colOff>
      <xdr:row>2</xdr:row>
      <xdr:rowOff>147320</xdr:rowOff>
    </xdr:from>
    <xdr:to>
      <xdr:col>0</xdr:col>
      <xdr:colOff>6070600</xdr:colOff>
      <xdr:row>7</xdr:row>
      <xdr:rowOff>71120</xdr:rowOff>
    </xdr:to>
    <xdr:pic>
      <xdr:nvPicPr>
        <xdr:cNvPr id="46" name="symbol 4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482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6776720</xdr:colOff>
      <xdr:row>2</xdr:row>
      <xdr:rowOff>147320</xdr:rowOff>
    </xdr:from>
    <xdr:to>
      <xdr:col>1</xdr:col>
      <xdr:colOff>7449820</xdr:colOff>
      <xdr:row>7</xdr:row>
      <xdr:rowOff>71120</xdr:rowOff>
    </xdr:to>
    <xdr:pic>
      <xdr:nvPicPr>
        <xdr:cNvPr id="47" name="symbol 4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5900" y="482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5118100</xdr:colOff>
      <xdr:row>6</xdr:row>
      <xdr:rowOff>22860</xdr:rowOff>
    </xdr:from>
    <xdr:to>
      <xdr:col>0</xdr:col>
      <xdr:colOff>5422900</xdr:colOff>
      <xdr:row>8</xdr:row>
      <xdr:rowOff>43180</xdr:rowOff>
    </xdr:to>
    <xdr:sp macro="" textlink="">
      <xdr:nvSpPr>
        <xdr:cNvPr id="48" name="fleft 47"/>
        <xdr:cNvSpPr/>
      </xdr:nvSpPr>
      <xdr:spPr>
        <a:xfrm>
          <a:off x="51181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5676900</xdr:colOff>
      <xdr:row>6</xdr:row>
      <xdr:rowOff>22860</xdr:rowOff>
    </xdr:from>
    <xdr:to>
      <xdr:col>0</xdr:col>
      <xdr:colOff>5943600</xdr:colOff>
      <xdr:row>8</xdr:row>
      <xdr:rowOff>43180</xdr:rowOff>
    </xdr:to>
    <xdr:sp macro="" textlink="">
      <xdr:nvSpPr>
        <xdr:cNvPr id="49" name="fmiddle 48"/>
        <xdr:cNvSpPr/>
      </xdr:nvSpPr>
      <xdr:spPr>
        <a:xfrm>
          <a:off x="5676900" y="1028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5905500</xdr:colOff>
      <xdr:row>6</xdr:row>
      <xdr:rowOff>22860</xdr:rowOff>
    </xdr:from>
    <xdr:to>
      <xdr:col>0</xdr:col>
      <xdr:colOff>6210300</xdr:colOff>
      <xdr:row>8</xdr:row>
      <xdr:rowOff>43180</xdr:rowOff>
    </xdr:to>
    <xdr:sp macro="" textlink="">
      <xdr:nvSpPr>
        <xdr:cNvPr id="50" name="fright 49"/>
        <xdr:cNvSpPr/>
      </xdr:nvSpPr>
      <xdr:spPr>
        <a:xfrm>
          <a:off x="59055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5943600</xdr:colOff>
      <xdr:row>3</xdr:row>
      <xdr:rowOff>68580</xdr:rowOff>
    </xdr:from>
    <xdr:to>
      <xdr:col>0</xdr:col>
      <xdr:colOff>6210300</xdr:colOff>
      <xdr:row>5</xdr:row>
      <xdr:rowOff>38100</xdr:rowOff>
    </xdr:to>
    <xdr:sp macro="" textlink="">
      <xdr:nvSpPr>
        <xdr:cNvPr id="51" name="eng 50"/>
        <xdr:cNvSpPr/>
      </xdr:nvSpPr>
      <xdr:spPr>
        <a:xfrm>
          <a:off x="5943600" y="571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6497320</xdr:colOff>
      <xdr:row>6</xdr:row>
      <xdr:rowOff>22860</xdr:rowOff>
    </xdr:from>
    <xdr:to>
      <xdr:col>1</xdr:col>
      <xdr:colOff>6802120</xdr:colOff>
      <xdr:row>8</xdr:row>
      <xdr:rowOff>43180</xdr:rowOff>
    </xdr:to>
    <xdr:sp macro="" textlink="">
      <xdr:nvSpPr>
        <xdr:cNvPr id="52" name="bleft 51"/>
        <xdr:cNvSpPr/>
      </xdr:nvSpPr>
      <xdr:spPr>
        <a:xfrm>
          <a:off x="189865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7056120</xdr:colOff>
      <xdr:row>6</xdr:row>
      <xdr:rowOff>22860</xdr:rowOff>
    </xdr:from>
    <xdr:to>
      <xdr:col>1</xdr:col>
      <xdr:colOff>7322820</xdr:colOff>
      <xdr:row>8</xdr:row>
      <xdr:rowOff>43180</xdr:rowOff>
    </xdr:to>
    <xdr:sp macro="" textlink="">
      <xdr:nvSpPr>
        <xdr:cNvPr id="53" name="bmiddle 52"/>
        <xdr:cNvSpPr/>
      </xdr:nvSpPr>
      <xdr:spPr>
        <a:xfrm>
          <a:off x="19545300" y="1028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7284720</xdr:colOff>
      <xdr:row>6</xdr:row>
      <xdr:rowOff>22860</xdr:rowOff>
    </xdr:from>
    <xdr:to>
      <xdr:col>1</xdr:col>
      <xdr:colOff>7589520</xdr:colOff>
      <xdr:row>8</xdr:row>
      <xdr:rowOff>43180</xdr:rowOff>
    </xdr:to>
    <xdr:sp macro="" textlink="">
      <xdr:nvSpPr>
        <xdr:cNvPr id="54" name="bright 53"/>
        <xdr:cNvSpPr/>
      </xdr:nvSpPr>
      <xdr:spPr>
        <a:xfrm>
          <a:off x="197739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6223000</xdr:colOff>
      <xdr:row>1</xdr:row>
      <xdr:rowOff>22860</xdr:rowOff>
    </xdr:from>
    <xdr:to>
      <xdr:col>0</xdr:col>
      <xdr:colOff>7429500</xdr:colOff>
      <xdr:row>8</xdr:row>
      <xdr:rowOff>55880</xdr:rowOff>
    </xdr:to>
    <xdr:sp macro="" textlink="">
      <xdr:nvSpPr>
        <xdr:cNvPr id="55" name="outline 54"/>
        <xdr:cNvSpPr/>
      </xdr:nvSpPr>
      <xdr:spPr>
        <a:xfrm>
          <a:off x="6223000" y="190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1</xdr:row>
      <xdr:rowOff>22860</xdr:rowOff>
    </xdr:from>
    <xdr:to>
      <xdr:col>1</xdr:col>
      <xdr:colOff>6395720</xdr:colOff>
      <xdr:row>8</xdr:row>
      <xdr:rowOff>55880</xdr:rowOff>
    </xdr:to>
    <xdr:sp macro="" textlink="">
      <xdr:nvSpPr>
        <xdr:cNvPr id="56" name="outline 55"/>
        <xdr:cNvSpPr/>
      </xdr:nvSpPr>
      <xdr:spPr>
        <a:xfrm>
          <a:off x="17678400" y="190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6604000</xdr:colOff>
      <xdr:row>1</xdr:row>
      <xdr:rowOff>35560</xdr:rowOff>
    </xdr:from>
    <xdr:to>
      <xdr:col>0</xdr:col>
      <xdr:colOff>7416800</xdr:colOff>
      <xdr:row>2</xdr:row>
      <xdr:rowOff>134620</xdr:rowOff>
    </xdr:to>
    <xdr:sp macro="" textlink="">
      <xdr:nvSpPr>
        <xdr:cNvPr id="57" name="name 56"/>
        <xdr:cNvSpPr/>
      </xdr:nvSpPr>
      <xdr:spPr>
        <a:xfrm>
          <a:off x="6604000" y="203200"/>
          <a:ext cx="812800" cy="266700"/>
        </a:xfrm>
        <a:prstGeom prst="rect">
          <a:avLst/>
        </a:prstGeom>
        <a:solidFill>
          <a:srgbClr val="008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Ross</a:t>
          </a:r>
        </a:p>
      </xdr:txBody>
    </xdr:sp>
    <xdr:clientData/>
  </xdr:twoCellAnchor>
  <xdr:twoCellAnchor editAs="absolute">
    <xdr:from>
      <xdr:col>1</xdr:col>
      <xdr:colOff>5570220</xdr:colOff>
      <xdr:row>1</xdr:row>
      <xdr:rowOff>35560</xdr:rowOff>
    </xdr:from>
    <xdr:to>
      <xdr:col>1</xdr:col>
      <xdr:colOff>6383020</xdr:colOff>
      <xdr:row>2</xdr:row>
      <xdr:rowOff>134620</xdr:rowOff>
    </xdr:to>
    <xdr:sp macro="" textlink="">
      <xdr:nvSpPr>
        <xdr:cNvPr id="58" name="name 57"/>
        <xdr:cNvSpPr/>
      </xdr:nvSpPr>
      <xdr:spPr>
        <a:xfrm>
          <a:off x="18059400" y="203200"/>
          <a:ext cx="812800" cy="266700"/>
        </a:xfrm>
        <a:prstGeom prst="rect">
          <a:avLst/>
        </a:prstGeom>
        <a:solidFill>
          <a:srgbClr val="008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Ross</a:t>
          </a:r>
        </a:p>
      </xdr:txBody>
    </xdr:sp>
    <xdr:clientData/>
  </xdr:twoCellAnchor>
  <xdr:twoCellAnchor editAs="absolute">
    <xdr:from>
      <xdr:col>1</xdr:col>
      <xdr:colOff>5201920</xdr:colOff>
      <xdr:row>4</xdr:row>
      <xdr:rowOff>40640</xdr:rowOff>
    </xdr:from>
    <xdr:to>
      <xdr:col>1</xdr:col>
      <xdr:colOff>6383020</xdr:colOff>
      <xdr:row>5</xdr:row>
      <xdr:rowOff>139700</xdr:rowOff>
    </xdr:to>
    <xdr:sp macro="" textlink="">
      <xdr:nvSpPr>
        <xdr:cNvPr id="59" name="reduced 58"/>
        <xdr:cNvSpPr/>
      </xdr:nvSpPr>
      <xdr:spPr>
        <a:xfrm>
          <a:off x="17691100" y="711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6324600</xdr:colOff>
      <xdr:row>3</xdr:row>
      <xdr:rowOff>119380</xdr:rowOff>
    </xdr:from>
    <xdr:to>
      <xdr:col>0</xdr:col>
      <xdr:colOff>7035800</xdr:colOff>
      <xdr:row>6</xdr:row>
      <xdr:rowOff>60960</xdr:rowOff>
    </xdr:to>
    <xdr:pic>
      <xdr:nvPicPr>
        <xdr:cNvPr id="60" name="symbol 5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622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5290820</xdr:colOff>
      <xdr:row>3</xdr:row>
      <xdr:rowOff>119380</xdr:rowOff>
    </xdr:from>
    <xdr:to>
      <xdr:col>1</xdr:col>
      <xdr:colOff>6002020</xdr:colOff>
      <xdr:row>6</xdr:row>
      <xdr:rowOff>60960</xdr:rowOff>
    </xdr:to>
    <xdr:pic>
      <xdr:nvPicPr>
        <xdr:cNvPr id="61" name="symbol 6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0" y="622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6883400</xdr:colOff>
      <xdr:row>3</xdr:row>
      <xdr:rowOff>30480</xdr:rowOff>
    </xdr:from>
    <xdr:to>
      <xdr:col>0</xdr:col>
      <xdr:colOff>7327900</xdr:colOff>
      <xdr:row>5</xdr:row>
      <xdr:rowOff>114300</xdr:rowOff>
    </xdr:to>
    <xdr:pic>
      <xdr:nvPicPr>
        <xdr:cNvPr id="62" name="elite 61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5334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5849620</xdr:colOff>
      <xdr:row>3</xdr:row>
      <xdr:rowOff>30480</xdr:rowOff>
    </xdr:from>
    <xdr:to>
      <xdr:col>1</xdr:col>
      <xdr:colOff>6294120</xdr:colOff>
      <xdr:row>5</xdr:row>
      <xdr:rowOff>114300</xdr:rowOff>
    </xdr:to>
    <xdr:pic>
      <xdr:nvPicPr>
        <xdr:cNvPr id="63" name="elite 62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8800" y="5334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6324600</xdr:colOff>
      <xdr:row>6</xdr:row>
      <xdr:rowOff>22860</xdr:rowOff>
    </xdr:from>
    <xdr:to>
      <xdr:col>0</xdr:col>
      <xdr:colOff>6680200</xdr:colOff>
      <xdr:row>7</xdr:row>
      <xdr:rowOff>160020</xdr:rowOff>
    </xdr:to>
    <xdr:sp macro="" textlink="">
      <xdr:nvSpPr>
        <xdr:cNvPr id="64" name="fleft 63"/>
        <xdr:cNvSpPr/>
      </xdr:nvSpPr>
      <xdr:spPr>
        <a:xfrm>
          <a:off x="6324600" y="1028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6743700</xdr:colOff>
      <xdr:row>6</xdr:row>
      <xdr:rowOff>22860</xdr:rowOff>
    </xdr:from>
    <xdr:to>
      <xdr:col>0</xdr:col>
      <xdr:colOff>7010400</xdr:colOff>
      <xdr:row>8</xdr:row>
      <xdr:rowOff>43180</xdr:rowOff>
    </xdr:to>
    <xdr:sp macro="" textlink="">
      <xdr:nvSpPr>
        <xdr:cNvPr id="65" name="fmiddle 64"/>
        <xdr:cNvSpPr/>
      </xdr:nvSpPr>
      <xdr:spPr>
        <a:xfrm>
          <a:off x="6743700" y="1028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7061200</xdr:colOff>
      <xdr:row>6</xdr:row>
      <xdr:rowOff>22860</xdr:rowOff>
    </xdr:from>
    <xdr:to>
      <xdr:col>0</xdr:col>
      <xdr:colOff>7366000</xdr:colOff>
      <xdr:row>8</xdr:row>
      <xdr:rowOff>43180</xdr:rowOff>
    </xdr:to>
    <xdr:sp macro="" textlink="">
      <xdr:nvSpPr>
        <xdr:cNvPr id="66" name="fright 65"/>
        <xdr:cNvSpPr/>
      </xdr:nvSpPr>
      <xdr:spPr>
        <a:xfrm>
          <a:off x="70612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6235700</xdr:colOff>
      <xdr:row>1</xdr:row>
      <xdr:rowOff>35560</xdr:rowOff>
    </xdr:from>
    <xdr:to>
      <xdr:col>0</xdr:col>
      <xdr:colOff>6591300</xdr:colOff>
      <xdr:row>2</xdr:row>
      <xdr:rowOff>83820</xdr:rowOff>
    </xdr:to>
    <xdr:sp macro="" textlink="">
      <xdr:nvSpPr>
        <xdr:cNvPr id="67" name="eng 66"/>
        <xdr:cNvSpPr/>
      </xdr:nvSpPr>
      <xdr:spPr>
        <a:xfrm>
          <a:off x="6235700" y="203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5290820</xdr:colOff>
      <xdr:row>6</xdr:row>
      <xdr:rowOff>22860</xdr:rowOff>
    </xdr:from>
    <xdr:to>
      <xdr:col>1</xdr:col>
      <xdr:colOff>5595620</xdr:colOff>
      <xdr:row>8</xdr:row>
      <xdr:rowOff>43180</xdr:rowOff>
    </xdr:to>
    <xdr:sp macro="" textlink="">
      <xdr:nvSpPr>
        <xdr:cNvPr id="68" name="bleft 67"/>
        <xdr:cNvSpPr/>
      </xdr:nvSpPr>
      <xdr:spPr>
        <a:xfrm>
          <a:off x="177800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5709920</xdr:colOff>
      <xdr:row>6</xdr:row>
      <xdr:rowOff>22860</xdr:rowOff>
    </xdr:from>
    <xdr:to>
      <xdr:col>1</xdr:col>
      <xdr:colOff>5976620</xdr:colOff>
      <xdr:row>8</xdr:row>
      <xdr:rowOff>43180</xdr:rowOff>
    </xdr:to>
    <xdr:sp macro="" textlink="">
      <xdr:nvSpPr>
        <xdr:cNvPr id="69" name="bmiddle 68"/>
        <xdr:cNvSpPr/>
      </xdr:nvSpPr>
      <xdr:spPr>
        <a:xfrm>
          <a:off x="18199100" y="1028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6027420</xdr:colOff>
      <xdr:row>6</xdr:row>
      <xdr:rowOff>22860</xdr:rowOff>
    </xdr:from>
    <xdr:to>
      <xdr:col>1</xdr:col>
      <xdr:colOff>6332220</xdr:colOff>
      <xdr:row>8</xdr:row>
      <xdr:rowOff>43180</xdr:rowOff>
    </xdr:to>
    <xdr:sp macro="" textlink="">
      <xdr:nvSpPr>
        <xdr:cNvPr id="70" name="bright 69"/>
        <xdr:cNvSpPr/>
      </xdr:nvSpPr>
      <xdr:spPr>
        <a:xfrm>
          <a:off x="185166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7429500</xdr:colOff>
      <xdr:row>1</xdr:row>
      <xdr:rowOff>22860</xdr:rowOff>
    </xdr:from>
    <xdr:to>
      <xdr:col>0</xdr:col>
      <xdr:colOff>8636000</xdr:colOff>
      <xdr:row>8</xdr:row>
      <xdr:rowOff>55880</xdr:rowOff>
    </xdr:to>
    <xdr:sp macro="" textlink="">
      <xdr:nvSpPr>
        <xdr:cNvPr id="71" name="outline 70"/>
        <xdr:cNvSpPr/>
      </xdr:nvSpPr>
      <xdr:spPr>
        <a:xfrm>
          <a:off x="7429500" y="190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1</xdr:row>
      <xdr:rowOff>22860</xdr:rowOff>
    </xdr:from>
    <xdr:to>
      <xdr:col>1</xdr:col>
      <xdr:colOff>5189220</xdr:colOff>
      <xdr:row>8</xdr:row>
      <xdr:rowOff>55880</xdr:rowOff>
    </xdr:to>
    <xdr:sp macro="" textlink="">
      <xdr:nvSpPr>
        <xdr:cNvPr id="72" name="outline 71"/>
        <xdr:cNvSpPr/>
      </xdr:nvSpPr>
      <xdr:spPr>
        <a:xfrm>
          <a:off x="16471900" y="190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7721600</xdr:colOff>
      <xdr:row>1</xdr:row>
      <xdr:rowOff>86360</xdr:rowOff>
    </xdr:from>
    <xdr:to>
      <xdr:col>0</xdr:col>
      <xdr:colOff>8623300</xdr:colOff>
      <xdr:row>6</xdr:row>
      <xdr:rowOff>10160</xdr:rowOff>
    </xdr:to>
    <xdr:sp macro="" textlink="">
      <xdr:nvSpPr>
        <xdr:cNvPr id="73" name="flag 72"/>
        <xdr:cNvSpPr/>
      </xdr:nvSpPr>
      <xdr:spPr>
        <a:xfrm>
          <a:off x="7721600" y="2540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1</a:t>
          </a:r>
        </a:p>
      </xdr:txBody>
    </xdr:sp>
    <xdr:clientData/>
  </xdr:twoCellAnchor>
  <xdr:twoCellAnchor editAs="absolute">
    <xdr:from>
      <xdr:col>0</xdr:col>
      <xdr:colOff>7442200</xdr:colOff>
      <xdr:row>1</xdr:row>
      <xdr:rowOff>35560</xdr:rowOff>
    </xdr:from>
    <xdr:to>
      <xdr:col>0</xdr:col>
      <xdr:colOff>7708900</xdr:colOff>
      <xdr:row>6</xdr:row>
      <xdr:rowOff>60960</xdr:rowOff>
    </xdr:to>
    <xdr:sp macro="" textlink="">
      <xdr:nvSpPr>
        <xdr:cNvPr id="74" name="name 73"/>
        <xdr:cNvSpPr/>
      </xdr:nvSpPr>
      <xdr:spPr>
        <a:xfrm>
          <a:off x="7442200" y="203200"/>
          <a:ext cx="266700" cy="8636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Campbell</a:t>
          </a:r>
        </a:p>
      </xdr:txBody>
    </xdr:sp>
    <xdr:clientData/>
  </xdr:twoCellAnchor>
  <xdr:twoCellAnchor editAs="absolute">
    <xdr:from>
      <xdr:col>0</xdr:col>
      <xdr:colOff>7581900</xdr:colOff>
      <xdr:row>6</xdr:row>
      <xdr:rowOff>22860</xdr:rowOff>
    </xdr:from>
    <xdr:to>
      <xdr:col>0</xdr:col>
      <xdr:colOff>7848600</xdr:colOff>
      <xdr:row>8</xdr:row>
      <xdr:rowOff>43180</xdr:rowOff>
    </xdr:to>
    <xdr:sp macro="" textlink="">
      <xdr:nvSpPr>
        <xdr:cNvPr id="75" name="left 74"/>
        <xdr:cNvSpPr/>
      </xdr:nvSpPr>
      <xdr:spPr>
        <a:xfrm>
          <a:off x="75819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8318500</xdr:colOff>
      <xdr:row>6</xdr:row>
      <xdr:rowOff>22860</xdr:rowOff>
    </xdr:from>
    <xdr:to>
      <xdr:col>0</xdr:col>
      <xdr:colOff>8585200</xdr:colOff>
      <xdr:row>8</xdr:row>
      <xdr:rowOff>43180</xdr:rowOff>
    </xdr:to>
    <xdr:sp macro="" textlink="">
      <xdr:nvSpPr>
        <xdr:cNvPr id="76" name="right 75"/>
        <xdr:cNvSpPr/>
      </xdr:nvSpPr>
      <xdr:spPr>
        <a:xfrm>
          <a:off x="83185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8636000</xdr:colOff>
      <xdr:row>1</xdr:row>
      <xdr:rowOff>22860</xdr:rowOff>
    </xdr:from>
    <xdr:to>
      <xdr:col>0</xdr:col>
      <xdr:colOff>9842500</xdr:colOff>
      <xdr:row>8</xdr:row>
      <xdr:rowOff>55880</xdr:rowOff>
    </xdr:to>
    <xdr:sp macro="" textlink="">
      <xdr:nvSpPr>
        <xdr:cNvPr id="77" name="outline 76"/>
        <xdr:cNvSpPr/>
      </xdr:nvSpPr>
      <xdr:spPr>
        <a:xfrm>
          <a:off x="8636000" y="190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1</xdr:row>
      <xdr:rowOff>22860</xdr:rowOff>
    </xdr:from>
    <xdr:to>
      <xdr:col>1</xdr:col>
      <xdr:colOff>3982720</xdr:colOff>
      <xdr:row>8</xdr:row>
      <xdr:rowOff>55880</xdr:rowOff>
    </xdr:to>
    <xdr:sp macro="" textlink="">
      <xdr:nvSpPr>
        <xdr:cNvPr id="78" name="outline 77"/>
        <xdr:cNvSpPr/>
      </xdr:nvSpPr>
      <xdr:spPr>
        <a:xfrm>
          <a:off x="15265400" y="190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8928100</xdr:colOff>
      <xdr:row>1</xdr:row>
      <xdr:rowOff>86360</xdr:rowOff>
    </xdr:from>
    <xdr:to>
      <xdr:col>0</xdr:col>
      <xdr:colOff>9829800</xdr:colOff>
      <xdr:row>6</xdr:row>
      <xdr:rowOff>10160</xdr:rowOff>
    </xdr:to>
    <xdr:sp macro="" textlink="">
      <xdr:nvSpPr>
        <xdr:cNvPr id="79" name="flag 78"/>
        <xdr:cNvSpPr/>
      </xdr:nvSpPr>
      <xdr:spPr>
        <a:xfrm>
          <a:off x="8928100" y="2540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1</a:t>
          </a:r>
        </a:p>
      </xdr:txBody>
    </xdr:sp>
    <xdr:clientData/>
  </xdr:twoCellAnchor>
  <xdr:twoCellAnchor editAs="absolute">
    <xdr:from>
      <xdr:col>0</xdr:col>
      <xdr:colOff>8648700</xdr:colOff>
      <xdr:row>1</xdr:row>
      <xdr:rowOff>35560</xdr:rowOff>
    </xdr:from>
    <xdr:to>
      <xdr:col>0</xdr:col>
      <xdr:colOff>8915400</xdr:colOff>
      <xdr:row>6</xdr:row>
      <xdr:rowOff>60960</xdr:rowOff>
    </xdr:to>
    <xdr:sp macro="" textlink="">
      <xdr:nvSpPr>
        <xdr:cNvPr id="80" name="name 79"/>
        <xdr:cNvSpPr/>
      </xdr:nvSpPr>
      <xdr:spPr>
        <a:xfrm>
          <a:off x="8648700" y="203200"/>
          <a:ext cx="266700" cy="8636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Campbell</a:t>
          </a:r>
        </a:p>
      </xdr:txBody>
    </xdr:sp>
    <xdr:clientData/>
  </xdr:twoCellAnchor>
  <xdr:twoCellAnchor editAs="absolute">
    <xdr:from>
      <xdr:col>0</xdr:col>
      <xdr:colOff>8788400</xdr:colOff>
      <xdr:row>6</xdr:row>
      <xdr:rowOff>22860</xdr:rowOff>
    </xdr:from>
    <xdr:to>
      <xdr:col>0</xdr:col>
      <xdr:colOff>9055100</xdr:colOff>
      <xdr:row>8</xdr:row>
      <xdr:rowOff>43180</xdr:rowOff>
    </xdr:to>
    <xdr:sp macro="" textlink="">
      <xdr:nvSpPr>
        <xdr:cNvPr id="81" name="left 80"/>
        <xdr:cNvSpPr/>
      </xdr:nvSpPr>
      <xdr:spPr>
        <a:xfrm>
          <a:off x="87884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9525000</xdr:colOff>
      <xdr:row>6</xdr:row>
      <xdr:rowOff>22860</xdr:rowOff>
    </xdr:from>
    <xdr:to>
      <xdr:col>0</xdr:col>
      <xdr:colOff>9791700</xdr:colOff>
      <xdr:row>8</xdr:row>
      <xdr:rowOff>43180</xdr:rowOff>
    </xdr:to>
    <xdr:sp macro="" textlink="">
      <xdr:nvSpPr>
        <xdr:cNvPr id="82" name="right 81"/>
        <xdr:cNvSpPr/>
      </xdr:nvSpPr>
      <xdr:spPr>
        <a:xfrm>
          <a:off x="9525000" y="1028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9842500</xdr:colOff>
      <xdr:row>1</xdr:row>
      <xdr:rowOff>22860</xdr:rowOff>
    </xdr:from>
    <xdr:to>
      <xdr:col>0</xdr:col>
      <xdr:colOff>11049000</xdr:colOff>
      <xdr:row>8</xdr:row>
      <xdr:rowOff>55880</xdr:rowOff>
    </xdr:to>
    <xdr:sp macro="" textlink="">
      <xdr:nvSpPr>
        <xdr:cNvPr id="83" name="outline 82"/>
        <xdr:cNvSpPr/>
      </xdr:nvSpPr>
      <xdr:spPr>
        <a:xfrm>
          <a:off x="9842500" y="190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1</xdr:row>
      <xdr:rowOff>22860</xdr:rowOff>
    </xdr:from>
    <xdr:to>
      <xdr:col>1</xdr:col>
      <xdr:colOff>2776220</xdr:colOff>
      <xdr:row>8</xdr:row>
      <xdr:rowOff>55880</xdr:rowOff>
    </xdr:to>
    <xdr:sp macro="" textlink="">
      <xdr:nvSpPr>
        <xdr:cNvPr id="84" name="outline 83"/>
        <xdr:cNvSpPr/>
      </xdr:nvSpPr>
      <xdr:spPr>
        <a:xfrm>
          <a:off x="14058900" y="190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9855200</xdr:colOff>
      <xdr:row>1</xdr:row>
      <xdr:rowOff>35560</xdr:rowOff>
    </xdr:from>
    <xdr:to>
      <xdr:col>0</xdr:col>
      <xdr:colOff>11036300</xdr:colOff>
      <xdr:row>2</xdr:row>
      <xdr:rowOff>134620</xdr:rowOff>
    </xdr:to>
    <xdr:sp macro="" textlink="">
      <xdr:nvSpPr>
        <xdr:cNvPr id="85" name="name 84"/>
        <xdr:cNvSpPr/>
      </xdr:nvSpPr>
      <xdr:spPr>
        <a:xfrm>
          <a:off x="9855200" y="2032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Fermor</a:t>
          </a:r>
        </a:p>
      </xdr:txBody>
    </xdr:sp>
    <xdr:clientData/>
  </xdr:twoCellAnchor>
  <xdr:twoCellAnchor editAs="absolute">
    <xdr:from>
      <xdr:col>1</xdr:col>
      <xdr:colOff>1582420</xdr:colOff>
      <xdr:row>1</xdr:row>
      <xdr:rowOff>35560</xdr:rowOff>
    </xdr:from>
    <xdr:to>
      <xdr:col>1</xdr:col>
      <xdr:colOff>2763520</xdr:colOff>
      <xdr:row>2</xdr:row>
      <xdr:rowOff>134620</xdr:rowOff>
    </xdr:to>
    <xdr:sp macro="" textlink="">
      <xdr:nvSpPr>
        <xdr:cNvPr id="86" name="name 85"/>
        <xdr:cNvSpPr/>
      </xdr:nvSpPr>
      <xdr:spPr>
        <a:xfrm>
          <a:off x="14071600" y="2032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Fermor</a:t>
          </a:r>
        </a:p>
      </xdr:txBody>
    </xdr:sp>
    <xdr:clientData/>
  </xdr:twoCellAnchor>
  <xdr:twoCellAnchor editAs="absolute">
    <xdr:from>
      <xdr:col>1</xdr:col>
      <xdr:colOff>1582420</xdr:colOff>
      <xdr:row>4</xdr:row>
      <xdr:rowOff>40640</xdr:rowOff>
    </xdr:from>
    <xdr:to>
      <xdr:col>1</xdr:col>
      <xdr:colOff>2763520</xdr:colOff>
      <xdr:row>5</xdr:row>
      <xdr:rowOff>139700</xdr:rowOff>
    </xdr:to>
    <xdr:sp macro="" textlink="">
      <xdr:nvSpPr>
        <xdr:cNvPr id="87" name="reduced 86"/>
        <xdr:cNvSpPr/>
      </xdr:nvSpPr>
      <xdr:spPr>
        <a:xfrm>
          <a:off x="14071600" y="711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10223500</xdr:colOff>
      <xdr:row>2</xdr:row>
      <xdr:rowOff>147320</xdr:rowOff>
    </xdr:from>
    <xdr:to>
      <xdr:col>0</xdr:col>
      <xdr:colOff>10896600</xdr:colOff>
      <xdr:row>7</xdr:row>
      <xdr:rowOff>71120</xdr:rowOff>
    </xdr:to>
    <xdr:pic>
      <xdr:nvPicPr>
        <xdr:cNvPr id="88" name="symbol 8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482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1950720</xdr:colOff>
      <xdr:row>2</xdr:row>
      <xdr:rowOff>147320</xdr:rowOff>
    </xdr:from>
    <xdr:to>
      <xdr:col>1</xdr:col>
      <xdr:colOff>2623820</xdr:colOff>
      <xdr:row>7</xdr:row>
      <xdr:rowOff>71120</xdr:rowOff>
    </xdr:to>
    <xdr:pic>
      <xdr:nvPicPr>
        <xdr:cNvPr id="89" name="symbol 8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9900" y="482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9944100</xdr:colOff>
      <xdr:row>6</xdr:row>
      <xdr:rowOff>22860</xdr:rowOff>
    </xdr:from>
    <xdr:to>
      <xdr:col>0</xdr:col>
      <xdr:colOff>10248900</xdr:colOff>
      <xdr:row>8</xdr:row>
      <xdr:rowOff>43180</xdr:rowOff>
    </xdr:to>
    <xdr:sp macro="" textlink="">
      <xdr:nvSpPr>
        <xdr:cNvPr id="90" name="fleft 89"/>
        <xdr:cNvSpPr/>
      </xdr:nvSpPr>
      <xdr:spPr>
        <a:xfrm>
          <a:off x="99441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10502900</xdr:colOff>
      <xdr:row>6</xdr:row>
      <xdr:rowOff>22860</xdr:rowOff>
    </xdr:from>
    <xdr:to>
      <xdr:col>0</xdr:col>
      <xdr:colOff>10769600</xdr:colOff>
      <xdr:row>8</xdr:row>
      <xdr:rowOff>43180</xdr:rowOff>
    </xdr:to>
    <xdr:sp macro="" textlink="">
      <xdr:nvSpPr>
        <xdr:cNvPr id="91" name="fmiddle 90"/>
        <xdr:cNvSpPr/>
      </xdr:nvSpPr>
      <xdr:spPr>
        <a:xfrm>
          <a:off x="10502900" y="1028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10731500</xdr:colOff>
      <xdr:row>6</xdr:row>
      <xdr:rowOff>22860</xdr:rowOff>
    </xdr:from>
    <xdr:to>
      <xdr:col>0</xdr:col>
      <xdr:colOff>11036300</xdr:colOff>
      <xdr:row>8</xdr:row>
      <xdr:rowOff>43180</xdr:rowOff>
    </xdr:to>
    <xdr:sp macro="" textlink="">
      <xdr:nvSpPr>
        <xdr:cNvPr id="92" name="fright 91"/>
        <xdr:cNvSpPr/>
      </xdr:nvSpPr>
      <xdr:spPr>
        <a:xfrm>
          <a:off x="107315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10769600</xdr:colOff>
      <xdr:row>3</xdr:row>
      <xdr:rowOff>68580</xdr:rowOff>
    </xdr:from>
    <xdr:to>
      <xdr:col>0</xdr:col>
      <xdr:colOff>11036300</xdr:colOff>
      <xdr:row>5</xdr:row>
      <xdr:rowOff>38100</xdr:rowOff>
    </xdr:to>
    <xdr:sp macro="" textlink="">
      <xdr:nvSpPr>
        <xdr:cNvPr id="93" name="eng 92"/>
        <xdr:cNvSpPr/>
      </xdr:nvSpPr>
      <xdr:spPr>
        <a:xfrm>
          <a:off x="10769600" y="571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1671320</xdr:colOff>
      <xdr:row>6</xdr:row>
      <xdr:rowOff>22860</xdr:rowOff>
    </xdr:from>
    <xdr:to>
      <xdr:col>1</xdr:col>
      <xdr:colOff>1976120</xdr:colOff>
      <xdr:row>8</xdr:row>
      <xdr:rowOff>43180</xdr:rowOff>
    </xdr:to>
    <xdr:sp macro="" textlink="">
      <xdr:nvSpPr>
        <xdr:cNvPr id="94" name="bleft 93"/>
        <xdr:cNvSpPr/>
      </xdr:nvSpPr>
      <xdr:spPr>
        <a:xfrm>
          <a:off x="141605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2230120</xdr:colOff>
      <xdr:row>6</xdr:row>
      <xdr:rowOff>22860</xdr:rowOff>
    </xdr:from>
    <xdr:to>
      <xdr:col>1</xdr:col>
      <xdr:colOff>2496820</xdr:colOff>
      <xdr:row>8</xdr:row>
      <xdr:rowOff>43180</xdr:rowOff>
    </xdr:to>
    <xdr:sp macro="" textlink="">
      <xdr:nvSpPr>
        <xdr:cNvPr id="95" name="bmiddle 94"/>
        <xdr:cNvSpPr/>
      </xdr:nvSpPr>
      <xdr:spPr>
        <a:xfrm>
          <a:off x="14719300" y="1028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2458720</xdr:colOff>
      <xdr:row>6</xdr:row>
      <xdr:rowOff>22860</xdr:rowOff>
    </xdr:from>
    <xdr:to>
      <xdr:col>1</xdr:col>
      <xdr:colOff>2763520</xdr:colOff>
      <xdr:row>8</xdr:row>
      <xdr:rowOff>43180</xdr:rowOff>
    </xdr:to>
    <xdr:sp macro="" textlink="">
      <xdr:nvSpPr>
        <xdr:cNvPr id="96" name="bright 95"/>
        <xdr:cNvSpPr/>
      </xdr:nvSpPr>
      <xdr:spPr>
        <a:xfrm>
          <a:off x="149479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11049000</xdr:colOff>
      <xdr:row>1</xdr:row>
      <xdr:rowOff>22860</xdr:rowOff>
    </xdr:from>
    <xdr:to>
      <xdr:col>0</xdr:col>
      <xdr:colOff>12255500</xdr:colOff>
      <xdr:row>8</xdr:row>
      <xdr:rowOff>55880</xdr:rowOff>
    </xdr:to>
    <xdr:sp macro="" textlink="">
      <xdr:nvSpPr>
        <xdr:cNvPr id="97" name="outline 96"/>
        <xdr:cNvSpPr/>
      </xdr:nvSpPr>
      <xdr:spPr>
        <a:xfrm>
          <a:off x="11049000" y="190500"/>
          <a:ext cx="1206500" cy="1206500"/>
        </a:xfrm>
        <a:prstGeom prst="rect">
          <a:avLst/>
        </a:prstGeom>
        <a:solidFill>
          <a:srgbClr val="CCFF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1</xdr:row>
      <xdr:rowOff>22860</xdr:rowOff>
    </xdr:from>
    <xdr:to>
      <xdr:col>1</xdr:col>
      <xdr:colOff>1569720</xdr:colOff>
      <xdr:row>8</xdr:row>
      <xdr:rowOff>55880</xdr:rowOff>
    </xdr:to>
    <xdr:sp macro="" textlink="">
      <xdr:nvSpPr>
        <xdr:cNvPr id="98" name="outline 97"/>
        <xdr:cNvSpPr/>
      </xdr:nvSpPr>
      <xdr:spPr>
        <a:xfrm>
          <a:off x="12852400" y="190500"/>
          <a:ext cx="1206500" cy="1206500"/>
        </a:xfrm>
        <a:prstGeom prst="rect">
          <a:avLst/>
        </a:prstGeom>
        <a:solidFill>
          <a:srgbClr val="CCFF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11061700</xdr:colOff>
      <xdr:row>1</xdr:row>
      <xdr:rowOff>35560</xdr:rowOff>
    </xdr:from>
    <xdr:to>
      <xdr:col>0</xdr:col>
      <xdr:colOff>12242800</xdr:colOff>
      <xdr:row>2</xdr:row>
      <xdr:rowOff>134620</xdr:rowOff>
    </xdr:to>
    <xdr:sp macro="" textlink="">
      <xdr:nvSpPr>
        <xdr:cNvPr id="99" name="name 98"/>
        <xdr:cNvSpPr/>
      </xdr:nvSpPr>
      <xdr:spPr>
        <a:xfrm>
          <a:off x="11061700" y="2032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Wheatley</a:t>
          </a:r>
        </a:p>
      </xdr:txBody>
    </xdr:sp>
    <xdr:clientData/>
  </xdr:twoCellAnchor>
  <xdr:twoCellAnchor editAs="absolute">
    <xdr:from>
      <xdr:col>1</xdr:col>
      <xdr:colOff>375920</xdr:colOff>
      <xdr:row>1</xdr:row>
      <xdr:rowOff>35560</xdr:rowOff>
    </xdr:from>
    <xdr:to>
      <xdr:col>1</xdr:col>
      <xdr:colOff>1557020</xdr:colOff>
      <xdr:row>2</xdr:row>
      <xdr:rowOff>134620</xdr:rowOff>
    </xdr:to>
    <xdr:sp macro="" textlink="">
      <xdr:nvSpPr>
        <xdr:cNvPr id="100" name="name 99"/>
        <xdr:cNvSpPr/>
      </xdr:nvSpPr>
      <xdr:spPr>
        <a:xfrm>
          <a:off x="12865100" y="2032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Wheatley</a:t>
          </a:r>
        </a:p>
      </xdr:txBody>
    </xdr:sp>
    <xdr:clientData/>
  </xdr:twoCellAnchor>
  <xdr:twoCellAnchor editAs="absolute">
    <xdr:from>
      <xdr:col>1</xdr:col>
      <xdr:colOff>375920</xdr:colOff>
      <xdr:row>4</xdr:row>
      <xdr:rowOff>40640</xdr:rowOff>
    </xdr:from>
    <xdr:to>
      <xdr:col>1</xdr:col>
      <xdr:colOff>1557020</xdr:colOff>
      <xdr:row>5</xdr:row>
      <xdr:rowOff>139700</xdr:rowOff>
    </xdr:to>
    <xdr:sp macro="" textlink="">
      <xdr:nvSpPr>
        <xdr:cNvPr id="101" name="reduced 100"/>
        <xdr:cNvSpPr/>
      </xdr:nvSpPr>
      <xdr:spPr>
        <a:xfrm>
          <a:off x="12865100" y="711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11430000</xdr:colOff>
      <xdr:row>2</xdr:row>
      <xdr:rowOff>147320</xdr:rowOff>
    </xdr:from>
    <xdr:to>
      <xdr:col>0</xdr:col>
      <xdr:colOff>12103100</xdr:colOff>
      <xdr:row>7</xdr:row>
      <xdr:rowOff>71120</xdr:rowOff>
    </xdr:to>
    <xdr:pic>
      <xdr:nvPicPr>
        <xdr:cNvPr id="102" name="symbol 101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482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744220</xdr:colOff>
      <xdr:row>2</xdr:row>
      <xdr:rowOff>147320</xdr:rowOff>
    </xdr:from>
    <xdr:to>
      <xdr:col>1</xdr:col>
      <xdr:colOff>1417320</xdr:colOff>
      <xdr:row>7</xdr:row>
      <xdr:rowOff>71120</xdr:rowOff>
    </xdr:to>
    <xdr:pic>
      <xdr:nvPicPr>
        <xdr:cNvPr id="103" name="symbol 10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3400" y="482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11150600</xdr:colOff>
      <xdr:row>6</xdr:row>
      <xdr:rowOff>22860</xdr:rowOff>
    </xdr:from>
    <xdr:to>
      <xdr:col>0</xdr:col>
      <xdr:colOff>11455400</xdr:colOff>
      <xdr:row>8</xdr:row>
      <xdr:rowOff>43180</xdr:rowOff>
    </xdr:to>
    <xdr:sp macro="" textlink="">
      <xdr:nvSpPr>
        <xdr:cNvPr id="104" name="fleft 103"/>
        <xdr:cNvSpPr/>
      </xdr:nvSpPr>
      <xdr:spPr>
        <a:xfrm>
          <a:off x="111506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11709400</xdr:colOff>
      <xdr:row>6</xdr:row>
      <xdr:rowOff>22860</xdr:rowOff>
    </xdr:from>
    <xdr:to>
      <xdr:col>0</xdr:col>
      <xdr:colOff>11976100</xdr:colOff>
      <xdr:row>8</xdr:row>
      <xdr:rowOff>43180</xdr:rowOff>
    </xdr:to>
    <xdr:sp macro="" textlink="">
      <xdr:nvSpPr>
        <xdr:cNvPr id="105" name="fmiddle 104"/>
        <xdr:cNvSpPr/>
      </xdr:nvSpPr>
      <xdr:spPr>
        <a:xfrm>
          <a:off x="11709400" y="1028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11938000</xdr:colOff>
      <xdr:row>6</xdr:row>
      <xdr:rowOff>22860</xdr:rowOff>
    </xdr:from>
    <xdr:to>
      <xdr:col>0</xdr:col>
      <xdr:colOff>12242800</xdr:colOff>
      <xdr:row>8</xdr:row>
      <xdr:rowOff>43180</xdr:rowOff>
    </xdr:to>
    <xdr:sp macro="" textlink="">
      <xdr:nvSpPr>
        <xdr:cNvPr id="106" name="fright 105"/>
        <xdr:cNvSpPr/>
      </xdr:nvSpPr>
      <xdr:spPr>
        <a:xfrm>
          <a:off x="119380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11976100</xdr:colOff>
      <xdr:row>3</xdr:row>
      <xdr:rowOff>68580</xdr:rowOff>
    </xdr:from>
    <xdr:to>
      <xdr:col>0</xdr:col>
      <xdr:colOff>12242800</xdr:colOff>
      <xdr:row>5</xdr:row>
      <xdr:rowOff>38100</xdr:rowOff>
    </xdr:to>
    <xdr:sp macro="" textlink="">
      <xdr:nvSpPr>
        <xdr:cNvPr id="107" name="eng 106"/>
        <xdr:cNvSpPr/>
      </xdr:nvSpPr>
      <xdr:spPr>
        <a:xfrm>
          <a:off x="11976100" y="571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464820</xdr:colOff>
      <xdr:row>6</xdr:row>
      <xdr:rowOff>22860</xdr:rowOff>
    </xdr:from>
    <xdr:to>
      <xdr:col>1</xdr:col>
      <xdr:colOff>769620</xdr:colOff>
      <xdr:row>8</xdr:row>
      <xdr:rowOff>43180</xdr:rowOff>
    </xdr:to>
    <xdr:sp macro="" textlink="">
      <xdr:nvSpPr>
        <xdr:cNvPr id="108" name="bleft 107"/>
        <xdr:cNvSpPr/>
      </xdr:nvSpPr>
      <xdr:spPr>
        <a:xfrm>
          <a:off x="129540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1023620</xdr:colOff>
      <xdr:row>6</xdr:row>
      <xdr:rowOff>22860</xdr:rowOff>
    </xdr:from>
    <xdr:to>
      <xdr:col>1</xdr:col>
      <xdr:colOff>1290320</xdr:colOff>
      <xdr:row>8</xdr:row>
      <xdr:rowOff>43180</xdr:rowOff>
    </xdr:to>
    <xdr:sp macro="" textlink="">
      <xdr:nvSpPr>
        <xdr:cNvPr id="109" name="bmiddle 108"/>
        <xdr:cNvSpPr/>
      </xdr:nvSpPr>
      <xdr:spPr>
        <a:xfrm>
          <a:off x="13512800" y="1028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1252220</xdr:colOff>
      <xdr:row>6</xdr:row>
      <xdr:rowOff>22860</xdr:rowOff>
    </xdr:from>
    <xdr:to>
      <xdr:col>1</xdr:col>
      <xdr:colOff>1557020</xdr:colOff>
      <xdr:row>8</xdr:row>
      <xdr:rowOff>43180</xdr:rowOff>
    </xdr:to>
    <xdr:sp macro="" textlink="">
      <xdr:nvSpPr>
        <xdr:cNvPr id="110" name="bright 109"/>
        <xdr:cNvSpPr/>
      </xdr:nvSpPr>
      <xdr:spPr>
        <a:xfrm>
          <a:off x="13741400" y="1028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190500</xdr:colOff>
      <xdr:row>8</xdr:row>
      <xdr:rowOff>55880</xdr:rowOff>
    </xdr:from>
    <xdr:to>
      <xdr:col>0</xdr:col>
      <xdr:colOff>1397000</xdr:colOff>
      <xdr:row>15</xdr:row>
      <xdr:rowOff>88900</xdr:rowOff>
    </xdr:to>
    <xdr:sp macro="" textlink="">
      <xdr:nvSpPr>
        <xdr:cNvPr id="111" name="outline 110"/>
        <xdr:cNvSpPr/>
      </xdr:nvSpPr>
      <xdr:spPr>
        <a:xfrm>
          <a:off x="190500" y="1397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8</xdr:row>
      <xdr:rowOff>55880</xdr:rowOff>
    </xdr:from>
    <xdr:to>
      <xdr:col>1</xdr:col>
      <xdr:colOff>12428220</xdr:colOff>
      <xdr:row>15</xdr:row>
      <xdr:rowOff>88900</xdr:rowOff>
    </xdr:to>
    <xdr:sp macro="" textlink="">
      <xdr:nvSpPr>
        <xdr:cNvPr id="112" name="outline 111"/>
        <xdr:cNvSpPr/>
      </xdr:nvSpPr>
      <xdr:spPr>
        <a:xfrm>
          <a:off x="23710900" y="1397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203200</xdr:colOff>
      <xdr:row>8</xdr:row>
      <xdr:rowOff>68580</xdr:rowOff>
    </xdr:from>
    <xdr:to>
      <xdr:col>0</xdr:col>
      <xdr:colOff>1384300</xdr:colOff>
      <xdr:row>10</xdr:row>
      <xdr:rowOff>0</xdr:rowOff>
    </xdr:to>
    <xdr:sp macro="" textlink="">
      <xdr:nvSpPr>
        <xdr:cNvPr id="113" name="name 112"/>
        <xdr:cNvSpPr/>
      </xdr:nvSpPr>
      <xdr:spPr>
        <a:xfrm>
          <a:off x="203200" y="14097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Lowe</a:t>
          </a:r>
        </a:p>
      </xdr:txBody>
    </xdr:sp>
    <xdr:clientData/>
  </xdr:twoCellAnchor>
  <xdr:twoCellAnchor editAs="absolute">
    <xdr:from>
      <xdr:col>1</xdr:col>
      <xdr:colOff>11234420</xdr:colOff>
      <xdr:row>8</xdr:row>
      <xdr:rowOff>68580</xdr:rowOff>
    </xdr:from>
    <xdr:to>
      <xdr:col>1</xdr:col>
      <xdr:colOff>12415520</xdr:colOff>
      <xdr:row>10</xdr:row>
      <xdr:rowOff>0</xdr:rowOff>
    </xdr:to>
    <xdr:sp macro="" textlink="">
      <xdr:nvSpPr>
        <xdr:cNvPr id="114" name="name 113"/>
        <xdr:cNvSpPr/>
      </xdr:nvSpPr>
      <xdr:spPr>
        <a:xfrm>
          <a:off x="23723600" y="14097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Lowe</a:t>
          </a:r>
        </a:p>
      </xdr:txBody>
    </xdr:sp>
    <xdr:clientData/>
  </xdr:twoCellAnchor>
  <xdr:twoCellAnchor editAs="absolute">
    <xdr:from>
      <xdr:col>1</xdr:col>
      <xdr:colOff>11234420</xdr:colOff>
      <xdr:row>11</xdr:row>
      <xdr:rowOff>73660</xdr:rowOff>
    </xdr:from>
    <xdr:to>
      <xdr:col>1</xdr:col>
      <xdr:colOff>12415520</xdr:colOff>
      <xdr:row>13</xdr:row>
      <xdr:rowOff>5080</xdr:rowOff>
    </xdr:to>
    <xdr:sp macro="" textlink="">
      <xdr:nvSpPr>
        <xdr:cNvPr id="115" name="reduced 114"/>
        <xdr:cNvSpPr/>
      </xdr:nvSpPr>
      <xdr:spPr>
        <a:xfrm>
          <a:off x="23723600" y="1917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571500</xdr:colOff>
      <xdr:row>10</xdr:row>
      <xdr:rowOff>12700</xdr:rowOff>
    </xdr:from>
    <xdr:to>
      <xdr:col>0</xdr:col>
      <xdr:colOff>1244600</xdr:colOff>
      <xdr:row>14</xdr:row>
      <xdr:rowOff>104140</xdr:rowOff>
    </xdr:to>
    <xdr:pic>
      <xdr:nvPicPr>
        <xdr:cNvPr id="116" name="symbol 11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689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11602720</xdr:colOff>
      <xdr:row>10</xdr:row>
      <xdr:rowOff>12700</xdr:rowOff>
    </xdr:from>
    <xdr:to>
      <xdr:col>1</xdr:col>
      <xdr:colOff>12275820</xdr:colOff>
      <xdr:row>14</xdr:row>
      <xdr:rowOff>104140</xdr:rowOff>
    </xdr:to>
    <xdr:pic>
      <xdr:nvPicPr>
        <xdr:cNvPr id="117" name="symbol 11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1900" y="1689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292100</xdr:colOff>
      <xdr:row>13</xdr:row>
      <xdr:rowOff>55880</xdr:rowOff>
    </xdr:from>
    <xdr:to>
      <xdr:col>0</xdr:col>
      <xdr:colOff>596900</xdr:colOff>
      <xdr:row>15</xdr:row>
      <xdr:rowOff>76200</xdr:rowOff>
    </xdr:to>
    <xdr:sp macro="" textlink="">
      <xdr:nvSpPr>
        <xdr:cNvPr id="118" name="fleft 117"/>
        <xdr:cNvSpPr/>
      </xdr:nvSpPr>
      <xdr:spPr>
        <a:xfrm>
          <a:off x="2921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850900</xdr:colOff>
      <xdr:row>13</xdr:row>
      <xdr:rowOff>55880</xdr:rowOff>
    </xdr:from>
    <xdr:to>
      <xdr:col>0</xdr:col>
      <xdr:colOff>1117600</xdr:colOff>
      <xdr:row>15</xdr:row>
      <xdr:rowOff>76200</xdr:rowOff>
    </xdr:to>
    <xdr:sp macro="" textlink="">
      <xdr:nvSpPr>
        <xdr:cNvPr id="119" name="fmiddle 118"/>
        <xdr:cNvSpPr/>
      </xdr:nvSpPr>
      <xdr:spPr>
        <a:xfrm>
          <a:off x="8509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1079500</xdr:colOff>
      <xdr:row>13</xdr:row>
      <xdr:rowOff>55880</xdr:rowOff>
    </xdr:from>
    <xdr:to>
      <xdr:col>0</xdr:col>
      <xdr:colOff>1384300</xdr:colOff>
      <xdr:row>15</xdr:row>
      <xdr:rowOff>76200</xdr:rowOff>
    </xdr:to>
    <xdr:sp macro="" textlink="">
      <xdr:nvSpPr>
        <xdr:cNvPr id="120" name="fright 119"/>
        <xdr:cNvSpPr/>
      </xdr:nvSpPr>
      <xdr:spPr>
        <a:xfrm>
          <a:off x="10795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1117600</xdr:colOff>
      <xdr:row>10</xdr:row>
      <xdr:rowOff>101600</xdr:rowOff>
    </xdr:from>
    <xdr:to>
      <xdr:col>0</xdr:col>
      <xdr:colOff>1384300</xdr:colOff>
      <xdr:row>12</xdr:row>
      <xdr:rowOff>71120</xdr:rowOff>
    </xdr:to>
    <xdr:sp macro="" textlink="">
      <xdr:nvSpPr>
        <xdr:cNvPr id="121" name="eng 120"/>
        <xdr:cNvSpPr/>
      </xdr:nvSpPr>
      <xdr:spPr>
        <a:xfrm>
          <a:off x="1117600" y="1778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11323320</xdr:colOff>
      <xdr:row>13</xdr:row>
      <xdr:rowOff>55880</xdr:rowOff>
    </xdr:from>
    <xdr:to>
      <xdr:col>1</xdr:col>
      <xdr:colOff>11628120</xdr:colOff>
      <xdr:row>15</xdr:row>
      <xdr:rowOff>76200</xdr:rowOff>
    </xdr:to>
    <xdr:sp macro="" textlink="">
      <xdr:nvSpPr>
        <xdr:cNvPr id="122" name="bleft 121"/>
        <xdr:cNvSpPr/>
      </xdr:nvSpPr>
      <xdr:spPr>
        <a:xfrm>
          <a:off x="238125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11882120</xdr:colOff>
      <xdr:row>13</xdr:row>
      <xdr:rowOff>55880</xdr:rowOff>
    </xdr:from>
    <xdr:to>
      <xdr:col>1</xdr:col>
      <xdr:colOff>12148820</xdr:colOff>
      <xdr:row>15</xdr:row>
      <xdr:rowOff>76200</xdr:rowOff>
    </xdr:to>
    <xdr:sp macro="" textlink="">
      <xdr:nvSpPr>
        <xdr:cNvPr id="123" name="bmiddle 122"/>
        <xdr:cNvSpPr/>
      </xdr:nvSpPr>
      <xdr:spPr>
        <a:xfrm>
          <a:off x="243713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12110720</xdr:colOff>
      <xdr:row>13</xdr:row>
      <xdr:rowOff>55880</xdr:rowOff>
    </xdr:from>
    <xdr:to>
      <xdr:col>1</xdr:col>
      <xdr:colOff>12415520</xdr:colOff>
      <xdr:row>15</xdr:row>
      <xdr:rowOff>76200</xdr:rowOff>
    </xdr:to>
    <xdr:sp macro="" textlink="">
      <xdr:nvSpPr>
        <xdr:cNvPr id="124" name="bright 123"/>
        <xdr:cNvSpPr/>
      </xdr:nvSpPr>
      <xdr:spPr>
        <a:xfrm>
          <a:off x="245999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1397000</xdr:colOff>
      <xdr:row>8</xdr:row>
      <xdr:rowOff>55880</xdr:rowOff>
    </xdr:from>
    <xdr:to>
      <xdr:col>0</xdr:col>
      <xdr:colOff>2603500</xdr:colOff>
      <xdr:row>15</xdr:row>
      <xdr:rowOff>88900</xdr:rowOff>
    </xdr:to>
    <xdr:sp macro="" textlink="">
      <xdr:nvSpPr>
        <xdr:cNvPr id="125" name="outline 124"/>
        <xdr:cNvSpPr/>
      </xdr:nvSpPr>
      <xdr:spPr>
        <a:xfrm>
          <a:off x="1397000" y="1397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8</xdr:row>
      <xdr:rowOff>55880</xdr:rowOff>
    </xdr:from>
    <xdr:to>
      <xdr:col>1</xdr:col>
      <xdr:colOff>11221720</xdr:colOff>
      <xdr:row>15</xdr:row>
      <xdr:rowOff>88900</xdr:rowOff>
    </xdr:to>
    <xdr:sp macro="" textlink="">
      <xdr:nvSpPr>
        <xdr:cNvPr id="126" name="outline 125"/>
        <xdr:cNvSpPr/>
      </xdr:nvSpPr>
      <xdr:spPr>
        <a:xfrm>
          <a:off x="22504400" y="1397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1778000</xdr:colOff>
      <xdr:row>8</xdr:row>
      <xdr:rowOff>68580</xdr:rowOff>
    </xdr:from>
    <xdr:to>
      <xdr:col>0</xdr:col>
      <xdr:colOff>2590800</xdr:colOff>
      <xdr:row>10</xdr:row>
      <xdr:rowOff>0</xdr:rowOff>
    </xdr:to>
    <xdr:sp macro="" textlink="">
      <xdr:nvSpPr>
        <xdr:cNvPr id="127" name="name 126"/>
        <xdr:cNvSpPr/>
      </xdr:nvSpPr>
      <xdr:spPr>
        <a:xfrm>
          <a:off x="1778000" y="1409700"/>
          <a:ext cx="8128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Gardiner</a:t>
          </a:r>
        </a:p>
      </xdr:txBody>
    </xdr:sp>
    <xdr:clientData/>
  </xdr:twoCellAnchor>
  <xdr:twoCellAnchor editAs="absolute">
    <xdr:from>
      <xdr:col>1</xdr:col>
      <xdr:colOff>10396220</xdr:colOff>
      <xdr:row>8</xdr:row>
      <xdr:rowOff>68580</xdr:rowOff>
    </xdr:from>
    <xdr:to>
      <xdr:col>1</xdr:col>
      <xdr:colOff>11209020</xdr:colOff>
      <xdr:row>10</xdr:row>
      <xdr:rowOff>0</xdr:rowOff>
    </xdr:to>
    <xdr:sp macro="" textlink="">
      <xdr:nvSpPr>
        <xdr:cNvPr id="128" name="name 127"/>
        <xdr:cNvSpPr/>
      </xdr:nvSpPr>
      <xdr:spPr>
        <a:xfrm>
          <a:off x="22885400" y="1409700"/>
          <a:ext cx="8128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Gardiner</a:t>
          </a:r>
        </a:p>
      </xdr:txBody>
    </xdr:sp>
    <xdr:clientData/>
  </xdr:twoCellAnchor>
  <xdr:twoCellAnchor editAs="absolute">
    <xdr:from>
      <xdr:col>1</xdr:col>
      <xdr:colOff>10027920</xdr:colOff>
      <xdr:row>11</xdr:row>
      <xdr:rowOff>73660</xdr:rowOff>
    </xdr:from>
    <xdr:to>
      <xdr:col>1</xdr:col>
      <xdr:colOff>11209020</xdr:colOff>
      <xdr:row>13</xdr:row>
      <xdr:rowOff>5080</xdr:rowOff>
    </xdr:to>
    <xdr:sp macro="" textlink="">
      <xdr:nvSpPr>
        <xdr:cNvPr id="129" name="reduced 128"/>
        <xdr:cNvSpPr/>
      </xdr:nvSpPr>
      <xdr:spPr>
        <a:xfrm>
          <a:off x="22517100" y="1917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1549400</xdr:colOff>
      <xdr:row>10</xdr:row>
      <xdr:rowOff>50800</xdr:rowOff>
    </xdr:from>
    <xdr:to>
      <xdr:col>0</xdr:col>
      <xdr:colOff>2451100</xdr:colOff>
      <xdr:row>13</xdr:row>
      <xdr:rowOff>81280</xdr:rowOff>
    </xdr:to>
    <xdr:pic>
      <xdr:nvPicPr>
        <xdr:cNvPr id="130" name="symbol 12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00" y="1727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10167620</xdr:colOff>
      <xdr:row>10</xdr:row>
      <xdr:rowOff>50800</xdr:rowOff>
    </xdr:from>
    <xdr:to>
      <xdr:col>1</xdr:col>
      <xdr:colOff>11069320</xdr:colOff>
      <xdr:row>13</xdr:row>
      <xdr:rowOff>81280</xdr:rowOff>
    </xdr:to>
    <xdr:pic>
      <xdr:nvPicPr>
        <xdr:cNvPr id="131" name="symbol 13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800" y="1727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1498600</xdr:colOff>
      <xdr:row>13</xdr:row>
      <xdr:rowOff>55880</xdr:rowOff>
    </xdr:from>
    <xdr:to>
      <xdr:col>0</xdr:col>
      <xdr:colOff>1854200</xdr:colOff>
      <xdr:row>15</xdr:row>
      <xdr:rowOff>25400</xdr:rowOff>
    </xdr:to>
    <xdr:sp macro="" textlink="">
      <xdr:nvSpPr>
        <xdr:cNvPr id="132" name="fleft 131"/>
        <xdr:cNvSpPr/>
      </xdr:nvSpPr>
      <xdr:spPr>
        <a:xfrm>
          <a:off x="1498600" y="22352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(3)</a:t>
          </a:r>
        </a:p>
      </xdr:txBody>
    </xdr:sp>
    <xdr:clientData/>
  </xdr:twoCellAnchor>
  <xdr:twoCellAnchor editAs="absolute">
    <xdr:from>
      <xdr:col>0</xdr:col>
      <xdr:colOff>1917700</xdr:colOff>
      <xdr:row>13</xdr:row>
      <xdr:rowOff>55880</xdr:rowOff>
    </xdr:from>
    <xdr:to>
      <xdr:col>0</xdr:col>
      <xdr:colOff>2184400</xdr:colOff>
      <xdr:row>15</xdr:row>
      <xdr:rowOff>76200</xdr:rowOff>
    </xdr:to>
    <xdr:sp macro="" textlink="">
      <xdr:nvSpPr>
        <xdr:cNvPr id="133" name="fmiddle 132"/>
        <xdr:cNvSpPr/>
      </xdr:nvSpPr>
      <xdr:spPr>
        <a:xfrm>
          <a:off x="19177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2235200</xdr:colOff>
      <xdr:row>13</xdr:row>
      <xdr:rowOff>55880</xdr:rowOff>
    </xdr:from>
    <xdr:to>
      <xdr:col>0</xdr:col>
      <xdr:colOff>2540000</xdr:colOff>
      <xdr:row>15</xdr:row>
      <xdr:rowOff>76200</xdr:rowOff>
    </xdr:to>
    <xdr:sp macro="" textlink="">
      <xdr:nvSpPr>
        <xdr:cNvPr id="134" name="fright 133"/>
        <xdr:cNvSpPr/>
      </xdr:nvSpPr>
      <xdr:spPr>
        <a:xfrm>
          <a:off x="22352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1409700</xdr:colOff>
      <xdr:row>8</xdr:row>
      <xdr:rowOff>68580</xdr:rowOff>
    </xdr:from>
    <xdr:to>
      <xdr:col>0</xdr:col>
      <xdr:colOff>1765300</xdr:colOff>
      <xdr:row>9</xdr:row>
      <xdr:rowOff>116840</xdr:rowOff>
    </xdr:to>
    <xdr:sp macro="" textlink="">
      <xdr:nvSpPr>
        <xdr:cNvPr id="135" name="eng 134"/>
        <xdr:cNvSpPr/>
      </xdr:nvSpPr>
      <xdr:spPr>
        <a:xfrm>
          <a:off x="1409700" y="14097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2-4</a:t>
          </a:r>
        </a:p>
      </xdr:txBody>
    </xdr:sp>
    <xdr:clientData/>
  </xdr:twoCellAnchor>
  <xdr:twoCellAnchor editAs="absolute">
    <xdr:from>
      <xdr:col>1</xdr:col>
      <xdr:colOff>10116820</xdr:colOff>
      <xdr:row>13</xdr:row>
      <xdr:rowOff>55880</xdr:rowOff>
    </xdr:from>
    <xdr:to>
      <xdr:col>1</xdr:col>
      <xdr:colOff>10421620</xdr:colOff>
      <xdr:row>15</xdr:row>
      <xdr:rowOff>76200</xdr:rowOff>
    </xdr:to>
    <xdr:sp macro="" textlink="">
      <xdr:nvSpPr>
        <xdr:cNvPr id="136" name="bleft 135"/>
        <xdr:cNvSpPr/>
      </xdr:nvSpPr>
      <xdr:spPr>
        <a:xfrm>
          <a:off x="226060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10535920</xdr:colOff>
      <xdr:row>13</xdr:row>
      <xdr:rowOff>55880</xdr:rowOff>
    </xdr:from>
    <xdr:to>
      <xdr:col>1</xdr:col>
      <xdr:colOff>10802620</xdr:colOff>
      <xdr:row>15</xdr:row>
      <xdr:rowOff>76200</xdr:rowOff>
    </xdr:to>
    <xdr:sp macro="" textlink="">
      <xdr:nvSpPr>
        <xdr:cNvPr id="137" name="bmiddle 136"/>
        <xdr:cNvSpPr/>
      </xdr:nvSpPr>
      <xdr:spPr>
        <a:xfrm>
          <a:off x="230251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10853420</xdr:colOff>
      <xdr:row>13</xdr:row>
      <xdr:rowOff>55880</xdr:rowOff>
    </xdr:from>
    <xdr:to>
      <xdr:col>1</xdr:col>
      <xdr:colOff>11158220</xdr:colOff>
      <xdr:row>15</xdr:row>
      <xdr:rowOff>76200</xdr:rowOff>
    </xdr:to>
    <xdr:sp macro="" textlink="">
      <xdr:nvSpPr>
        <xdr:cNvPr id="138" name="bright 137"/>
        <xdr:cNvSpPr/>
      </xdr:nvSpPr>
      <xdr:spPr>
        <a:xfrm>
          <a:off x="233426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2603500</xdr:colOff>
      <xdr:row>8</xdr:row>
      <xdr:rowOff>55880</xdr:rowOff>
    </xdr:from>
    <xdr:to>
      <xdr:col>0</xdr:col>
      <xdr:colOff>3810000</xdr:colOff>
      <xdr:row>15</xdr:row>
      <xdr:rowOff>88900</xdr:rowOff>
    </xdr:to>
    <xdr:sp macro="" textlink="">
      <xdr:nvSpPr>
        <xdr:cNvPr id="139" name="outline 138"/>
        <xdr:cNvSpPr/>
      </xdr:nvSpPr>
      <xdr:spPr>
        <a:xfrm>
          <a:off x="2603500" y="1397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8</xdr:row>
      <xdr:rowOff>55880</xdr:rowOff>
    </xdr:from>
    <xdr:to>
      <xdr:col>1</xdr:col>
      <xdr:colOff>10015220</xdr:colOff>
      <xdr:row>15</xdr:row>
      <xdr:rowOff>88900</xdr:rowOff>
    </xdr:to>
    <xdr:sp macro="" textlink="">
      <xdr:nvSpPr>
        <xdr:cNvPr id="140" name="outline 139"/>
        <xdr:cNvSpPr/>
      </xdr:nvSpPr>
      <xdr:spPr>
        <a:xfrm>
          <a:off x="21297900" y="1397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2895600</xdr:colOff>
      <xdr:row>8</xdr:row>
      <xdr:rowOff>119380</xdr:rowOff>
    </xdr:from>
    <xdr:to>
      <xdr:col>0</xdr:col>
      <xdr:colOff>3797300</xdr:colOff>
      <xdr:row>13</xdr:row>
      <xdr:rowOff>43180</xdr:rowOff>
    </xdr:to>
    <xdr:sp macro="" textlink="">
      <xdr:nvSpPr>
        <xdr:cNvPr id="141" name="flag 140"/>
        <xdr:cNvSpPr/>
      </xdr:nvSpPr>
      <xdr:spPr>
        <a:xfrm>
          <a:off x="2895600" y="14605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3</a:t>
          </a:r>
        </a:p>
      </xdr:txBody>
    </xdr:sp>
    <xdr:clientData/>
  </xdr:twoCellAnchor>
  <xdr:twoCellAnchor editAs="absolute">
    <xdr:from>
      <xdr:col>0</xdr:col>
      <xdr:colOff>2616200</xdr:colOff>
      <xdr:row>8</xdr:row>
      <xdr:rowOff>68580</xdr:rowOff>
    </xdr:from>
    <xdr:to>
      <xdr:col>0</xdr:col>
      <xdr:colOff>2882900</xdr:colOff>
      <xdr:row>13</xdr:row>
      <xdr:rowOff>93980</xdr:rowOff>
    </xdr:to>
    <xdr:sp macro="" textlink="">
      <xdr:nvSpPr>
        <xdr:cNvPr id="142" name="name 141"/>
        <xdr:cNvSpPr/>
      </xdr:nvSpPr>
      <xdr:spPr>
        <a:xfrm>
          <a:off x="2616200" y="1409700"/>
          <a:ext cx="266700" cy="863600"/>
        </a:xfrm>
        <a:prstGeom prst="rect">
          <a:avLst/>
        </a:prstGeom>
        <a:solidFill>
          <a:srgbClr val="20B2AA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Pakenham</a:t>
          </a:r>
        </a:p>
      </xdr:txBody>
    </xdr:sp>
    <xdr:clientData/>
  </xdr:twoCellAnchor>
  <xdr:twoCellAnchor editAs="absolute">
    <xdr:from>
      <xdr:col>0</xdr:col>
      <xdr:colOff>2755900</xdr:colOff>
      <xdr:row>13</xdr:row>
      <xdr:rowOff>55880</xdr:rowOff>
    </xdr:from>
    <xdr:to>
      <xdr:col>0</xdr:col>
      <xdr:colOff>3022600</xdr:colOff>
      <xdr:row>15</xdr:row>
      <xdr:rowOff>76200</xdr:rowOff>
    </xdr:to>
    <xdr:sp macro="" textlink="">
      <xdr:nvSpPr>
        <xdr:cNvPr id="143" name="left 142"/>
        <xdr:cNvSpPr/>
      </xdr:nvSpPr>
      <xdr:spPr>
        <a:xfrm>
          <a:off x="2755900" y="2235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3492500</xdr:colOff>
      <xdr:row>13</xdr:row>
      <xdr:rowOff>55880</xdr:rowOff>
    </xdr:from>
    <xdr:to>
      <xdr:col>0</xdr:col>
      <xdr:colOff>3759200</xdr:colOff>
      <xdr:row>15</xdr:row>
      <xdr:rowOff>76200</xdr:rowOff>
    </xdr:to>
    <xdr:sp macro="" textlink="">
      <xdr:nvSpPr>
        <xdr:cNvPr id="144" name="right 143"/>
        <xdr:cNvSpPr/>
      </xdr:nvSpPr>
      <xdr:spPr>
        <a:xfrm>
          <a:off x="3492500" y="2235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3810000</xdr:colOff>
      <xdr:row>8</xdr:row>
      <xdr:rowOff>55880</xdr:rowOff>
    </xdr:from>
    <xdr:to>
      <xdr:col>0</xdr:col>
      <xdr:colOff>5016500</xdr:colOff>
      <xdr:row>15</xdr:row>
      <xdr:rowOff>88900</xdr:rowOff>
    </xdr:to>
    <xdr:sp macro="" textlink="">
      <xdr:nvSpPr>
        <xdr:cNvPr id="145" name="outline 144"/>
        <xdr:cNvSpPr/>
      </xdr:nvSpPr>
      <xdr:spPr>
        <a:xfrm>
          <a:off x="3810000" y="1397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8</xdr:row>
      <xdr:rowOff>55880</xdr:rowOff>
    </xdr:from>
    <xdr:to>
      <xdr:col>1</xdr:col>
      <xdr:colOff>8808720</xdr:colOff>
      <xdr:row>15</xdr:row>
      <xdr:rowOff>88900</xdr:rowOff>
    </xdr:to>
    <xdr:sp macro="" textlink="">
      <xdr:nvSpPr>
        <xdr:cNvPr id="146" name="outline 145"/>
        <xdr:cNvSpPr/>
      </xdr:nvSpPr>
      <xdr:spPr>
        <a:xfrm>
          <a:off x="20091400" y="1397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4102100</xdr:colOff>
      <xdr:row>8</xdr:row>
      <xdr:rowOff>119380</xdr:rowOff>
    </xdr:from>
    <xdr:to>
      <xdr:col>0</xdr:col>
      <xdr:colOff>5003800</xdr:colOff>
      <xdr:row>13</xdr:row>
      <xdr:rowOff>43180</xdr:rowOff>
    </xdr:to>
    <xdr:sp macro="" textlink="">
      <xdr:nvSpPr>
        <xdr:cNvPr id="147" name="flag 146"/>
        <xdr:cNvSpPr/>
      </xdr:nvSpPr>
      <xdr:spPr>
        <a:xfrm>
          <a:off x="4102100" y="14605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3</a:t>
          </a:r>
        </a:p>
      </xdr:txBody>
    </xdr:sp>
    <xdr:clientData/>
  </xdr:twoCellAnchor>
  <xdr:twoCellAnchor editAs="absolute">
    <xdr:from>
      <xdr:col>0</xdr:col>
      <xdr:colOff>3822700</xdr:colOff>
      <xdr:row>8</xdr:row>
      <xdr:rowOff>68580</xdr:rowOff>
    </xdr:from>
    <xdr:to>
      <xdr:col>0</xdr:col>
      <xdr:colOff>4089400</xdr:colOff>
      <xdr:row>13</xdr:row>
      <xdr:rowOff>93980</xdr:rowOff>
    </xdr:to>
    <xdr:sp macro="" textlink="">
      <xdr:nvSpPr>
        <xdr:cNvPr id="148" name="name 147"/>
        <xdr:cNvSpPr/>
      </xdr:nvSpPr>
      <xdr:spPr>
        <a:xfrm>
          <a:off x="3822700" y="1409700"/>
          <a:ext cx="266700" cy="863600"/>
        </a:xfrm>
        <a:prstGeom prst="rect">
          <a:avLst/>
        </a:prstGeom>
        <a:solidFill>
          <a:srgbClr val="20B2AA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Pakenham</a:t>
          </a:r>
        </a:p>
      </xdr:txBody>
    </xdr:sp>
    <xdr:clientData/>
  </xdr:twoCellAnchor>
  <xdr:twoCellAnchor editAs="absolute">
    <xdr:from>
      <xdr:col>0</xdr:col>
      <xdr:colOff>3962400</xdr:colOff>
      <xdr:row>13</xdr:row>
      <xdr:rowOff>55880</xdr:rowOff>
    </xdr:from>
    <xdr:to>
      <xdr:col>0</xdr:col>
      <xdr:colOff>4229100</xdr:colOff>
      <xdr:row>15</xdr:row>
      <xdr:rowOff>76200</xdr:rowOff>
    </xdr:to>
    <xdr:sp macro="" textlink="">
      <xdr:nvSpPr>
        <xdr:cNvPr id="149" name="left 148"/>
        <xdr:cNvSpPr/>
      </xdr:nvSpPr>
      <xdr:spPr>
        <a:xfrm>
          <a:off x="3962400" y="2235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4699000</xdr:colOff>
      <xdr:row>13</xdr:row>
      <xdr:rowOff>55880</xdr:rowOff>
    </xdr:from>
    <xdr:to>
      <xdr:col>0</xdr:col>
      <xdr:colOff>4965700</xdr:colOff>
      <xdr:row>15</xdr:row>
      <xdr:rowOff>76200</xdr:rowOff>
    </xdr:to>
    <xdr:sp macro="" textlink="">
      <xdr:nvSpPr>
        <xdr:cNvPr id="150" name="right 149"/>
        <xdr:cNvSpPr/>
      </xdr:nvSpPr>
      <xdr:spPr>
        <a:xfrm>
          <a:off x="4699000" y="2235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5016500</xdr:colOff>
      <xdr:row>8</xdr:row>
      <xdr:rowOff>55880</xdr:rowOff>
    </xdr:from>
    <xdr:to>
      <xdr:col>0</xdr:col>
      <xdr:colOff>6223000</xdr:colOff>
      <xdr:row>15</xdr:row>
      <xdr:rowOff>88900</xdr:rowOff>
    </xdr:to>
    <xdr:sp macro="" textlink="">
      <xdr:nvSpPr>
        <xdr:cNvPr id="151" name="outline 150"/>
        <xdr:cNvSpPr/>
      </xdr:nvSpPr>
      <xdr:spPr>
        <a:xfrm>
          <a:off x="5016500" y="1397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8</xdr:row>
      <xdr:rowOff>55880</xdr:rowOff>
    </xdr:from>
    <xdr:to>
      <xdr:col>1</xdr:col>
      <xdr:colOff>7602220</xdr:colOff>
      <xdr:row>15</xdr:row>
      <xdr:rowOff>88900</xdr:rowOff>
    </xdr:to>
    <xdr:sp macro="" textlink="">
      <xdr:nvSpPr>
        <xdr:cNvPr id="152" name="outline 151"/>
        <xdr:cNvSpPr/>
      </xdr:nvSpPr>
      <xdr:spPr>
        <a:xfrm>
          <a:off x="18884900" y="1397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8</xdr:row>
      <xdr:rowOff>68580</xdr:rowOff>
    </xdr:from>
    <xdr:to>
      <xdr:col>0</xdr:col>
      <xdr:colOff>6210300</xdr:colOff>
      <xdr:row>10</xdr:row>
      <xdr:rowOff>0</xdr:rowOff>
    </xdr:to>
    <xdr:sp macro="" textlink="">
      <xdr:nvSpPr>
        <xdr:cNvPr id="153" name="name 152"/>
        <xdr:cNvSpPr/>
      </xdr:nvSpPr>
      <xdr:spPr>
        <a:xfrm>
          <a:off x="5029200" y="1409700"/>
          <a:ext cx="1181100" cy="266700"/>
        </a:xfrm>
        <a:prstGeom prst="rect">
          <a:avLst/>
        </a:prstGeom>
        <a:solidFill>
          <a:srgbClr val="20B2AA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Wallace</a:t>
          </a:r>
        </a:p>
      </xdr:txBody>
    </xdr:sp>
    <xdr:clientData/>
  </xdr:twoCellAnchor>
  <xdr:twoCellAnchor editAs="absolute">
    <xdr:from>
      <xdr:col>1</xdr:col>
      <xdr:colOff>6408420</xdr:colOff>
      <xdr:row>8</xdr:row>
      <xdr:rowOff>68580</xdr:rowOff>
    </xdr:from>
    <xdr:to>
      <xdr:col>1</xdr:col>
      <xdr:colOff>7589520</xdr:colOff>
      <xdr:row>10</xdr:row>
      <xdr:rowOff>0</xdr:rowOff>
    </xdr:to>
    <xdr:sp macro="" textlink="">
      <xdr:nvSpPr>
        <xdr:cNvPr id="154" name="name 153"/>
        <xdr:cNvSpPr/>
      </xdr:nvSpPr>
      <xdr:spPr>
        <a:xfrm>
          <a:off x="18897600" y="1409700"/>
          <a:ext cx="1181100" cy="266700"/>
        </a:xfrm>
        <a:prstGeom prst="rect">
          <a:avLst/>
        </a:prstGeom>
        <a:solidFill>
          <a:srgbClr val="20B2AA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Wallace</a:t>
          </a:r>
        </a:p>
      </xdr:txBody>
    </xdr:sp>
    <xdr:clientData/>
  </xdr:twoCellAnchor>
  <xdr:twoCellAnchor editAs="absolute">
    <xdr:from>
      <xdr:col>1</xdr:col>
      <xdr:colOff>6408420</xdr:colOff>
      <xdr:row>11</xdr:row>
      <xdr:rowOff>73660</xdr:rowOff>
    </xdr:from>
    <xdr:to>
      <xdr:col>1</xdr:col>
      <xdr:colOff>7589520</xdr:colOff>
      <xdr:row>13</xdr:row>
      <xdr:rowOff>5080</xdr:rowOff>
    </xdr:to>
    <xdr:sp macro="" textlink="">
      <xdr:nvSpPr>
        <xdr:cNvPr id="155" name="reduced 154"/>
        <xdr:cNvSpPr/>
      </xdr:nvSpPr>
      <xdr:spPr>
        <a:xfrm>
          <a:off x="18897600" y="1917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5397500</xdr:colOff>
      <xdr:row>10</xdr:row>
      <xdr:rowOff>12700</xdr:rowOff>
    </xdr:from>
    <xdr:to>
      <xdr:col>0</xdr:col>
      <xdr:colOff>6070600</xdr:colOff>
      <xdr:row>14</xdr:row>
      <xdr:rowOff>104140</xdr:rowOff>
    </xdr:to>
    <xdr:pic>
      <xdr:nvPicPr>
        <xdr:cNvPr id="156" name="symbol 15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1689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6776720</xdr:colOff>
      <xdr:row>10</xdr:row>
      <xdr:rowOff>12700</xdr:rowOff>
    </xdr:from>
    <xdr:to>
      <xdr:col>1</xdr:col>
      <xdr:colOff>7449820</xdr:colOff>
      <xdr:row>14</xdr:row>
      <xdr:rowOff>104140</xdr:rowOff>
    </xdr:to>
    <xdr:pic>
      <xdr:nvPicPr>
        <xdr:cNvPr id="157" name="symbol 15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5900" y="1689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5118100</xdr:colOff>
      <xdr:row>13</xdr:row>
      <xdr:rowOff>55880</xdr:rowOff>
    </xdr:from>
    <xdr:to>
      <xdr:col>0</xdr:col>
      <xdr:colOff>5422900</xdr:colOff>
      <xdr:row>15</xdr:row>
      <xdr:rowOff>76200</xdr:rowOff>
    </xdr:to>
    <xdr:sp macro="" textlink="">
      <xdr:nvSpPr>
        <xdr:cNvPr id="158" name="fleft 157"/>
        <xdr:cNvSpPr/>
      </xdr:nvSpPr>
      <xdr:spPr>
        <a:xfrm>
          <a:off x="51181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5676900</xdr:colOff>
      <xdr:row>13</xdr:row>
      <xdr:rowOff>55880</xdr:rowOff>
    </xdr:from>
    <xdr:to>
      <xdr:col>0</xdr:col>
      <xdr:colOff>5943600</xdr:colOff>
      <xdr:row>15</xdr:row>
      <xdr:rowOff>76200</xdr:rowOff>
    </xdr:to>
    <xdr:sp macro="" textlink="">
      <xdr:nvSpPr>
        <xdr:cNvPr id="159" name="fmiddle 158"/>
        <xdr:cNvSpPr/>
      </xdr:nvSpPr>
      <xdr:spPr>
        <a:xfrm>
          <a:off x="56769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5905500</xdr:colOff>
      <xdr:row>13</xdr:row>
      <xdr:rowOff>55880</xdr:rowOff>
    </xdr:from>
    <xdr:to>
      <xdr:col>0</xdr:col>
      <xdr:colOff>6210300</xdr:colOff>
      <xdr:row>15</xdr:row>
      <xdr:rowOff>76200</xdr:rowOff>
    </xdr:to>
    <xdr:sp macro="" textlink="">
      <xdr:nvSpPr>
        <xdr:cNvPr id="160" name="fright 159"/>
        <xdr:cNvSpPr/>
      </xdr:nvSpPr>
      <xdr:spPr>
        <a:xfrm>
          <a:off x="59055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5943600</xdr:colOff>
      <xdr:row>10</xdr:row>
      <xdr:rowOff>101600</xdr:rowOff>
    </xdr:from>
    <xdr:to>
      <xdr:col>0</xdr:col>
      <xdr:colOff>6210300</xdr:colOff>
      <xdr:row>12</xdr:row>
      <xdr:rowOff>71120</xdr:rowOff>
    </xdr:to>
    <xdr:sp macro="" textlink="">
      <xdr:nvSpPr>
        <xdr:cNvPr id="161" name="eng 160"/>
        <xdr:cNvSpPr/>
      </xdr:nvSpPr>
      <xdr:spPr>
        <a:xfrm>
          <a:off x="5943600" y="1778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6497320</xdr:colOff>
      <xdr:row>13</xdr:row>
      <xdr:rowOff>55880</xdr:rowOff>
    </xdr:from>
    <xdr:to>
      <xdr:col>1</xdr:col>
      <xdr:colOff>6802120</xdr:colOff>
      <xdr:row>15</xdr:row>
      <xdr:rowOff>76200</xdr:rowOff>
    </xdr:to>
    <xdr:sp macro="" textlink="">
      <xdr:nvSpPr>
        <xdr:cNvPr id="162" name="bleft 161"/>
        <xdr:cNvSpPr/>
      </xdr:nvSpPr>
      <xdr:spPr>
        <a:xfrm>
          <a:off x="189865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7056120</xdr:colOff>
      <xdr:row>13</xdr:row>
      <xdr:rowOff>55880</xdr:rowOff>
    </xdr:from>
    <xdr:to>
      <xdr:col>1</xdr:col>
      <xdr:colOff>7322820</xdr:colOff>
      <xdr:row>15</xdr:row>
      <xdr:rowOff>76200</xdr:rowOff>
    </xdr:to>
    <xdr:sp macro="" textlink="">
      <xdr:nvSpPr>
        <xdr:cNvPr id="163" name="bmiddle 162"/>
        <xdr:cNvSpPr/>
      </xdr:nvSpPr>
      <xdr:spPr>
        <a:xfrm>
          <a:off x="195453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7284720</xdr:colOff>
      <xdr:row>13</xdr:row>
      <xdr:rowOff>55880</xdr:rowOff>
    </xdr:from>
    <xdr:to>
      <xdr:col>1</xdr:col>
      <xdr:colOff>7589520</xdr:colOff>
      <xdr:row>15</xdr:row>
      <xdr:rowOff>76200</xdr:rowOff>
    </xdr:to>
    <xdr:sp macro="" textlink="">
      <xdr:nvSpPr>
        <xdr:cNvPr id="164" name="bright 163"/>
        <xdr:cNvSpPr/>
      </xdr:nvSpPr>
      <xdr:spPr>
        <a:xfrm>
          <a:off x="197739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6223000</xdr:colOff>
      <xdr:row>8</xdr:row>
      <xdr:rowOff>55880</xdr:rowOff>
    </xdr:from>
    <xdr:to>
      <xdr:col>0</xdr:col>
      <xdr:colOff>7429500</xdr:colOff>
      <xdr:row>15</xdr:row>
      <xdr:rowOff>88900</xdr:rowOff>
    </xdr:to>
    <xdr:sp macro="" textlink="">
      <xdr:nvSpPr>
        <xdr:cNvPr id="165" name="outline 164"/>
        <xdr:cNvSpPr/>
      </xdr:nvSpPr>
      <xdr:spPr>
        <a:xfrm>
          <a:off x="6223000" y="1397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8</xdr:row>
      <xdr:rowOff>55880</xdr:rowOff>
    </xdr:from>
    <xdr:to>
      <xdr:col>1</xdr:col>
      <xdr:colOff>6395720</xdr:colOff>
      <xdr:row>15</xdr:row>
      <xdr:rowOff>88900</xdr:rowOff>
    </xdr:to>
    <xdr:sp macro="" textlink="">
      <xdr:nvSpPr>
        <xdr:cNvPr id="166" name="outline 165"/>
        <xdr:cNvSpPr/>
      </xdr:nvSpPr>
      <xdr:spPr>
        <a:xfrm>
          <a:off x="17678400" y="1397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6235700</xdr:colOff>
      <xdr:row>8</xdr:row>
      <xdr:rowOff>68580</xdr:rowOff>
    </xdr:from>
    <xdr:to>
      <xdr:col>0</xdr:col>
      <xdr:colOff>7416800</xdr:colOff>
      <xdr:row>10</xdr:row>
      <xdr:rowOff>0</xdr:rowOff>
    </xdr:to>
    <xdr:sp macro="" textlink="">
      <xdr:nvSpPr>
        <xdr:cNvPr id="167" name="name 166"/>
        <xdr:cNvSpPr/>
      </xdr:nvSpPr>
      <xdr:spPr>
        <a:xfrm>
          <a:off x="6235700" y="1409700"/>
          <a:ext cx="1181100" cy="266700"/>
        </a:xfrm>
        <a:prstGeom prst="rect">
          <a:avLst/>
        </a:prstGeom>
        <a:solidFill>
          <a:srgbClr val="20B2AA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Campbell</a:t>
          </a:r>
        </a:p>
      </xdr:txBody>
    </xdr:sp>
    <xdr:clientData/>
  </xdr:twoCellAnchor>
  <xdr:twoCellAnchor editAs="absolute">
    <xdr:from>
      <xdr:col>1</xdr:col>
      <xdr:colOff>5201920</xdr:colOff>
      <xdr:row>8</xdr:row>
      <xdr:rowOff>68580</xdr:rowOff>
    </xdr:from>
    <xdr:to>
      <xdr:col>1</xdr:col>
      <xdr:colOff>6383020</xdr:colOff>
      <xdr:row>10</xdr:row>
      <xdr:rowOff>0</xdr:rowOff>
    </xdr:to>
    <xdr:sp macro="" textlink="">
      <xdr:nvSpPr>
        <xdr:cNvPr id="168" name="name 167"/>
        <xdr:cNvSpPr/>
      </xdr:nvSpPr>
      <xdr:spPr>
        <a:xfrm>
          <a:off x="17691100" y="1409700"/>
          <a:ext cx="1181100" cy="266700"/>
        </a:xfrm>
        <a:prstGeom prst="rect">
          <a:avLst/>
        </a:prstGeom>
        <a:solidFill>
          <a:srgbClr val="20B2AA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Campbell</a:t>
          </a:r>
        </a:p>
      </xdr:txBody>
    </xdr:sp>
    <xdr:clientData/>
  </xdr:twoCellAnchor>
  <xdr:twoCellAnchor editAs="absolute">
    <xdr:from>
      <xdr:col>1</xdr:col>
      <xdr:colOff>5201920</xdr:colOff>
      <xdr:row>11</xdr:row>
      <xdr:rowOff>73660</xdr:rowOff>
    </xdr:from>
    <xdr:to>
      <xdr:col>1</xdr:col>
      <xdr:colOff>6383020</xdr:colOff>
      <xdr:row>13</xdr:row>
      <xdr:rowOff>5080</xdr:rowOff>
    </xdr:to>
    <xdr:sp macro="" textlink="">
      <xdr:nvSpPr>
        <xdr:cNvPr id="169" name="reduced 168"/>
        <xdr:cNvSpPr/>
      </xdr:nvSpPr>
      <xdr:spPr>
        <a:xfrm>
          <a:off x="17691100" y="1917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6604000</xdr:colOff>
      <xdr:row>10</xdr:row>
      <xdr:rowOff>12700</xdr:rowOff>
    </xdr:from>
    <xdr:to>
      <xdr:col>0</xdr:col>
      <xdr:colOff>7277100</xdr:colOff>
      <xdr:row>14</xdr:row>
      <xdr:rowOff>104140</xdr:rowOff>
    </xdr:to>
    <xdr:pic>
      <xdr:nvPicPr>
        <xdr:cNvPr id="170" name="symbol 169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689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5570220</xdr:colOff>
      <xdr:row>10</xdr:row>
      <xdr:rowOff>12700</xdr:rowOff>
    </xdr:from>
    <xdr:to>
      <xdr:col>1</xdr:col>
      <xdr:colOff>6243320</xdr:colOff>
      <xdr:row>14</xdr:row>
      <xdr:rowOff>104140</xdr:rowOff>
    </xdr:to>
    <xdr:pic>
      <xdr:nvPicPr>
        <xdr:cNvPr id="171" name="symbol 170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0" y="1689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6324600</xdr:colOff>
      <xdr:row>13</xdr:row>
      <xdr:rowOff>55880</xdr:rowOff>
    </xdr:from>
    <xdr:to>
      <xdr:col>0</xdr:col>
      <xdr:colOff>6629400</xdr:colOff>
      <xdr:row>15</xdr:row>
      <xdr:rowOff>76200</xdr:rowOff>
    </xdr:to>
    <xdr:sp macro="" textlink="">
      <xdr:nvSpPr>
        <xdr:cNvPr id="172" name="fleft 171"/>
        <xdr:cNvSpPr/>
      </xdr:nvSpPr>
      <xdr:spPr>
        <a:xfrm>
          <a:off x="63246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6883400</xdr:colOff>
      <xdr:row>13</xdr:row>
      <xdr:rowOff>55880</xdr:rowOff>
    </xdr:from>
    <xdr:to>
      <xdr:col>0</xdr:col>
      <xdr:colOff>7150100</xdr:colOff>
      <xdr:row>15</xdr:row>
      <xdr:rowOff>76200</xdr:rowOff>
    </xdr:to>
    <xdr:sp macro="" textlink="">
      <xdr:nvSpPr>
        <xdr:cNvPr id="173" name="fmiddle 172"/>
        <xdr:cNvSpPr/>
      </xdr:nvSpPr>
      <xdr:spPr>
        <a:xfrm>
          <a:off x="68834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7112000</xdr:colOff>
      <xdr:row>13</xdr:row>
      <xdr:rowOff>55880</xdr:rowOff>
    </xdr:from>
    <xdr:to>
      <xdr:col>0</xdr:col>
      <xdr:colOff>7416800</xdr:colOff>
      <xdr:row>15</xdr:row>
      <xdr:rowOff>76200</xdr:rowOff>
    </xdr:to>
    <xdr:sp macro="" textlink="">
      <xdr:nvSpPr>
        <xdr:cNvPr id="174" name="fright 173"/>
        <xdr:cNvSpPr/>
      </xdr:nvSpPr>
      <xdr:spPr>
        <a:xfrm>
          <a:off x="71120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7150100</xdr:colOff>
      <xdr:row>10</xdr:row>
      <xdr:rowOff>101600</xdr:rowOff>
    </xdr:from>
    <xdr:to>
      <xdr:col>0</xdr:col>
      <xdr:colOff>7416800</xdr:colOff>
      <xdr:row>12</xdr:row>
      <xdr:rowOff>71120</xdr:rowOff>
    </xdr:to>
    <xdr:sp macro="" textlink="">
      <xdr:nvSpPr>
        <xdr:cNvPr id="175" name="eng 174"/>
        <xdr:cNvSpPr/>
      </xdr:nvSpPr>
      <xdr:spPr>
        <a:xfrm>
          <a:off x="7150100" y="1778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5290820</xdr:colOff>
      <xdr:row>13</xdr:row>
      <xdr:rowOff>55880</xdr:rowOff>
    </xdr:from>
    <xdr:to>
      <xdr:col>1</xdr:col>
      <xdr:colOff>5595620</xdr:colOff>
      <xdr:row>15</xdr:row>
      <xdr:rowOff>76200</xdr:rowOff>
    </xdr:to>
    <xdr:sp macro="" textlink="">
      <xdr:nvSpPr>
        <xdr:cNvPr id="176" name="bleft 175"/>
        <xdr:cNvSpPr/>
      </xdr:nvSpPr>
      <xdr:spPr>
        <a:xfrm>
          <a:off x="177800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5849620</xdr:colOff>
      <xdr:row>13</xdr:row>
      <xdr:rowOff>55880</xdr:rowOff>
    </xdr:from>
    <xdr:to>
      <xdr:col>1</xdr:col>
      <xdr:colOff>6116320</xdr:colOff>
      <xdr:row>15</xdr:row>
      <xdr:rowOff>76200</xdr:rowOff>
    </xdr:to>
    <xdr:sp macro="" textlink="">
      <xdr:nvSpPr>
        <xdr:cNvPr id="177" name="bmiddle 176"/>
        <xdr:cNvSpPr/>
      </xdr:nvSpPr>
      <xdr:spPr>
        <a:xfrm>
          <a:off x="183388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6078220</xdr:colOff>
      <xdr:row>13</xdr:row>
      <xdr:rowOff>55880</xdr:rowOff>
    </xdr:from>
    <xdr:to>
      <xdr:col>1</xdr:col>
      <xdr:colOff>6383020</xdr:colOff>
      <xdr:row>15</xdr:row>
      <xdr:rowOff>76200</xdr:rowOff>
    </xdr:to>
    <xdr:sp macro="" textlink="">
      <xdr:nvSpPr>
        <xdr:cNvPr id="178" name="bright 177"/>
        <xdr:cNvSpPr/>
      </xdr:nvSpPr>
      <xdr:spPr>
        <a:xfrm>
          <a:off x="185674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7429500</xdr:colOff>
      <xdr:row>8</xdr:row>
      <xdr:rowOff>55880</xdr:rowOff>
    </xdr:from>
    <xdr:to>
      <xdr:col>0</xdr:col>
      <xdr:colOff>8636000</xdr:colOff>
      <xdr:row>15</xdr:row>
      <xdr:rowOff>88900</xdr:rowOff>
    </xdr:to>
    <xdr:sp macro="" textlink="">
      <xdr:nvSpPr>
        <xdr:cNvPr id="179" name="outline 178"/>
        <xdr:cNvSpPr/>
      </xdr:nvSpPr>
      <xdr:spPr>
        <a:xfrm>
          <a:off x="7429500" y="13970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8</xdr:row>
      <xdr:rowOff>55880</xdr:rowOff>
    </xdr:from>
    <xdr:to>
      <xdr:col>1</xdr:col>
      <xdr:colOff>5189220</xdr:colOff>
      <xdr:row>15</xdr:row>
      <xdr:rowOff>88900</xdr:rowOff>
    </xdr:to>
    <xdr:sp macro="" textlink="">
      <xdr:nvSpPr>
        <xdr:cNvPr id="180" name="outline 179"/>
        <xdr:cNvSpPr/>
      </xdr:nvSpPr>
      <xdr:spPr>
        <a:xfrm>
          <a:off x="16471900" y="13970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7442200</xdr:colOff>
      <xdr:row>8</xdr:row>
      <xdr:rowOff>68580</xdr:rowOff>
    </xdr:from>
    <xdr:to>
      <xdr:col>0</xdr:col>
      <xdr:colOff>8623300</xdr:colOff>
      <xdr:row>10</xdr:row>
      <xdr:rowOff>0</xdr:rowOff>
    </xdr:to>
    <xdr:sp macro="" textlink="">
      <xdr:nvSpPr>
        <xdr:cNvPr id="181" name="name 180"/>
        <xdr:cNvSpPr/>
      </xdr:nvSpPr>
      <xdr:spPr>
        <a:xfrm>
          <a:off x="7442200" y="1409700"/>
          <a:ext cx="1181100" cy="266700"/>
        </a:xfrm>
        <a:prstGeom prst="rect">
          <a:avLst/>
        </a:prstGeom>
        <a:solidFill>
          <a:srgbClr val="20B2AA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Power</a:t>
          </a:r>
        </a:p>
      </xdr:txBody>
    </xdr:sp>
    <xdr:clientData/>
  </xdr:twoCellAnchor>
  <xdr:twoCellAnchor editAs="absolute">
    <xdr:from>
      <xdr:col>1</xdr:col>
      <xdr:colOff>3995420</xdr:colOff>
      <xdr:row>8</xdr:row>
      <xdr:rowOff>68580</xdr:rowOff>
    </xdr:from>
    <xdr:to>
      <xdr:col>1</xdr:col>
      <xdr:colOff>5176520</xdr:colOff>
      <xdr:row>10</xdr:row>
      <xdr:rowOff>0</xdr:rowOff>
    </xdr:to>
    <xdr:sp macro="" textlink="">
      <xdr:nvSpPr>
        <xdr:cNvPr id="182" name="name 181"/>
        <xdr:cNvSpPr/>
      </xdr:nvSpPr>
      <xdr:spPr>
        <a:xfrm>
          <a:off x="16484600" y="1409700"/>
          <a:ext cx="1181100" cy="266700"/>
        </a:xfrm>
        <a:prstGeom prst="rect">
          <a:avLst/>
        </a:prstGeom>
        <a:solidFill>
          <a:srgbClr val="20B2AA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Power</a:t>
          </a:r>
        </a:p>
      </xdr:txBody>
    </xdr:sp>
    <xdr:clientData/>
  </xdr:twoCellAnchor>
  <xdr:twoCellAnchor editAs="absolute">
    <xdr:from>
      <xdr:col>1</xdr:col>
      <xdr:colOff>3995420</xdr:colOff>
      <xdr:row>11</xdr:row>
      <xdr:rowOff>73660</xdr:rowOff>
    </xdr:from>
    <xdr:to>
      <xdr:col>1</xdr:col>
      <xdr:colOff>5176520</xdr:colOff>
      <xdr:row>13</xdr:row>
      <xdr:rowOff>5080</xdr:rowOff>
    </xdr:to>
    <xdr:sp macro="" textlink="">
      <xdr:nvSpPr>
        <xdr:cNvPr id="183" name="reduced 182"/>
        <xdr:cNvSpPr/>
      </xdr:nvSpPr>
      <xdr:spPr>
        <a:xfrm>
          <a:off x="16484600" y="1917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7810500</xdr:colOff>
      <xdr:row>10</xdr:row>
      <xdr:rowOff>12700</xdr:rowOff>
    </xdr:from>
    <xdr:to>
      <xdr:col>0</xdr:col>
      <xdr:colOff>8483600</xdr:colOff>
      <xdr:row>14</xdr:row>
      <xdr:rowOff>104140</xdr:rowOff>
    </xdr:to>
    <xdr:pic>
      <xdr:nvPicPr>
        <xdr:cNvPr id="184" name="symbol 183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1689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4363720</xdr:colOff>
      <xdr:row>10</xdr:row>
      <xdr:rowOff>12700</xdr:rowOff>
    </xdr:from>
    <xdr:to>
      <xdr:col>1</xdr:col>
      <xdr:colOff>5036820</xdr:colOff>
      <xdr:row>14</xdr:row>
      <xdr:rowOff>104140</xdr:rowOff>
    </xdr:to>
    <xdr:pic>
      <xdr:nvPicPr>
        <xdr:cNvPr id="185" name="symbol 184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2900" y="1689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7531100</xdr:colOff>
      <xdr:row>13</xdr:row>
      <xdr:rowOff>55880</xdr:rowOff>
    </xdr:from>
    <xdr:to>
      <xdr:col>0</xdr:col>
      <xdr:colOff>7835900</xdr:colOff>
      <xdr:row>15</xdr:row>
      <xdr:rowOff>76200</xdr:rowOff>
    </xdr:to>
    <xdr:sp macro="" textlink="">
      <xdr:nvSpPr>
        <xdr:cNvPr id="186" name="fleft 185"/>
        <xdr:cNvSpPr/>
      </xdr:nvSpPr>
      <xdr:spPr>
        <a:xfrm>
          <a:off x="75311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8089900</xdr:colOff>
      <xdr:row>13</xdr:row>
      <xdr:rowOff>55880</xdr:rowOff>
    </xdr:from>
    <xdr:to>
      <xdr:col>0</xdr:col>
      <xdr:colOff>8356600</xdr:colOff>
      <xdr:row>15</xdr:row>
      <xdr:rowOff>76200</xdr:rowOff>
    </xdr:to>
    <xdr:sp macro="" textlink="">
      <xdr:nvSpPr>
        <xdr:cNvPr id="187" name="fmiddle 186"/>
        <xdr:cNvSpPr/>
      </xdr:nvSpPr>
      <xdr:spPr>
        <a:xfrm>
          <a:off x="80899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8318500</xdr:colOff>
      <xdr:row>13</xdr:row>
      <xdr:rowOff>55880</xdr:rowOff>
    </xdr:from>
    <xdr:to>
      <xdr:col>0</xdr:col>
      <xdr:colOff>8623300</xdr:colOff>
      <xdr:row>15</xdr:row>
      <xdr:rowOff>76200</xdr:rowOff>
    </xdr:to>
    <xdr:sp macro="" textlink="">
      <xdr:nvSpPr>
        <xdr:cNvPr id="188" name="fright 187"/>
        <xdr:cNvSpPr/>
      </xdr:nvSpPr>
      <xdr:spPr>
        <a:xfrm>
          <a:off x="83185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8356600</xdr:colOff>
      <xdr:row>10</xdr:row>
      <xdr:rowOff>101600</xdr:rowOff>
    </xdr:from>
    <xdr:to>
      <xdr:col>0</xdr:col>
      <xdr:colOff>8623300</xdr:colOff>
      <xdr:row>12</xdr:row>
      <xdr:rowOff>71120</xdr:rowOff>
    </xdr:to>
    <xdr:sp macro="" textlink="">
      <xdr:nvSpPr>
        <xdr:cNvPr id="189" name="eng 188"/>
        <xdr:cNvSpPr/>
      </xdr:nvSpPr>
      <xdr:spPr>
        <a:xfrm>
          <a:off x="8356600" y="1778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4084320</xdr:colOff>
      <xdr:row>13</xdr:row>
      <xdr:rowOff>55880</xdr:rowOff>
    </xdr:from>
    <xdr:to>
      <xdr:col>1</xdr:col>
      <xdr:colOff>4389120</xdr:colOff>
      <xdr:row>15</xdr:row>
      <xdr:rowOff>76200</xdr:rowOff>
    </xdr:to>
    <xdr:sp macro="" textlink="">
      <xdr:nvSpPr>
        <xdr:cNvPr id="190" name="bleft 189"/>
        <xdr:cNvSpPr/>
      </xdr:nvSpPr>
      <xdr:spPr>
        <a:xfrm>
          <a:off x="165735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4643120</xdr:colOff>
      <xdr:row>13</xdr:row>
      <xdr:rowOff>55880</xdr:rowOff>
    </xdr:from>
    <xdr:to>
      <xdr:col>1</xdr:col>
      <xdr:colOff>4909820</xdr:colOff>
      <xdr:row>15</xdr:row>
      <xdr:rowOff>76200</xdr:rowOff>
    </xdr:to>
    <xdr:sp macro="" textlink="">
      <xdr:nvSpPr>
        <xdr:cNvPr id="191" name="bmiddle 190"/>
        <xdr:cNvSpPr/>
      </xdr:nvSpPr>
      <xdr:spPr>
        <a:xfrm>
          <a:off x="171323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4871720</xdr:colOff>
      <xdr:row>13</xdr:row>
      <xdr:rowOff>55880</xdr:rowOff>
    </xdr:from>
    <xdr:to>
      <xdr:col>1</xdr:col>
      <xdr:colOff>5176520</xdr:colOff>
      <xdr:row>15</xdr:row>
      <xdr:rowOff>76200</xdr:rowOff>
    </xdr:to>
    <xdr:sp macro="" textlink="">
      <xdr:nvSpPr>
        <xdr:cNvPr id="192" name="bright 191"/>
        <xdr:cNvSpPr/>
      </xdr:nvSpPr>
      <xdr:spPr>
        <a:xfrm>
          <a:off x="173609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8636000</xdr:colOff>
      <xdr:row>8</xdr:row>
      <xdr:rowOff>55880</xdr:rowOff>
    </xdr:from>
    <xdr:to>
      <xdr:col>0</xdr:col>
      <xdr:colOff>9842500</xdr:colOff>
      <xdr:row>15</xdr:row>
      <xdr:rowOff>88900</xdr:rowOff>
    </xdr:to>
    <xdr:sp macro="" textlink="">
      <xdr:nvSpPr>
        <xdr:cNvPr id="193" name="outline 192"/>
        <xdr:cNvSpPr/>
      </xdr:nvSpPr>
      <xdr:spPr>
        <a:xfrm>
          <a:off x="8636000" y="1397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8</xdr:row>
      <xdr:rowOff>55880</xdr:rowOff>
    </xdr:from>
    <xdr:to>
      <xdr:col>1</xdr:col>
      <xdr:colOff>3982720</xdr:colOff>
      <xdr:row>15</xdr:row>
      <xdr:rowOff>88900</xdr:rowOff>
    </xdr:to>
    <xdr:sp macro="" textlink="">
      <xdr:nvSpPr>
        <xdr:cNvPr id="194" name="outline 193"/>
        <xdr:cNvSpPr/>
      </xdr:nvSpPr>
      <xdr:spPr>
        <a:xfrm>
          <a:off x="15265400" y="1397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9017000</xdr:colOff>
      <xdr:row>8</xdr:row>
      <xdr:rowOff>68580</xdr:rowOff>
    </xdr:from>
    <xdr:to>
      <xdr:col>0</xdr:col>
      <xdr:colOff>9829800</xdr:colOff>
      <xdr:row>10</xdr:row>
      <xdr:rowOff>0</xdr:rowOff>
    </xdr:to>
    <xdr:sp macro="" textlink="">
      <xdr:nvSpPr>
        <xdr:cNvPr id="195" name="name 194"/>
        <xdr:cNvSpPr/>
      </xdr:nvSpPr>
      <xdr:spPr>
        <a:xfrm>
          <a:off x="9017000" y="1409700"/>
          <a:ext cx="812800" cy="266700"/>
        </a:xfrm>
        <a:prstGeom prst="rect">
          <a:avLst/>
        </a:prstGeom>
        <a:solidFill>
          <a:srgbClr val="20B2AA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Douglas</a:t>
          </a:r>
        </a:p>
      </xdr:txBody>
    </xdr:sp>
    <xdr:clientData/>
  </xdr:twoCellAnchor>
  <xdr:twoCellAnchor editAs="absolute">
    <xdr:from>
      <xdr:col>1</xdr:col>
      <xdr:colOff>3157220</xdr:colOff>
      <xdr:row>8</xdr:row>
      <xdr:rowOff>68580</xdr:rowOff>
    </xdr:from>
    <xdr:to>
      <xdr:col>1</xdr:col>
      <xdr:colOff>3970020</xdr:colOff>
      <xdr:row>10</xdr:row>
      <xdr:rowOff>0</xdr:rowOff>
    </xdr:to>
    <xdr:sp macro="" textlink="">
      <xdr:nvSpPr>
        <xdr:cNvPr id="196" name="name 195"/>
        <xdr:cNvSpPr/>
      </xdr:nvSpPr>
      <xdr:spPr>
        <a:xfrm>
          <a:off x="15646400" y="1409700"/>
          <a:ext cx="812800" cy="266700"/>
        </a:xfrm>
        <a:prstGeom prst="rect">
          <a:avLst/>
        </a:prstGeom>
        <a:solidFill>
          <a:srgbClr val="20B2AA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Douglas</a:t>
          </a:r>
        </a:p>
      </xdr:txBody>
    </xdr:sp>
    <xdr:clientData/>
  </xdr:twoCellAnchor>
  <xdr:twoCellAnchor editAs="absolute">
    <xdr:from>
      <xdr:col>1</xdr:col>
      <xdr:colOff>2788920</xdr:colOff>
      <xdr:row>11</xdr:row>
      <xdr:rowOff>73660</xdr:rowOff>
    </xdr:from>
    <xdr:to>
      <xdr:col>1</xdr:col>
      <xdr:colOff>3970020</xdr:colOff>
      <xdr:row>13</xdr:row>
      <xdr:rowOff>5080</xdr:rowOff>
    </xdr:to>
    <xdr:sp macro="" textlink="">
      <xdr:nvSpPr>
        <xdr:cNvPr id="197" name="reduced 196"/>
        <xdr:cNvSpPr/>
      </xdr:nvSpPr>
      <xdr:spPr>
        <a:xfrm>
          <a:off x="15278100" y="1917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8788400</xdr:colOff>
      <xdr:row>10</xdr:row>
      <xdr:rowOff>50800</xdr:rowOff>
    </xdr:from>
    <xdr:to>
      <xdr:col>0</xdr:col>
      <xdr:colOff>9690100</xdr:colOff>
      <xdr:row>13</xdr:row>
      <xdr:rowOff>81280</xdr:rowOff>
    </xdr:to>
    <xdr:pic>
      <xdr:nvPicPr>
        <xdr:cNvPr id="198" name="symbol 19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8400" y="1727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2928620</xdr:colOff>
      <xdr:row>10</xdr:row>
      <xdr:rowOff>50800</xdr:rowOff>
    </xdr:from>
    <xdr:to>
      <xdr:col>1</xdr:col>
      <xdr:colOff>3830320</xdr:colOff>
      <xdr:row>13</xdr:row>
      <xdr:rowOff>81280</xdr:rowOff>
    </xdr:to>
    <xdr:pic>
      <xdr:nvPicPr>
        <xdr:cNvPr id="199" name="symbol 19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7800" y="1727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8737600</xdr:colOff>
      <xdr:row>13</xdr:row>
      <xdr:rowOff>55880</xdr:rowOff>
    </xdr:from>
    <xdr:to>
      <xdr:col>0</xdr:col>
      <xdr:colOff>9093200</xdr:colOff>
      <xdr:row>15</xdr:row>
      <xdr:rowOff>25400</xdr:rowOff>
    </xdr:to>
    <xdr:sp macro="" textlink="">
      <xdr:nvSpPr>
        <xdr:cNvPr id="200" name="fleft 199"/>
        <xdr:cNvSpPr/>
      </xdr:nvSpPr>
      <xdr:spPr>
        <a:xfrm>
          <a:off x="8737600" y="22352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(3)</a:t>
          </a:r>
        </a:p>
      </xdr:txBody>
    </xdr:sp>
    <xdr:clientData/>
  </xdr:twoCellAnchor>
  <xdr:twoCellAnchor editAs="absolute">
    <xdr:from>
      <xdr:col>0</xdr:col>
      <xdr:colOff>9156700</xdr:colOff>
      <xdr:row>13</xdr:row>
      <xdr:rowOff>55880</xdr:rowOff>
    </xdr:from>
    <xdr:to>
      <xdr:col>0</xdr:col>
      <xdr:colOff>9423400</xdr:colOff>
      <xdr:row>15</xdr:row>
      <xdr:rowOff>76200</xdr:rowOff>
    </xdr:to>
    <xdr:sp macro="" textlink="">
      <xdr:nvSpPr>
        <xdr:cNvPr id="201" name="fmiddle 200"/>
        <xdr:cNvSpPr/>
      </xdr:nvSpPr>
      <xdr:spPr>
        <a:xfrm>
          <a:off x="91567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9474200</xdr:colOff>
      <xdr:row>13</xdr:row>
      <xdr:rowOff>55880</xdr:rowOff>
    </xdr:from>
    <xdr:to>
      <xdr:col>0</xdr:col>
      <xdr:colOff>9779000</xdr:colOff>
      <xdr:row>15</xdr:row>
      <xdr:rowOff>76200</xdr:rowOff>
    </xdr:to>
    <xdr:sp macro="" textlink="">
      <xdr:nvSpPr>
        <xdr:cNvPr id="202" name="fright 201"/>
        <xdr:cNvSpPr/>
      </xdr:nvSpPr>
      <xdr:spPr>
        <a:xfrm>
          <a:off x="94742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8648700</xdr:colOff>
      <xdr:row>8</xdr:row>
      <xdr:rowOff>68580</xdr:rowOff>
    </xdr:from>
    <xdr:to>
      <xdr:col>0</xdr:col>
      <xdr:colOff>9004300</xdr:colOff>
      <xdr:row>9</xdr:row>
      <xdr:rowOff>116840</xdr:rowOff>
    </xdr:to>
    <xdr:sp macro="" textlink="">
      <xdr:nvSpPr>
        <xdr:cNvPr id="203" name="eng 202"/>
        <xdr:cNvSpPr/>
      </xdr:nvSpPr>
      <xdr:spPr>
        <a:xfrm>
          <a:off x="8648700" y="14097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2-4</a:t>
          </a:r>
        </a:p>
      </xdr:txBody>
    </xdr:sp>
    <xdr:clientData/>
  </xdr:twoCellAnchor>
  <xdr:twoCellAnchor editAs="absolute">
    <xdr:from>
      <xdr:col>1</xdr:col>
      <xdr:colOff>2877820</xdr:colOff>
      <xdr:row>13</xdr:row>
      <xdr:rowOff>55880</xdr:rowOff>
    </xdr:from>
    <xdr:to>
      <xdr:col>1</xdr:col>
      <xdr:colOff>3182620</xdr:colOff>
      <xdr:row>15</xdr:row>
      <xdr:rowOff>76200</xdr:rowOff>
    </xdr:to>
    <xdr:sp macro="" textlink="">
      <xdr:nvSpPr>
        <xdr:cNvPr id="204" name="bleft 203"/>
        <xdr:cNvSpPr/>
      </xdr:nvSpPr>
      <xdr:spPr>
        <a:xfrm>
          <a:off x="153670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3296920</xdr:colOff>
      <xdr:row>13</xdr:row>
      <xdr:rowOff>55880</xdr:rowOff>
    </xdr:from>
    <xdr:to>
      <xdr:col>1</xdr:col>
      <xdr:colOff>3563620</xdr:colOff>
      <xdr:row>15</xdr:row>
      <xdr:rowOff>76200</xdr:rowOff>
    </xdr:to>
    <xdr:sp macro="" textlink="">
      <xdr:nvSpPr>
        <xdr:cNvPr id="205" name="bmiddle 204"/>
        <xdr:cNvSpPr/>
      </xdr:nvSpPr>
      <xdr:spPr>
        <a:xfrm>
          <a:off x="15786100" y="2235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3614420</xdr:colOff>
      <xdr:row>13</xdr:row>
      <xdr:rowOff>55880</xdr:rowOff>
    </xdr:from>
    <xdr:to>
      <xdr:col>1</xdr:col>
      <xdr:colOff>3919220</xdr:colOff>
      <xdr:row>15</xdr:row>
      <xdr:rowOff>76200</xdr:rowOff>
    </xdr:to>
    <xdr:sp macro="" textlink="">
      <xdr:nvSpPr>
        <xdr:cNvPr id="206" name="bright 205"/>
        <xdr:cNvSpPr/>
      </xdr:nvSpPr>
      <xdr:spPr>
        <a:xfrm>
          <a:off x="16103600" y="2235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9842500</xdr:colOff>
      <xdr:row>8</xdr:row>
      <xdr:rowOff>55880</xdr:rowOff>
    </xdr:from>
    <xdr:to>
      <xdr:col>0</xdr:col>
      <xdr:colOff>11049000</xdr:colOff>
      <xdr:row>15</xdr:row>
      <xdr:rowOff>88900</xdr:rowOff>
    </xdr:to>
    <xdr:sp macro="" textlink="">
      <xdr:nvSpPr>
        <xdr:cNvPr id="207" name="outline 206"/>
        <xdr:cNvSpPr/>
      </xdr:nvSpPr>
      <xdr:spPr>
        <a:xfrm>
          <a:off x="9842500" y="1397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8</xdr:row>
      <xdr:rowOff>55880</xdr:rowOff>
    </xdr:from>
    <xdr:to>
      <xdr:col>1</xdr:col>
      <xdr:colOff>2776220</xdr:colOff>
      <xdr:row>15</xdr:row>
      <xdr:rowOff>88900</xdr:rowOff>
    </xdr:to>
    <xdr:sp macro="" textlink="">
      <xdr:nvSpPr>
        <xdr:cNvPr id="208" name="outline 207"/>
        <xdr:cNvSpPr/>
      </xdr:nvSpPr>
      <xdr:spPr>
        <a:xfrm>
          <a:off x="14058900" y="1397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10134600</xdr:colOff>
      <xdr:row>8</xdr:row>
      <xdr:rowOff>119380</xdr:rowOff>
    </xdr:from>
    <xdr:to>
      <xdr:col>0</xdr:col>
      <xdr:colOff>11036300</xdr:colOff>
      <xdr:row>13</xdr:row>
      <xdr:rowOff>43180</xdr:rowOff>
    </xdr:to>
    <xdr:sp macro="" textlink="">
      <xdr:nvSpPr>
        <xdr:cNvPr id="209" name="flag 208"/>
        <xdr:cNvSpPr/>
      </xdr:nvSpPr>
      <xdr:spPr>
        <a:xfrm>
          <a:off x="10134600" y="14605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4</a:t>
          </a:r>
        </a:p>
      </xdr:txBody>
    </xdr:sp>
    <xdr:clientData/>
  </xdr:twoCellAnchor>
  <xdr:twoCellAnchor editAs="absolute">
    <xdr:from>
      <xdr:col>0</xdr:col>
      <xdr:colOff>9855200</xdr:colOff>
      <xdr:row>8</xdr:row>
      <xdr:rowOff>68580</xdr:rowOff>
    </xdr:from>
    <xdr:to>
      <xdr:col>0</xdr:col>
      <xdr:colOff>10121900</xdr:colOff>
      <xdr:row>13</xdr:row>
      <xdr:rowOff>93980</xdr:rowOff>
    </xdr:to>
    <xdr:sp macro="" textlink="">
      <xdr:nvSpPr>
        <xdr:cNvPr id="210" name="name 209"/>
        <xdr:cNvSpPr/>
      </xdr:nvSpPr>
      <xdr:spPr>
        <a:xfrm>
          <a:off x="9855200" y="1409700"/>
          <a:ext cx="266700" cy="863600"/>
        </a:xfrm>
        <a:prstGeom prst="rect">
          <a:avLst/>
        </a:prstGeom>
        <a:solidFill>
          <a:srgbClr val="99CC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Cole</a:t>
          </a:r>
        </a:p>
      </xdr:txBody>
    </xdr:sp>
    <xdr:clientData/>
  </xdr:twoCellAnchor>
  <xdr:twoCellAnchor editAs="absolute">
    <xdr:from>
      <xdr:col>0</xdr:col>
      <xdr:colOff>9994900</xdr:colOff>
      <xdr:row>13</xdr:row>
      <xdr:rowOff>55880</xdr:rowOff>
    </xdr:from>
    <xdr:to>
      <xdr:col>0</xdr:col>
      <xdr:colOff>10261600</xdr:colOff>
      <xdr:row>15</xdr:row>
      <xdr:rowOff>76200</xdr:rowOff>
    </xdr:to>
    <xdr:sp macro="" textlink="">
      <xdr:nvSpPr>
        <xdr:cNvPr id="211" name="left 210"/>
        <xdr:cNvSpPr/>
      </xdr:nvSpPr>
      <xdr:spPr>
        <a:xfrm>
          <a:off x="9994900" y="2235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10731500</xdr:colOff>
      <xdr:row>13</xdr:row>
      <xdr:rowOff>55880</xdr:rowOff>
    </xdr:from>
    <xdr:to>
      <xdr:col>0</xdr:col>
      <xdr:colOff>10998200</xdr:colOff>
      <xdr:row>15</xdr:row>
      <xdr:rowOff>76200</xdr:rowOff>
    </xdr:to>
    <xdr:sp macro="" textlink="">
      <xdr:nvSpPr>
        <xdr:cNvPr id="212" name="right 211"/>
        <xdr:cNvSpPr/>
      </xdr:nvSpPr>
      <xdr:spPr>
        <a:xfrm>
          <a:off x="10731500" y="2235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11049000</xdr:colOff>
      <xdr:row>8</xdr:row>
      <xdr:rowOff>55880</xdr:rowOff>
    </xdr:from>
    <xdr:to>
      <xdr:col>0</xdr:col>
      <xdr:colOff>12255500</xdr:colOff>
      <xdr:row>15</xdr:row>
      <xdr:rowOff>88900</xdr:rowOff>
    </xdr:to>
    <xdr:sp macro="" textlink="">
      <xdr:nvSpPr>
        <xdr:cNvPr id="213" name="outline 212"/>
        <xdr:cNvSpPr/>
      </xdr:nvSpPr>
      <xdr:spPr>
        <a:xfrm>
          <a:off x="11049000" y="1397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8</xdr:row>
      <xdr:rowOff>55880</xdr:rowOff>
    </xdr:from>
    <xdr:to>
      <xdr:col>1</xdr:col>
      <xdr:colOff>1569720</xdr:colOff>
      <xdr:row>15</xdr:row>
      <xdr:rowOff>88900</xdr:rowOff>
    </xdr:to>
    <xdr:sp macro="" textlink="">
      <xdr:nvSpPr>
        <xdr:cNvPr id="214" name="outline 213"/>
        <xdr:cNvSpPr/>
      </xdr:nvSpPr>
      <xdr:spPr>
        <a:xfrm>
          <a:off x="12852400" y="1397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11341100</xdr:colOff>
      <xdr:row>8</xdr:row>
      <xdr:rowOff>119380</xdr:rowOff>
    </xdr:from>
    <xdr:to>
      <xdr:col>0</xdr:col>
      <xdr:colOff>12242800</xdr:colOff>
      <xdr:row>13</xdr:row>
      <xdr:rowOff>43180</xdr:rowOff>
    </xdr:to>
    <xdr:sp macro="" textlink="">
      <xdr:nvSpPr>
        <xdr:cNvPr id="215" name="flag 214"/>
        <xdr:cNvSpPr/>
      </xdr:nvSpPr>
      <xdr:spPr>
        <a:xfrm>
          <a:off x="11341100" y="14605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4</a:t>
          </a:r>
        </a:p>
      </xdr:txBody>
    </xdr:sp>
    <xdr:clientData/>
  </xdr:twoCellAnchor>
  <xdr:twoCellAnchor editAs="absolute">
    <xdr:from>
      <xdr:col>0</xdr:col>
      <xdr:colOff>11061700</xdr:colOff>
      <xdr:row>8</xdr:row>
      <xdr:rowOff>68580</xdr:rowOff>
    </xdr:from>
    <xdr:to>
      <xdr:col>0</xdr:col>
      <xdr:colOff>11328400</xdr:colOff>
      <xdr:row>13</xdr:row>
      <xdr:rowOff>93980</xdr:rowOff>
    </xdr:to>
    <xdr:sp macro="" textlink="">
      <xdr:nvSpPr>
        <xdr:cNvPr id="216" name="name 215"/>
        <xdr:cNvSpPr/>
      </xdr:nvSpPr>
      <xdr:spPr>
        <a:xfrm>
          <a:off x="11061700" y="1409700"/>
          <a:ext cx="266700" cy="863600"/>
        </a:xfrm>
        <a:prstGeom prst="rect">
          <a:avLst/>
        </a:prstGeom>
        <a:solidFill>
          <a:srgbClr val="99CC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Cole</a:t>
          </a:r>
        </a:p>
      </xdr:txBody>
    </xdr:sp>
    <xdr:clientData/>
  </xdr:twoCellAnchor>
  <xdr:twoCellAnchor editAs="absolute">
    <xdr:from>
      <xdr:col>0</xdr:col>
      <xdr:colOff>11201400</xdr:colOff>
      <xdr:row>13</xdr:row>
      <xdr:rowOff>55880</xdr:rowOff>
    </xdr:from>
    <xdr:to>
      <xdr:col>0</xdr:col>
      <xdr:colOff>11468100</xdr:colOff>
      <xdr:row>15</xdr:row>
      <xdr:rowOff>76200</xdr:rowOff>
    </xdr:to>
    <xdr:sp macro="" textlink="">
      <xdr:nvSpPr>
        <xdr:cNvPr id="217" name="left 216"/>
        <xdr:cNvSpPr/>
      </xdr:nvSpPr>
      <xdr:spPr>
        <a:xfrm>
          <a:off x="11201400" y="2235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11938000</xdr:colOff>
      <xdr:row>13</xdr:row>
      <xdr:rowOff>55880</xdr:rowOff>
    </xdr:from>
    <xdr:to>
      <xdr:col>0</xdr:col>
      <xdr:colOff>12204700</xdr:colOff>
      <xdr:row>15</xdr:row>
      <xdr:rowOff>76200</xdr:rowOff>
    </xdr:to>
    <xdr:sp macro="" textlink="">
      <xdr:nvSpPr>
        <xdr:cNvPr id="218" name="right 217"/>
        <xdr:cNvSpPr/>
      </xdr:nvSpPr>
      <xdr:spPr>
        <a:xfrm>
          <a:off x="11938000" y="2235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190500</xdr:colOff>
      <xdr:row>15</xdr:row>
      <xdr:rowOff>88900</xdr:rowOff>
    </xdr:from>
    <xdr:to>
      <xdr:col>0</xdr:col>
      <xdr:colOff>1397000</xdr:colOff>
      <xdr:row>22</xdr:row>
      <xdr:rowOff>121920</xdr:rowOff>
    </xdr:to>
    <xdr:sp macro="" textlink="">
      <xdr:nvSpPr>
        <xdr:cNvPr id="219" name="outline 218"/>
        <xdr:cNvSpPr/>
      </xdr:nvSpPr>
      <xdr:spPr>
        <a:xfrm>
          <a:off x="190500" y="2603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15</xdr:row>
      <xdr:rowOff>88900</xdr:rowOff>
    </xdr:from>
    <xdr:to>
      <xdr:col>1</xdr:col>
      <xdr:colOff>12428220</xdr:colOff>
      <xdr:row>22</xdr:row>
      <xdr:rowOff>121920</xdr:rowOff>
    </xdr:to>
    <xdr:sp macro="" textlink="">
      <xdr:nvSpPr>
        <xdr:cNvPr id="220" name="outline 219"/>
        <xdr:cNvSpPr/>
      </xdr:nvSpPr>
      <xdr:spPr>
        <a:xfrm>
          <a:off x="23710900" y="2603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203200</xdr:colOff>
      <xdr:row>15</xdr:row>
      <xdr:rowOff>101600</xdr:rowOff>
    </xdr:from>
    <xdr:to>
      <xdr:col>0</xdr:col>
      <xdr:colOff>1384300</xdr:colOff>
      <xdr:row>17</xdr:row>
      <xdr:rowOff>33020</xdr:rowOff>
    </xdr:to>
    <xdr:sp macro="" textlink="">
      <xdr:nvSpPr>
        <xdr:cNvPr id="221" name="name 220"/>
        <xdr:cNvSpPr/>
      </xdr:nvSpPr>
      <xdr:spPr>
        <a:xfrm>
          <a:off x="203200" y="2616200"/>
          <a:ext cx="1181100" cy="266700"/>
        </a:xfrm>
        <a:prstGeom prst="rect">
          <a:avLst/>
        </a:prstGeom>
        <a:solidFill>
          <a:srgbClr val="99CC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Anson</a:t>
          </a:r>
        </a:p>
      </xdr:txBody>
    </xdr:sp>
    <xdr:clientData/>
  </xdr:twoCellAnchor>
  <xdr:twoCellAnchor editAs="absolute">
    <xdr:from>
      <xdr:col>1</xdr:col>
      <xdr:colOff>11234420</xdr:colOff>
      <xdr:row>15</xdr:row>
      <xdr:rowOff>101600</xdr:rowOff>
    </xdr:from>
    <xdr:to>
      <xdr:col>1</xdr:col>
      <xdr:colOff>12415520</xdr:colOff>
      <xdr:row>17</xdr:row>
      <xdr:rowOff>33020</xdr:rowOff>
    </xdr:to>
    <xdr:sp macro="" textlink="">
      <xdr:nvSpPr>
        <xdr:cNvPr id="222" name="name 221"/>
        <xdr:cNvSpPr/>
      </xdr:nvSpPr>
      <xdr:spPr>
        <a:xfrm>
          <a:off x="23723600" y="2616200"/>
          <a:ext cx="1181100" cy="266700"/>
        </a:xfrm>
        <a:prstGeom prst="rect">
          <a:avLst/>
        </a:prstGeom>
        <a:solidFill>
          <a:srgbClr val="99CC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Anson</a:t>
          </a:r>
        </a:p>
      </xdr:txBody>
    </xdr:sp>
    <xdr:clientData/>
  </xdr:twoCellAnchor>
  <xdr:twoCellAnchor editAs="absolute">
    <xdr:from>
      <xdr:col>1</xdr:col>
      <xdr:colOff>11234420</xdr:colOff>
      <xdr:row>18</xdr:row>
      <xdr:rowOff>106680</xdr:rowOff>
    </xdr:from>
    <xdr:to>
      <xdr:col>1</xdr:col>
      <xdr:colOff>12415520</xdr:colOff>
      <xdr:row>20</xdr:row>
      <xdr:rowOff>38100</xdr:rowOff>
    </xdr:to>
    <xdr:sp macro="" textlink="">
      <xdr:nvSpPr>
        <xdr:cNvPr id="223" name="reduced 222"/>
        <xdr:cNvSpPr/>
      </xdr:nvSpPr>
      <xdr:spPr>
        <a:xfrm>
          <a:off x="23723600" y="3124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571500</xdr:colOff>
      <xdr:row>17</xdr:row>
      <xdr:rowOff>45720</xdr:rowOff>
    </xdr:from>
    <xdr:to>
      <xdr:col>0</xdr:col>
      <xdr:colOff>1244600</xdr:colOff>
      <xdr:row>21</xdr:row>
      <xdr:rowOff>137160</xdr:rowOff>
    </xdr:to>
    <xdr:pic>
      <xdr:nvPicPr>
        <xdr:cNvPr id="224" name="symbol 223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11602720</xdr:colOff>
      <xdr:row>17</xdr:row>
      <xdr:rowOff>45720</xdr:rowOff>
    </xdr:from>
    <xdr:to>
      <xdr:col>1</xdr:col>
      <xdr:colOff>12275820</xdr:colOff>
      <xdr:row>21</xdr:row>
      <xdr:rowOff>137160</xdr:rowOff>
    </xdr:to>
    <xdr:pic>
      <xdr:nvPicPr>
        <xdr:cNvPr id="225" name="symbol 224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19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292100</xdr:colOff>
      <xdr:row>20</xdr:row>
      <xdr:rowOff>88900</xdr:rowOff>
    </xdr:from>
    <xdr:to>
      <xdr:col>0</xdr:col>
      <xdr:colOff>596900</xdr:colOff>
      <xdr:row>22</xdr:row>
      <xdr:rowOff>109220</xdr:rowOff>
    </xdr:to>
    <xdr:sp macro="" textlink="">
      <xdr:nvSpPr>
        <xdr:cNvPr id="226" name="fleft 225"/>
        <xdr:cNvSpPr/>
      </xdr:nvSpPr>
      <xdr:spPr>
        <a:xfrm>
          <a:off x="2921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850900</xdr:colOff>
      <xdr:row>20</xdr:row>
      <xdr:rowOff>88900</xdr:rowOff>
    </xdr:from>
    <xdr:to>
      <xdr:col>0</xdr:col>
      <xdr:colOff>1117600</xdr:colOff>
      <xdr:row>22</xdr:row>
      <xdr:rowOff>109220</xdr:rowOff>
    </xdr:to>
    <xdr:sp macro="" textlink="">
      <xdr:nvSpPr>
        <xdr:cNvPr id="227" name="fmiddle 226"/>
        <xdr:cNvSpPr/>
      </xdr:nvSpPr>
      <xdr:spPr>
        <a:xfrm>
          <a:off x="8509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1079500</xdr:colOff>
      <xdr:row>20</xdr:row>
      <xdr:rowOff>88900</xdr:rowOff>
    </xdr:from>
    <xdr:to>
      <xdr:col>0</xdr:col>
      <xdr:colOff>1384300</xdr:colOff>
      <xdr:row>22</xdr:row>
      <xdr:rowOff>109220</xdr:rowOff>
    </xdr:to>
    <xdr:sp macro="" textlink="">
      <xdr:nvSpPr>
        <xdr:cNvPr id="228" name="fright 227"/>
        <xdr:cNvSpPr/>
      </xdr:nvSpPr>
      <xdr:spPr>
        <a:xfrm>
          <a:off x="10795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1117600</xdr:colOff>
      <xdr:row>17</xdr:row>
      <xdr:rowOff>134620</xdr:rowOff>
    </xdr:from>
    <xdr:to>
      <xdr:col>0</xdr:col>
      <xdr:colOff>1384300</xdr:colOff>
      <xdr:row>19</xdr:row>
      <xdr:rowOff>104140</xdr:rowOff>
    </xdr:to>
    <xdr:sp macro="" textlink="">
      <xdr:nvSpPr>
        <xdr:cNvPr id="229" name="eng 228"/>
        <xdr:cNvSpPr/>
      </xdr:nvSpPr>
      <xdr:spPr>
        <a:xfrm>
          <a:off x="1117600" y="2984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11323320</xdr:colOff>
      <xdr:row>20</xdr:row>
      <xdr:rowOff>88900</xdr:rowOff>
    </xdr:from>
    <xdr:to>
      <xdr:col>1</xdr:col>
      <xdr:colOff>11628120</xdr:colOff>
      <xdr:row>22</xdr:row>
      <xdr:rowOff>109220</xdr:rowOff>
    </xdr:to>
    <xdr:sp macro="" textlink="">
      <xdr:nvSpPr>
        <xdr:cNvPr id="230" name="bleft 229"/>
        <xdr:cNvSpPr/>
      </xdr:nvSpPr>
      <xdr:spPr>
        <a:xfrm>
          <a:off x="238125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11882120</xdr:colOff>
      <xdr:row>20</xdr:row>
      <xdr:rowOff>88900</xdr:rowOff>
    </xdr:from>
    <xdr:to>
      <xdr:col>1</xdr:col>
      <xdr:colOff>12148820</xdr:colOff>
      <xdr:row>22</xdr:row>
      <xdr:rowOff>109220</xdr:rowOff>
    </xdr:to>
    <xdr:sp macro="" textlink="">
      <xdr:nvSpPr>
        <xdr:cNvPr id="231" name="bmiddle 230"/>
        <xdr:cNvSpPr/>
      </xdr:nvSpPr>
      <xdr:spPr>
        <a:xfrm>
          <a:off x="243713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12110720</xdr:colOff>
      <xdr:row>20</xdr:row>
      <xdr:rowOff>88900</xdr:rowOff>
    </xdr:from>
    <xdr:to>
      <xdr:col>1</xdr:col>
      <xdr:colOff>12415520</xdr:colOff>
      <xdr:row>22</xdr:row>
      <xdr:rowOff>109220</xdr:rowOff>
    </xdr:to>
    <xdr:sp macro="" textlink="">
      <xdr:nvSpPr>
        <xdr:cNvPr id="232" name="bright 231"/>
        <xdr:cNvSpPr/>
      </xdr:nvSpPr>
      <xdr:spPr>
        <a:xfrm>
          <a:off x="245999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1397000</xdr:colOff>
      <xdr:row>15</xdr:row>
      <xdr:rowOff>88900</xdr:rowOff>
    </xdr:from>
    <xdr:to>
      <xdr:col>0</xdr:col>
      <xdr:colOff>2603500</xdr:colOff>
      <xdr:row>22</xdr:row>
      <xdr:rowOff>121920</xdr:rowOff>
    </xdr:to>
    <xdr:sp macro="" textlink="">
      <xdr:nvSpPr>
        <xdr:cNvPr id="233" name="outline 232"/>
        <xdr:cNvSpPr/>
      </xdr:nvSpPr>
      <xdr:spPr>
        <a:xfrm>
          <a:off x="1397000" y="2603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15</xdr:row>
      <xdr:rowOff>88900</xdr:rowOff>
    </xdr:from>
    <xdr:to>
      <xdr:col>1</xdr:col>
      <xdr:colOff>11221720</xdr:colOff>
      <xdr:row>22</xdr:row>
      <xdr:rowOff>121920</xdr:rowOff>
    </xdr:to>
    <xdr:sp macro="" textlink="">
      <xdr:nvSpPr>
        <xdr:cNvPr id="234" name="outline 233"/>
        <xdr:cNvSpPr/>
      </xdr:nvSpPr>
      <xdr:spPr>
        <a:xfrm>
          <a:off x="22504400" y="2603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15</xdr:row>
      <xdr:rowOff>101600</xdr:rowOff>
    </xdr:from>
    <xdr:to>
      <xdr:col>0</xdr:col>
      <xdr:colOff>2590800</xdr:colOff>
      <xdr:row>17</xdr:row>
      <xdr:rowOff>33020</xdr:rowOff>
    </xdr:to>
    <xdr:sp macro="" textlink="">
      <xdr:nvSpPr>
        <xdr:cNvPr id="235" name="name 234"/>
        <xdr:cNvSpPr/>
      </xdr:nvSpPr>
      <xdr:spPr>
        <a:xfrm>
          <a:off x="1409700" y="2616200"/>
          <a:ext cx="1181100" cy="266700"/>
        </a:xfrm>
        <a:prstGeom prst="rect">
          <a:avLst/>
        </a:prstGeom>
        <a:solidFill>
          <a:srgbClr val="99CC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Ellis</a:t>
          </a:r>
        </a:p>
      </xdr:txBody>
    </xdr:sp>
    <xdr:clientData/>
  </xdr:twoCellAnchor>
  <xdr:twoCellAnchor editAs="absolute">
    <xdr:from>
      <xdr:col>1</xdr:col>
      <xdr:colOff>10027920</xdr:colOff>
      <xdr:row>15</xdr:row>
      <xdr:rowOff>101600</xdr:rowOff>
    </xdr:from>
    <xdr:to>
      <xdr:col>1</xdr:col>
      <xdr:colOff>11209020</xdr:colOff>
      <xdr:row>17</xdr:row>
      <xdr:rowOff>33020</xdr:rowOff>
    </xdr:to>
    <xdr:sp macro="" textlink="">
      <xdr:nvSpPr>
        <xdr:cNvPr id="236" name="name 235"/>
        <xdr:cNvSpPr/>
      </xdr:nvSpPr>
      <xdr:spPr>
        <a:xfrm>
          <a:off x="22517100" y="2616200"/>
          <a:ext cx="1181100" cy="266700"/>
        </a:xfrm>
        <a:prstGeom prst="rect">
          <a:avLst/>
        </a:prstGeom>
        <a:solidFill>
          <a:srgbClr val="99CC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Ellis</a:t>
          </a:r>
        </a:p>
      </xdr:txBody>
    </xdr:sp>
    <xdr:clientData/>
  </xdr:twoCellAnchor>
  <xdr:twoCellAnchor editAs="absolute">
    <xdr:from>
      <xdr:col>1</xdr:col>
      <xdr:colOff>10027920</xdr:colOff>
      <xdr:row>18</xdr:row>
      <xdr:rowOff>106680</xdr:rowOff>
    </xdr:from>
    <xdr:to>
      <xdr:col>1</xdr:col>
      <xdr:colOff>11209020</xdr:colOff>
      <xdr:row>20</xdr:row>
      <xdr:rowOff>38100</xdr:rowOff>
    </xdr:to>
    <xdr:sp macro="" textlink="">
      <xdr:nvSpPr>
        <xdr:cNvPr id="237" name="reduced 236"/>
        <xdr:cNvSpPr/>
      </xdr:nvSpPr>
      <xdr:spPr>
        <a:xfrm>
          <a:off x="22517100" y="3124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1778000</xdr:colOff>
      <xdr:row>17</xdr:row>
      <xdr:rowOff>45720</xdr:rowOff>
    </xdr:from>
    <xdr:to>
      <xdr:col>0</xdr:col>
      <xdr:colOff>2451100</xdr:colOff>
      <xdr:row>21</xdr:row>
      <xdr:rowOff>137160</xdr:rowOff>
    </xdr:to>
    <xdr:pic>
      <xdr:nvPicPr>
        <xdr:cNvPr id="238" name="symbol 23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10396220</xdr:colOff>
      <xdr:row>17</xdr:row>
      <xdr:rowOff>45720</xdr:rowOff>
    </xdr:from>
    <xdr:to>
      <xdr:col>1</xdr:col>
      <xdr:colOff>11069320</xdr:colOff>
      <xdr:row>21</xdr:row>
      <xdr:rowOff>137160</xdr:rowOff>
    </xdr:to>
    <xdr:pic>
      <xdr:nvPicPr>
        <xdr:cNvPr id="239" name="symbol 23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54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1498600</xdr:colOff>
      <xdr:row>20</xdr:row>
      <xdr:rowOff>88900</xdr:rowOff>
    </xdr:from>
    <xdr:to>
      <xdr:col>0</xdr:col>
      <xdr:colOff>1803400</xdr:colOff>
      <xdr:row>22</xdr:row>
      <xdr:rowOff>109220</xdr:rowOff>
    </xdr:to>
    <xdr:sp macro="" textlink="">
      <xdr:nvSpPr>
        <xdr:cNvPr id="240" name="fleft 239"/>
        <xdr:cNvSpPr/>
      </xdr:nvSpPr>
      <xdr:spPr>
        <a:xfrm>
          <a:off x="14986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2057400</xdr:colOff>
      <xdr:row>20</xdr:row>
      <xdr:rowOff>88900</xdr:rowOff>
    </xdr:from>
    <xdr:to>
      <xdr:col>0</xdr:col>
      <xdr:colOff>2324100</xdr:colOff>
      <xdr:row>22</xdr:row>
      <xdr:rowOff>109220</xdr:rowOff>
    </xdr:to>
    <xdr:sp macro="" textlink="">
      <xdr:nvSpPr>
        <xdr:cNvPr id="241" name="fmiddle 240"/>
        <xdr:cNvSpPr/>
      </xdr:nvSpPr>
      <xdr:spPr>
        <a:xfrm>
          <a:off x="20574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2286000</xdr:colOff>
      <xdr:row>20</xdr:row>
      <xdr:rowOff>88900</xdr:rowOff>
    </xdr:from>
    <xdr:to>
      <xdr:col>0</xdr:col>
      <xdr:colOff>2590800</xdr:colOff>
      <xdr:row>22</xdr:row>
      <xdr:rowOff>109220</xdr:rowOff>
    </xdr:to>
    <xdr:sp macro="" textlink="">
      <xdr:nvSpPr>
        <xdr:cNvPr id="242" name="fright 241"/>
        <xdr:cNvSpPr/>
      </xdr:nvSpPr>
      <xdr:spPr>
        <a:xfrm>
          <a:off x="22860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2324100</xdr:colOff>
      <xdr:row>17</xdr:row>
      <xdr:rowOff>134620</xdr:rowOff>
    </xdr:from>
    <xdr:to>
      <xdr:col>0</xdr:col>
      <xdr:colOff>2590800</xdr:colOff>
      <xdr:row>19</xdr:row>
      <xdr:rowOff>104140</xdr:rowOff>
    </xdr:to>
    <xdr:sp macro="" textlink="">
      <xdr:nvSpPr>
        <xdr:cNvPr id="243" name="eng 242"/>
        <xdr:cNvSpPr/>
      </xdr:nvSpPr>
      <xdr:spPr>
        <a:xfrm>
          <a:off x="2324100" y="2984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10116820</xdr:colOff>
      <xdr:row>20</xdr:row>
      <xdr:rowOff>88900</xdr:rowOff>
    </xdr:from>
    <xdr:to>
      <xdr:col>1</xdr:col>
      <xdr:colOff>10421620</xdr:colOff>
      <xdr:row>22</xdr:row>
      <xdr:rowOff>109220</xdr:rowOff>
    </xdr:to>
    <xdr:sp macro="" textlink="">
      <xdr:nvSpPr>
        <xdr:cNvPr id="244" name="bleft 243"/>
        <xdr:cNvSpPr/>
      </xdr:nvSpPr>
      <xdr:spPr>
        <a:xfrm>
          <a:off x="226060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10675620</xdr:colOff>
      <xdr:row>20</xdr:row>
      <xdr:rowOff>88900</xdr:rowOff>
    </xdr:from>
    <xdr:to>
      <xdr:col>1</xdr:col>
      <xdr:colOff>10942320</xdr:colOff>
      <xdr:row>22</xdr:row>
      <xdr:rowOff>109220</xdr:rowOff>
    </xdr:to>
    <xdr:sp macro="" textlink="">
      <xdr:nvSpPr>
        <xdr:cNvPr id="245" name="bmiddle 244"/>
        <xdr:cNvSpPr/>
      </xdr:nvSpPr>
      <xdr:spPr>
        <a:xfrm>
          <a:off x="231648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10904220</xdr:colOff>
      <xdr:row>20</xdr:row>
      <xdr:rowOff>88900</xdr:rowOff>
    </xdr:from>
    <xdr:to>
      <xdr:col>1</xdr:col>
      <xdr:colOff>11209020</xdr:colOff>
      <xdr:row>22</xdr:row>
      <xdr:rowOff>109220</xdr:rowOff>
    </xdr:to>
    <xdr:sp macro="" textlink="">
      <xdr:nvSpPr>
        <xdr:cNvPr id="246" name="bright 245"/>
        <xdr:cNvSpPr/>
      </xdr:nvSpPr>
      <xdr:spPr>
        <a:xfrm>
          <a:off x="233934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2603500</xdr:colOff>
      <xdr:row>15</xdr:row>
      <xdr:rowOff>88900</xdr:rowOff>
    </xdr:from>
    <xdr:to>
      <xdr:col>0</xdr:col>
      <xdr:colOff>3810000</xdr:colOff>
      <xdr:row>22</xdr:row>
      <xdr:rowOff>121920</xdr:rowOff>
    </xdr:to>
    <xdr:sp macro="" textlink="">
      <xdr:nvSpPr>
        <xdr:cNvPr id="247" name="outline 246"/>
        <xdr:cNvSpPr/>
      </xdr:nvSpPr>
      <xdr:spPr>
        <a:xfrm>
          <a:off x="2603500" y="26035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15</xdr:row>
      <xdr:rowOff>88900</xdr:rowOff>
    </xdr:from>
    <xdr:to>
      <xdr:col>1</xdr:col>
      <xdr:colOff>10015220</xdr:colOff>
      <xdr:row>22</xdr:row>
      <xdr:rowOff>121920</xdr:rowOff>
    </xdr:to>
    <xdr:sp macro="" textlink="">
      <xdr:nvSpPr>
        <xdr:cNvPr id="248" name="outline 247"/>
        <xdr:cNvSpPr/>
      </xdr:nvSpPr>
      <xdr:spPr>
        <a:xfrm>
          <a:off x="21297900" y="26035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2616200</xdr:colOff>
      <xdr:row>15</xdr:row>
      <xdr:rowOff>101600</xdr:rowOff>
    </xdr:from>
    <xdr:to>
      <xdr:col>0</xdr:col>
      <xdr:colOff>3797300</xdr:colOff>
      <xdr:row>17</xdr:row>
      <xdr:rowOff>33020</xdr:rowOff>
    </xdr:to>
    <xdr:sp macro="" textlink="">
      <xdr:nvSpPr>
        <xdr:cNvPr id="249" name="name 248"/>
        <xdr:cNvSpPr/>
      </xdr:nvSpPr>
      <xdr:spPr>
        <a:xfrm>
          <a:off x="2616200" y="2616200"/>
          <a:ext cx="1181100" cy="266700"/>
        </a:xfrm>
        <a:prstGeom prst="rect">
          <a:avLst/>
        </a:prstGeom>
        <a:solidFill>
          <a:srgbClr val="99CC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Stubbs</a:t>
          </a:r>
        </a:p>
      </xdr:txBody>
    </xdr:sp>
    <xdr:clientData/>
  </xdr:twoCellAnchor>
  <xdr:twoCellAnchor editAs="absolute">
    <xdr:from>
      <xdr:col>1</xdr:col>
      <xdr:colOff>8821420</xdr:colOff>
      <xdr:row>15</xdr:row>
      <xdr:rowOff>101600</xdr:rowOff>
    </xdr:from>
    <xdr:to>
      <xdr:col>1</xdr:col>
      <xdr:colOff>10002520</xdr:colOff>
      <xdr:row>17</xdr:row>
      <xdr:rowOff>33020</xdr:rowOff>
    </xdr:to>
    <xdr:sp macro="" textlink="">
      <xdr:nvSpPr>
        <xdr:cNvPr id="250" name="name 249"/>
        <xdr:cNvSpPr/>
      </xdr:nvSpPr>
      <xdr:spPr>
        <a:xfrm>
          <a:off x="21310600" y="2616200"/>
          <a:ext cx="1181100" cy="266700"/>
        </a:xfrm>
        <a:prstGeom prst="rect">
          <a:avLst/>
        </a:prstGeom>
        <a:solidFill>
          <a:srgbClr val="99CC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Stubbs</a:t>
          </a:r>
        </a:p>
      </xdr:txBody>
    </xdr:sp>
    <xdr:clientData/>
  </xdr:twoCellAnchor>
  <xdr:twoCellAnchor editAs="absolute">
    <xdr:from>
      <xdr:col>1</xdr:col>
      <xdr:colOff>8821420</xdr:colOff>
      <xdr:row>18</xdr:row>
      <xdr:rowOff>106680</xdr:rowOff>
    </xdr:from>
    <xdr:to>
      <xdr:col>1</xdr:col>
      <xdr:colOff>10002520</xdr:colOff>
      <xdr:row>20</xdr:row>
      <xdr:rowOff>38100</xdr:rowOff>
    </xdr:to>
    <xdr:sp macro="" textlink="">
      <xdr:nvSpPr>
        <xdr:cNvPr id="251" name="reduced 250"/>
        <xdr:cNvSpPr/>
      </xdr:nvSpPr>
      <xdr:spPr>
        <a:xfrm>
          <a:off x="21310600" y="3124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2984500</xdr:colOff>
      <xdr:row>17</xdr:row>
      <xdr:rowOff>45720</xdr:rowOff>
    </xdr:from>
    <xdr:to>
      <xdr:col>0</xdr:col>
      <xdr:colOff>3657600</xdr:colOff>
      <xdr:row>21</xdr:row>
      <xdr:rowOff>137160</xdr:rowOff>
    </xdr:to>
    <xdr:pic>
      <xdr:nvPicPr>
        <xdr:cNvPr id="252" name="symbol 251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9189720</xdr:colOff>
      <xdr:row>17</xdr:row>
      <xdr:rowOff>45720</xdr:rowOff>
    </xdr:from>
    <xdr:to>
      <xdr:col>1</xdr:col>
      <xdr:colOff>9862820</xdr:colOff>
      <xdr:row>21</xdr:row>
      <xdr:rowOff>137160</xdr:rowOff>
    </xdr:to>
    <xdr:pic>
      <xdr:nvPicPr>
        <xdr:cNvPr id="253" name="symbol 25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789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2705100</xdr:colOff>
      <xdr:row>20</xdr:row>
      <xdr:rowOff>88900</xdr:rowOff>
    </xdr:from>
    <xdr:to>
      <xdr:col>0</xdr:col>
      <xdr:colOff>3009900</xdr:colOff>
      <xdr:row>22</xdr:row>
      <xdr:rowOff>109220</xdr:rowOff>
    </xdr:to>
    <xdr:sp macro="" textlink="">
      <xdr:nvSpPr>
        <xdr:cNvPr id="254" name="fleft 253"/>
        <xdr:cNvSpPr/>
      </xdr:nvSpPr>
      <xdr:spPr>
        <a:xfrm>
          <a:off x="27051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3263900</xdr:colOff>
      <xdr:row>20</xdr:row>
      <xdr:rowOff>88900</xdr:rowOff>
    </xdr:from>
    <xdr:to>
      <xdr:col>0</xdr:col>
      <xdr:colOff>3530600</xdr:colOff>
      <xdr:row>22</xdr:row>
      <xdr:rowOff>109220</xdr:rowOff>
    </xdr:to>
    <xdr:sp macro="" textlink="">
      <xdr:nvSpPr>
        <xdr:cNvPr id="255" name="fmiddle 254"/>
        <xdr:cNvSpPr/>
      </xdr:nvSpPr>
      <xdr:spPr>
        <a:xfrm>
          <a:off x="32639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3492500</xdr:colOff>
      <xdr:row>20</xdr:row>
      <xdr:rowOff>88900</xdr:rowOff>
    </xdr:from>
    <xdr:to>
      <xdr:col>0</xdr:col>
      <xdr:colOff>3797300</xdr:colOff>
      <xdr:row>22</xdr:row>
      <xdr:rowOff>109220</xdr:rowOff>
    </xdr:to>
    <xdr:sp macro="" textlink="">
      <xdr:nvSpPr>
        <xdr:cNvPr id="256" name="fright 255"/>
        <xdr:cNvSpPr/>
      </xdr:nvSpPr>
      <xdr:spPr>
        <a:xfrm>
          <a:off x="34925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3530600</xdr:colOff>
      <xdr:row>17</xdr:row>
      <xdr:rowOff>134620</xdr:rowOff>
    </xdr:from>
    <xdr:to>
      <xdr:col>0</xdr:col>
      <xdr:colOff>3797300</xdr:colOff>
      <xdr:row>19</xdr:row>
      <xdr:rowOff>104140</xdr:rowOff>
    </xdr:to>
    <xdr:sp macro="" textlink="">
      <xdr:nvSpPr>
        <xdr:cNvPr id="257" name="eng 256"/>
        <xdr:cNvSpPr/>
      </xdr:nvSpPr>
      <xdr:spPr>
        <a:xfrm>
          <a:off x="3530600" y="2984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8910320</xdr:colOff>
      <xdr:row>20</xdr:row>
      <xdr:rowOff>88900</xdr:rowOff>
    </xdr:from>
    <xdr:to>
      <xdr:col>1</xdr:col>
      <xdr:colOff>9215120</xdr:colOff>
      <xdr:row>22</xdr:row>
      <xdr:rowOff>109220</xdr:rowOff>
    </xdr:to>
    <xdr:sp macro="" textlink="">
      <xdr:nvSpPr>
        <xdr:cNvPr id="258" name="bleft 257"/>
        <xdr:cNvSpPr/>
      </xdr:nvSpPr>
      <xdr:spPr>
        <a:xfrm>
          <a:off x="213995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9469120</xdr:colOff>
      <xdr:row>20</xdr:row>
      <xdr:rowOff>88900</xdr:rowOff>
    </xdr:from>
    <xdr:to>
      <xdr:col>1</xdr:col>
      <xdr:colOff>9735820</xdr:colOff>
      <xdr:row>22</xdr:row>
      <xdr:rowOff>109220</xdr:rowOff>
    </xdr:to>
    <xdr:sp macro="" textlink="">
      <xdr:nvSpPr>
        <xdr:cNvPr id="259" name="bmiddle 258"/>
        <xdr:cNvSpPr/>
      </xdr:nvSpPr>
      <xdr:spPr>
        <a:xfrm>
          <a:off x="219583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9697720</xdr:colOff>
      <xdr:row>20</xdr:row>
      <xdr:rowOff>88900</xdr:rowOff>
    </xdr:from>
    <xdr:to>
      <xdr:col>1</xdr:col>
      <xdr:colOff>10002520</xdr:colOff>
      <xdr:row>22</xdr:row>
      <xdr:rowOff>109220</xdr:rowOff>
    </xdr:to>
    <xdr:sp macro="" textlink="">
      <xdr:nvSpPr>
        <xdr:cNvPr id="260" name="bright 259"/>
        <xdr:cNvSpPr/>
      </xdr:nvSpPr>
      <xdr:spPr>
        <a:xfrm>
          <a:off x="221869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3810000</xdr:colOff>
      <xdr:row>15</xdr:row>
      <xdr:rowOff>88900</xdr:rowOff>
    </xdr:from>
    <xdr:to>
      <xdr:col>0</xdr:col>
      <xdr:colOff>5016500</xdr:colOff>
      <xdr:row>22</xdr:row>
      <xdr:rowOff>121920</xdr:rowOff>
    </xdr:to>
    <xdr:sp macro="" textlink="">
      <xdr:nvSpPr>
        <xdr:cNvPr id="261" name="outline 260"/>
        <xdr:cNvSpPr/>
      </xdr:nvSpPr>
      <xdr:spPr>
        <a:xfrm>
          <a:off x="3810000" y="2603500"/>
          <a:ext cx="1206500" cy="1206500"/>
        </a:xfrm>
        <a:prstGeom prst="rect">
          <a:avLst/>
        </a:prstGeom>
        <a:solidFill>
          <a:srgbClr val="CCFF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15</xdr:row>
      <xdr:rowOff>88900</xdr:rowOff>
    </xdr:from>
    <xdr:to>
      <xdr:col>1</xdr:col>
      <xdr:colOff>8808720</xdr:colOff>
      <xdr:row>22</xdr:row>
      <xdr:rowOff>121920</xdr:rowOff>
    </xdr:to>
    <xdr:sp macro="" textlink="">
      <xdr:nvSpPr>
        <xdr:cNvPr id="262" name="outline 261"/>
        <xdr:cNvSpPr/>
      </xdr:nvSpPr>
      <xdr:spPr>
        <a:xfrm>
          <a:off x="20091400" y="2603500"/>
          <a:ext cx="1206500" cy="1206500"/>
        </a:xfrm>
        <a:prstGeom prst="rect">
          <a:avLst/>
        </a:prstGeom>
        <a:solidFill>
          <a:srgbClr val="CCFF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4191000</xdr:colOff>
      <xdr:row>15</xdr:row>
      <xdr:rowOff>101600</xdr:rowOff>
    </xdr:from>
    <xdr:to>
      <xdr:col>0</xdr:col>
      <xdr:colOff>5003800</xdr:colOff>
      <xdr:row>17</xdr:row>
      <xdr:rowOff>33020</xdr:rowOff>
    </xdr:to>
    <xdr:sp macro="" textlink="">
      <xdr:nvSpPr>
        <xdr:cNvPr id="263" name="name 262"/>
        <xdr:cNvSpPr/>
      </xdr:nvSpPr>
      <xdr:spPr>
        <a:xfrm>
          <a:off x="4191000" y="2616200"/>
          <a:ext cx="812800" cy="266700"/>
        </a:xfrm>
        <a:prstGeom prst="rect">
          <a:avLst/>
        </a:prstGeom>
        <a:solidFill>
          <a:srgbClr val="99CC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Sympher</a:t>
          </a:r>
        </a:p>
      </xdr:txBody>
    </xdr:sp>
    <xdr:clientData/>
  </xdr:twoCellAnchor>
  <xdr:twoCellAnchor editAs="absolute">
    <xdr:from>
      <xdr:col>1</xdr:col>
      <xdr:colOff>7983220</xdr:colOff>
      <xdr:row>15</xdr:row>
      <xdr:rowOff>101600</xdr:rowOff>
    </xdr:from>
    <xdr:to>
      <xdr:col>1</xdr:col>
      <xdr:colOff>8796020</xdr:colOff>
      <xdr:row>17</xdr:row>
      <xdr:rowOff>33020</xdr:rowOff>
    </xdr:to>
    <xdr:sp macro="" textlink="">
      <xdr:nvSpPr>
        <xdr:cNvPr id="264" name="name 263"/>
        <xdr:cNvSpPr/>
      </xdr:nvSpPr>
      <xdr:spPr>
        <a:xfrm>
          <a:off x="20472400" y="2616200"/>
          <a:ext cx="812800" cy="266700"/>
        </a:xfrm>
        <a:prstGeom prst="rect">
          <a:avLst/>
        </a:prstGeom>
        <a:solidFill>
          <a:srgbClr val="99CC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Sympher</a:t>
          </a:r>
        </a:p>
      </xdr:txBody>
    </xdr:sp>
    <xdr:clientData/>
  </xdr:twoCellAnchor>
  <xdr:twoCellAnchor editAs="absolute">
    <xdr:from>
      <xdr:col>1</xdr:col>
      <xdr:colOff>7614920</xdr:colOff>
      <xdr:row>18</xdr:row>
      <xdr:rowOff>106680</xdr:rowOff>
    </xdr:from>
    <xdr:to>
      <xdr:col>1</xdr:col>
      <xdr:colOff>8796020</xdr:colOff>
      <xdr:row>20</xdr:row>
      <xdr:rowOff>38100</xdr:rowOff>
    </xdr:to>
    <xdr:sp macro="" textlink="">
      <xdr:nvSpPr>
        <xdr:cNvPr id="265" name="reduced 264"/>
        <xdr:cNvSpPr/>
      </xdr:nvSpPr>
      <xdr:spPr>
        <a:xfrm>
          <a:off x="20104100" y="3124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3962400</xdr:colOff>
      <xdr:row>17</xdr:row>
      <xdr:rowOff>83820</xdr:rowOff>
    </xdr:from>
    <xdr:to>
      <xdr:col>0</xdr:col>
      <xdr:colOff>4864100</xdr:colOff>
      <xdr:row>20</xdr:row>
      <xdr:rowOff>114300</xdr:rowOff>
    </xdr:to>
    <xdr:pic>
      <xdr:nvPicPr>
        <xdr:cNvPr id="266" name="symbol 26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2933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7754620</xdr:colOff>
      <xdr:row>17</xdr:row>
      <xdr:rowOff>83820</xdr:rowOff>
    </xdr:from>
    <xdr:to>
      <xdr:col>1</xdr:col>
      <xdr:colOff>8656320</xdr:colOff>
      <xdr:row>20</xdr:row>
      <xdr:rowOff>114300</xdr:rowOff>
    </xdr:to>
    <xdr:pic>
      <xdr:nvPicPr>
        <xdr:cNvPr id="267" name="symbol 26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3800" y="2933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3911600</xdr:colOff>
      <xdr:row>20</xdr:row>
      <xdr:rowOff>88900</xdr:rowOff>
    </xdr:from>
    <xdr:to>
      <xdr:col>0</xdr:col>
      <xdr:colOff>4267200</xdr:colOff>
      <xdr:row>22</xdr:row>
      <xdr:rowOff>58420</xdr:rowOff>
    </xdr:to>
    <xdr:sp macro="" textlink="">
      <xdr:nvSpPr>
        <xdr:cNvPr id="268" name="fleft 267"/>
        <xdr:cNvSpPr/>
      </xdr:nvSpPr>
      <xdr:spPr>
        <a:xfrm>
          <a:off x="3911600" y="3441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4330700</xdr:colOff>
      <xdr:row>20</xdr:row>
      <xdr:rowOff>88900</xdr:rowOff>
    </xdr:from>
    <xdr:to>
      <xdr:col>0</xdr:col>
      <xdr:colOff>4597400</xdr:colOff>
      <xdr:row>22</xdr:row>
      <xdr:rowOff>109220</xdr:rowOff>
    </xdr:to>
    <xdr:sp macro="" textlink="">
      <xdr:nvSpPr>
        <xdr:cNvPr id="269" name="fmiddle 268"/>
        <xdr:cNvSpPr/>
      </xdr:nvSpPr>
      <xdr:spPr>
        <a:xfrm>
          <a:off x="43307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4648200</xdr:colOff>
      <xdr:row>20</xdr:row>
      <xdr:rowOff>88900</xdr:rowOff>
    </xdr:from>
    <xdr:to>
      <xdr:col>0</xdr:col>
      <xdr:colOff>4953000</xdr:colOff>
      <xdr:row>22</xdr:row>
      <xdr:rowOff>109220</xdr:rowOff>
    </xdr:to>
    <xdr:sp macro="" textlink="">
      <xdr:nvSpPr>
        <xdr:cNvPr id="270" name="fright 269"/>
        <xdr:cNvSpPr/>
      </xdr:nvSpPr>
      <xdr:spPr>
        <a:xfrm>
          <a:off x="46482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3822700</xdr:colOff>
      <xdr:row>15</xdr:row>
      <xdr:rowOff>101600</xdr:rowOff>
    </xdr:from>
    <xdr:to>
      <xdr:col>0</xdr:col>
      <xdr:colOff>4178300</xdr:colOff>
      <xdr:row>16</xdr:row>
      <xdr:rowOff>149860</xdr:rowOff>
    </xdr:to>
    <xdr:sp macro="" textlink="">
      <xdr:nvSpPr>
        <xdr:cNvPr id="271" name="eng 270"/>
        <xdr:cNvSpPr/>
      </xdr:nvSpPr>
      <xdr:spPr>
        <a:xfrm>
          <a:off x="3822700" y="2616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7703820</xdr:colOff>
      <xdr:row>20</xdr:row>
      <xdr:rowOff>88900</xdr:rowOff>
    </xdr:from>
    <xdr:to>
      <xdr:col>1</xdr:col>
      <xdr:colOff>8008620</xdr:colOff>
      <xdr:row>22</xdr:row>
      <xdr:rowOff>109220</xdr:rowOff>
    </xdr:to>
    <xdr:sp macro="" textlink="">
      <xdr:nvSpPr>
        <xdr:cNvPr id="272" name="bleft 271"/>
        <xdr:cNvSpPr/>
      </xdr:nvSpPr>
      <xdr:spPr>
        <a:xfrm>
          <a:off x="201930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8122920</xdr:colOff>
      <xdr:row>20</xdr:row>
      <xdr:rowOff>88900</xdr:rowOff>
    </xdr:from>
    <xdr:to>
      <xdr:col>1</xdr:col>
      <xdr:colOff>8389620</xdr:colOff>
      <xdr:row>22</xdr:row>
      <xdr:rowOff>109220</xdr:rowOff>
    </xdr:to>
    <xdr:sp macro="" textlink="">
      <xdr:nvSpPr>
        <xdr:cNvPr id="273" name="bmiddle 272"/>
        <xdr:cNvSpPr/>
      </xdr:nvSpPr>
      <xdr:spPr>
        <a:xfrm>
          <a:off x="206121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8440420</xdr:colOff>
      <xdr:row>20</xdr:row>
      <xdr:rowOff>88900</xdr:rowOff>
    </xdr:from>
    <xdr:to>
      <xdr:col>1</xdr:col>
      <xdr:colOff>8745220</xdr:colOff>
      <xdr:row>22</xdr:row>
      <xdr:rowOff>109220</xdr:rowOff>
    </xdr:to>
    <xdr:sp macro="" textlink="">
      <xdr:nvSpPr>
        <xdr:cNvPr id="274" name="bright 273"/>
        <xdr:cNvSpPr/>
      </xdr:nvSpPr>
      <xdr:spPr>
        <a:xfrm>
          <a:off x="209296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5016500</xdr:colOff>
      <xdr:row>15</xdr:row>
      <xdr:rowOff>88900</xdr:rowOff>
    </xdr:from>
    <xdr:to>
      <xdr:col>0</xdr:col>
      <xdr:colOff>6223000</xdr:colOff>
      <xdr:row>22</xdr:row>
      <xdr:rowOff>121920</xdr:rowOff>
    </xdr:to>
    <xdr:sp macro="" textlink="">
      <xdr:nvSpPr>
        <xdr:cNvPr id="275" name="outline 274"/>
        <xdr:cNvSpPr/>
      </xdr:nvSpPr>
      <xdr:spPr>
        <a:xfrm>
          <a:off x="5016500" y="2603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15</xdr:row>
      <xdr:rowOff>88900</xdr:rowOff>
    </xdr:from>
    <xdr:to>
      <xdr:col>1</xdr:col>
      <xdr:colOff>7602220</xdr:colOff>
      <xdr:row>22</xdr:row>
      <xdr:rowOff>121920</xdr:rowOff>
    </xdr:to>
    <xdr:sp macro="" textlink="">
      <xdr:nvSpPr>
        <xdr:cNvPr id="276" name="outline 275"/>
        <xdr:cNvSpPr/>
      </xdr:nvSpPr>
      <xdr:spPr>
        <a:xfrm>
          <a:off x="18884900" y="2603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5308600</xdr:colOff>
      <xdr:row>15</xdr:row>
      <xdr:rowOff>152400</xdr:rowOff>
    </xdr:from>
    <xdr:to>
      <xdr:col>0</xdr:col>
      <xdr:colOff>6210300</xdr:colOff>
      <xdr:row>20</xdr:row>
      <xdr:rowOff>76200</xdr:rowOff>
    </xdr:to>
    <xdr:sp macro="" textlink="">
      <xdr:nvSpPr>
        <xdr:cNvPr id="277" name="flag 276"/>
        <xdr:cNvSpPr/>
      </xdr:nvSpPr>
      <xdr:spPr>
        <a:xfrm>
          <a:off x="5308600" y="26670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5</a:t>
          </a:r>
        </a:p>
      </xdr:txBody>
    </xdr:sp>
    <xdr:clientData/>
  </xdr:twoCellAnchor>
  <xdr:twoCellAnchor editAs="absolute">
    <xdr:from>
      <xdr:col>0</xdr:col>
      <xdr:colOff>5029200</xdr:colOff>
      <xdr:row>15</xdr:row>
      <xdr:rowOff>101600</xdr:rowOff>
    </xdr:from>
    <xdr:to>
      <xdr:col>0</xdr:col>
      <xdr:colOff>5295900</xdr:colOff>
      <xdr:row>20</xdr:row>
      <xdr:rowOff>127000</xdr:rowOff>
    </xdr:to>
    <xdr:sp macro="" textlink="">
      <xdr:nvSpPr>
        <xdr:cNvPr id="278" name="name 277"/>
        <xdr:cNvSpPr/>
      </xdr:nvSpPr>
      <xdr:spPr>
        <a:xfrm>
          <a:off x="5029200" y="2616200"/>
          <a:ext cx="266700" cy="8636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Leith</a:t>
          </a:r>
        </a:p>
      </xdr:txBody>
    </xdr:sp>
    <xdr:clientData/>
  </xdr:twoCellAnchor>
  <xdr:twoCellAnchor editAs="absolute">
    <xdr:from>
      <xdr:col>0</xdr:col>
      <xdr:colOff>5168900</xdr:colOff>
      <xdr:row>20</xdr:row>
      <xdr:rowOff>88900</xdr:rowOff>
    </xdr:from>
    <xdr:to>
      <xdr:col>0</xdr:col>
      <xdr:colOff>5435600</xdr:colOff>
      <xdr:row>22</xdr:row>
      <xdr:rowOff>109220</xdr:rowOff>
    </xdr:to>
    <xdr:sp macro="" textlink="">
      <xdr:nvSpPr>
        <xdr:cNvPr id="279" name="left 278"/>
        <xdr:cNvSpPr/>
      </xdr:nvSpPr>
      <xdr:spPr>
        <a:xfrm>
          <a:off x="5168900" y="3441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5905500</xdr:colOff>
      <xdr:row>20</xdr:row>
      <xdr:rowOff>88900</xdr:rowOff>
    </xdr:from>
    <xdr:to>
      <xdr:col>0</xdr:col>
      <xdr:colOff>6172200</xdr:colOff>
      <xdr:row>22</xdr:row>
      <xdr:rowOff>109220</xdr:rowOff>
    </xdr:to>
    <xdr:sp macro="" textlink="">
      <xdr:nvSpPr>
        <xdr:cNvPr id="280" name="right 279"/>
        <xdr:cNvSpPr/>
      </xdr:nvSpPr>
      <xdr:spPr>
        <a:xfrm>
          <a:off x="5905500" y="3441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6223000</xdr:colOff>
      <xdr:row>15</xdr:row>
      <xdr:rowOff>88900</xdr:rowOff>
    </xdr:from>
    <xdr:to>
      <xdr:col>0</xdr:col>
      <xdr:colOff>7429500</xdr:colOff>
      <xdr:row>22</xdr:row>
      <xdr:rowOff>121920</xdr:rowOff>
    </xdr:to>
    <xdr:sp macro="" textlink="">
      <xdr:nvSpPr>
        <xdr:cNvPr id="281" name="outline 280"/>
        <xdr:cNvSpPr/>
      </xdr:nvSpPr>
      <xdr:spPr>
        <a:xfrm>
          <a:off x="6223000" y="2603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15</xdr:row>
      <xdr:rowOff>88900</xdr:rowOff>
    </xdr:from>
    <xdr:to>
      <xdr:col>1</xdr:col>
      <xdr:colOff>6395720</xdr:colOff>
      <xdr:row>22</xdr:row>
      <xdr:rowOff>121920</xdr:rowOff>
    </xdr:to>
    <xdr:sp macro="" textlink="">
      <xdr:nvSpPr>
        <xdr:cNvPr id="282" name="outline 281"/>
        <xdr:cNvSpPr/>
      </xdr:nvSpPr>
      <xdr:spPr>
        <a:xfrm>
          <a:off x="17678400" y="2603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6515100</xdr:colOff>
      <xdr:row>15</xdr:row>
      <xdr:rowOff>152400</xdr:rowOff>
    </xdr:from>
    <xdr:to>
      <xdr:col>0</xdr:col>
      <xdr:colOff>7416800</xdr:colOff>
      <xdr:row>20</xdr:row>
      <xdr:rowOff>76200</xdr:rowOff>
    </xdr:to>
    <xdr:sp macro="" textlink="">
      <xdr:nvSpPr>
        <xdr:cNvPr id="283" name="flag 282"/>
        <xdr:cNvSpPr/>
      </xdr:nvSpPr>
      <xdr:spPr>
        <a:xfrm>
          <a:off x="6515100" y="26670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5</a:t>
          </a:r>
        </a:p>
      </xdr:txBody>
    </xdr:sp>
    <xdr:clientData/>
  </xdr:twoCellAnchor>
  <xdr:twoCellAnchor editAs="absolute">
    <xdr:from>
      <xdr:col>0</xdr:col>
      <xdr:colOff>6235700</xdr:colOff>
      <xdr:row>15</xdr:row>
      <xdr:rowOff>101600</xdr:rowOff>
    </xdr:from>
    <xdr:to>
      <xdr:col>0</xdr:col>
      <xdr:colOff>6502400</xdr:colOff>
      <xdr:row>20</xdr:row>
      <xdr:rowOff>127000</xdr:rowOff>
    </xdr:to>
    <xdr:sp macro="" textlink="">
      <xdr:nvSpPr>
        <xdr:cNvPr id="284" name="name 283"/>
        <xdr:cNvSpPr/>
      </xdr:nvSpPr>
      <xdr:spPr>
        <a:xfrm>
          <a:off x="6235700" y="2616200"/>
          <a:ext cx="266700" cy="8636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Leith</a:t>
          </a:r>
        </a:p>
      </xdr:txBody>
    </xdr:sp>
    <xdr:clientData/>
  </xdr:twoCellAnchor>
  <xdr:twoCellAnchor editAs="absolute">
    <xdr:from>
      <xdr:col>0</xdr:col>
      <xdr:colOff>6375400</xdr:colOff>
      <xdr:row>20</xdr:row>
      <xdr:rowOff>88900</xdr:rowOff>
    </xdr:from>
    <xdr:to>
      <xdr:col>0</xdr:col>
      <xdr:colOff>6642100</xdr:colOff>
      <xdr:row>22</xdr:row>
      <xdr:rowOff>109220</xdr:rowOff>
    </xdr:to>
    <xdr:sp macro="" textlink="">
      <xdr:nvSpPr>
        <xdr:cNvPr id="285" name="left 284"/>
        <xdr:cNvSpPr/>
      </xdr:nvSpPr>
      <xdr:spPr>
        <a:xfrm>
          <a:off x="6375400" y="3441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7112000</xdr:colOff>
      <xdr:row>20</xdr:row>
      <xdr:rowOff>88900</xdr:rowOff>
    </xdr:from>
    <xdr:to>
      <xdr:col>0</xdr:col>
      <xdr:colOff>7378700</xdr:colOff>
      <xdr:row>22</xdr:row>
      <xdr:rowOff>109220</xdr:rowOff>
    </xdr:to>
    <xdr:sp macro="" textlink="">
      <xdr:nvSpPr>
        <xdr:cNvPr id="286" name="right 285"/>
        <xdr:cNvSpPr/>
      </xdr:nvSpPr>
      <xdr:spPr>
        <a:xfrm>
          <a:off x="7112000" y="3441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7429500</xdr:colOff>
      <xdr:row>15</xdr:row>
      <xdr:rowOff>88900</xdr:rowOff>
    </xdr:from>
    <xdr:to>
      <xdr:col>0</xdr:col>
      <xdr:colOff>8636000</xdr:colOff>
      <xdr:row>22</xdr:row>
      <xdr:rowOff>121920</xdr:rowOff>
    </xdr:to>
    <xdr:sp macro="" textlink="">
      <xdr:nvSpPr>
        <xdr:cNvPr id="287" name="outline 286"/>
        <xdr:cNvSpPr/>
      </xdr:nvSpPr>
      <xdr:spPr>
        <a:xfrm>
          <a:off x="7429500" y="2603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15</xdr:row>
      <xdr:rowOff>88900</xdr:rowOff>
    </xdr:from>
    <xdr:to>
      <xdr:col>1</xdr:col>
      <xdr:colOff>5189220</xdr:colOff>
      <xdr:row>22</xdr:row>
      <xdr:rowOff>121920</xdr:rowOff>
    </xdr:to>
    <xdr:sp macro="" textlink="">
      <xdr:nvSpPr>
        <xdr:cNvPr id="288" name="outline 287"/>
        <xdr:cNvSpPr/>
      </xdr:nvSpPr>
      <xdr:spPr>
        <a:xfrm>
          <a:off x="16471900" y="2603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7442200</xdr:colOff>
      <xdr:row>15</xdr:row>
      <xdr:rowOff>101600</xdr:rowOff>
    </xdr:from>
    <xdr:to>
      <xdr:col>0</xdr:col>
      <xdr:colOff>8623300</xdr:colOff>
      <xdr:row>17</xdr:row>
      <xdr:rowOff>33020</xdr:rowOff>
    </xdr:to>
    <xdr:sp macro="" textlink="">
      <xdr:nvSpPr>
        <xdr:cNvPr id="289" name="name 288"/>
        <xdr:cNvSpPr/>
      </xdr:nvSpPr>
      <xdr:spPr>
        <a:xfrm>
          <a:off x="7442200" y="2616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Greville</a:t>
          </a:r>
        </a:p>
      </xdr:txBody>
    </xdr:sp>
    <xdr:clientData/>
  </xdr:twoCellAnchor>
  <xdr:twoCellAnchor editAs="absolute">
    <xdr:from>
      <xdr:col>1</xdr:col>
      <xdr:colOff>3995420</xdr:colOff>
      <xdr:row>15</xdr:row>
      <xdr:rowOff>101600</xdr:rowOff>
    </xdr:from>
    <xdr:to>
      <xdr:col>1</xdr:col>
      <xdr:colOff>5176520</xdr:colOff>
      <xdr:row>17</xdr:row>
      <xdr:rowOff>33020</xdr:rowOff>
    </xdr:to>
    <xdr:sp macro="" textlink="">
      <xdr:nvSpPr>
        <xdr:cNvPr id="290" name="name 289"/>
        <xdr:cNvSpPr/>
      </xdr:nvSpPr>
      <xdr:spPr>
        <a:xfrm>
          <a:off x="16484600" y="2616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Greville</a:t>
          </a:r>
        </a:p>
      </xdr:txBody>
    </xdr:sp>
    <xdr:clientData/>
  </xdr:twoCellAnchor>
  <xdr:twoCellAnchor editAs="absolute">
    <xdr:from>
      <xdr:col>1</xdr:col>
      <xdr:colOff>3995420</xdr:colOff>
      <xdr:row>18</xdr:row>
      <xdr:rowOff>106680</xdr:rowOff>
    </xdr:from>
    <xdr:to>
      <xdr:col>1</xdr:col>
      <xdr:colOff>5176520</xdr:colOff>
      <xdr:row>20</xdr:row>
      <xdr:rowOff>38100</xdr:rowOff>
    </xdr:to>
    <xdr:sp macro="" textlink="">
      <xdr:nvSpPr>
        <xdr:cNvPr id="291" name="reduced 290"/>
        <xdr:cNvSpPr/>
      </xdr:nvSpPr>
      <xdr:spPr>
        <a:xfrm>
          <a:off x="16484600" y="3124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7810500</xdr:colOff>
      <xdr:row>17</xdr:row>
      <xdr:rowOff>45720</xdr:rowOff>
    </xdr:from>
    <xdr:to>
      <xdr:col>0</xdr:col>
      <xdr:colOff>8483600</xdr:colOff>
      <xdr:row>21</xdr:row>
      <xdr:rowOff>137160</xdr:rowOff>
    </xdr:to>
    <xdr:pic>
      <xdr:nvPicPr>
        <xdr:cNvPr id="292" name="symbol 291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4363720</xdr:colOff>
      <xdr:row>17</xdr:row>
      <xdr:rowOff>45720</xdr:rowOff>
    </xdr:from>
    <xdr:to>
      <xdr:col>1</xdr:col>
      <xdr:colOff>5036820</xdr:colOff>
      <xdr:row>21</xdr:row>
      <xdr:rowOff>137160</xdr:rowOff>
    </xdr:to>
    <xdr:pic>
      <xdr:nvPicPr>
        <xdr:cNvPr id="293" name="symbol 29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29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7531100</xdr:colOff>
      <xdr:row>20</xdr:row>
      <xdr:rowOff>88900</xdr:rowOff>
    </xdr:from>
    <xdr:to>
      <xdr:col>0</xdr:col>
      <xdr:colOff>7835900</xdr:colOff>
      <xdr:row>22</xdr:row>
      <xdr:rowOff>109220</xdr:rowOff>
    </xdr:to>
    <xdr:sp macro="" textlink="">
      <xdr:nvSpPr>
        <xdr:cNvPr id="294" name="fleft 293"/>
        <xdr:cNvSpPr/>
      </xdr:nvSpPr>
      <xdr:spPr>
        <a:xfrm>
          <a:off x="75311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8089900</xdr:colOff>
      <xdr:row>20</xdr:row>
      <xdr:rowOff>88900</xdr:rowOff>
    </xdr:from>
    <xdr:to>
      <xdr:col>0</xdr:col>
      <xdr:colOff>8356600</xdr:colOff>
      <xdr:row>22</xdr:row>
      <xdr:rowOff>109220</xdr:rowOff>
    </xdr:to>
    <xdr:sp macro="" textlink="">
      <xdr:nvSpPr>
        <xdr:cNvPr id="295" name="fmiddle 294"/>
        <xdr:cNvSpPr/>
      </xdr:nvSpPr>
      <xdr:spPr>
        <a:xfrm>
          <a:off x="80899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8318500</xdr:colOff>
      <xdr:row>20</xdr:row>
      <xdr:rowOff>88900</xdr:rowOff>
    </xdr:from>
    <xdr:to>
      <xdr:col>0</xdr:col>
      <xdr:colOff>8623300</xdr:colOff>
      <xdr:row>22</xdr:row>
      <xdr:rowOff>109220</xdr:rowOff>
    </xdr:to>
    <xdr:sp macro="" textlink="">
      <xdr:nvSpPr>
        <xdr:cNvPr id="296" name="fright 295"/>
        <xdr:cNvSpPr/>
      </xdr:nvSpPr>
      <xdr:spPr>
        <a:xfrm>
          <a:off x="83185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8356600</xdr:colOff>
      <xdr:row>17</xdr:row>
      <xdr:rowOff>134620</xdr:rowOff>
    </xdr:from>
    <xdr:to>
      <xdr:col>0</xdr:col>
      <xdr:colOff>8623300</xdr:colOff>
      <xdr:row>19</xdr:row>
      <xdr:rowOff>104140</xdr:rowOff>
    </xdr:to>
    <xdr:sp macro="" textlink="">
      <xdr:nvSpPr>
        <xdr:cNvPr id="297" name="eng 296"/>
        <xdr:cNvSpPr/>
      </xdr:nvSpPr>
      <xdr:spPr>
        <a:xfrm>
          <a:off x="8356600" y="2984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4084320</xdr:colOff>
      <xdr:row>20</xdr:row>
      <xdr:rowOff>88900</xdr:rowOff>
    </xdr:from>
    <xdr:to>
      <xdr:col>1</xdr:col>
      <xdr:colOff>4389120</xdr:colOff>
      <xdr:row>22</xdr:row>
      <xdr:rowOff>109220</xdr:rowOff>
    </xdr:to>
    <xdr:sp macro="" textlink="">
      <xdr:nvSpPr>
        <xdr:cNvPr id="298" name="bleft 297"/>
        <xdr:cNvSpPr/>
      </xdr:nvSpPr>
      <xdr:spPr>
        <a:xfrm>
          <a:off x="165735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4643120</xdr:colOff>
      <xdr:row>20</xdr:row>
      <xdr:rowOff>88900</xdr:rowOff>
    </xdr:from>
    <xdr:to>
      <xdr:col>1</xdr:col>
      <xdr:colOff>4909820</xdr:colOff>
      <xdr:row>22</xdr:row>
      <xdr:rowOff>109220</xdr:rowOff>
    </xdr:to>
    <xdr:sp macro="" textlink="">
      <xdr:nvSpPr>
        <xdr:cNvPr id="299" name="bmiddle 298"/>
        <xdr:cNvSpPr/>
      </xdr:nvSpPr>
      <xdr:spPr>
        <a:xfrm>
          <a:off x="171323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4871720</xdr:colOff>
      <xdr:row>20</xdr:row>
      <xdr:rowOff>88900</xdr:rowOff>
    </xdr:from>
    <xdr:to>
      <xdr:col>1</xdr:col>
      <xdr:colOff>5176520</xdr:colOff>
      <xdr:row>22</xdr:row>
      <xdr:rowOff>109220</xdr:rowOff>
    </xdr:to>
    <xdr:sp macro="" textlink="">
      <xdr:nvSpPr>
        <xdr:cNvPr id="300" name="bright 299"/>
        <xdr:cNvSpPr/>
      </xdr:nvSpPr>
      <xdr:spPr>
        <a:xfrm>
          <a:off x="173609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8636000</xdr:colOff>
      <xdr:row>15</xdr:row>
      <xdr:rowOff>88900</xdr:rowOff>
    </xdr:from>
    <xdr:to>
      <xdr:col>0</xdr:col>
      <xdr:colOff>9842500</xdr:colOff>
      <xdr:row>22</xdr:row>
      <xdr:rowOff>121920</xdr:rowOff>
    </xdr:to>
    <xdr:sp macro="" textlink="">
      <xdr:nvSpPr>
        <xdr:cNvPr id="301" name="outline 300"/>
        <xdr:cNvSpPr/>
      </xdr:nvSpPr>
      <xdr:spPr>
        <a:xfrm>
          <a:off x="8636000" y="2603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15</xdr:row>
      <xdr:rowOff>88900</xdr:rowOff>
    </xdr:from>
    <xdr:to>
      <xdr:col>1</xdr:col>
      <xdr:colOff>3982720</xdr:colOff>
      <xdr:row>22</xdr:row>
      <xdr:rowOff>121920</xdr:rowOff>
    </xdr:to>
    <xdr:sp macro="" textlink="">
      <xdr:nvSpPr>
        <xdr:cNvPr id="302" name="outline 301"/>
        <xdr:cNvSpPr/>
      </xdr:nvSpPr>
      <xdr:spPr>
        <a:xfrm>
          <a:off x="15265400" y="2603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8648700</xdr:colOff>
      <xdr:row>15</xdr:row>
      <xdr:rowOff>101600</xdr:rowOff>
    </xdr:from>
    <xdr:to>
      <xdr:col>0</xdr:col>
      <xdr:colOff>9829800</xdr:colOff>
      <xdr:row>17</xdr:row>
      <xdr:rowOff>33020</xdr:rowOff>
    </xdr:to>
    <xdr:sp macro="" textlink="">
      <xdr:nvSpPr>
        <xdr:cNvPr id="303" name="name 302"/>
        <xdr:cNvSpPr/>
      </xdr:nvSpPr>
      <xdr:spPr>
        <a:xfrm>
          <a:off x="8648700" y="2616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Pringle</a:t>
          </a:r>
        </a:p>
      </xdr:txBody>
    </xdr:sp>
    <xdr:clientData/>
  </xdr:twoCellAnchor>
  <xdr:twoCellAnchor editAs="absolute">
    <xdr:from>
      <xdr:col>1</xdr:col>
      <xdr:colOff>2788920</xdr:colOff>
      <xdr:row>15</xdr:row>
      <xdr:rowOff>101600</xdr:rowOff>
    </xdr:from>
    <xdr:to>
      <xdr:col>1</xdr:col>
      <xdr:colOff>3970020</xdr:colOff>
      <xdr:row>17</xdr:row>
      <xdr:rowOff>33020</xdr:rowOff>
    </xdr:to>
    <xdr:sp macro="" textlink="">
      <xdr:nvSpPr>
        <xdr:cNvPr id="304" name="name 303"/>
        <xdr:cNvSpPr/>
      </xdr:nvSpPr>
      <xdr:spPr>
        <a:xfrm>
          <a:off x="15278100" y="2616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Pringle</a:t>
          </a:r>
        </a:p>
      </xdr:txBody>
    </xdr:sp>
    <xdr:clientData/>
  </xdr:twoCellAnchor>
  <xdr:twoCellAnchor editAs="absolute">
    <xdr:from>
      <xdr:col>1</xdr:col>
      <xdr:colOff>2788920</xdr:colOff>
      <xdr:row>18</xdr:row>
      <xdr:rowOff>106680</xdr:rowOff>
    </xdr:from>
    <xdr:to>
      <xdr:col>1</xdr:col>
      <xdr:colOff>3970020</xdr:colOff>
      <xdr:row>20</xdr:row>
      <xdr:rowOff>38100</xdr:rowOff>
    </xdr:to>
    <xdr:sp macro="" textlink="">
      <xdr:nvSpPr>
        <xdr:cNvPr id="305" name="reduced 304"/>
        <xdr:cNvSpPr/>
      </xdr:nvSpPr>
      <xdr:spPr>
        <a:xfrm>
          <a:off x="15278100" y="3124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9017000</xdr:colOff>
      <xdr:row>17</xdr:row>
      <xdr:rowOff>45720</xdr:rowOff>
    </xdr:from>
    <xdr:to>
      <xdr:col>0</xdr:col>
      <xdr:colOff>9690100</xdr:colOff>
      <xdr:row>21</xdr:row>
      <xdr:rowOff>137160</xdr:rowOff>
    </xdr:to>
    <xdr:pic>
      <xdr:nvPicPr>
        <xdr:cNvPr id="306" name="symbol 30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3157220</xdr:colOff>
      <xdr:row>17</xdr:row>
      <xdr:rowOff>45720</xdr:rowOff>
    </xdr:from>
    <xdr:to>
      <xdr:col>1</xdr:col>
      <xdr:colOff>3830320</xdr:colOff>
      <xdr:row>21</xdr:row>
      <xdr:rowOff>137160</xdr:rowOff>
    </xdr:to>
    <xdr:pic>
      <xdr:nvPicPr>
        <xdr:cNvPr id="307" name="symbol 30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64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8737600</xdr:colOff>
      <xdr:row>20</xdr:row>
      <xdr:rowOff>88900</xdr:rowOff>
    </xdr:from>
    <xdr:to>
      <xdr:col>0</xdr:col>
      <xdr:colOff>9042400</xdr:colOff>
      <xdr:row>22</xdr:row>
      <xdr:rowOff>109220</xdr:rowOff>
    </xdr:to>
    <xdr:sp macro="" textlink="">
      <xdr:nvSpPr>
        <xdr:cNvPr id="308" name="fleft 307"/>
        <xdr:cNvSpPr/>
      </xdr:nvSpPr>
      <xdr:spPr>
        <a:xfrm>
          <a:off x="87376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9296400</xdr:colOff>
      <xdr:row>20</xdr:row>
      <xdr:rowOff>88900</xdr:rowOff>
    </xdr:from>
    <xdr:to>
      <xdr:col>0</xdr:col>
      <xdr:colOff>9563100</xdr:colOff>
      <xdr:row>22</xdr:row>
      <xdr:rowOff>109220</xdr:rowOff>
    </xdr:to>
    <xdr:sp macro="" textlink="">
      <xdr:nvSpPr>
        <xdr:cNvPr id="309" name="fmiddle 308"/>
        <xdr:cNvSpPr/>
      </xdr:nvSpPr>
      <xdr:spPr>
        <a:xfrm>
          <a:off x="92964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9525000</xdr:colOff>
      <xdr:row>20</xdr:row>
      <xdr:rowOff>88900</xdr:rowOff>
    </xdr:from>
    <xdr:to>
      <xdr:col>0</xdr:col>
      <xdr:colOff>9829800</xdr:colOff>
      <xdr:row>22</xdr:row>
      <xdr:rowOff>109220</xdr:rowOff>
    </xdr:to>
    <xdr:sp macro="" textlink="">
      <xdr:nvSpPr>
        <xdr:cNvPr id="310" name="fright 309"/>
        <xdr:cNvSpPr/>
      </xdr:nvSpPr>
      <xdr:spPr>
        <a:xfrm>
          <a:off x="95250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9563100</xdr:colOff>
      <xdr:row>17</xdr:row>
      <xdr:rowOff>134620</xdr:rowOff>
    </xdr:from>
    <xdr:to>
      <xdr:col>0</xdr:col>
      <xdr:colOff>9829800</xdr:colOff>
      <xdr:row>19</xdr:row>
      <xdr:rowOff>104140</xdr:rowOff>
    </xdr:to>
    <xdr:sp macro="" textlink="">
      <xdr:nvSpPr>
        <xdr:cNvPr id="311" name="eng 310"/>
        <xdr:cNvSpPr/>
      </xdr:nvSpPr>
      <xdr:spPr>
        <a:xfrm>
          <a:off x="9563100" y="2984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2877820</xdr:colOff>
      <xdr:row>20</xdr:row>
      <xdr:rowOff>88900</xdr:rowOff>
    </xdr:from>
    <xdr:to>
      <xdr:col>1</xdr:col>
      <xdr:colOff>3182620</xdr:colOff>
      <xdr:row>22</xdr:row>
      <xdr:rowOff>109220</xdr:rowOff>
    </xdr:to>
    <xdr:sp macro="" textlink="">
      <xdr:nvSpPr>
        <xdr:cNvPr id="312" name="bleft 311"/>
        <xdr:cNvSpPr/>
      </xdr:nvSpPr>
      <xdr:spPr>
        <a:xfrm>
          <a:off x="153670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3436620</xdr:colOff>
      <xdr:row>20</xdr:row>
      <xdr:rowOff>88900</xdr:rowOff>
    </xdr:from>
    <xdr:to>
      <xdr:col>1</xdr:col>
      <xdr:colOff>3703320</xdr:colOff>
      <xdr:row>22</xdr:row>
      <xdr:rowOff>109220</xdr:rowOff>
    </xdr:to>
    <xdr:sp macro="" textlink="">
      <xdr:nvSpPr>
        <xdr:cNvPr id="313" name="bmiddle 312"/>
        <xdr:cNvSpPr/>
      </xdr:nvSpPr>
      <xdr:spPr>
        <a:xfrm>
          <a:off x="159258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3665220</xdr:colOff>
      <xdr:row>20</xdr:row>
      <xdr:rowOff>88900</xdr:rowOff>
    </xdr:from>
    <xdr:to>
      <xdr:col>1</xdr:col>
      <xdr:colOff>3970020</xdr:colOff>
      <xdr:row>22</xdr:row>
      <xdr:rowOff>109220</xdr:rowOff>
    </xdr:to>
    <xdr:sp macro="" textlink="">
      <xdr:nvSpPr>
        <xdr:cNvPr id="314" name="bright 313"/>
        <xdr:cNvSpPr/>
      </xdr:nvSpPr>
      <xdr:spPr>
        <a:xfrm>
          <a:off x="161544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9842500</xdr:colOff>
      <xdr:row>15</xdr:row>
      <xdr:rowOff>88900</xdr:rowOff>
    </xdr:from>
    <xdr:to>
      <xdr:col>0</xdr:col>
      <xdr:colOff>11049000</xdr:colOff>
      <xdr:row>22</xdr:row>
      <xdr:rowOff>121920</xdr:rowOff>
    </xdr:to>
    <xdr:sp macro="" textlink="">
      <xdr:nvSpPr>
        <xdr:cNvPr id="315" name="outline 314"/>
        <xdr:cNvSpPr/>
      </xdr:nvSpPr>
      <xdr:spPr>
        <a:xfrm>
          <a:off x="9842500" y="26035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15</xdr:row>
      <xdr:rowOff>88900</xdr:rowOff>
    </xdr:from>
    <xdr:to>
      <xdr:col>1</xdr:col>
      <xdr:colOff>2776220</xdr:colOff>
      <xdr:row>22</xdr:row>
      <xdr:rowOff>121920</xdr:rowOff>
    </xdr:to>
    <xdr:sp macro="" textlink="">
      <xdr:nvSpPr>
        <xdr:cNvPr id="316" name="outline 315"/>
        <xdr:cNvSpPr/>
      </xdr:nvSpPr>
      <xdr:spPr>
        <a:xfrm>
          <a:off x="14058900" y="26035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9855200</xdr:colOff>
      <xdr:row>15</xdr:row>
      <xdr:rowOff>101600</xdr:rowOff>
    </xdr:from>
    <xdr:to>
      <xdr:col>0</xdr:col>
      <xdr:colOff>11036300</xdr:colOff>
      <xdr:row>17</xdr:row>
      <xdr:rowOff>33020</xdr:rowOff>
    </xdr:to>
    <xdr:sp macro="" textlink="">
      <xdr:nvSpPr>
        <xdr:cNvPr id="317" name="name 316"/>
        <xdr:cNvSpPr/>
      </xdr:nvSpPr>
      <xdr:spPr>
        <a:xfrm>
          <a:off x="9855200" y="2616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Spry</a:t>
          </a:r>
        </a:p>
      </xdr:txBody>
    </xdr:sp>
    <xdr:clientData/>
  </xdr:twoCellAnchor>
  <xdr:twoCellAnchor editAs="absolute">
    <xdr:from>
      <xdr:col>1</xdr:col>
      <xdr:colOff>1582420</xdr:colOff>
      <xdr:row>15</xdr:row>
      <xdr:rowOff>101600</xdr:rowOff>
    </xdr:from>
    <xdr:to>
      <xdr:col>1</xdr:col>
      <xdr:colOff>2763520</xdr:colOff>
      <xdr:row>17</xdr:row>
      <xdr:rowOff>33020</xdr:rowOff>
    </xdr:to>
    <xdr:sp macro="" textlink="">
      <xdr:nvSpPr>
        <xdr:cNvPr id="318" name="name 317"/>
        <xdr:cNvSpPr/>
      </xdr:nvSpPr>
      <xdr:spPr>
        <a:xfrm>
          <a:off x="14071600" y="2616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Spry</a:t>
          </a:r>
        </a:p>
      </xdr:txBody>
    </xdr:sp>
    <xdr:clientData/>
  </xdr:twoCellAnchor>
  <xdr:twoCellAnchor editAs="absolute">
    <xdr:from>
      <xdr:col>1</xdr:col>
      <xdr:colOff>1582420</xdr:colOff>
      <xdr:row>18</xdr:row>
      <xdr:rowOff>106680</xdr:rowOff>
    </xdr:from>
    <xdr:to>
      <xdr:col>1</xdr:col>
      <xdr:colOff>2763520</xdr:colOff>
      <xdr:row>20</xdr:row>
      <xdr:rowOff>38100</xdr:rowOff>
    </xdr:to>
    <xdr:sp macro="" textlink="">
      <xdr:nvSpPr>
        <xdr:cNvPr id="319" name="reduced 318"/>
        <xdr:cNvSpPr/>
      </xdr:nvSpPr>
      <xdr:spPr>
        <a:xfrm>
          <a:off x="14071600" y="3124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10223500</xdr:colOff>
      <xdr:row>17</xdr:row>
      <xdr:rowOff>45720</xdr:rowOff>
    </xdr:from>
    <xdr:to>
      <xdr:col>0</xdr:col>
      <xdr:colOff>10896600</xdr:colOff>
      <xdr:row>21</xdr:row>
      <xdr:rowOff>137160</xdr:rowOff>
    </xdr:to>
    <xdr:pic>
      <xdr:nvPicPr>
        <xdr:cNvPr id="320" name="symbol 319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1950720</xdr:colOff>
      <xdr:row>17</xdr:row>
      <xdr:rowOff>45720</xdr:rowOff>
    </xdr:from>
    <xdr:to>
      <xdr:col>1</xdr:col>
      <xdr:colOff>2623820</xdr:colOff>
      <xdr:row>21</xdr:row>
      <xdr:rowOff>137160</xdr:rowOff>
    </xdr:to>
    <xdr:pic>
      <xdr:nvPicPr>
        <xdr:cNvPr id="321" name="symbol 320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9900" y="2895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9944100</xdr:colOff>
      <xdr:row>20</xdr:row>
      <xdr:rowOff>88900</xdr:rowOff>
    </xdr:from>
    <xdr:to>
      <xdr:col>0</xdr:col>
      <xdr:colOff>10248900</xdr:colOff>
      <xdr:row>22</xdr:row>
      <xdr:rowOff>109220</xdr:rowOff>
    </xdr:to>
    <xdr:sp macro="" textlink="">
      <xdr:nvSpPr>
        <xdr:cNvPr id="322" name="fleft 321"/>
        <xdr:cNvSpPr/>
      </xdr:nvSpPr>
      <xdr:spPr>
        <a:xfrm>
          <a:off x="99441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10502900</xdr:colOff>
      <xdr:row>20</xdr:row>
      <xdr:rowOff>88900</xdr:rowOff>
    </xdr:from>
    <xdr:to>
      <xdr:col>0</xdr:col>
      <xdr:colOff>10769600</xdr:colOff>
      <xdr:row>22</xdr:row>
      <xdr:rowOff>109220</xdr:rowOff>
    </xdr:to>
    <xdr:sp macro="" textlink="">
      <xdr:nvSpPr>
        <xdr:cNvPr id="323" name="fmiddle 322"/>
        <xdr:cNvSpPr/>
      </xdr:nvSpPr>
      <xdr:spPr>
        <a:xfrm>
          <a:off x="105029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10731500</xdr:colOff>
      <xdr:row>20</xdr:row>
      <xdr:rowOff>88900</xdr:rowOff>
    </xdr:from>
    <xdr:to>
      <xdr:col>0</xdr:col>
      <xdr:colOff>11036300</xdr:colOff>
      <xdr:row>22</xdr:row>
      <xdr:rowOff>109220</xdr:rowOff>
    </xdr:to>
    <xdr:sp macro="" textlink="">
      <xdr:nvSpPr>
        <xdr:cNvPr id="324" name="fright 323"/>
        <xdr:cNvSpPr/>
      </xdr:nvSpPr>
      <xdr:spPr>
        <a:xfrm>
          <a:off x="107315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10769600</xdr:colOff>
      <xdr:row>17</xdr:row>
      <xdr:rowOff>134620</xdr:rowOff>
    </xdr:from>
    <xdr:to>
      <xdr:col>0</xdr:col>
      <xdr:colOff>11036300</xdr:colOff>
      <xdr:row>19</xdr:row>
      <xdr:rowOff>104140</xdr:rowOff>
    </xdr:to>
    <xdr:sp macro="" textlink="">
      <xdr:nvSpPr>
        <xdr:cNvPr id="325" name="eng 324"/>
        <xdr:cNvSpPr/>
      </xdr:nvSpPr>
      <xdr:spPr>
        <a:xfrm>
          <a:off x="10769600" y="2984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1671320</xdr:colOff>
      <xdr:row>20</xdr:row>
      <xdr:rowOff>88900</xdr:rowOff>
    </xdr:from>
    <xdr:to>
      <xdr:col>1</xdr:col>
      <xdr:colOff>1976120</xdr:colOff>
      <xdr:row>22</xdr:row>
      <xdr:rowOff>109220</xdr:rowOff>
    </xdr:to>
    <xdr:sp macro="" textlink="">
      <xdr:nvSpPr>
        <xdr:cNvPr id="326" name="bleft 325"/>
        <xdr:cNvSpPr/>
      </xdr:nvSpPr>
      <xdr:spPr>
        <a:xfrm>
          <a:off x="141605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2230120</xdr:colOff>
      <xdr:row>20</xdr:row>
      <xdr:rowOff>88900</xdr:rowOff>
    </xdr:from>
    <xdr:to>
      <xdr:col>1</xdr:col>
      <xdr:colOff>2496820</xdr:colOff>
      <xdr:row>22</xdr:row>
      <xdr:rowOff>109220</xdr:rowOff>
    </xdr:to>
    <xdr:sp macro="" textlink="">
      <xdr:nvSpPr>
        <xdr:cNvPr id="327" name="bmiddle 326"/>
        <xdr:cNvSpPr/>
      </xdr:nvSpPr>
      <xdr:spPr>
        <a:xfrm>
          <a:off x="147193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2458720</xdr:colOff>
      <xdr:row>20</xdr:row>
      <xdr:rowOff>88900</xdr:rowOff>
    </xdr:from>
    <xdr:to>
      <xdr:col>1</xdr:col>
      <xdr:colOff>2763520</xdr:colOff>
      <xdr:row>22</xdr:row>
      <xdr:rowOff>109220</xdr:rowOff>
    </xdr:to>
    <xdr:sp macro="" textlink="">
      <xdr:nvSpPr>
        <xdr:cNvPr id="328" name="bright 327"/>
        <xdr:cNvSpPr/>
      </xdr:nvSpPr>
      <xdr:spPr>
        <a:xfrm>
          <a:off x="149479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11049000</xdr:colOff>
      <xdr:row>15</xdr:row>
      <xdr:rowOff>88900</xdr:rowOff>
    </xdr:from>
    <xdr:to>
      <xdr:col>0</xdr:col>
      <xdr:colOff>12255500</xdr:colOff>
      <xdr:row>22</xdr:row>
      <xdr:rowOff>121920</xdr:rowOff>
    </xdr:to>
    <xdr:sp macro="" textlink="">
      <xdr:nvSpPr>
        <xdr:cNvPr id="329" name="outline 328"/>
        <xdr:cNvSpPr/>
      </xdr:nvSpPr>
      <xdr:spPr>
        <a:xfrm>
          <a:off x="11049000" y="2603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15</xdr:row>
      <xdr:rowOff>88900</xdr:rowOff>
    </xdr:from>
    <xdr:to>
      <xdr:col>1</xdr:col>
      <xdr:colOff>1569720</xdr:colOff>
      <xdr:row>22</xdr:row>
      <xdr:rowOff>121920</xdr:rowOff>
    </xdr:to>
    <xdr:sp macro="" textlink="">
      <xdr:nvSpPr>
        <xdr:cNvPr id="330" name="outline 329"/>
        <xdr:cNvSpPr/>
      </xdr:nvSpPr>
      <xdr:spPr>
        <a:xfrm>
          <a:off x="12852400" y="2603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11430000</xdr:colOff>
      <xdr:row>15</xdr:row>
      <xdr:rowOff>101600</xdr:rowOff>
    </xdr:from>
    <xdr:to>
      <xdr:col>0</xdr:col>
      <xdr:colOff>12242800</xdr:colOff>
      <xdr:row>17</xdr:row>
      <xdr:rowOff>33020</xdr:rowOff>
    </xdr:to>
    <xdr:sp macro="" textlink="">
      <xdr:nvSpPr>
        <xdr:cNvPr id="331" name="name 330"/>
        <xdr:cNvSpPr/>
      </xdr:nvSpPr>
      <xdr:spPr>
        <a:xfrm>
          <a:off x="11430000" y="2616200"/>
          <a:ext cx="8128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Lawson</a:t>
          </a:r>
        </a:p>
      </xdr:txBody>
    </xdr:sp>
    <xdr:clientData/>
  </xdr:twoCellAnchor>
  <xdr:twoCellAnchor editAs="absolute">
    <xdr:from>
      <xdr:col>1</xdr:col>
      <xdr:colOff>744220</xdr:colOff>
      <xdr:row>15</xdr:row>
      <xdr:rowOff>101600</xdr:rowOff>
    </xdr:from>
    <xdr:to>
      <xdr:col>1</xdr:col>
      <xdr:colOff>1557020</xdr:colOff>
      <xdr:row>17</xdr:row>
      <xdr:rowOff>33020</xdr:rowOff>
    </xdr:to>
    <xdr:sp macro="" textlink="">
      <xdr:nvSpPr>
        <xdr:cNvPr id="332" name="name 331"/>
        <xdr:cNvSpPr/>
      </xdr:nvSpPr>
      <xdr:spPr>
        <a:xfrm>
          <a:off x="13233400" y="2616200"/>
          <a:ext cx="8128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Lawson</a:t>
          </a:r>
        </a:p>
      </xdr:txBody>
    </xdr:sp>
    <xdr:clientData/>
  </xdr:twoCellAnchor>
  <xdr:twoCellAnchor editAs="absolute">
    <xdr:from>
      <xdr:col>1</xdr:col>
      <xdr:colOff>375920</xdr:colOff>
      <xdr:row>18</xdr:row>
      <xdr:rowOff>106680</xdr:rowOff>
    </xdr:from>
    <xdr:to>
      <xdr:col>1</xdr:col>
      <xdr:colOff>1557020</xdr:colOff>
      <xdr:row>20</xdr:row>
      <xdr:rowOff>38100</xdr:rowOff>
    </xdr:to>
    <xdr:sp macro="" textlink="">
      <xdr:nvSpPr>
        <xdr:cNvPr id="333" name="reduced 332"/>
        <xdr:cNvSpPr/>
      </xdr:nvSpPr>
      <xdr:spPr>
        <a:xfrm>
          <a:off x="12865100" y="3124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11201400</xdr:colOff>
      <xdr:row>17</xdr:row>
      <xdr:rowOff>83820</xdr:rowOff>
    </xdr:from>
    <xdr:to>
      <xdr:col>0</xdr:col>
      <xdr:colOff>12103100</xdr:colOff>
      <xdr:row>20</xdr:row>
      <xdr:rowOff>114300</xdr:rowOff>
    </xdr:to>
    <xdr:pic>
      <xdr:nvPicPr>
        <xdr:cNvPr id="334" name="symbol 33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0" y="2933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17</xdr:row>
      <xdr:rowOff>83820</xdr:rowOff>
    </xdr:from>
    <xdr:to>
      <xdr:col>1</xdr:col>
      <xdr:colOff>1417320</xdr:colOff>
      <xdr:row>20</xdr:row>
      <xdr:rowOff>114300</xdr:rowOff>
    </xdr:to>
    <xdr:pic>
      <xdr:nvPicPr>
        <xdr:cNvPr id="335" name="symbol 33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2933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11150600</xdr:colOff>
      <xdr:row>20</xdr:row>
      <xdr:rowOff>88900</xdr:rowOff>
    </xdr:from>
    <xdr:to>
      <xdr:col>0</xdr:col>
      <xdr:colOff>11506200</xdr:colOff>
      <xdr:row>22</xdr:row>
      <xdr:rowOff>58420</xdr:rowOff>
    </xdr:to>
    <xdr:sp macro="" textlink="">
      <xdr:nvSpPr>
        <xdr:cNvPr id="336" name="fleft 335"/>
        <xdr:cNvSpPr/>
      </xdr:nvSpPr>
      <xdr:spPr>
        <a:xfrm>
          <a:off x="11150600" y="3441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(3)</a:t>
          </a:r>
        </a:p>
      </xdr:txBody>
    </xdr:sp>
    <xdr:clientData/>
  </xdr:twoCellAnchor>
  <xdr:twoCellAnchor editAs="absolute">
    <xdr:from>
      <xdr:col>0</xdr:col>
      <xdr:colOff>11569700</xdr:colOff>
      <xdr:row>20</xdr:row>
      <xdr:rowOff>88900</xdr:rowOff>
    </xdr:from>
    <xdr:to>
      <xdr:col>0</xdr:col>
      <xdr:colOff>11836400</xdr:colOff>
      <xdr:row>22</xdr:row>
      <xdr:rowOff>109220</xdr:rowOff>
    </xdr:to>
    <xdr:sp macro="" textlink="">
      <xdr:nvSpPr>
        <xdr:cNvPr id="337" name="fmiddle 336"/>
        <xdr:cNvSpPr/>
      </xdr:nvSpPr>
      <xdr:spPr>
        <a:xfrm>
          <a:off x="115697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11887200</xdr:colOff>
      <xdr:row>20</xdr:row>
      <xdr:rowOff>88900</xdr:rowOff>
    </xdr:from>
    <xdr:to>
      <xdr:col>0</xdr:col>
      <xdr:colOff>12192000</xdr:colOff>
      <xdr:row>22</xdr:row>
      <xdr:rowOff>109220</xdr:rowOff>
    </xdr:to>
    <xdr:sp macro="" textlink="">
      <xdr:nvSpPr>
        <xdr:cNvPr id="338" name="fright 337"/>
        <xdr:cNvSpPr/>
      </xdr:nvSpPr>
      <xdr:spPr>
        <a:xfrm>
          <a:off x="118872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11061700</xdr:colOff>
      <xdr:row>15</xdr:row>
      <xdr:rowOff>101600</xdr:rowOff>
    </xdr:from>
    <xdr:to>
      <xdr:col>0</xdr:col>
      <xdr:colOff>11417300</xdr:colOff>
      <xdr:row>16</xdr:row>
      <xdr:rowOff>149860</xdr:rowOff>
    </xdr:to>
    <xdr:sp macro="" textlink="">
      <xdr:nvSpPr>
        <xdr:cNvPr id="339" name="eng 338"/>
        <xdr:cNvSpPr/>
      </xdr:nvSpPr>
      <xdr:spPr>
        <a:xfrm>
          <a:off x="11061700" y="2616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2-4</a:t>
          </a:r>
        </a:p>
      </xdr:txBody>
    </xdr:sp>
    <xdr:clientData/>
  </xdr:twoCellAnchor>
  <xdr:twoCellAnchor editAs="absolute">
    <xdr:from>
      <xdr:col>1</xdr:col>
      <xdr:colOff>464820</xdr:colOff>
      <xdr:row>20</xdr:row>
      <xdr:rowOff>88900</xdr:rowOff>
    </xdr:from>
    <xdr:to>
      <xdr:col>1</xdr:col>
      <xdr:colOff>769620</xdr:colOff>
      <xdr:row>22</xdr:row>
      <xdr:rowOff>109220</xdr:rowOff>
    </xdr:to>
    <xdr:sp macro="" textlink="">
      <xdr:nvSpPr>
        <xdr:cNvPr id="340" name="bleft 339"/>
        <xdr:cNvSpPr/>
      </xdr:nvSpPr>
      <xdr:spPr>
        <a:xfrm>
          <a:off x="129540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883920</xdr:colOff>
      <xdr:row>20</xdr:row>
      <xdr:rowOff>88900</xdr:rowOff>
    </xdr:from>
    <xdr:to>
      <xdr:col>1</xdr:col>
      <xdr:colOff>1150620</xdr:colOff>
      <xdr:row>22</xdr:row>
      <xdr:rowOff>109220</xdr:rowOff>
    </xdr:to>
    <xdr:sp macro="" textlink="">
      <xdr:nvSpPr>
        <xdr:cNvPr id="341" name="bmiddle 340"/>
        <xdr:cNvSpPr/>
      </xdr:nvSpPr>
      <xdr:spPr>
        <a:xfrm>
          <a:off x="13373100" y="3441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1201420</xdr:colOff>
      <xdr:row>20</xdr:row>
      <xdr:rowOff>88900</xdr:rowOff>
    </xdr:from>
    <xdr:to>
      <xdr:col>1</xdr:col>
      <xdr:colOff>1506220</xdr:colOff>
      <xdr:row>22</xdr:row>
      <xdr:rowOff>109220</xdr:rowOff>
    </xdr:to>
    <xdr:sp macro="" textlink="">
      <xdr:nvSpPr>
        <xdr:cNvPr id="342" name="bright 341"/>
        <xdr:cNvSpPr/>
      </xdr:nvSpPr>
      <xdr:spPr>
        <a:xfrm>
          <a:off x="13690600" y="3441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190500</xdr:colOff>
      <xdr:row>22</xdr:row>
      <xdr:rowOff>121920</xdr:rowOff>
    </xdr:from>
    <xdr:to>
      <xdr:col>0</xdr:col>
      <xdr:colOff>1397000</xdr:colOff>
      <xdr:row>29</xdr:row>
      <xdr:rowOff>154940</xdr:rowOff>
    </xdr:to>
    <xdr:sp macro="" textlink="">
      <xdr:nvSpPr>
        <xdr:cNvPr id="343" name="outline 342"/>
        <xdr:cNvSpPr/>
      </xdr:nvSpPr>
      <xdr:spPr>
        <a:xfrm>
          <a:off x="190500" y="3810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22</xdr:row>
      <xdr:rowOff>121920</xdr:rowOff>
    </xdr:from>
    <xdr:to>
      <xdr:col>1</xdr:col>
      <xdr:colOff>12428220</xdr:colOff>
      <xdr:row>29</xdr:row>
      <xdr:rowOff>154940</xdr:rowOff>
    </xdr:to>
    <xdr:sp macro="" textlink="">
      <xdr:nvSpPr>
        <xdr:cNvPr id="344" name="outline 343"/>
        <xdr:cNvSpPr/>
      </xdr:nvSpPr>
      <xdr:spPr>
        <a:xfrm>
          <a:off x="23710900" y="3810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482600</xdr:colOff>
      <xdr:row>23</xdr:row>
      <xdr:rowOff>17780</xdr:rowOff>
    </xdr:from>
    <xdr:to>
      <xdr:col>0</xdr:col>
      <xdr:colOff>1384300</xdr:colOff>
      <xdr:row>27</xdr:row>
      <xdr:rowOff>109220</xdr:rowOff>
    </xdr:to>
    <xdr:sp macro="" textlink="">
      <xdr:nvSpPr>
        <xdr:cNvPr id="345" name="flag 344"/>
        <xdr:cNvSpPr/>
      </xdr:nvSpPr>
      <xdr:spPr>
        <a:xfrm>
          <a:off x="482600" y="38735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6</a:t>
          </a:r>
        </a:p>
      </xdr:txBody>
    </xdr:sp>
    <xdr:clientData/>
  </xdr:twoCellAnchor>
  <xdr:twoCellAnchor editAs="absolute">
    <xdr:from>
      <xdr:col>0</xdr:col>
      <xdr:colOff>203200</xdr:colOff>
      <xdr:row>22</xdr:row>
      <xdr:rowOff>134620</xdr:rowOff>
    </xdr:from>
    <xdr:to>
      <xdr:col>0</xdr:col>
      <xdr:colOff>469900</xdr:colOff>
      <xdr:row>27</xdr:row>
      <xdr:rowOff>160020</xdr:rowOff>
    </xdr:to>
    <xdr:sp macro="" textlink="">
      <xdr:nvSpPr>
        <xdr:cNvPr id="346" name="name 345"/>
        <xdr:cNvSpPr/>
      </xdr:nvSpPr>
      <xdr:spPr>
        <a:xfrm>
          <a:off x="203200" y="3822700"/>
          <a:ext cx="266700" cy="8636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Clinton</a:t>
          </a:r>
        </a:p>
      </xdr:txBody>
    </xdr:sp>
    <xdr:clientData/>
  </xdr:twoCellAnchor>
  <xdr:twoCellAnchor editAs="absolute">
    <xdr:from>
      <xdr:col>0</xdr:col>
      <xdr:colOff>342900</xdr:colOff>
      <xdr:row>27</xdr:row>
      <xdr:rowOff>121920</xdr:rowOff>
    </xdr:from>
    <xdr:to>
      <xdr:col>0</xdr:col>
      <xdr:colOff>609600</xdr:colOff>
      <xdr:row>29</xdr:row>
      <xdr:rowOff>142240</xdr:rowOff>
    </xdr:to>
    <xdr:sp macro="" textlink="">
      <xdr:nvSpPr>
        <xdr:cNvPr id="347" name="left 346"/>
        <xdr:cNvSpPr/>
      </xdr:nvSpPr>
      <xdr:spPr>
        <a:xfrm>
          <a:off x="342900" y="4648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1079500</xdr:colOff>
      <xdr:row>27</xdr:row>
      <xdr:rowOff>121920</xdr:rowOff>
    </xdr:from>
    <xdr:to>
      <xdr:col>0</xdr:col>
      <xdr:colOff>1346200</xdr:colOff>
      <xdr:row>29</xdr:row>
      <xdr:rowOff>142240</xdr:rowOff>
    </xdr:to>
    <xdr:sp macro="" textlink="">
      <xdr:nvSpPr>
        <xdr:cNvPr id="348" name="right 347"/>
        <xdr:cNvSpPr/>
      </xdr:nvSpPr>
      <xdr:spPr>
        <a:xfrm>
          <a:off x="1079500" y="4648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1397000</xdr:colOff>
      <xdr:row>22</xdr:row>
      <xdr:rowOff>121920</xdr:rowOff>
    </xdr:from>
    <xdr:to>
      <xdr:col>0</xdr:col>
      <xdr:colOff>2603500</xdr:colOff>
      <xdr:row>29</xdr:row>
      <xdr:rowOff>154940</xdr:rowOff>
    </xdr:to>
    <xdr:sp macro="" textlink="">
      <xdr:nvSpPr>
        <xdr:cNvPr id="349" name="outline 348"/>
        <xdr:cNvSpPr/>
      </xdr:nvSpPr>
      <xdr:spPr>
        <a:xfrm>
          <a:off x="1397000" y="3810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22</xdr:row>
      <xdr:rowOff>121920</xdr:rowOff>
    </xdr:from>
    <xdr:to>
      <xdr:col>1</xdr:col>
      <xdr:colOff>11221720</xdr:colOff>
      <xdr:row>29</xdr:row>
      <xdr:rowOff>154940</xdr:rowOff>
    </xdr:to>
    <xdr:sp macro="" textlink="">
      <xdr:nvSpPr>
        <xdr:cNvPr id="350" name="outline 349"/>
        <xdr:cNvSpPr/>
      </xdr:nvSpPr>
      <xdr:spPr>
        <a:xfrm>
          <a:off x="22504400" y="3810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1689100</xdr:colOff>
      <xdr:row>23</xdr:row>
      <xdr:rowOff>17780</xdr:rowOff>
    </xdr:from>
    <xdr:to>
      <xdr:col>0</xdr:col>
      <xdr:colOff>2590800</xdr:colOff>
      <xdr:row>27</xdr:row>
      <xdr:rowOff>109220</xdr:rowOff>
    </xdr:to>
    <xdr:sp macro="" textlink="">
      <xdr:nvSpPr>
        <xdr:cNvPr id="351" name="flag 350"/>
        <xdr:cNvSpPr/>
      </xdr:nvSpPr>
      <xdr:spPr>
        <a:xfrm>
          <a:off x="1689100" y="38735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6</a:t>
          </a:r>
        </a:p>
      </xdr:txBody>
    </xdr:sp>
    <xdr:clientData/>
  </xdr:twoCellAnchor>
  <xdr:twoCellAnchor editAs="absolute">
    <xdr:from>
      <xdr:col>0</xdr:col>
      <xdr:colOff>1409700</xdr:colOff>
      <xdr:row>22</xdr:row>
      <xdr:rowOff>134620</xdr:rowOff>
    </xdr:from>
    <xdr:to>
      <xdr:col>0</xdr:col>
      <xdr:colOff>1676400</xdr:colOff>
      <xdr:row>27</xdr:row>
      <xdr:rowOff>160020</xdr:rowOff>
    </xdr:to>
    <xdr:sp macro="" textlink="">
      <xdr:nvSpPr>
        <xdr:cNvPr id="352" name="name 351"/>
        <xdr:cNvSpPr/>
      </xdr:nvSpPr>
      <xdr:spPr>
        <a:xfrm>
          <a:off x="1409700" y="3822700"/>
          <a:ext cx="266700" cy="8636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Clinton</a:t>
          </a:r>
        </a:p>
      </xdr:txBody>
    </xdr:sp>
    <xdr:clientData/>
  </xdr:twoCellAnchor>
  <xdr:twoCellAnchor editAs="absolute">
    <xdr:from>
      <xdr:col>0</xdr:col>
      <xdr:colOff>1549400</xdr:colOff>
      <xdr:row>27</xdr:row>
      <xdr:rowOff>121920</xdr:rowOff>
    </xdr:from>
    <xdr:to>
      <xdr:col>0</xdr:col>
      <xdr:colOff>1816100</xdr:colOff>
      <xdr:row>29</xdr:row>
      <xdr:rowOff>142240</xdr:rowOff>
    </xdr:to>
    <xdr:sp macro="" textlink="">
      <xdr:nvSpPr>
        <xdr:cNvPr id="353" name="left 352"/>
        <xdr:cNvSpPr/>
      </xdr:nvSpPr>
      <xdr:spPr>
        <a:xfrm>
          <a:off x="1549400" y="4648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2286000</xdr:colOff>
      <xdr:row>27</xdr:row>
      <xdr:rowOff>121920</xdr:rowOff>
    </xdr:from>
    <xdr:to>
      <xdr:col>0</xdr:col>
      <xdr:colOff>2552700</xdr:colOff>
      <xdr:row>29</xdr:row>
      <xdr:rowOff>142240</xdr:rowOff>
    </xdr:to>
    <xdr:sp macro="" textlink="">
      <xdr:nvSpPr>
        <xdr:cNvPr id="354" name="right 353"/>
        <xdr:cNvSpPr/>
      </xdr:nvSpPr>
      <xdr:spPr>
        <a:xfrm>
          <a:off x="2286000" y="4648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2603500</xdr:colOff>
      <xdr:row>22</xdr:row>
      <xdr:rowOff>121920</xdr:rowOff>
    </xdr:from>
    <xdr:to>
      <xdr:col>0</xdr:col>
      <xdr:colOff>3810000</xdr:colOff>
      <xdr:row>29</xdr:row>
      <xdr:rowOff>154940</xdr:rowOff>
    </xdr:to>
    <xdr:sp macro="" textlink="">
      <xdr:nvSpPr>
        <xdr:cNvPr id="355" name="outline 354"/>
        <xdr:cNvSpPr/>
      </xdr:nvSpPr>
      <xdr:spPr>
        <a:xfrm>
          <a:off x="2603500" y="3810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22</xdr:row>
      <xdr:rowOff>121920</xdr:rowOff>
    </xdr:from>
    <xdr:to>
      <xdr:col>1</xdr:col>
      <xdr:colOff>10015220</xdr:colOff>
      <xdr:row>29</xdr:row>
      <xdr:rowOff>154940</xdr:rowOff>
    </xdr:to>
    <xdr:sp macro="" textlink="">
      <xdr:nvSpPr>
        <xdr:cNvPr id="356" name="outline 355"/>
        <xdr:cNvSpPr/>
      </xdr:nvSpPr>
      <xdr:spPr>
        <a:xfrm>
          <a:off x="21297900" y="3810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2616200</xdr:colOff>
      <xdr:row>22</xdr:row>
      <xdr:rowOff>134620</xdr:rowOff>
    </xdr:from>
    <xdr:to>
      <xdr:col>0</xdr:col>
      <xdr:colOff>3797300</xdr:colOff>
      <xdr:row>24</xdr:row>
      <xdr:rowOff>66040</xdr:rowOff>
    </xdr:to>
    <xdr:sp macro="" textlink="">
      <xdr:nvSpPr>
        <xdr:cNvPr id="357" name="name 356"/>
        <xdr:cNvSpPr/>
      </xdr:nvSpPr>
      <xdr:spPr>
        <a:xfrm>
          <a:off x="2616200" y="3822700"/>
          <a:ext cx="11811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Hulse</a:t>
          </a:r>
        </a:p>
      </xdr:txBody>
    </xdr:sp>
    <xdr:clientData/>
  </xdr:twoCellAnchor>
  <xdr:twoCellAnchor editAs="absolute">
    <xdr:from>
      <xdr:col>1</xdr:col>
      <xdr:colOff>8821420</xdr:colOff>
      <xdr:row>22</xdr:row>
      <xdr:rowOff>134620</xdr:rowOff>
    </xdr:from>
    <xdr:to>
      <xdr:col>1</xdr:col>
      <xdr:colOff>10002520</xdr:colOff>
      <xdr:row>24</xdr:row>
      <xdr:rowOff>66040</xdr:rowOff>
    </xdr:to>
    <xdr:sp macro="" textlink="">
      <xdr:nvSpPr>
        <xdr:cNvPr id="358" name="name 357"/>
        <xdr:cNvSpPr/>
      </xdr:nvSpPr>
      <xdr:spPr>
        <a:xfrm>
          <a:off x="21310600" y="3822700"/>
          <a:ext cx="11811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Hulse</a:t>
          </a:r>
        </a:p>
      </xdr:txBody>
    </xdr:sp>
    <xdr:clientData/>
  </xdr:twoCellAnchor>
  <xdr:twoCellAnchor editAs="absolute">
    <xdr:from>
      <xdr:col>1</xdr:col>
      <xdr:colOff>8821420</xdr:colOff>
      <xdr:row>25</xdr:row>
      <xdr:rowOff>139700</xdr:rowOff>
    </xdr:from>
    <xdr:to>
      <xdr:col>1</xdr:col>
      <xdr:colOff>10002520</xdr:colOff>
      <xdr:row>27</xdr:row>
      <xdr:rowOff>71120</xdr:rowOff>
    </xdr:to>
    <xdr:sp macro="" textlink="">
      <xdr:nvSpPr>
        <xdr:cNvPr id="359" name="reduced 358"/>
        <xdr:cNvSpPr/>
      </xdr:nvSpPr>
      <xdr:spPr>
        <a:xfrm>
          <a:off x="21310600" y="4330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2984500</xdr:colOff>
      <xdr:row>24</xdr:row>
      <xdr:rowOff>78740</xdr:rowOff>
    </xdr:from>
    <xdr:to>
      <xdr:col>0</xdr:col>
      <xdr:colOff>3657600</xdr:colOff>
      <xdr:row>29</xdr:row>
      <xdr:rowOff>2540</xdr:rowOff>
    </xdr:to>
    <xdr:pic>
      <xdr:nvPicPr>
        <xdr:cNvPr id="360" name="symbol 359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4102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9189720</xdr:colOff>
      <xdr:row>24</xdr:row>
      <xdr:rowOff>78740</xdr:rowOff>
    </xdr:from>
    <xdr:to>
      <xdr:col>1</xdr:col>
      <xdr:colOff>9862820</xdr:colOff>
      <xdr:row>29</xdr:row>
      <xdr:rowOff>2540</xdr:rowOff>
    </xdr:to>
    <xdr:pic>
      <xdr:nvPicPr>
        <xdr:cNvPr id="361" name="symbol 360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78900" y="4102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2705100</xdr:colOff>
      <xdr:row>27</xdr:row>
      <xdr:rowOff>121920</xdr:rowOff>
    </xdr:from>
    <xdr:to>
      <xdr:col>0</xdr:col>
      <xdr:colOff>3009900</xdr:colOff>
      <xdr:row>29</xdr:row>
      <xdr:rowOff>142240</xdr:rowOff>
    </xdr:to>
    <xdr:sp macro="" textlink="">
      <xdr:nvSpPr>
        <xdr:cNvPr id="362" name="fleft 361"/>
        <xdr:cNvSpPr/>
      </xdr:nvSpPr>
      <xdr:spPr>
        <a:xfrm>
          <a:off x="27051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3263900</xdr:colOff>
      <xdr:row>27</xdr:row>
      <xdr:rowOff>121920</xdr:rowOff>
    </xdr:from>
    <xdr:to>
      <xdr:col>0</xdr:col>
      <xdr:colOff>3530600</xdr:colOff>
      <xdr:row>29</xdr:row>
      <xdr:rowOff>142240</xdr:rowOff>
    </xdr:to>
    <xdr:sp macro="" textlink="">
      <xdr:nvSpPr>
        <xdr:cNvPr id="363" name="fmiddle 362"/>
        <xdr:cNvSpPr/>
      </xdr:nvSpPr>
      <xdr:spPr>
        <a:xfrm>
          <a:off x="32639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3492500</xdr:colOff>
      <xdr:row>27</xdr:row>
      <xdr:rowOff>121920</xdr:rowOff>
    </xdr:from>
    <xdr:to>
      <xdr:col>0</xdr:col>
      <xdr:colOff>3797300</xdr:colOff>
      <xdr:row>29</xdr:row>
      <xdr:rowOff>142240</xdr:rowOff>
    </xdr:to>
    <xdr:sp macro="" textlink="">
      <xdr:nvSpPr>
        <xdr:cNvPr id="364" name="fright 363"/>
        <xdr:cNvSpPr/>
      </xdr:nvSpPr>
      <xdr:spPr>
        <a:xfrm>
          <a:off x="34925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3530600</xdr:colOff>
      <xdr:row>25</xdr:row>
      <xdr:rowOff>0</xdr:rowOff>
    </xdr:from>
    <xdr:to>
      <xdr:col>0</xdr:col>
      <xdr:colOff>3797300</xdr:colOff>
      <xdr:row>26</xdr:row>
      <xdr:rowOff>137160</xdr:rowOff>
    </xdr:to>
    <xdr:sp macro="" textlink="">
      <xdr:nvSpPr>
        <xdr:cNvPr id="365" name="eng 364"/>
        <xdr:cNvSpPr/>
      </xdr:nvSpPr>
      <xdr:spPr>
        <a:xfrm>
          <a:off x="3530600" y="4191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8910320</xdr:colOff>
      <xdr:row>27</xdr:row>
      <xdr:rowOff>121920</xdr:rowOff>
    </xdr:from>
    <xdr:to>
      <xdr:col>1</xdr:col>
      <xdr:colOff>9215120</xdr:colOff>
      <xdr:row>29</xdr:row>
      <xdr:rowOff>142240</xdr:rowOff>
    </xdr:to>
    <xdr:sp macro="" textlink="">
      <xdr:nvSpPr>
        <xdr:cNvPr id="366" name="bleft 365"/>
        <xdr:cNvSpPr/>
      </xdr:nvSpPr>
      <xdr:spPr>
        <a:xfrm>
          <a:off x="213995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9469120</xdr:colOff>
      <xdr:row>27</xdr:row>
      <xdr:rowOff>121920</xdr:rowOff>
    </xdr:from>
    <xdr:to>
      <xdr:col>1</xdr:col>
      <xdr:colOff>9735820</xdr:colOff>
      <xdr:row>29</xdr:row>
      <xdr:rowOff>142240</xdr:rowOff>
    </xdr:to>
    <xdr:sp macro="" textlink="">
      <xdr:nvSpPr>
        <xdr:cNvPr id="367" name="bmiddle 366"/>
        <xdr:cNvSpPr/>
      </xdr:nvSpPr>
      <xdr:spPr>
        <a:xfrm>
          <a:off x="219583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9697720</xdr:colOff>
      <xdr:row>27</xdr:row>
      <xdr:rowOff>121920</xdr:rowOff>
    </xdr:from>
    <xdr:to>
      <xdr:col>1</xdr:col>
      <xdr:colOff>10002520</xdr:colOff>
      <xdr:row>29</xdr:row>
      <xdr:rowOff>142240</xdr:rowOff>
    </xdr:to>
    <xdr:sp macro="" textlink="">
      <xdr:nvSpPr>
        <xdr:cNvPr id="368" name="bright 367"/>
        <xdr:cNvSpPr/>
      </xdr:nvSpPr>
      <xdr:spPr>
        <a:xfrm>
          <a:off x="221869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3810000</xdr:colOff>
      <xdr:row>22</xdr:row>
      <xdr:rowOff>121920</xdr:rowOff>
    </xdr:from>
    <xdr:to>
      <xdr:col>0</xdr:col>
      <xdr:colOff>5016500</xdr:colOff>
      <xdr:row>29</xdr:row>
      <xdr:rowOff>154940</xdr:rowOff>
    </xdr:to>
    <xdr:sp macro="" textlink="">
      <xdr:nvSpPr>
        <xdr:cNvPr id="369" name="outline 368"/>
        <xdr:cNvSpPr/>
      </xdr:nvSpPr>
      <xdr:spPr>
        <a:xfrm>
          <a:off x="3810000" y="3810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22</xdr:row>
      <xdr:rowOff>121920</xdr:rowOff>
    </xdr:from>
    <xdr:to>
      <xdr:col>1</xdr:col>
      <xdr:colOff>8808720</xdr:colOff>
      <xdr:row>29</xdr:row>
      <xdr:rowOff>154940</xdr:rowOff>
    </xdr:to>
    <xdr:sp macro="" textlink="">
      <xdr:nvSpPr>
        <xdr:cNvPr id="370" name="outline 369"/>
        <xdr:cNvSpPr/>
      </xdr:nvSpPr>
      <xdr:spPr>
        <a:xfrm>
          <a:off x="20091400" y="3810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3822700</xdr:colOff>
      <xdr:row>22</xdr:row>
      <xdr:rowOff>134620</xdr:rowOff>
    </xdr:from>
    <xdr:to>
      <xdr:col>0</xdr:col>
      <xdr:colOff>5003800</xdr:colOff>
      <xdr:row>24</xdr:row>
      <xdr:rowOff>66040</xdr:rowOff>
    </xdr:to>
    <xdr:sp macro="" textlink="">
      <xdr:nvSpPr>
        <xdr:cNvPr id="371" name="name 370"/>
        <xdr:cNvSpPr/>
      </xdr:nvSpPr>
      <xdr:spPr>
        <a:xfrm>
          <a:off x="3822700" y="3822700"/>
          <a:ext cx="11811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Hinde</a:t>
          </a:r>
        </a:p>
      </xdr:txBody>
    </xdr:sp>
    <xdr:clientData/>
  </xdr:twoCellAnchor>
  <xdr:twoCellAnchor editAs="absolute">
    <xdr:from>
      <xdr:col>1</xdr:col>
      <xdr:colOff>7614920</xdr:colOff>
      <xdr:row>22</xdr:row>
      <xdr:rowOff>134620</xdr:rowOff>
    </xdr:from>
    <xdr:to>
      <xdr:col>1</xdr:col>
      <xdr:colOff>8796020</xdr:colOff>
      <xdr:row>24</xdr:row>
      <xdr:rowOff>66040</xdr:rowOff>
    </xdr:to>
    <xdr:sp macro="" textlink="">
      <xdr:nvSpPr>
        <xdr:cNvPr id="372" name="name 371"/>
        <xdr:cNvSpPr/>
      </xdr:nvSpPr>
      <xdr:spPr>
        <a:xfrm>
          <a:off x="20104100" y="3822700"/>
          <a:ext cx="11811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Hinde</a:t>
          </a:r>
        </a:p>
      </xdr:txBody>
    </xdr:sp>
    <xdr:clientData/>
  </xdr:twoCellAnchor>
  <xdr:twoCellAnchor editAs="absolute">
    <xdr:from>
      <xdr:col>1</xdr:col>
      <xdr:colOff>7614920</xdr:colOff>
      <xdr:row>25</xdr:row>
      <xdr:rowOff>139700</xdr:rowOff>
    </xdr:from>
    <xdr:to>
      <xdr:col>1</xdr:col>
      <xdr:colOff>8796020</xdr:colOff>
      <xdr:row>27</xdr:row>
      <xdr:rowOff>71120</xdr:rowOff>
    </xdr:to>
    <xdr:sp macro="" textlink="">
      <xdr:nvSpPr>
        <xdr:cNvPr id="373" name="reduced 372"/>
        <xdr:cNvSpPr/>
      </xdr:nvSpPr>
      <xdr:spPr>
        <a:xfrm>
          <a:off x="20104100" y="4330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4191000</xdr:colOff>
      <xdr:row>24</xdr:row>
      <xdr:rowOff>78740</xdr:rowOff>
    </xdr:from>
    <xdr:to>
      <xdr:col>0</xdr:col>
      <xdr:colOff>4864100</xdr:colOff>
      <xdr:row>29</xdr:row>
      <xdr:rowOff>2540</xdr:rowOff>
    </xdr:to>
    <xdr:pic>
      <xdr:nvPicPr>
        <xdr:cNvPr id="374" name="symbol 373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4102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7983220</xdr:colOff>
      <xdr:row>24</xdr:row>
      <xdr:rowOff>78740</xdr:rowOff>
    </xdr:from>
    <xdr:to>
      <xdr:col>1</xdr:col>
      <xdr:colOff>8656320</xdr:colOff>
      <xdr:row>29</xdr:row>
      <xdr:rowOff>2540</xdr:rowOff>
    </xdr:to>
    <xdr:pic>
      <xdr:nvPicPr>
        <xdr:cNvPr id="375" name="symbol 374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2400" y="4102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3911600</xdr:colOff>
      <xdr:row>27</xdr:row>
      <xdr:rowOff>121920</xdr:rowOff>
    </xdr:from>
    <xdr:to>
      <xdr:col>0</xdr:col>
      <xdr:colOff>4216400</xdr:colOff>
      <xdr:row>29</xdr:row>
      <xdr:rowOff>142240</xdr:rowOff>
    </xdr:to>
    <xdr:sp macro="" textlink="">
      <xdr:nvSpPr>
        <xdr:cNvPr id="376" name="fleft 375"/>
        <xdr:cNvSpPr/>
      </xdr:nvSpPr>
      <xdr:spPr>
        <a:xfrm>
          <a:off x="39116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4470400</xdr:colOff>
      <xdr:row>27</xdr:row>
      <xdr:rowOff>121920</xdr:rowOff>
    </xdr:from>
    <xdr:to>
      <xdr:col>0</xdr:col>
      <xdr:colOff>4737100</xdr:colOff>
      <xdr:row>29</xdr:row>
      <xdr:rowOff>142240</xdr:rowOff>
    </xdr:to>
    <xdr:sp macro="" textlink="">
      <xdr:nvSpPr>
        <xdr:cNvPr id="377" name="fmiddle 376"/>
        <xdr:cNvSpPr/>
      </xdr:nvSpPr>
      <xdr:spPr>
        <a:xfrm>
          <a:off x="44704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4699000</xdr:colOff>
      <xdr:row>27</xdr:row>
      <xdr:rowOff>121920</xdr:rowOff>
    </xdr:from>
    <xdr:to>
      <xdr:col>0</xdr:col>
      <xdr:colOff>5003800</xdr:colOff>
      <xdr:row>29</xdr:row>
      <xdr:rowOff>142240</xdr:rowOff>
    </xdr:to>
    <xdr:sp macro="" textlink="">
      <xdr:nvSpPr>
        <xdr:cNvPr id="378" name="fright 377"/>
        <xdr:cNvSpPr/>
      </xdr:nvSpPr>
      <xdr:spPr>
        <a:xfrm>
          <a:off x="46990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4737100</xdr:colOff>
      <xdr:row>25</xdr:row>
      <xdr:rowOff>0</xdr:rowOff>
    </xdr:from>
    <xdr:to>
      <xdr:col>0</xdr:col>
      <xdr:colOff>5003800</xdr:colOff>
      <xdr:row>26</xdr:row>
      <xdr:rowOff>137160</xdr:rowOff>
    </xdr:to>
    <xdr:sp macro="" textlink="">
      <xdr:nvSpPr>
        <xdr:cNvPr id="379" name="eng 378"/>
        <xdr:cNvSpPr/>
      </xdr:nvSpPr>
      <xdr:spPr>
        <a:xfrm>
          <a:off x="4737100" y="4191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7703820</xdr:colOff>
      <xdr:row>27</xdr:row>
      <xdr:rowOff>121920</xdr:rowOff>
    </xdr:from>
    <xdr:to>
      <xdr:col>1</xdr:col>
      <xdr:colOff>8008620</xdr:colOff>
      <xdr:row>29</xdr:row>
      <xdr:rowOff>142240</xdr:rowOff>
    </xdr:to>
    <xdr:sp macro="" textlink="">
      <xdr:nvSpPr>
        <xdr:cNvPr id="380" name="bleft 379"/>
        <xdr:cNvSpPr/>
      </xdr:nvSpPr>
      <xdr:spPr>
        <a:xfrm>
          <a:off x="201930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8262620</xdr:colOff>
      <xdr:row>27</xdr:row>
      <xdr:rowOff>121920</xdr:rowOff>
    </xdr:from>
    <xdr:to>
      <xdr:col>1</xdr:col>
      <xdr:colOff>8529320</xdr:colOff>
      <xdr:row>29</xdr:row>
      <xdr:rowOff>142240</xdr:rowOff>
    </xdr:to>
    <xdr:sp macro="" textlink="">
      <xdr:nvSpPr>
        <xdr:cNvPr id="381" name="bmiddle 380"/>
        <xdr:cNvSpPr/>
      </xdr:nvSpPr>
      <xdr:spPr>
        <a:xfrm>
          <a:off x="207518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8491220</xdr:colOff>
      <xdr:row>27</xdr:row>
      <xdr:rowOff>121920</xdr:rowOff>
    </xdr:from>
    <xdr:to>
      <xdr:col>1</xdr:col>
      <xdr:colOff>8796020</xdr:colOff>
      <xdr:row>29</xdr:row>
      <xdr:rowOff>142240</xdr:rowOff>
    </xdr:to>
    <xdr:sp macro="" textlink="">
      <xdr:nvSpPr>
        <xdr:cNvPr id="382" name="bright 381"/>
        <xdr:cNvSpPr/>
      </xdr:nvSpPr>
      <xdr:spPr>
        <a:xfrm>
          <a:off x="209804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5016500</xdr:colOff>
      <xdr:row>22</xdr:row>
      <xdr:rowOff>121920</xdr:rowOff>
    </xdr:from>
    <xdr:to>
      <xdr:col>0</xdr:col>
      <xdr:colOff>6223000</xdr:colOff>
      <xdr:row>29</xdr:row>
      <xdr:rowOff>154940</xdr:rowOff>
    </xdr:to>
    <xdr:sp macro="" textlink="">
      <xdr:nvSpPr>
        <xdr:cNvPr id="383" name="outline 382"/>
        <xdr:cNvSpPr/>
      </xdr:nvSpPr>
      <xdr:spPr>
        <a:xfrm>
          <a:off x="5016500" y="38100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22</xdr:row>
      <xdr:rowOff>121920</xdr:rowOff>
    </xdr:from>
    <xdr:to>
      <xdr:col>1</xdr:col>
      <xdr:colOff>7602220</xdr:colOff>
      <xdr:row>29</xdr:row>
      <xdr:rowOff>154940</xdr:rowOff>
    </xdr:to>
    <xdr:sp macro="" textlink="">
      <xdr:nvSpPr>
        <xdr:cNvPr id="384" name="outline 383"/>
        <xdr:cNvSpPr/>
      </xdr:nvSpPr>
      <xdr:spPr>
        <a:xfrm>
          <a:off x="18884900" y="38100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22</xdr:row>
      <xdr:rowOff>134620</xdr:rowOff>
    </xdr:from>
    <xdr:to>
      <xdr:col>0</xdr:col>
      <xdr:colOff>6210300</xdr:colOff>
      <xdr:row>24</xdr:row>
      <xdr:rowOff>66040</xdr:rowOff>
    </xdr:to>
    <xdr:sp macro="" textlink="">
      <xdr:nvSpPr>
        <xdr:cNvPr id="385" name="name 384"/>
        <xdr:cNvSpPr/>
      </xdr:nvSpPr>
      <xdr:spPr>
        <a:xfrm>
          <a:off x="5029200" y="3822700"/>
          <a:ext cx="11811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Rezende</a:t>
          </a:r>
        </a:p>
      </xdr:txBody>
    </xdr:sp>
    <xdr:clientData/>
  </xdr:twoCellAnchor>
  <xdr:twoCellAnchor editAs="absolute">
    <xdr:from>
      <xdr:col>1</xdr:col>
      <xdr:colOff>6408420</xdr:colOff>
      <xdr:row>22</xdr:row>
      <xdr:rowOff>134620</xdr:rowOff>
    </xdr:from>
    <xdr:to>
      <xdr:col>1</xdr:col>
      <xdr:colOff>7589520</xdr:colOff>
      <xdr:row>24</xdr:row>
      <xdr:rowOff>66040</xdr:rowOff>
    </xdr:to>
    <xdr:sp macro="" textlink="">
      <xdr:nvSpPr>
        <xdr:cNvPr id="386" name="name 385"/>
        <xdr:cNvSpPr/>
      </xdr:nvSpPr>
      <xdr:spPr>
        <a:xfrm>
          <a:off x="18897600" y="3822700"/>
          <a:ext cx="11811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Rezende</a:t>
          </a:r>
        </a:p>
      </xdr:txBody>
    </xdr:sp>
    <xdr:clientData/>
  </xdr:twoCellAnchor>
  <xdr:twoCellAnchor editAs="absolute">
    <xdr:from>
      <xdr:col>1</xdr:col>
      <xdr:colOff>6408420</xdr:colOff>
      <xdr:row>25</xdr:row>
      <xdr:rowOff>139700</xdr:rowOff>
    </xdr:from>
    <xdr:to>
      <xdr:col>1</xdr:col>
      <xdr:colOff>7589520</xdr:colOff>
      <xdr:row>27</xdr:row>
      <xdr:rowOff>71120</xdr:rowOff>
    </xdr:to>
    <xdr:sp macro="" textlink="">
      <xdr:nvSpPr>
        <xdr:cNvPr id="387" name="reduced 386"/>
        <xdr:cNvSpPr/>
      </xdr:nvSpPr>
      <xdr:spPr>
        <a:xfrm>
          <a:off x="18897600" y="4330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5397500</xdr:colOff>
      <xdr:row>24</xdr:row>
      <xdr:rowOff>78740</xdr:rowOff>
    </xdr:from>
    <xdr:to>
      <xdr:col>0</xdr:col>
      <xdr:colOff>6070600</xdr:colOff>
      <xdr:row>29</xdr:row>
      <xdr:rowOff>2540</xdr:rowOff>
    </xdr:to>
    <xdr:pic>
      <xdr:nvPicPr>
        <xdr:cNvPr id="388" name="symbol 38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4102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6776720</xdr:colOff>
      <xdr:row>24</xdr:row>
      <xdr:rowOff>78740</xdr:rowOff>
    </xdr:from>
    <xdr:to>
      <xdr:col>1</xdr:col>
      <xdr:colOff>7449820</xdr:colOff>
      <xdr:row>29</xdr:row>
      <xdr:rowOff>2540</xdr:rowOff>
    </xdr:to>
    <xdr:pic>
      <xdr:nvPicPr>
        <xdr:cNvPr id="389" name="symbol 38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5900" y="4102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5118100</xdr:colOff>
      <xdr:row>27</xdr:row>
      <xdr:rowOff>121920</xdr:rowOff>
    </xdr:from>
    <xdr:to>
      <xdr:col>0</xdr:col>
      <xdr:colOff>5422900</xdr:colOff>
      <xdr:row>29</xdr:row>
      <xdr:rowOff>142240</xdr:rowOff>
    </xdr:to>
    <xdr:sp macro="" textlink="">
      <xdr:nvSpPr>
        <xdr:cNvPr id="390" name="fleft 389"/>
        <xdr:cNvSpPr/>
      </xdr:nvSpPr>
      <xdr:spPr>
        <a:xfrm>
          <a:off x="51181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5676900</xdr:colOff>
      <xdr:row>27</xdr:row>
      <xdr:rowOff>121920</xdr:rowOff>
    </xdr:from>
    <xdr:to>
      <xdr:col>0</xdr:col>
      <xdr:colOff>5943600</xdr:colOff>
      <xdr:row>29</xdr:row>
      <xdr:rowOff>142240</xdr:rowOff>
    </xdr:to>
    <xdr:sp macro="" textlink="">
      <xdr:nvSpPr>
        <xdr:cNvPr id="391" name="fmiddle 390"/>
        <xdr:cNvSpPr/>
      </xdr:nvSpPr>
      <xdr:spPr>
        <a:xfrm>
          <a:off x="56769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5905500</xdr:colOff>
      <xdr:row>27</xdr:row>
      <xdr:rowOff>121920</xdr:rowOff>
    </xdr:from>
    <xdr:to>
      <xdr:col>0</xdr:col>
      <xdr:colOff>6210300</xdr:colOff>
      <xdr:row>29</xdr:row>
      <xdr:rowOff>142240</xdr:rowOff>
    </xdr:to>
    <xdr:sp macro="" textlink="">
      <xdr:nvSpPr>
        <xdr:cNvPr id="392" name="fright 391"/>
        <xdr:cNvSpPr/>
      </xdr:nvSpPr>
      <xdr:spPr>
        <a:xfrm>
          <a:off x="59055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5943600</xdr:colOff>
      <xdr:row>25</xdr:row>
      <xdr:rowOff>0</xdr:rowOff>
    </xdr:from>
    <xdr:to>
      <xdr:col>0</xdr:col>
      <xdr:colOff>6210300</xdr:colOff>
      <xdr:row>26</xdr:row>
      <xdr:rowOff>137160</xdr:rowOff>
    </xdr:to>
    <xdr:sp macro="" textlink="">
      <xdr:nvSpPr>
        <xdr:cNvPr id="393" name="eng 392"/>
        <xdr:cNvSpPr/>
      </xdr:nvSpPr>
      <xdr:spPr>
        <a:xfrm>
          <a:off x="5943600" y="4191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6497320</xdr:colOff>
      <xdr:row>27</xdr:row>
      <xdr:rowOff>121920</xdr:rowOff>
    </xdr:from>
    <xdr:to>
      <xdr:col>1</xdr:col>
      <xdr:colOff>6802120</xdr:colOff>
      <xdr:row>29</xdr:row>
      <xdr:rowOff>142240</xdr:rowOff>
    </xdr:to>
    <xdr:sp macro="" textlink="">
      <xdr:nvSpPr>
        <xdr:cNvPr id="394" name="bleft 393"/>
        <xdr:cNvSpPr/>
      </xdr:nvSpPr>
      <xdr:spPr>
        <a:xfrm>
          <a:off x="189865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7056120</xdr:colOff>
      <xdr:row>27</xdr:row>
      <xdr:rowOff>121920</xdr:rowOff>
    </xdr:from>
    <xdr:to>
      <xdr:col>1</xdr:col>
      <xdr:colOff>7322820</xdr:colOff>
      <xdr:row>29</xdr:row>
      <xdr:rowOff>142240</xdr:rowOff>
    </xdr:to>
    <xdr:sp macro="" textlink="">
      <xdr:nvSpPr>
        <xdr:cNvPr id="395" name="bmiddle 394"/>
        <xdr:cNvSpPr/>
      </xdr:nvSpPr>
      <xdr:spPr>
        <a:xfrm>
          <a:off x="195453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7284720</xdr:colOff>
      <xdr:row>27</xdr:row>
      <xdr:rowOff>121920</xdr:rowOff>
    </xdr:from>
    <xdr:to>
      <xdr:col>1</xdr:col>
      <xdr:colOff>7589520</xdr:colOff>
      <xdr:row>29</xdr:row>
      <xdr:rowOff>142240</xdr:rowOff>
    </xdr:to>
    <xdr:sp macro="" textlink="">
      <xdr:nvSpPr>
        <xdr:cNvPr id="396" name="bright 395"/>
        <xdr:cNvSpPr/>
      </xdr:nvSpPr>
      <xdr:spPr>
        <a:xfrm>
          <a:off x="197739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6223000</xdr:colOff>
      <xdr:row>22</xdr:row>
      <xdr:rowOff>121920</xdr:rowOff>
    </xdr:from>
    <xdr:to>
      <xdr:col>0</xdr:col>
      <xdr:colOff>7429500</xdr:colOff>
      <xdr:row>29</xdr:row>
      <xdr:rowOff>154940</xdr:rowOff>
    </xdr:to>
    <xdr:sp macro="" textlink="">
      <xdr:nvSpPr>
        <xdr:cNvPr id="397" name="outline 396"/>
        <xdr:cNvSpPr/>
      </xdr:nvSpPr>
      <xdr:spPr>
        <a:xfrm>
          <a:off x="6223000" y="3810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22</xdr:row>
      <xdr:rowOff>121920</xdr:rowOff>
    </xdr:from>
    <xdr:to>
      <xdr:col>1</xdr:col>
      <xdr:colOff>6395720</xdr:colOff>
      <xdr:row>29</xdr:row>
      <xdr:rowOff>154940</xdr:rowOff>
    </xdr:to>
    <xdr:sp macro="" textlink="">
      <xdr:nvSpPr>
        <xdr:cNvPr id="398" name="outline 397"/>
        <xdr:cNvSpPr/>
      </xdr:nvSpPr>
      <xdr:spPr>
        <a:xfrm>
          <a:off x="17678400" y="3810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6604000</xdr:colOff>
      <xdr:row>22</xdr:row>
      <xdr:rowOff>134620</xdr:rowOff>
    </xdr:from>
    <xdr:to>
      <xdr:col>0</xdr:col>
      <xdr:colOff>7416800</xdr:colOff>
      <xdr:row>24</xdr:row>
      <xdr:rowOff>66040</xdr:rowOff>
    </xdr:to>
    <xdr:sp macro="" textlink="">
      <xdr:nvSpPr>
        <xdr:cNvPr id="399" name="name 398"/>
        <xdr:cNvSpPr/>
      </xdr:nvSpPr>
      <xdr:spPr>
        <a:xfrm>
          <a:off x="6604000" y="3822700"/>
          <a:ext cx="8128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Greene</a:t>
          </a:r>
        </a:p>
      </xdr:txBody>
    </xdr:sp>
    <xdr:clientData/>
  </xdr:twoCellAnchor>
  <xdr:twoCellAnchor editAs="absolute">
    <xdr:from>
      <xdr:col>1</xdr:col>
      <xdr:colOff>5570220</xdr:colOff>
      <xdr:row>22</xdr:row>
      <xdr:rowOff>134620</xdr:rowOff>
    </xdr:from>
    <xdr:to>
      <xdr:col>1</xdr:col>
      <xdr:colOff>6383020</xdr:colOff>
      <xdr:row>24</xdr:row>
      <xdr:rowOff>66040</xdr:rowOff>
    </xdr:to>
    <xdr:sp macro="" textlink="">
      <xdr:nvSpPr>
        <xdr:cNvPr id="400" name="name 399"/>
        <xdr:cNvSpPr/>
      </xdr:nvSpPr>
      <xdr:spPr>
        <a:xfrm>
          <a:off x="18059400" y="3822700"/>
          <a:ext cx="8128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Greene</a:t>
          </a:r>
        </a:p>
      </xdr:txBody>
    </xdr:sp>
    <xdr:clientData/>
  </xdr:twoCellAnchor>
  <xdr:twoCellAnchor editAs="absolute">
    <xdr:from>
      <xdr:col>1</xdr:col>
      <xdr:colOff>5201920</xdr:colOff>
      <xdr:row>25</xdr:row>
      <xdr:rowOff>139700</xdr:rowOff>
    </xdr:from>
    <xdr:to>
      <xdr:col>1</xdr:col>
      <xdr:colOff>6383020</xdr:colOff>
      <xdr:row>27</xdr:row>
      <xdr:rowOff>71120</xdr:rowOff>
    </xdr:to>
    <xdr:sp macro="" textlink="">
      <xdr:nvSpPr>
        <xdr:cNvPr id="401" name="reduced 400"/>
        <xdr:cNvSpPr/>
      </xdr:nvSpPr>
      <xdr:spPr>
        <a:xfrm>
          <a:off x="17691100" y="4330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6375400</xdr:colOff>
      <xdr:row>24</xdr:row>
      <xdr:rowOff>116840</xdr:rowOff>
    </xdr:from>
    <xdr:to>
      <xdr:col>0</xdr:col>
      <xdr:colOff>7277100</xdr:colOff>
      <xdr:row>27</xdr:row>
      <xdr:rowOff>147320</xdr:rowOff>
    </xdr:to>
    <xdr:pic>
      <xdr:nvPicPr>
        <xdr:cNvPr id="402" name="symbol 401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5400" y="4140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5341620</xdr:colOff>
      <xdr:row>24</xdr:row>
      <xdr:rowOff>116840</xdr:rowOff>
    </xdr:from>
    <xdr:to>
      <xdr:col>1</xdr:col>
      <xdr:colOff>6243320</xdr:colOff>
      <xdr:row>27</xdr:row>
      <xdr:rowOff>147320</xdr:rowOff>
    </xdr:to>
    <xdr:pic>
      <xdr:nvPicPr>
        <xdr:cNvPr id="403" name="symbol 40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0800" y="4140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6324600</xdr:colOff>
      <xdr:row>27</xdr:row>
      <xdr:rowOff>121920</xdr:rowOff>
    </xdr:from>
    <xdr:to>
      <xdr:col>0</xdr:col>
      <xdr:colOff>6680200</xdr:colOff>
      <xdr:row>29</xdr:row>
      <xdr:rowOff>91440</xdr:rowOff>
    </xdr:to>
    <xdr:sp macro="" textlink="">
      <xdr:nvSpPr>
        <xdr:cNvPr id="404" name="fleft 403"/>
        <xdr:cNvSpPr/>
      </xdr:nvSpPr>
      <xdr:spPr>
        <a:xfrm>
          <a:off x="6324600" y="46482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(3)</a:t>
          </a:r>
        </a:p>
      </xdr:txBody>
    </xdr:sp>
    <xdr:clientData/>
  </xdr:twoCellAnchor>
  <xdr:twoCellAnchor editAs="absolute">
    <xdr:from>
      <xdr:col>0</xdr:col>
      <xdr:colOff>6743700</xdr:colOff>
      <xdr:row>27</xdr:row>
      <xdr:rowOff>121920</xdr:rowOff>
    </xdr:from>
    <xdr:to>
      <xdr:col>0</xdr:col>
      <xdr:colOff>7010400</xdr:colOff>
      <xdr:row>29</xdr:row>
      <xdr:rowOff>142240</xdr:rowOff>
    </xdr:to>
    <xdr:sp macro="" textlink="">
      <xdr:nvSpPr>
        <xdr:cNvPr id="405" name="fmiddle 404"/>
        <xdr:cNvSpPr/>
      </xdr:nvSpPr>
      <xdr:spPr>
        <a:xfrm>
          <a:off x="67437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7061200</xdr:colOff>
      <xdr:row>27</xdr:row>
      <xdr:rowOff>121920</xdr:rowOff>
    </xdr:from>
    <xdr:to>
      <xdr:col>0</xdr:col>
      <xdr:colOff>7366000</xdr:colOff>
      <xdr:row>29</xdr:row>
      <xdr:rowOff>142240</xdr:rowOff>
    </xdr:to>
    <xdr:sp macro="" textlink="">
      <xdr:nvSpPr>
        <xdr:cNvPr id="406" name="fright 405"/>
        <xdr:cNvSpPr/>
      </xdr:nvSpPr>
      <xdr:spPr>
        <a:xfrm>
          <a:off x="70612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6235700</xdr:colOff>
      <xdr:row>22</xdr:row>
      <xdr:rowOff>134620</xdr:rowOff>
    </xdr:from>
    <xdr:to>
      <xdr:col>0</xdr:col>
      <xdr:colOff>6591300</xdr:colOff>
      <xdr:row>24</xdr:row>
      <xdr:rowOff>15240</xdr:rowOff>
    </xdr:to>
    <xdr:sp macro="" textlink="">
      <xdr:nvSpPr>
        <xdr:cNvPr id="407" name="eng 406"/>
        <xdr:cNvSpPr/>
      </xdr:nvSpPr>
      <xdr:spPr>
        <a:xfrm>
          <a:off x="6235700" y="38227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2-4</a:t>
          </a:r>
        </a:p>
      </xdr:txBody>
    </xdr:sp>
    <xdr:clientData/>
  </xdr:twoCellAnchor>
  <xdr:twoCellAnchor editAs="absolute">
    <xdr:from>
      <xdr:col>1</xdr:col>
      <xdr:colOff>5290820</xdr:colOff>
      <xdr:row>27</xdr:row>
      <xdr:rowOff>121920</xdr:rowOff>
    </xdr:from>
    <xdr:to>
      <xdr:col>1</xdr:col>
      <xdr:colOff>5595620</xdr:colOff>
      <xdr:row>29</xdr:row>
      <xdr:rowOff>142240</xdr:rowOff>
    </xdr:to>
    <xdr:sp macro="" textlink="">
      <xdr:nvSpPr>
        <xdr:cNvPr id="408" name="bleft 407"/>
        <xdr:cNvSpPr/>
      </xdr:nvSpPr>
      <xdr:spPr>
        <a:xfrm>
          <a:off x="177800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5709920</xdr:colOff>
      <xdr:row>27</xdr:row>
      <xdr:rowOff>121920</xdr:rowOff>
    </xdr:from>
    <xdr:to>
      <xdr:col>1</xdr:col>
      <xdr:colOff>5976620</xdr:colOff>
      <xdr:row>29</xdr:row>
      <xdr:rowOff>142240</xdr:rowOff>
    </xdr:to>
    <xdr:sp macro="" textlink="">
      <xdr:nvSpPr>
        <xdr:cNvPr id="409" name="bmiddle 408"/>
        <xdr:cNvSpPr/>
      </xdr:nvSpPr>
      <xdr:spPr>
        <a:xfrm>
          <a:off x="181991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6027420</xdr:colOff>
      <xdr:row>27</xdr:row>
      <xdr:rowOff>121920</xdr:rowOff>
    </xdr:from>
    <xdr:to>
      <xdr:col>1</xdr:col>
      <xdr:colOff>6332220</xdr:colOff>
      <xdr:row>29</xdr:row>
      <xdr:rowOff>142240</xdr:rowOff>
    </xdr:to>
    <xdr:sp macro="" textlink="">
      <xdr:nvSpPr>
        <xdr:cNvPr id="410" name="bright 409"/>
        <xdr:cNvSpPr/>
      </xdr:nvSpPr>
      <xdr:spPr>
        <a:xfrm>
          <a:off x="185166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7429500</xdr:colOff>
      <xdr:row>22</xdr:row>
      <xdr:rowOff>121920</xdr:rowOff>
    </xdr:from>
    <xdr:to>
      <xdr:col>0</xdr:col>
      <xdr:colOff>8636000</xdr:colOff>
      <xdr:row>29</xdr:row>
      <xdr:rowOff>154940</xdr:rowOff>
    </xdr:to>
    <xdr:sp macro="" textlink="">
      <xdr:nvSpPr>
        <xdr:cNvPr id="411" name="outline 410"/>
        <xdr:cNvSpPr/>
      </xdr:nvSpPr>
      <xdr:spPr>
        <a:xfrm>
          <a:off x="7429500" y="3810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22</xdr:row>
      <xdr:rowOff>121920</xdr:rowOff>
    </xdr:from>
    <xdr:to>
      <xdr:col>1</xdr:col>
      <xdr:colOff>5189220</xdr:colOff>
      <xdr:row>29</xdr:row>
      <xdr:rowOff>154940</xdr:rowOff>
    </xdr:to>
    <xdr:sp macro="" textlink="">
      <xdr:nvSpPr>
        <xdr:cNvPr id="412" name="outline 411"/>
        <xdr:cNvSpPr/>
      </xdr:nvSpPr>
      <xdr:spPr>
        <a:xfrm>
          <a:off x="16471900" y="3810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7721600</xdr:colOff>
      <xdr:row>23</xdr:row>
      <xdr:rowOff>17780</xdr:rowOff>
    </xdr:from>
    <xdr:to>
      <xdr:col>0</xdr:col>
      <xdr:colOff>8623300</xdr:colOff>
      <xdr:row>27</xdr:row>
      <xdr:rowOff>109220</xdr:rowOff>
    </xdr:to>
    <xdr:sp macro="" textlink="">
      <xdr:nvSpPr>
        <xdr:cNvPr id="413" name="flag 412"/>
        <xdr:cNvSpPr/>
      </xdr:nvSpPr>
      <xdr:spPr>
        <a:xfrm>
          <a:off x="7721600" y="38735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7</a:t>
          </a:r>
        </a:p>
      </xdr:txBody>
    </xdr:sp>
    <xdr:clientData/>
  </xdr:twoCellAnchor>
  <xdr:twoCellAnchor editAs="absolute">
    <xdr:from>
      <xdr:col>0</xdr:col>
      <xdr:colOff>7442200</xdr:colOff>
      <xdr:row>22</xdr:row>
      <xdr:rowOff>134620</xdr:rowOff>
    </xdr:from>
    <xdr:to>
      <xdr:col>0</xdr:col>
      <xdr:colOff>7708900</xdr:colOff>
      <xdr:row>27</xdr:row>
      <xdr:rowOff>160020</xdr:rowOff>
    </xdr:to>
    <xdr:sp macro="" textlink="">
      <xdr:nvSpPr>
        <xdr:cNvPr id="414" name="name 413"/>
        <xdr:cNvSpPr/>
      </xdr:nvSpPr>
      <xdr:spPr>
        <a:xfrm>
          <a:off x="7442200" y="3822700"/>
          <a:ext cx="266700" cy="86360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Hope</a:t>
          </a:r>
        </a:p>
      </xdr:txBody>
    </xdr:sp>
    <xdr:clientData/>
  </xdr:twoCellAnchor>
  <xdr:twoCellAnchor editAs="absolute">
    <xdr:from>
      <xdr:col>0</xdr:col>
      <xdr:colOff>7581900</xdr:colOff>
      <xdr:row>27</xdr:row>
      <xdr:rowOff>121920</xdr:rowOff>
    </xdr:from>
    <xdr:to>
      <xdr:col>0</xdr:col>
      <xdr:colOff>7848600</xdr:colOff>
      <xdr:row>29</xdr:row>
      <xdr:rowOff>142240</xdr:rowOff>
    </xdr:to>
    <xdr:sp macro="" textlink="">
      <xdr:nvSpPr>
        <xdr:cNvPr id="415" name="left 414"/>
        <xdr:cNvSpPr/>
      </xdr:nvSpPr>
      <xdr:spPr>
        <a:xfrm>
          <a:off x="7581900" y="4648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8318500</xdr:colOff>
      <xdr:row>27</xdr:row>
      <xdr:rowOff>121920</xdr:rowOff>
    </xdr:from>
    <xdr:to>
      <xdr:col>0</xdr:col>
      <xdr:colOff>8585200</xdr:colOff>
      <xdr:row>29</xdr:row>
      <xdr:rowOff>142240</xdr:rowOff>
    </xdr:to>
    <xdr:sp macro="" textlink="">
      <xdr:nvSpPr>
        <xdr:cNvPr id="416" name="right 415"/>
        <xdr:cNvSpPr/>
      </xdr:nvSpPr>
      <xdr:spPr>
        <a:xfrm>
          <a:off x="8318500" y="4648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8636000</xdr:colOff>
      <xdr:row>22</xdr:row>
      <xdr:rowOff>121920</xdr:rowOff>
    </xdr:from>
    <xdr:to>
      <xdr:col>0</xdr:col>
      <xdr:colOff>9842500</xdr:colOff>
      <xdr:row>29</xdr:row>
      <xdr:rowOff>154940</xdr:rowOff>
    </xdr:to>
    <xdr:sp macro="" textlink="">
      <xdr:nvSpPr>
        <xdr:cNvPr id="417" name="outline 416"/>
        <xdr:cNvSpPr/>
      </xdr:nvSpPr>
      <xdr:spPr>
        <a:xfrm>
          <a:off x="8636000" y="3810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22</xdr:row>
      <xdr:rowOff>121920</xdr:rowOff>
    </xdr:from>
    <xdr:to>
      <xdr:col>1</xdr:col>
      <xdr:colOff>3982720</xdr:colOff>
      <xdr:row>29</xdr:row>
      <xdr:rowOff>154940</xdr:rowOff>
    </xdr:to>
    <xdr:sp macro="" textlink="">
      <xdr:nvSpPr>
        <xdr:cNvPr id="418" name="outline 417"/>
        <xdr:cNvSpPr/>
      </xdr:nvSpPr>
      <xdr:spPr>
        <a:xfrm>
          <a:off x="15265400" y="3810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8928100</xdr:colOff>
      <xdr:row>23</xdr:row>
      <xdr:rowOff>17780</xdr:rowOff>
    </xdr:from>
    <xdr:to>
      <xdr:col>0</xdr:col>
      <xdr:colOff>9829800</xdr:colOff>
      <xdr:row>27</xdr:row>
      <xdr:rowOff>109220</xdr:rowOff>
    </xdr:to>
    <xdr:sp macro="" textlink="">
      <xdr:nvSpPr>
        <xdr:cNvPr id="419" name="flag 418"/>
        <xdr:cNvSpPr/>
      </xdr:nvSpPr>
      <xdr:spPr>
        <a:xfrm>
          <a:off x="8928100" y="38735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7</a:t>
          </a:r>
        </a:p>
      </xdr:txBody>
    </xdr:sp>
    <xdr:clientData/>
  </xdr:twoCellAnchor>
  <xdr:twoCellAnchor editAs="absolute">
    <xdr:from>
      <xdr:col>0</xdr:col>
      <xdr:colOff>8648700</xdr:colOff>
      <xdr:row>22</xdr:row>
      <xdr:rowOff>134620</xdr:rowOff>
    </xdr:from>
    <xdr:to>
      <xdr:col>0</xdr:col>
      <xdr:colOff>8915400</xdr:colOff>
      <xdr:row>27</xdr:row>
      <xdr:rowOff>160020</xdr:rowOff>
    </xdr:to>
    <xdr:sp macro="" textlink="">
      <xdr:nvSpPr>
        <xdr:cNvPr id="420" name="name 419"/>
        <xdr:cNvSpPr/>
      </xdr:nvSpPr>
      <xdr:spPr>
        <a:xfrm>
          <a:off x="8648700" y="3822700"/>
          <a:ext cx="266700" cy="86360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Hope</a:t>
          </a:r>
        </a:p>
      </xdr:txBody>
    </xdr:sp>
    <xdr:clientData/>
  </xdr:twoCellAnchor>
  <xdr:twoCellAnchor editAs="absolute">
    <xdr:from>
      <xdr:col>0</xdr:col>
      <xdr:colOff>8788400</xdr:colOff>
      <xdr:row>27</xdr:row>
      <xdr:rowOff>121920</xdr:rowOff>
    </xdr:from>
    <xdr:to>
      <xdr:col>0</xdr:col>
      <xdr:colOff>9055100</xdr:colOff>
      <xdr:row>29</xdr:row>
      <xdr:rowOff>142240</xdr:rowOff>
    </xdr:to>
    <xdr:sp macro="" textlink="">
      <xdr:nvSpPr>
        <xdr:cNvPr id="421" name="left 420"/>
        <xdr:cNvSpPr/>
      </xdr:nvSpPr>
      <xdr:spPr>
        <a:xfrm>
          <a:off x="8788400" y="4648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9525000</xdr:colOff>
      <xdr:row>27</xdr:row>
      <xdr:rowOff>121920</xdr:rowOff>
    </xdr:from>
    <xdr:to>
      <xdr:col>0</xdr:col>
      <xdr:colOff>9791700</xdr:colOff>
      <xdr:row>29</xdr:row>
      <xdr:rowOff>142240</xdr:rowOff>
    </xdr:to>
    <xdr:sp macro="" textlink="">
      <xdr:nvSpPr>
        <xdr:cNvPr id="422" name="right 421"/>
        <xdr:cNvSpPr/>
      </xdr:nvSpPr>
      <xdr:spPr>
        <a:xfrm>
          <a:off x="9525000" y="4648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9842500</xdr:colOff>
      <xdr:row>22</xdr:row>
      <xdr:rowOff>121920</xdr:rowOff>
    </xdr:from>
    <xdr:to>
      <xdr:col>0</xdr:col>
      <xdr:colOff>11049000</xdr:colOff>
      <xdr:row>29</xdr:row>
      <xdr:rowOff>154940</xdr:rowOff>
    </xdr:to>
    <xdr:sp macro="" textlink="">
      <xdr:nvSpPr>
        <xdr:cNvPr id="423" name="outline 422"/>
        <xdr:cNvSpPr/>
      </xdr:nvSpPr>
      <xdr:spPr>
        <a:xfrm>
          <a:off x="9842500" y="3810000"/>
          <a:ext cx="1206500" cy="1206500"/>
        </a:xfrm>
        <a:prstGeom prst="rect">
          <a:avLst/>
        </a:prstGeom>
        <a:solidFill>
          <a:srgbClr val="CCFF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22</xdr:row>
      <xdr:rowOff>121920</xdr:rowOff>
    </xdr:from>
    <xdr:to>
      <xdr:col>1</xdr:col>
      <xdr:colOff>2776220</xdr:colOff>
      <xdr:row>29</xdr:row>
      <xdr:rowOff>154940</xdr:rowOff>
    </xdr:to>
    <xdr:sp macro="" textlink="">
      <xdr:nvSpPr>
        <xdr:cNvPr id="424" name="outline 423"/>
        <xdr:cNvSpPr/>
      </xdr:nvSpPr>
      <xdr:spPr>
        <a:xfrm>
          <a:off x="14058900" y="3810000"/>
          <a:ext cx="1206500" cy="1206500"/>
        </a:xfrm>
        <a:prstGeom prst="rect">
          <a:avLst/>
        </a:prstGeom>
        <a:solidFill>
          <a:srgbClr val="CCFF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9855200</xdr:colOff>
      <xdr:row>22</xdr:row>
      <xdr:rowOff>134620</xdr:rowOff>
    </xdr:from>
    <xdr:to>
      <xdr:col>0</xdr:col>
      <xdr:colOff>11036300</xdr:colOff>
      <xdr:row>24</xdr:row>
      <xdr:rowOff>66040</xdr:rowOff>
    </xdr:to>
    <xdr:sp macro="" textlink="">
      <xdr:nvSpPr>
        <xdr:cNvPr id="425" name="name 424"/>
        <xdr:cNvSpPr/>
      </xdr:nvSpPr>
      <xdr:spPr>
        <a:xfrm>
          <a:off x="9855200" y="3822700"/>
          <a:ext cx="1181100" cy="26670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Halkett</a:t>
          </a:r>
        </a:p>
      </xdr:txBody>
    </xdr:sp>
    <xdr:clientData/>
  </xdr:twoCellAnchor>
  <xdr:twoCellAnchor editAs="absolute">
    <xdr:from>
      <xdr:col>1</xdr:col>
      <xdr:colOff>1582420</xdr:colOff>
      <xdr:row>22</xdr:row>
      <xdr:rowOff>134620</xdr:rowOff>
    </xdr:from>
    <xdr:to>
      <xdr:col>1</xdr:col>
      <xdr:colOff>2763520</xdr:colOff>
      <xdr:row>24</xdr:row>
      <xdr:rowOff>66040</xdr:rowOff>
    </xdr:to>
    <xdr:sp macro="" textlink="">
      <xdr:nvSpPr>
        <xdr:cNvPr id="426" name="name 425"/>
        <xdr:cNvSpPr/>
      </xdr:nvSpPr>
      <xdr:spPr>
        <a:xfrm>
          <a:off x="14071600" y="3822700"/>
          <a:ext cx="1181100" cy="26670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Halkett</a:t>
          </a:r>
        </a:p>
      </xdr:txBody>
    </xdr:sp>
    <xdr:clientData/>
  </xdr:twoCellAnchor>
  <xdr:twoCellAnchor editAs="absolute">
    <xdr:from>
      <xdr:col>1</xdr:col>
      <xdr:colOff>1582420</xdr:colOff>
      <xdr:row>25</xdr:row>
      <xdr:rowOff>139700</xdr:rowOff>
    </xdr:from>
    <xdr:to>
      <xdr:col>1</xdr:col>
      <xdr:colOff>2763520</xdr:colOff>
      <xdr:row>27</xdr:row>
      <xdr:rowOff>71120</xdr:rowOff>
    </xdr:to>
    <xdr:sp macro="" textlink="">
      <xdr:nvSpPr>
        <xdr:cNvPr id="427" name="reduced 426"/>
        <xdr:cNvSpPr/>
      </xdr:nvSpPr>
      <xdr:spPr>
        <a:xfrm>
          <a:off x="14071600" y="4330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10223500</xdr:colOff>
      <xdr:row>24</xdr:row>
      <xdr:rowOff>78740</xdr:rowOff>
    </xdr:from>
    <xdr:to>
      <xdr:col>0</xdr:col>
      <xdr:colOff>10896600</xdr:colOff>
      <xdr:row>29</xdr:row>
      <xdr:rowOff>2540</xdr:rowOff>
    </xdr:to>
    <xdr:pic>
      <xdr:nvPicPr>
        <xdr:cNvPr id="428" name="symbol 42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4102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1950720</xdr:colOff>
      <xdr:row>24</xdr:row>
      <xdr:rowOff>78740</xdr:rowOff>
    </xdr:from>
    <xdr:to>
      <xdr:col>1</xdr:col>
      <xdr:colOff>2623820</xdr:colOff>
      <xdr:row>29</xdr:row>
      <xdr:rowOff>2540</xdr:rowOff>
    </xdr:to>
    <xdr:pic>
      <xdr:nvPicPr>
        <xdr:cNvPr id="429" name="symbol 42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9900" y="4102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9944100</xdr:colOff>
      <xdr:row>27</xdr:row>
      <xdr:rowOff>121920</xdr:rowOff>
    </xdr:from>
    <xdr:to>
      <xdr:col>0</xdr:col>
      <xdr:colOff>10248900</xdr:colOff>
      <xdr:row>29</xdr:row>
      <xdr:rowOff>142240</xdr:rowOff>
    </xdr:to>
    <xdr:sp macro="" textlink="">
      <xdr:nvSpPr>
        <xdr:cNvPr id="430" name="fleft 429"/>
        <xdr:cNvSpPr/>
      </xdr:nvSpPr>
      <xdr:spPr>
        <a:xfrm>
          <a:off x="99441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10502900</xdr:colOff>
      <xdr:row>27</xdr:row>
      <xdr:rowOff>121920</xdr:rowOff>
    </xdr:from>
    <xdr:to>
      <xdr:col>0</xdr:col>
      <xdr:colOff>10769600</xdr:colOff>
      <xdr:row>29</xdr:row>
      <xdr:rowOff>142240</xdr:rowOff>
    </xdr:to>
    <xdr:sp macro="" textlink="">
      <xdr:nvSpPr>
        <xdr:cNvPr id="431" name="fmiddle 430"/>
        <xdr:cNvSpPr/>
      </xdr:nvSpPr>
      <xdr:spPr>
        <a:xfrm>
          <a:off x="105029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10731500</xdr:colOff>
      <xdr:row>27</xdr:row>
      <xdr:rowOff>121920</xdr:rowOff>
    </xdr:from>
    <xdr:to>
      <xdr:col>0</xdr:col>
      <xdr:colOff>11036300</xdr:colOff>
      <xdr:row>29</xdr:row>
      <xdr:rowOff>142240</xdr:rowOff>
    </xdr:to>
    <xdr:sp macro="" textlink="">
      <xdr:nvSpPr>
        <xdr:cNvPr id="432" name="fright 431"/>
        <xdr:cNvSpPr/>
      </xdr:nvSpPr>
      <xdr:spPr>
        <a:xfrm>
          <a:off x="107315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10769600</xdr:colOff>
      <xdr:row>25</xdr:row>
      <xdr:rowOff>0</xdr:rowOff>
    </xdr:from>
    <xdr:to>
      <xdr:col>0</xdr:col>
      <xdr:colOff>11036300</xdr:colOff>
      <xdr:row>26</xdr:row>
      <xdr:rowOff>137160</xdr:rowOff>
    </xdr:to>
    <xdr:sp macro="" textlink="">
      <xdr:nvSpPr>
        <xdr:cNvPr id="433" name="eng 432"/>
        <xdr:cNvSpPr/>
      </xdr:nvSpPr>
      <xdr:spPr>
        <a:xfrm>
          <a:off x="10769600" y="4191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1671320</xdr:colOff>
      <xdr:row>27</xdr:row>
      <xdr:rowOff>121920</xdr:rowOff>
    </xdr:from>
    <xdr:to>
      <xdr:col>1</xdr:col>
      <xdr:colOff>1976120</xdr:colOff>
      <xdr:row>29</xdr:row>
      <xdr:rowOff>142240</xdr:rowOff>
    </xdr:to>
    <xdr:sp macro="" textlink="">
      <xdr:nvSpPr>
        <xdr:cNvPr id="434" name="bleft 433"/>
        <xdr:cNvSpPr/>
      </xdr:nvSpPr>
      <xdr:spPr>
        <a:xfrm>
          <a:off x="141605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2230120</xdr:colOff>
      <xdr:row>27</xdr:row>
      <xdr:rowOff>121920</xdr:rowOff>
    </xdr:from>
    <xdr:to>
      <xdr:col>1</xdr:col>
      <xdr:colOff>2496820</xdr:colOff>
      <xdr:row>29</xdr:row>
      <xdr:rowOff>142240</xdr:rowOff>
    </xdr:to>
    <xdr:sp macro="" textlink="">
      <xdr:nvSpPr>
        <xdr:cNvPr id="435" name="bmiddle 434"/>
        <xdr:cNvSpPr/>
      </xdr:nvSpPr>
      <xdr:spPr>
        <a:xfrm>
          <a:off x="147193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2458720</xdr:colOff>
      <xdr:row>27</xdr:row>
      <xdr:rowOff>121920</xdr:rowOff>
    </xdr:from>
    <xdr:to>
      <xdr:col>1</xdr:col>
      <xdr:colOff>2763520</xdr:colOff>
      <xdr:row>29</xdr:row>
      <xdr:rowOff>142240</xdr:rowOff>
    </xdr:to>
    <xdr:sp macro="" textlink="">
      <xdr:nvSpPr>
        <xdr:cNvPr id="436" name="bright 435"/>
        <xdr:cNvSpPr/>
      </xdr:nvSpPr>
      <xdr:spPr>
        <a:xfrm>
          <a:off x="149479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11049000</xdr:colOff>
      <xdr:row>22</xdr:row>
      <xdr:rowOff>121920</xdr:rowOff>
    </xdr:from>
    <xdr:to>
      <xdr:col>0</xdr:col>
      <xdr:colOff>12255500</xdr:colOff>
      <xdr:row>29</xdr:row>
      <xdr:rowOff>154940</xdr:rowOff>
    </xdr:to>
    <xdr:sp macro="" textlink="">
      <xdr:nvSpPr>
        <xdr:cNvPr id="437" name="outline 436"/>
        <xdr:cNvSpPr/>
      </xdr:nvSpPr>
      <xdr:spPr>
        <a:xfrm>
          <a:off x="11049000" y="3810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22</xdr:row>
      <xdr:rowOff>121920</xdr:rowOff>
    </xdr:from>
    <xdr:to>
      <xdr:col>1</xdr:col>
      <xdr:colOff>1569720</xdr:colOff>
      <xdr:row>29</xdr:row>
      <xdr:rowOff>154940</xdr:rowOff>
    </xdr:to>
    <xdr:sp macro="" textlink="">
      <xdr:nvSpPr>
        <xdr:cNvPr id="438" name="outline 437"/>
        <xdr:cNvSpPr/>
      </xdr:nvSpPr>
      <xdr:spPr>
        <a:xfrm>
          <a:off x="12852400" y="3810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11061700</xdr:colOff>
      <xdr:row>22</xdr:row>
      <xdr:rowOff>134620</xdr:rowOff>
    </xdr:from>
    <xdr:to>
      <xdr:col>0</xdr:col>
      <xdr:colOff>12242800</xdr:colOff>
      <xdr:row>24</xdr:row>
      <xdr:rowOff>66040</xdr:rowOff>
    </xdr:to>
    <xdr:sp macro="" textlink="">
      <xdr:nvSpPr>
        <xdr:cNvPr id="439" name="name 438"/>
        <xdr:cNvSpPr/>
      </xdr:nvSpPr>
      <xdr:spPr>
        <a:xfrm>
          <a:off x="11061700" y="3822700"/>
          <a:ext cx="1181100" cy="26670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Bernewitz</a:t>
          </a:r>
        </a:p>
      </xdr:txBody>
    </xdr:sp>
    <xdr:clientData/>
  </xdr:twoCellAnchor>
  <xdr:twoCellAnchor editAs="absolute">
    <xdr:from>
      <xdr:col>1</xdr:col>
      <xdr:colOff>375920</xdr:colOff>
      <xdr:row>22</xdr:row>
      <xdr:rowOff>134620</xdr:rowOff>
    </xdr:from>
    <xdr:to>
      <xdr:col>1</xdr:col>
      <xdr:colOff>1557020</xdr:colOff>
      <xdr:row>24</xdr:row>
      <xdr:rowOff>66040</xdr:rowOff>
    </xdr:to>
    <xdr:sp macro="" textlink="">
      <xdr:nvSpPr>
        <xdr:cNvPr id="440" name="name 439"/>
        <xdr:cNvSpPr/>
      </xdr:nvSpPr>
      <xdr:spPr>
        <a:xfrm>
          <a:off x="12865100" y="3822700"/>
          <a:ext cx="1181100" cy="26670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Bernewitz</a:t>
          </a:r>
        </a:p>
      </xdr:txBody>
    </xdr:sp>
    <xdr:clientData/>
  </xdr:twoCellAnchor>
  <xdr:twoCellAnchor editAs="absolute">
    <xdr:from>
      <xdr:col>1</xdr:col>
      <xdr:colOff>375920</xdr:colOff>
      <xdr:row>25</xdr:row>
      <xdr:rowOff>139700</xdr:rowOff>
    </xdr:from>
    <xdr:to>
      <xdr:col>1</xdr:col>
      <xdr:colOff>1557020</xdr:colOff>
      <xdr:row>27</xdr:row>
      <xdr:rowOff>71120</xdr:rowOff>
    </xdr:to>
    <xdr:sp macro="" textlink="">
      <xdr:nvSpPr>
        <xdr:cNvPr id="441" name="reduced 440"/>
        <xdr:cNvSpPr/>
      </xdr:nvSpPr>
      <xdr:spPr>
        <a:xfrm>
          <a:off x="12865100" y="4330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11430000</xdr:colOff>
      <xdr:row>24</xdr:row>
      <xdr:rowOff>78740</xdr:rowOff>
    </xdr:from>
    <xdr:to>
      <xdr:col>0</xdr:col>
      <xdr:colOff>12103100</xdr:colOff>
      <xdr:row>29</xdr:row>
      <xdr:rowOff>2540</xdr:rowOff>
    </xdr:to>
    <xdr:pic>
      <xdr:nvPicPr>
        <xdr:cNvPr id="442" name="symbol 441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4102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744220</xdr:colOff>
      <xdr:row>24</xdr:row>
      <xdr:rowOff>78740</xdr:rowOff>
    </xdr:from>
    <xdr:to>
      <xdr:col>1</xdr:col>
      <xdr:colOff>1417320</xdr:colOff>
      <xdr:row>29</xdr:row>
      <xdr:rowOff>2540</xdr:rowOff>
    </xdr:to>
    <xdr:pic>
      <xdr:nvPicPr>
        <xdr:cNvPr id="443" name="symbol 44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3400" y="4102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11150600</xdr:colOff>
      <xdr:row>27</xdr:row>
      <xdr:rowOff>121920</xdr:rowOff>
    </xdr:from>
    <xdr:to>
      <xdr:col>0</xdr:col>
      <xdr:colOff>11455400</xdr:colOff>
      <xdr:row>29</xdr:row>
      <xdr:rowOff>142240</xdr:rowOff>
    </xdr:to>
    <xdr:sp macro="" textlink="">
      <xdr:nvSpPr>
        <xdr:cNvPr id="444" name="fleft 443"/>
        <xdr:cNvSpPr/>
      </xdr:nvSpPr>
      <xdr:spPr>
        <a:xfrm>
          <a:off x="111506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11709400</xdr:colOff>
      <xdr:row>27</xdr:row>
      <xdr:rowOff>121920</xdr:rowOff>
    </xdr:from>
    <xdr:to>
      <xdr:col>0</xdr:col>
      <xdr:colOff>11976100</xdr:colOff>
      <xdr:row>29</xdr:row>
      <xdr:rowOff>142240</xdr:rowOff>
    </xdr:to>
    <xdr:sp macro="" textlink="">
      <xdr:nvSpPr>
        <xdr:cNvPr id="445" name="fmiddle 444"/>
        <xdr:cNvSpPr/>
      </xdr:nvSpPr>
      <xdr:spPr>
        <a:xfrm>
          <a:off x="117094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11938000</xdr:colOff>
      <xdr:row>27</xdr:row>
      <xdr:rowOff>121920</xdr:rowOff>
    </xdr:from>
    <xdr:to>
      <xdr:col>0</xdr:col>
      <xdr:colOff>12242800</xdr:colOff>
      <xdr:row>29</xdr:row>
      <xdr:rowOff>142240</xdr:rowOff>
    </xdr:to>
    <xdr:sp macro="" textlink="">
      <xdr:nvSpPr>
        <xdr:cNvPr id="446" name="fright 445"/>
        <xdr:cNvSpPr/>
      </xdr:nvSpPr>
      <xdr:spPr>
        <a:xfrm>
          <a:off x="119380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11976100</xdr:colOff>
      <xdr:row>25</xdr:row>
      <xdr:rowOff>0</xdr:rowOff>
    </xdr:from>
    <xdr:to>
      <xdr:col>0</xdr:col>
      <xdr:colOff>12242800</xdr:colOff>
      <xdr:row>26</xdr:row>
      <xdr:rowOff>137160</xdr:rowOff>
    </xdr:to>
    <xdr:sp macro="" textlink="">
      <xdr:nvSpPr>
        <xdr:cNvPr id="447" name="eng 446"/>
        <xdr:cNvSpPr/>
      </xdr:nvSpPr>
      <xdr:spPr>
        <a:xfrm>
          <a:off x="11976100" y="4191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464820</xdr:colOff>
      <xdr:row>27</xdr:row>
      <xdr:rowOff>121920</xdr:rowOff>
    </xdr:from>
    <xdr:to>
      <xdr:col>1</xdr:col>
      <xdr:colOff>769620</xdr:colOff>
      <xdr:row>29</xdr:row>
      <xdr:rowOff>142240</xdr:rowOff>
    </xdr:to>
    <xdr:sp macro="" textlink="">
      <xdr:nvSpPr>
        <xdr:cNvPr id="448" name="bleft 447"/>
        <xdr:cNvSpPr/>
      </xdr:nvSpPr>
      <xdr:spPr>
        <a:xfrm>
          <a:off x="129540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1023620</xdr:colOff>
      <xdr:row>27</xdr:row>
      <xdr:rowOff>121920</xdr:rowOff>
    </xdr:from>
    <xdr:to>
      <xdr:col>1</xdr:col>
      <xdr:colOff>1290320</xdr:colOff>
      <xdr:row>29</xdr:row>
      <xdr:rowOff>142240</xdr:rowOff>
    </xdr:to>
    <xdr:sp macro="" textlink="">
      <xdr:nvSpPr>
        <xdr:cNvPr id="449" name="bmiddle 448"/>
        <xdr:cNvSpPr/>
      </xdr:nvSpPr>
      <xdr:spPr>
        <a:xfrm>
          <a:off x="13512800" y="4648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1252220</xdr:colOff>
      <xdr:row>27</xdr:row>
      <xdr:rowOff>121920</xdr:rowOff>
    </xdr:from>
    <xdr:to>
      <xdr:col>1</xdr:col>
      <xdr:colOff>1557020</xdr:colOff>
      <xdr:row>29</xdr:row>
      <xdr:rowOff>142240</xdr:rowOff>
    </xdr:to>
    <xdr:sp macro="" textlink="">
      <xdr:nvSpPr>
        <xdr:cNvPr id="450" name="bright 449"/>
        <xdr:cNvSpPr/>
      </xdr:nvSpPr>
      <xdr:spPr>
        <a:xfrm>
          <a:off x="13741400" y="4648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190500</xdr:colOff>
      <xdr:row>29</xdr:row>
      <xdr:rowOff>154940</xdr:rowOff>
    </xdr:from>
    <xdr:to>
      <xdr:col>0</xdr:col>
      <xdr:colOff>1397000</xdr:colOff>
      <xdr:row>37</xdr:row>
      <xdr:rowOff>20320</xdr:rowOff>
    </xdr:to>
    <xdr:sp macro="" textlink="">
      <xdr:nvSpPr>
        <xdr:cNvPr id="451" name="outline 450"/>
        <xdr:cNvSpPr/>
      </xdr:nvSpPr>
      <xdr:spPr>
        <a:xfrm>
          <a:off x="190500" y="50165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29</xdr:row>
      <xdr:rowOff>154940</xdr:rowOff>
    </xdr:from>
    <xdr:to>
      <xdr:col>1</xdr:col>
      <xdr:colOff>12428220</xdr:colOff>
      <xdr:row>37</xdr:row>
      <xdr:rowOff>20320</xdr:rowOff>
    </xdr:to>
    <xdr:sp macro="" textlink="">
      <xdr:nvSpPr>
        <xdr:cNvPr id="452" name="outline 451"/>
        <xdr:cNvSpPr/>
      </xdr:nvSpPr>
      <xdr:spPr>
        <a:xfrm>
          <a:off x="23710900" y="50165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203200</xdr:colOff>
      <xdr:row>30</xdr:row>
      <xdr:rowOff>0</xdr:rowOff>
    </xdr:from>
    <xdr:to>
      <xdr:col>0</xdr:col>
      <xdr:colOff>1384300</xdr:colOff>
      <xdr:row>31</xdr:row>
      <xdr:rowOff>99060</xdr:rowOff>
    </xdr:to>
    <xdr:sp macro="" textlink="">
      <xdr:nvSpPr>
        <xdr:cNvPr id="453" name="name 452"/>
        <xdr:cNvSpPr/>
      </xdr:nvSpPr>
      <xdr:spPr>
        <a:xfrm>
          <a:off x="203200" y="5029200"/>
          <a:ext cx="1181100" cy="26670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Collins</a:t>
          </a:r>
        </a:p>
      </xdr:txBody>
    </xdr:sp>
    <xdr:clientData/>
  </xdr:twoCellAnchor>
  <xdr:twoCellAnchor editAs="absolute">
    <xdr:from>
      <xdr:col>1</xdr:col>
      <xdr:colOff>11234420</xdr:colOff>
      <xdr:row>30</xdr:row>
      <xdr:rowOff>0</xdr:rowOff>
    </xdr:from>
    <xdr:to>
      <xdr:col>1</xdr:col>
      <xdr:colOff>12415520</xdr:colOff>
      <xdr:row>31</xdr:row>
      <xdr:rowOff>99060</xdr:rowOff>
    </xdr:to>
    <xdr:sp macro="" textlink="">
      <xdr:nvSpPr>
        <xdr:cNvPr id="454" name="name 453"/>
        <xdr:cNvSpPr/>
      </xdr:nvSpPr>
      <xdr:spPr>
        <a:xfrm>
          <a:off x="23723600" y="5029200"/>
          <a:ext cx="1181100" cy="26670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Collins</a:t>
          </a:r>
        </a:p>
      </xdr:txBody>
    </xdr:sp>
    <xdr:clientData/>
  </xdr:twoCellAnchor>
  <xdr:twoCellAnchor editAs="absolute">
    <xdr:from>
      <xdr:col>1</xdr:col>
      <xdr:colOff>11234420</xdr:colOff>
      <xdr:row>33</xdr:row>
      <xdr:rowOff>5080</xdr:rowOff>
    </xdr:from>
    <xdr:to>
      <xdr:col>1</xdr:col>
      <xdr:colOff>12415520</xdr:colOff>
      <xdr:row>34</xdr:row>
      <xdr:rowOff>104140</xdr:rowOff>
    </xdr:to>
    <xdr:sp macro="" textlink="">
      <xdr:nvSpPr>
        <xdr:cNvPr id="455" name="reduced 454"/>
        <xdr:cNvSpPr/>
      </xdr:nvSpPr>
      <xdr:spPr>
        <a:xfrm>
          <a:off x="23723600" y="5537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571500</xdr:colOff>
      <xdr:row>31</xdr:row>
      <xdr:rowOff>111760</xdr:rowOff>
    </xdr:from>
    <xdr:to>
      <xdr:col>0</xdr:col>
      <xdr:colOff>1244600</xdr:colOff>
      <xdr:row>36</xdr:row>
      <xdr:rowOff>35560</xdr:rowOff>
    </xdr:to>
    <xdr:pic>
      <xdr:nvPicPr>
        <xdr:cNvPr id="456" name="symbol 45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5308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11602720</xdr:colOff>
      <xdr:row>31</xdr:row>
      <xdr:rowOff>111760</xdr:rowOff>
    </xdr:from>
    <xdr:to>
      <xdr:col>1</xdr:col>
      <xdr:colOff>12275820</xdr:colOff>
      <xdr:row>36</xdr:row>
      <xdr:rowOff>35560</xdr:rowOff>
    </xdr:to>
    <xdr:pic>
      <xdr:nvPicPr>
        <xdr:cNvPr id="457" name="symbol 45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1900" y="5308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292100</xdr:colOff>
      <xdr:row>34</xdr:row>
      <xdr:rowOff>154940</xdr:rowOff>
    </xdr:from>
    <xdr:to>
      <xdr:col>0</xdr:col>
      <xdr:colOff>596900</xdr:colOff>
      <xdr:row>37</xdr:row>
      <xdr:rowOff>7620</xdr:rowOff>
    </xdr:to>
    <xdr:sp macro="" textlink="">
      <xdr:nvSpPr>
        <xdr:cNvPr id="458" name="fleft 457"/>
        <xdr:cNvSpPr/>
      </xdr:nvSpPr>
      <xdr:spPr>
        <a:xfrm>
          <a:off x="2921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850900</xdr:colOff>
      <xdr:row>34</xdr:row>
      <xdr:rowOff>154940</xdr:rowOff>
    </xdr:from>
    <xdr:to>
      <xdr:col>0</xdr:col>
      <xdr:colOff>1117600</xdr:colOff>
      <xdr:row>37</xdr:row>
      <xdr:rowOff>7620</xdr:rowOff>
    </xdr:to>
    <xdr:sp macro="" textlink="">
      <xdr:nvSpPr>
        <xdr:cNvPr id="459" name="fmiddle 458"/>
        <xdr:cNvSpPr/>
      </xdr:nvSpPr>
      <xdr:spPr>
        <a:xfrm>
          <a:off x="8509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1079500</xdr:colOff>
      <xdr:row>34</xdr:row>
      <xdr:rowOff>154940</xdr:rowOff>
    </xdr:from>
    <xdr:to>
      <xdr:col>0</xdr:col>
      <xdr:colOff>1384300</xdr:colOff>
      <xdr:row>37</xdr:row>
      <xdr:rowOff>7620</xdr:rowOff>
    </xdr:to>
    <xdr:sp macro="" textlink="">
      <xdr:nvSpPr>
        <xdr:cNvPr id="460" name="fright 459"/>
        <xdr:cNvSpPr/>
      </xdr:nvSpPr>
      <xdr:spPr>
        <a:xfrm>
          <a:off x="10795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1117600</xdr:colOff>
      <xdr:row>32</xdr:row>
      <xdr:rowOff>33020</xdr:rowOff>
    </xdr:from>
    <xdr:to>
      <xdr:col>0</xdr:col>
      <xdr:colOff>1384300</xdr:colOff>
      <xdr:row>34</xdr:row>
      <xdr:rowOff>2540</xdr:rowOff>
    </xdr:to>
    <xdr:sp macro="" textlink="">
      <xdr:nvSpPr>
        <xdr:cNvPr id="461" name="eng 460"/>
        <xdr:cNvSpPr/>
      </xdr:nvSpPr>
      <xdr:spPr>
        <a:xfrm>
          <a:off x="1117600" y="5397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11323320</xdr:colOff>
      <xdr:row>34</xdr:row>
      <xdr:rowOff>154940</xdr:rowOff>
    </xdr:from>
    <xdr:to>
      <xdr:col>1</xdr:col>
      <xdr:colOff>11628120</xdr:colOff>
      <xdr:row>37</xdr:row>
      <xdr:rowOff>7620</xdr:rowOff>
    </xdr:to>
    <xdr:sp macro="" textlink="">
      <xdr:nvSpPr>
        <xdr:cNvPr id="462" name="bleft 461"/>
        <xdr:cNvSpPr/>
      </xdr:nvSpPr>
      <xdr:spPr>
        <a:xfrm>
          <a:off x="238125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11882120</xdr:colOff>
      <xdr:row>34</xdr:row>
      <xdr:rowOff>154940</xdr:rowOff>
    </xdr:from>
    <xdr:to>
      <xdr:col>1</xdr:col>
      <xdr:colOff>12148820</xdr:colOff>
      <xdr:row>37</xdr:row>
      <xdr:rowOff>7620</xdr:rowOff>
    </xdr:to>
    <xdr:sp macro="" textlink="">
      <xdr:nvSpPr>
        <xdr:cNvPr id="463" name="bmiddle 462"/>
        <xdr:cNvSpPr/>
      </xdr:nvSpPr>
      <xdr:spPr>
        <a:xfrm>
          <a:off x="243713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12110720</xdr:colOff>
      <xdr:row>34</xdr:row>
      <xdr:rowOff>154940</xdr:rowOff>
    </xdr:from>
    <xdr:to>
      <xdr:col>1</xdr:col>
      <xdr:colOff>12415520</xdr:colOff>
      <xdr:row>37</xdr:row>
      <xdr:rowOff>7620</xdr:rowOff>
    </xdr:to>
    <xdr:sp macro="" textlink="">
      <xdr:nvSpPr>
        <xdr:cNvPr id="464" name="bright 463"/>
        <xdr:cNvSpPr/>
      </xdr:nvSpPr>
      <xdr:spPr>
        <a:xfrm>
          <a:off x="245999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1397000</xdr:colOff>
      <xdr:row>29</xdr:row>
      <xdr:rowOff>154940</xdr:rowOff>
    </xdr:from>
    <xdr:to>
      <xdr:col>0</xdr:col>
      <xdr:colOff>2603500</xdr:colOff>
      <xdr:row>37</xdr:row>
      <xdr:rowOff>20320</xdr:rowOff>
    </xdr:to>
    <xdr:sp macro="" textlink="">
      <xdr:nvSpPr>
        <xdr:cNvPr id="465" name="outline 464"/>
        <xdr:cNvSpPr/>
      </xdr:nvSpPr>
      <xdr:spPr>
        <a:xfrm>
          <a:off x="1397000" y="5016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29</xdr:row>
      <xdr:rowOff>154940</xdr:rowOff>
    </xdr:from>
    <xdr:to>
      <xdr:col>1</xdr:col>
      <xdr:colOff>11221720</xdr:colOff>
      <xdr:row>37</xdr:row>
      <xdr:rowOff>20320</xdr:rowOff>
    </xdr:to>
    <xdr:sp macro="" textlink="">
      <xdr:nvSpPr>
        <xdr:cNvPr id="466" name="outline 465"/>
        <xdr:cNvSpPr/>
      </xdr:nvSpPr>
      <xdr:spPr>
        <a:xfrm>
          <a:off x="22504400" y="50165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1778000</xdr:colOff>
      <xdr:row>30</xdr:row>
      <xdr:rowOff>0</xdr:rowOff>
    </xdr:from>
    <xdr:to>
      <xdr:col>0</xdr:col>
      <xdr:colOff>2590800</xdr:colOff>
      <xdr:row>31</xdr:row>
      <xdr:rowOff>99060</xdr:rowOff>
    </xdr:to>
    <xdr:sp macro="" textlink="">
      <xdr:nvSpPr>
        <xdr:cNvPr id="467" name="name 466"/>
        <xdr:cNvSpPr/>
      </xdr:nvSpPr>
      <xdr:spPr>
        <a:xfrm>
          <a:off x="1778000" y="5029200"/>
          <a:ext cx="812800" cy="26670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McDonald</a:t>
          </a:r>
        </a:p>
      </xdr:txBody>
    </xdr:sp>
    <xdr:clientData/>
  </xdr:twoCellAnchor>
  <xdr:twoCellAnchor editAs="absolute">
    <xdr:from>
      <xdr:col>1</xdr:col>
      <xdr:colOff>10396220</xdr:colOff>
      <xdr:row>30</xdr:row>
      <xdr:rowOff>0</xdr:rowOff>
    </xdr:from>
    <xdr:to>
      <xdr:col>1</xdr:col>
      <xdr:colOff>11209020</xdr:colOff>
      <xdr:row>31</xdr:row>
      <xdr:rowOff>99060</xdr:rowOff>
    </xdr:to>
    <xdr:sp macro="" textlink="">
      <xdr:nvSpPr>
        <xdr:cNvPr id="468" name="name 467"/>
        <xdr:cNvSpPr/>
      </xdr:nvSpPr>
      <xdr:spPr>
        <a:xfrm>
          <a:off x="22885400" y="5029200"/>
          <a:ext cx="812800" cy="266700"/>
        </a:xfrm>
        <a:prstGeom prst="rect">
          <a:avLst/>
        </a:prstGeom>
        <a:solidFill>
          <a:srgbClr val="0000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McDonald</a:t>
          </a:r>
        </a:p>
      </xdr:txBody>
    </xdr:sp>
    <xdr:clientData/>
  </xdr:twoCellAnchor>
  <xdr:twoCellAnchor editAs="absolute">
    <xdr:from>
      <xdr:col>1</xdr:col>
      <xdr:colOff>10027920</xdr:colOff>
      <xdr:row>33</xdr:row>
      <xdr:rowOff>5080</xdr:rowOff>
    </xdr:from>
    <xdr:to>
      <xdr:col>1</xdr:col>
      <xdr:colOff>11209020</xdr:colOff>
      <xdr:row>34</xdr:row>
      <xdr:rowOff>104140</xdr:rowOff>
    </xdr:to>
    <xdr:sp macro="" textlink="">
      <xdr:nvSpPr>
        <xdr:cNvPr id="469" name="reduced 468"/>
        <xdr:cNvSpPr/>
      </xdr:nvSpPr>
      <xdr:spPr>
        <a:xfrm>
          <a:off x="22517100" y="5537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1498600</xdr:colOff>
      <xdr:row>32</xdr:row>
      <xdr:rowOff>83820</xdr:rowOff>
    </xdr:from>
    <xdr:to>
      <xdr:col>0</xdr:col>
      <xdr:colOff>2209800</xdr:colOff>
      <xdr:row>35</xdr:row>
      <xdr:rowOff>25400</xdr:rowOff>
    </xdr:to>
    <xdr:pic>
      <xdr:nvPicPr>
        <xdr:cNvPr id="470" name="symbol 46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0" y="5448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10116820</xdr:colOff>
      <xdr:row>32</xdr:row>
      <xdr:rowOff>83820</xdr:rowOff>
    </xdr:from>
    <xdr:to>
      <xdr:col>1</xdr:col>
      <xdr:colOff>10828020</xdr:colOff>
      <xdr:row>35</xdr:row>
      <xdr:rowOff>25400</xdr:rowOff>
    </xdr:to>
    <xdr:pic>
      <xdr:nvPicPr>
        <xdr:cNvPr id="471" name="symbol 47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6000" y="5448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2057400</xdr:colOff>
      <xdr:row>31</xdr:row>
      <xdr:rowOff>162560</xdr:rowOff>
    </xdr:from>
    <xdr:to>
      <xdr:col>0</xdr:col>
      <xdr:colOff>2501900</xdr:colOff>
      <xdr:row>34</xdr:row>
      <xdr:rowOff>78740</xdr:rowOff>
    </xdr:to>
    <xdr:pic>
      <xdr:nvPicPr>
        <xdr:cNvPr id="472" name="elite 471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53594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10675620</xdr:colOff>
      <xdr:row>31</xdr:row>
      <xdr:rowOff>162560</xdr:rowOff>
    </xdr:from>
    <xdr:to>
      <xdr:col>1</xdr:col>
      <xdr:colOff>11120120</xdr:colOff>
      <xdr:row>34</xdr:row>
      <xdr:rowOff>78740</xdr:rowOff>
    </xdr:to>
    <xdr:pic>
      <xdr:nvPicPr>
        <xdr:cNvPr id="473" name="elite 472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64800" y="53594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1498600</xdr:colOff>
      <xdr:row>34</xdr:row>
      <xdr:rowOff>154940</xdr:rowOff>
    </xdr:from>
    <xdr:to>
      <xdr:col>0</xdr:col>
      <xdr:colOff>1854200</xdr:colOff>
      <xdr:row>36</xdr:row>
      <xdr:rowOff>124460</xdr:rowOff>
    </xdr:to>
    <xdr:sp macro="" textlink="">
      <xdr:nvSpPr>
        <xdr:cNvPr id="474" name="fleft 473"/>
        <xdr:cNvSpPr/>
      </xdr:nvSpPr>
      <xdr:spPr>
        <a:xfrm>
          <a:off x="1498600" y="5854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1917700</xdr:colOff>
      <xdr:row>34</xdr:row>
      <xdr:rowOff>154940</xdr:rowOff>
    </xdr:from>
    <xdr:to>
      <xdr:col>0</xdr:col>
      <xdr:colOff>2184400</xdr:colOff>
      <xdr:row>37</xdr:row>
      <xdr:rowOff>7620</xdr:rowOff>
    </xdr:to>
    <xdr:sp macro="" textlink="">
      <xdr:nvSpPr>
        <xdr:cNvPr id="475" name="fmiddle 474"/>
        <xdr:cNvSpPr/>
      </xdr:nvSpPr>
      <xdr:spPr>
        <a:xfrm>
          <a:off x="19177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2235200</xdr:colOff>
      <xdr:row>34</xdr:row>
      <xdr:rowOff>154940</xdr:rowOff>
    </xdr:from>
    <xdr:to>
      <xdr:col>0</xdr:col>
      <xdr:colOff>2540000</xdr:colOff>
      <xdr:row>37</xdr:row>
      <xdr:rowOff>7620</xdr:rowOff>
    </xdr:to>
    <xdr:sp macro="" textlink="">
      <xdr:nvSpPr>
        <xdr:cNvPr id="476" name="fright 475"/>
        <xdr:cNvSpPr/>
      </xdr:nvSpPr>
      <xdr:spPr>
        <a:xfrm>
          <a:off x="22352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1409700</xdr:colOff>
      <xdr:row>30</xdr:row>
      <xdr:rowOff>0</xdr:rowOff>
    </xdr:from>
    <xdr:to>
      <xdr:col>0</xdr:col>
      <xdr:colOff>1765300</xdr:colOff>
      <xdr:row>31</xdr:row>
      <xdr:rowOff>48260</xdr:rowOff>
    </xdr:to>
    <xdr:sp macro="" textlink="">
      <xdr:nvSpPr>
        <xdr:cNvPr id="477" name="eng 476"/>
        <xdr:cNvSpPr/>
      </xdr:nvSpPr>
      <xdr:spPr>
        <a:xfrm>
          <a:off x="1409700" y="5029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10116820</xdr:colOff>
      <xdr:row>34</xdr:row>
      <xdr:rowOff>154940</xdr:rowOff>
    </xdr:from>
    <xdr:to>
      <xdr:col>1</xdr:col>
      <xdr:colOff>10421620</xdr:colOff>
      <xdr:row>37</xdr:row>
      <xdr:rowOff>7620</xdr:rowOff>
    </xdr:to>
    <xdr:sp macro="" textlink="">
      <xdr:nvSpPr>
        <xdr:cNvPr id="478" name="bleft 477"/>
        <xdr:cNvSpPr/>
      </xdr:nvSpPr>
      <xdr:spPr>
        <a:xfrm>
          <a:off x="226060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10535920</xdr:colOff>
      <xdr:row>34</xdr:row>
      <xdr:rowOff>154940</xdr:rowOff>
    </xdr:from>
    <xdr:to>
      <xdr:col>1</xdr:col>
      <xdr:colOff>10802620</xdr:colOff>
      <xdr:row>37</xdr:row>
      <xdr:rowOff>7620</xdr:rowOff>
    </xdr:to>
    <xdr:sp macro="" textlink="">
      <xdr:nvSpPr>
        <xdr:cNvPr id="479" name="bmiddle 478"/>
        <xdr:cNvSpPr/>
      </xdr:nvSpPr>
      <xdr:spPr>
        <a:xfrm>
          <a:off x="230251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10853420</xdr:colOff>
      <xdr:row>34</xdr:row>
      <xdr:rowOff>154940</xdr:rowOff>
    </xdr:from>
    <xdr:to>
      <xdr:col>1</xdr:col>
      <xdr:colOff>11158220</xdr:colOff>
      <xdr:row>37</xdr:row>
      <xdr:rowOff>7620</xdr:rowOff>
    </xdr:to>
    <xdr:sp macro="" textlink="">
      <xdr:nvSpPr>
        <xdr:cNvPr id="480" name="bright 479"/>
        <xdr:cNvSpPr/>
      </xdr:nvSpPr>
      <xdr:spPr>
        <a:xfrm>
          <a:off x="233426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2603500</xdr:colOff>
      <xdr:row>29</xdr:row>
      <xdr:rowOff>154940</xdr:rowOff>
    </xdr:from>
    <xdr:to>
      <xdr:col>0</xdr:col>
      <xdr:colOff>3810000</xdr:colOff>
      <xdr:row>37</xdr:row>
      <xdr:rowOff>20320</xdr:rowOff>
    </xdr:to>
    <xdr:sp macro="" textlink="">
      <xdr:nvSpPr>
        <xdr:cNvPr id="481" name="outline 480"/>
        <xdr:cNvSpPr/>
      </xdr:nvSpPr>
      <xdr:spPr>
        <a:xfrm>
          <a:off x="2603500" y="5016500"/>
          <a:ext cx="1206500" cy="1206500"/>
        </a:xfrm>
        <a:prstGeom prst="rect">
          <a:avLst/>
        </a:prstGeom>
        <a:solidFill>
          <a:srgbClr val="FFCC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29</xdr:row>
      <xdr:rowOff>154940</xdr:rowOff>
    </xdr:from>
    <xdr:to>
      <xdr:col>1</xdr:col>
      <xdr:colOff>10015220</xdr:colOff>
      <xdr:row>37</xdr:row>
      <xdr:rowOff>20320</xdr:rowOff>
    </xdr:to>
    <xdr:sp macro="" textlink="">
      <xdr:nvSpPr>
        <xdr:cNvPr id="482" name="outline 481"/>
        <xdr:cNvSpPr/>
      </xdr:nvSpPr>
      <xdr:spPr>
        <a:xfrm>
          <a:off x="21297900" y="5016500"/>
          <a:ext cx="1206500" cy="1206500"/>
        </a:xfrm>
        <a:prstGeom prst="rect">
          <a:avLst/>
        </a:prstGeom>
        <a:solidFill>
          <a:srgbClr val="FFCC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2895600</xdr:colOff>
      <xdr:row>30</xdr:row>
      <xdr:rowOff>50800</xdr:rowOff>
    </xdr:from>
    <xdr:to>
      <xdr:col>0</xdr:col>
      <xdr:colOff>3797300</xdr:colOff>
      <xdr:row>34</xdr:row>
      <xdr:rowOff>142240</xdr:rowOff>
    </xdr:to>
    <xdr:sp macro="" textlink="">
      <xdr:nvSpPr>
        <xdr:cNvPr id="483" name="flag 482"/>
        <xdr:cNvSpPr/>
      </xdr:nvSpPr>
      <xdr:spPr>
        <a:xfrm>
          <a:off x="2895600" y="5080000"/>
          <a:ext cx="901700" cy="762000"/>
        </a:xfrm>
        <a:prstGeom prst="rect">
          <a:avLst/>
        </a:prstGeom>
        <a:solidFill>
          <a:srgbClr val="FFCC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E</a:t>
          </a:r>
        </a:p>
      </xdr:txBody>
    </xdr:sp>
    <xdr:clientData/>
  </xdr:twoCellAnchor>
  <xdr:twoCellAnchor editAs="absolute">
    <xdr:from>
      <xdr:col>0</xdr:col>
      <xdr:colOff>2616200</xdr:colOff>
      <xdr:row>30</xdr:row>
      <xdr:rowOff>0</xdr:rowOff>
    </xdr:from>
    <xdr:to>
      <xdr:col>0</xdr:col>
      <xdr:colOff>2882900</xdr:colOff>
      <xdr:row>35</xdr:row>
      <xdr:rowOff>25400</xdr:rowOff>
    </xdr:to>
    <xdr:sp macro="" textlink="">
      <xdr:nvSpPr>
        <xdr:cNvPr id="484" name="name 483"/>
        <xdr:cNvSpPr/>
      </xdr:nvSpPr>
      <xdr:spPr>
        <a:xfrm>
          <a:off x="2616200" y="5029200"/>
          <a:ext cx="266700" cy="8636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España</a:t>
          </a:r>
        </a:p>
      </xdr:txBody>
    </xdr:sp>
    <xdr:clientData/>
  </xdr:twoCellAnchor>
  <xdr:twoCellAnchor editAs="absolute">
    <xdr:from>
      <xdr:col>0</xdr:col>
      <xdr:colOff>2755900</xdr:colOff>
      <xdr:row>34</xdr:row>
      <xdr:rowOff>154940</xdr:rowOff>
    </xdr:from>
    <xdr:to>
      <xdr:col>0</xdr:col>
      <xdr:colOff>3022600</xdr:colOff>
      <xdr:row>37</xdr:row>
      <xdr:rowOff>7620</xdr:rowOff>
    </xdr:to>
    <xdr:sp macro="" textlink="">
      <xdr:nvSpPr>
        <xdr:cNvPr id="485" name="left 484"/>
        <xdr:cNvSpPr/>
      </xdr:nvSpPr>
      <xdr:spPr>
        <a:xfrm>
          <a:off x="2755900" y="5854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3492500</xdr:colOff>
      <xdr:row>34</xdr:row>
      <xdr:rowOff>154940</xdr:rowOff>
    </xdr:from>
    <xdr:to>
      <xdr:col>0</xdr:col>
      <xdr:colOff>3759200</xdr:colOff>
      <xdr:row>37</xdr:row>
      <xdr:rowOff>7620</xdr:rowOff>
    </xdr:to>
    <xdr:sp macro="" textlink="">
      <xdr:nvSpPr>
        <xdr:cNvPr id="486" name="right 485"/>
        <xdr:cNvSpPr/>
      </xdr:nvSpPr>
      <xdr:spPr>
        <a:xfrm>
          <a:off x="3492500" y="5854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3810000</xdr:colOff>
      <xdr:row>29</xdr:row>
      <xdr:rowOff>154940</xdr:rowOff>
    </xdr:from>
    <xdr:to>
      <xdr:col>0</xdr:col>
      <xdr:colOff>5016500</xdr:colOff>
      <xdr:row>37</xdr:row>
      <xdr:rowOff>20320</xdr:rowOff>
    </xdr:to>
    <xdr:sp macro="" textlink="">
      <xdr:nvSpPr>
        <xdr:cNvPr id="487" name="outline 486"/>
        <xdr:cNvSpPr/>
      </xdr:nvSpPr>
      <xdr:spPr>
        <a:xfrm>
          <a:off x="3810000" y="5016500"/>
          <a:ext cx="1206500" cy="1206500"/>
        </a:xfrm>
        <a:prstGeom prst="rect">
          <a:avLst/>
        </a:prstGeom>
        <a:solidFill>
          <a:srgbClr val="FFCC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29</xdr:row>
      <xdr:rowOff>154940</xdr:rowOff>
    </xdr:from>
    <xdr:to>
      <xdr:col>1</xdr:col>
      <xdr:colOff>8808720</xdr:colOff>
      <xdr:row>37</xdr:row>
      <xdr:rowOff>20320</xdr:rowOff>
    </xdr:to>
    <xdr:sp macro="" textlink="">
      <xdr:nvSpPr>
        <xdr:cNvPr id="488" name="outline 487"/>
        <xdr:cNvSpPr/>
      </xdr:nvSpPr>
      <xdr:spPr>
        <a:xfrm>
          <a:off x="20091400" y="5016500"/>
          <a:ext cx="1206500" cy="1206500"/>
        </a:xfrm>
        <a:prstGeom prst="rect">
          <a:avLst/>
        </a:prstGeom>
        <a:solidFill>
          <a:srgbClr val="FFCC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4102100</xdr:colOff>
      <xdr:row>30</xdr:row>
      <xdr:rowOff>50800</xdr:rowOff>
    </xdr:from>
    <xdr:to>
      <xdr:col>0</xdr:col>
      <xdr:colOff>5003800</xdr:colOff>
      <xdr:row>34</xdr:row>
      <xdr:rowOff>142240</xdr:rowOff>
    </xdr:to>
    <xdr:sp macro="" textlink="">
      <xdr:nvSpPr>
        <xdr:cNvPr id="489" name="flag 488"/>
        <xdr:cNvSpPr/>
      </xdr:nvSpPr>
      <xdr:spPr>
        <a:xfrm>
          <a:off x="4102100" y="5080000"/>
          <a:ext cx="901700" cy="762000"/>
        </a:xfrm>
        <a:prstGeom prst="rect">
          <a:avLst/>
        </a:prstGeom>
        <a:solidFill>
          <a:srgbClr val="FFCC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E</a:t>
          </a:r>
        </a:p>
      </xdr:txBody>
    </xdr:sp>
    <xdr:clientData/>
  </xdr:twoCellAnchor>
  <xdr:twoCellAnchor editAs="absolute">
    <xdr:from>
      <xdr:col>0</xdr:col>
      <xdr:colOff>3822700</xdr:colOff>
      <xdr:row>30</xdr:row>
      <xdr:rowOff>0</xdr:rowOff>
    </xdr:from>
    <xdr:to>
      <xdr:col>0</xdr:col>
      <xdr:colOff>4089400</xdr:colOff>
      <xdr:row>35</xdr:row>
      <xdr:rowOff>25400</xdr:rowOff>
    </xdr:to>
    <xdr:sp macro="" textlink="">
      <xdr:nvSpPr>
        <xdr:cNvPr id="490" name="name 489"/>
        <xdr:cNvSpPr/>
      </xdr:nvSpPr>
      <xdr:spPr>
        <a:xfrm>
          <a:off x="3822700" y="5029200"/>
          <a:ext cx="266700" cy="8636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España</a:t>
          </a:r>
        </a:p>
      </xdr:txBody>
    </xdr:sp>
    <xdr:clientData/>
  </xdr:twoCellAnchor>
  <xdr:twoCellAnchor editAs="absolute">
    <xdr:from>
      <xdr:col>0</xdr:col>
      <xdr:colOff>3962400</xdr:colOff>
      <xdr:row>34</xdr:row>
      <xdr:rowOff>154940</xdr:rowOff>
    </xdr:from>
    <xdr:to>
      <xdr:col>0</xdr:col>
      <xdr:colOff>4229100</xdr:colOff>
      <xdr:row>37</xdr:row>
      <xdr:rowOff>7620</xdr:rowOff>
    </xdr:to>
    <xdr:sp macro="" textlink="">
      <xdr:nvSpPr>
        <xdr:cNvPr id="491" name="left 490"/>
        <xdr:cNvSpPr/>
      </xdr:nvSpPr>
      <xdr:spPr>
        <a:xfrm>
          <a:off x="3962400" y="5854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4699000</xdr:colOff>
      <xdr:row>34</xdr:row>
      <xdr:rowOff>154940</xdr:rowOff>
    </xdr:from>
    <xdr:to>
      <xdr:col>0</xdr:col>
      <xdr:colOff>4965700</xdr:colOff>
      <xdr:row>37</xdr:row>
      <xdr:rowOff>7620</xdr:rowOff>
    </xdr:to>
    <xdr:sp macro="" textlink="">
      <xdr:nvSpPr>
        <xdr:cNvPr id="492" name="right 491"/>
        <xdr:cNvSpPr/>
      </xdr:nvSpPr>
      <xdr:spPr>
        <a:xfrm>
          <a:off x="4699000" y="5854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5016500</xdr:colOff>
      <xdr:row>29</xdr:row>
      <xdr:rowOff>154940</xdr:rowOff>
    </xdr:from>
    <xdr:to>
      <xdr:col>0</xdr:col>
      <xdr:colOff>6223000</xdr:colOff>
      <xdr:row>37</xdr:row>
      <xdr:rowOff>20320</xdr:rowOff>
    </xdr:to>
    <xdr:sp macro="" textlink="">
      <xdr:nvSpPr>
        <xdr:cNvPr id="493" name="outline 492"/>
        <xdr:cNvSpPr/>
      </xdr:nvSpPr>
      <xdr:spPr>
        <a:xfrm>
          <a:off x="5016500" y="5016500"/>
          <a:ext cx="1206500" cy="1206500"/>
        </a:xfrm>
        <a:prstGeom prst="rect">
          <a:avLst/>
        </a:prstGeom>
        <a:solidFill>
          <a:srgbClr val="FFFF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29</xdr:row>
      <xdr:rowOff>154940</xdr:rowOff>
    </xdr:from>
    <xdr:to>
      <xdr:col>1</xdr:col>
      <xdr:colOff>7602220</xdr:colOff>
      <xdr:row>37</xdr:row>
      <xdr:rowOff>20320</xdr:rowOff>
    </xdr:to>
    <xdr:sp macro="" textlink="">
      <xdr:nvSpPr>
        <xdr:cNvPr id="494" name="outline 493"/>
        <xdr:cNvSpPr/>
      </xdr:nvSpPr>
      <xdr:spPr>
        <a:xfrm>
          <a:off x="18884900" y="5016500"/>
          <a:ext cx="1206500" cy="1206500"/>
        </a:xfrm>
        <a:prstGeom prst="rect">
          <a:avLst/>
        </a:prstGeom>
        <a:solidFill>
          <a:srgbClr val="FFFF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30</xdr:row>
      <xdr:rowOff>0</xdr:rowOff>
    </xdr:from>
    <xdr:to>
      <xdr:col>0</xdr:col>
      <xdr:colOff>6210300</xdr:colOff>
      <xdr:row>31</xdr:row>
      <xdr:rowOff>99060</xdr:rowOff>
    </xdr:to>
    <xdr:sp macro="" textlink="">
      <xdr:nvSpPr>
        <xdr:cNvPr id="495" name="name 494"/>
        <xdr:cNvSpPr/>
      </xdr:nvSpPr>
      <xdr:spPr>
        <a:xfrm>
          <a:off x="5029200" y="5029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España</a:t>
          </a:r>
        </a:p>
      </xdr:txBody>
    </xdr:sp>
    <xdr:clientData/>
  </xdr:twoCellAnchor>
  <xdr:twoCellAnchor editAs="absolute">
    <xdr:from>
      <xdr:col>1</xdr:col>
      <xdr:colOff>6408420</xdr:colOff>
      <xdr:row>30</xdr:row>
      <xdr:rowOff>0</xdr:rowOff>
    </xdr:from>
    <xdr:to>
      <xdr:col>1</xdr:col>
      <xdr:colOff>7589520</xdr:colOff>
      <xdr:row>31</xdr:row>
      <xdr:rowOff>99060</xdr:rowOff>
    </xdr:to>
    <xdr:sp macro="" textlink="">
      <xdr:nvSpPr>
        <xdr:cNvPr id="496" name="name 495"/>
        <xdr:cNvSpPr/>
      </xdr:nvSpPr>
      <xdr:spPr>
        <a:xfrm>
          <a:off x="18897600" y="5029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España</a:t>
          </a:r>
        </a:p>
      </xdr:txBody>
    </xdr:sp>
    <xdr:clientData/>
  </xdr:twoCellAnchor>
  <xdr:twoCellAnchor editAs="absolute">
    <xdr:from>
      <xdr:col>1</xdr:col>
      <xdr:colOff>6408420</xdr:colOff>
      <xdr:row>33</xdr:row>
      <xdr:rowOff>5080</xdr:rowOff>
    </xdr:from>
    <xdr:to>
      <xdr:col>1</xdr:col>
      <xdr:colOff>7589520</xdr:colOff>
      <xdr:row>34</xdr:row>
      <xdr:rowOff>104140</xdr:rowOff>
    </xdr:to>
    <xdr:sp macro="" textlink="">
      <xdr:nvSpPr>
        <xdr:cNvPr id="497" name="reduced 496"/>
        <xdr:cNvSpPr/>
      </xdr:nvSpPr>
      <xdr:spPr>
        <a:xfrm>
          <a:off x="18897600" y="5537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5397500</xdr:colOff>
      <xdr:row>31</xdr:row>
      <xdr:rowOff>111760</xdr:rowOff>
    </xdr:from>
    <xdr:to>
      <xdr:col>0</xdr:col>
      <xdr:colOff>6070600</xdr:colOff>
      <xdr:row>36</xdr:row>
      <xdr:rowOff>35560</xdr:rowOff>
    </xdr:to>
    <xdr:pic>
      <xdr:nvPicPr>
        <xdr:cNvPr id="498" name="symbol 49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5308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6776720</xdr:colOff>
      <xdr:row>31</xdr:row>
      <xdr:rowOff>111760</xdr:rowOff>
    </xdr:from>
    <xdr:to>
      <xdr:col>1</xdr:col>
      <xdr:colOff>7449820</xdr:colOff>
      <xdr:row>36</xdr:row>
      <xdr:rowOff>35560</xdr:rowOff>
    </xdr:to>
    <xdr:pic>
      <xdr:nvPicPr>
        <xdr:cNvPr id="499" name="symbol 49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5900" y="5308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5118100</xdr:colOff>
      <xdr:row>34</xdr:row>
      <xdr:rowOff>154940</xdr:rowOff>
    </xdr:from>
    <xdr:to>
      <xdr:col>0</xdr:col>
      <xdr:colOff>5422900</xdr:colOff>
      <xdr:row>37</xdr:row>
      <xdr:rowOff>7620</xdr:rowOff>
    </xdr:to>
    <xdr:sp macro="" textlink="">
      <xdr:nvSpPr>
        <xdr:cNvPr id="500" name="fleft 499"/>
        <xdr:cNvSpPr/>
      </xdr:nvSpPr>
      <xdr:spPr>
        <a:xfrm>
          <a:off x="51181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5676900</xdr:colOff>
      <xdr:row>34</xdr:row>
      <xdr:rowOff>154940</xdr:rowOff>
    </xdr:from>
    <xdr:to>
      <xdr:col>0</xdr:col>
      <xdr:colOff>5943600</xdr:colOff>
      <xdr:row>37</xdr:row>
      <xdr:rowOff>7620</xdr:rowOff>
    </xdr:to>
    <xdr:sp macro="" textlink="">
      <xdr:nvSpPr>
        <xdr:cNvPr id="501" name="fmiddle 500"/>
        <xdr:cNvSpPr/>
      </xdr:nvSpPr>
      <xdr:spPr>
        <a:xfrm>
          <a:off x="56769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5905500</xdr:colOff>
      <xdr:row>34</xdr:row>
      <xdr:rowOff>154940</xdr:rowOff>
    </xdr:from>
    <xdr:to>
      <xdr:col>0</xdr:col>
      <xdr:colOff>6210300</xdr:colOff>
      <xdr:row>37</xdr:row>
      <xdr:rowOff>7620</xdr:rowOff>
    </xdr:to>
    <xdr:sp macro="" textlink="">
      <xdr:nvSpPr>
        <xdr:cNvPr id="502" name="fright 501"/>
        <xdr:cNvSpPr/>
      </xdr:nvSpPr>
      <xdr:spPr>
        <a:xfrm>
          <a:off x="59055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5943600</xdr:colOff>
      <xdr:row>32</xdr:row>
      <xdr:rowOff>33020</xdr:rowOff>
    </xdr:from>
    <xdr:to>
      <xdr:col>0</xdr:col>
      <xdr:colOff>6210300</xdr:colOff>
      <xdr:row>34</xdr:row>
      <xdr:rowOff>2540</xdr:rowOff>
    </xdr:to>
    <xdr:sp macro="" textlink="">
      <xdr:nvSpPr>
        <xdr:cNvPr id="503" name="eng 502"/>
        <xdr:cNvSpPr/>
      </xdr:nvSpPr>
      <xdr:spPr>
        <a:xfrm>
          <a:off x="5943600" y="5397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6497320</xdr:colOff>
      <xdr:row>34</xdr:row>
      <xdr:rowOff>154940</xdr:rowOff>
    </xdr:from>
    <xdr:to>
      <xdr:col>1</xdr:col>
      <xdr:colOff>6802120</xdr:colOff>
      <xdr:row>37</xdr:row>
      <xdr:rowOff>7620</xdr:rowOff>
    </xdr:to>
    <xdr:sp macro="" textlink="">
      <xdr:nvSpPr>
        <xdr:cNvPr id="504" name="bleft 503"/>
        <xdr:cNvSpPr/>
      </xdr:nvSpPr>
      <xdr:spPr>
        <a:xfrm>
          <a:off x="189865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7056120</xdr:colOff>
      <xdr:row>34</xdr:row>
      <xdr:rowOff>154940</xdr:rowOff>
    </xdr:from>
    <xdr:to>
      <xdr:col>1</xdr:col>
      <xdr:colOff>7322820</xdr:colOff>
      <xdr:row>37</xdr:row>
      <xdr:rowOff>7620</xdr:rowOff>
    </xdr:to>
    <xdr:sp macro="" textlink="">
      <xdr:nvSpPr>
        <xdr:cNvPr id="505" name="bmiddle 504"/>
        <xdr:cNvSpPr/>
      </xdr:nvSpPr>
      <xdr:spPr>
        <a:xfrm>
          <a:off x="195453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7284720</xdr:colOff>
      <xdr:row>34</xdr:row>
      <xdr:rowOff>154940</xdr:rowOff>
    </xdr:from>
    <xdr:to>
      <xdr:col>1</xdr:col>
      <xdr:colOff>7589520</xdr:colOff>
      <xdr:row>37</xdr:row>
      <xdr:rowOff>7620</xdr:rowOff>
    </xdr:to>
    <xdr:sp macro="" textlink="">
      <xdr:nvSpPr>
        <xdr:cNvPr id="506" name="bright 505"/>
        <xdr:cNvSpPr/>
      </xdr:nvSpPr>
      <xdr:spPr>
        <a:xfrm>
          <a:off x="197739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6223000</xdr:colOff>
      <xdr:row>29</xdr:row>
      <xdr:rowOff>154940</xdr:rowOff>
    </xdr:from>
    <xdr:to>
      <xdr:col>0</xdr:col>
      <xdr:colOff>7429500</xdr:colOff>
      <xdr:row>37</xdr:row>
      <xdr:rowOff>20320</xdr:rowOff>
    </xdr:to>
    <xdr:sp macro="" textlink="">
      <xdr:nvSpPr>
        <xdr:cNvPr id="507" name="outline 506"/>
        <xdr:cNvSpPr/>
      </xdr:nvSpPr>
      <xdr:spPr>
        <a:xfrm>
          <a:off x="6223000" y="5016500"/>
          <a:ext cx="1206500" cy="1206500"/>
        </a:xfrm>
        <a:prstGeom prst="rect">
          <a:avLst/>
        </a:prstGeom>
        <a:solidFill>
          <a:srgbClr val="FFFF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29</xdr:row>
      <xdr:rowOff>154940</xdr:rowOff>
    </xdr:from>
    <xdr:to>
      <xdr:col>1</xdr:col>
      <xdr:colOff>6395720</xdr:colOff>
      <xdr:row>37</xdr:row>
      <xdr:rowOff>20320</xdr:rowOff>
    </xdr:to>
    <xdr:sp macro="" textlink="">
      <xdr:nvSpPr>
        <xdr:cNvPr id="508" name="outline 507"/>
        <xdr:cNvSpPr/>
      </xdr:nvSpPr>
      <xdr:spPr>
        <a:xfrm>
          <a:off x="17678400" y="5016500"/>
          <a:ext cx="1206500" cy="1206500"/>
        </a:xfrm>
        <a:prstGeom prst="rect">
          <a:avLst/>
        </a:prstGeom>
        <a:solidFill>
          <a:srgbClr val="FFFF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6235700</xdr:colOff>
      <xdr:row>30</xdr:row>
      <xdr:rowOff>0</xdr:rowOff>
    </xdr:from>
    <xdr:to>
      <xdr:col>0</xdr:col>
      <xdr:colOff>7416800</xdr:colOff>
      <xdr:row>31</xdr:row>
      <xdr:rowOff>99060</xdr:rowOff>
    </xdr:to>
    <xdr:sp macro="" textlink="">
      <xdr:nvSpPr>
        <xdr:cNvPr id="509" name="name 508"/>
        <xdr:cNvSpPr/>
      </xdr:nvSpPr>
      <xdr:spPr>
        <a:xfrm>
          <a:off x="6235700" y="5029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España</a:t>
          </a:r>
        </a:p>
      </xdr:txBody>
    </xdr:sp>
    <xdr:clientData/>
  </xdr:twoCellAnchor>
  <xdr:twoCellAnchor editAs="absolute">
    <xdr:from>
      <xdr:col>1</xdr:col>
      <xdr:colOff>5201920</xdr:colOff>
      <xdr:row>30</xdr:row>
      <xdr:rowOff>0</xdr:rowOff>
    </xdr:from>
    <xdr:to>
      <xdr:col>1</xdr:col>
      <xdr:colOff>6383020</xdr:colOff>
      <xdr:row>31</xdr:row>
      <xdr:rowOff>99060</xdr:rowOff>
    </xdr:to>
    <xdr:sp macro="" textlink="">
      <xdr:nvSpPr>
        <xdr:cNvPr id="510" name="name 509"/>
        <xdr:cNvSpPr/>
      </xdr:nvSpPr>
      <xdr:spPr>
        <a:xfrm>
          <a:off x="17691100" y="5029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España</a:t>
          </a:r>
        </a:p>
      </xdr:txBody>
    </xdr:sp>
    <xdr:clientData/>
  </xdr:twoCellAnchor>
  <xdr:twoCellAnchor editAs="absolute">
    <xdr:from>
      <xdr:col>1</xdr:col>
      <xdr:colOff>5201920</xdr:colOff>
      <xdr:row>33</xdr:row>
      <xdr:rowOff>5080</xdr:rowOff>
    </xdr:from>
    <xdr:to>
      <xdr:col>1</xdr:col>
      <xdr:colOff>6383020</xdr:colOff>
      <xdr:row>34</xdr:row>
      <xdr:rowOff>104140</xdr:rowOff>
    </xdr:to>
    <xdr:sp macro="" textlink="">
      <xdr:nvSpPr>
        <xdr:cNvPr id="511" name="reduced 510"/>
        <xdr:cNvSpPr/>
      </xdr:nvSpPr>
      <xdr:spPr>
        <a:xfrm>
          <a:off x="17691100" y="5537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6604000</xdr:colOff>
      <xdr:row>31</xdr:row>
      <xdr:rowOff>111760</xdr:rowOff>
    </xdr:from>
    <xdr:to>
      <xdr:col>0</xdr:col>
      <xdr:colOff>7277100</xdr:colOff>
      <xdr:row>36</xdr:row>
      <xdr:rowOff>35560</xdr:rowOff>
    </xdr:to>
    <xdr:pic>
      <xdr:nvPicPr>
        <xdr:cNvPr id="512" name="symbol 511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5308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5570220</xdr:colOff>
      <xdr:row>31</xdr:row>
      <xdr:rowOff>111760</xdr:rowOff>
    </xdr:from>
    <xdr:to>
      <xdr:col>1</xdr:col>
      <xdr:colOff>6243320</xdr:colOff>
      <xdr:row>36</xdr:row>
      <xdr:rowOff>35560</xdr:rowOff>
    </xdr:to>
    <xdr:pic>
      <xdr:nvPicPr>
        <xdr:cNvPr id="513" name="symbol 51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0" y="5308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6324600</xdr:colOff>
      <xdr:row>34</xdr:row>
      <xdr:rowOff>154940</xdr:rowOff>
    </xdr:from>
    <xdr:to>
      <xdr:col>0</xdr:col>
      <xdr:colOff>6629400</xdr:colOff>
      <xdr:row>37</xdr:row>
      <xdr:rowOff>7620</xdr:rowOff>
    </xdr:to>
    <xdr:sp macro="" textlink="">
      <xdr:nvSpPr>
        <xdr:cNvPr id="514" name="fleft 513"/>
        <xdr:cNvSpPr/>
      </xdr:nvSpPr>
      <xdr:spPr>
        <a:xfrm>
          <a:off x="63246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6883400</xdr:colOff>
      <xdr:row>34</xdr:row>
      <xdr:rowOff>154940</xdr:rowOff>
    </xdr:from>
    <xdr:to>
      <xdr:col>0</xdr:col>
      <xdr:colOff>7150100</xdr:colOff>
      <xdr:row>37</xdr:row>
      <xdr:rowOff>7620</xdr:rowOff>
    </xdr:to>
    <xdr:sp macro="" textlink="">
      <xdr:nvSpPr>
        <xdr:cNvPr id="515" name="fmiddle 514"/>
        <xdr:cNvSpPr/>
      </xdr:nvSpPr>
      <xdr:spPr>
        <a:xfrm>
          <a:off x="68834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7112000</xdr:colOff>
      <xdr:row>34</xdr:row>
      <xdr:rowOff>154940</xdr:rowOff>
    </xdr:from>
    <xdr:to>
      <xdr:col>0</xdr:col>
      <xdr:colOff>7416800</xdr:colOff>
      <xdr:row>37</xdr:row>
      <xdr:rowOff>7620</xdr:rowOff>
    </xdr:to>
    <xdr:sp macro="" textlink="">
      <xdr:nvSpPr>
        <xdr:cNvPr id="516" name="fright 515"/>
        <xdr:cNvSpPr/>
      </xdr:nvSpPr>
      <xdr:spPr>
        <a:xfrm>
          <a:off x="71120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7150100</xdr:colOff>
      <xdr:row>32</xdr:row>
      <xdr:rowOff>33020</xdr:rowOff>
    </xdr:from>
    <xdr:to>
      <xdr:col>0</xdr:col>
      <xdr:colOff>7416800</xdr:colOff>
      <xdr:row>34</xdr:row>
      <xdr:rowOff>2540</xdr:rowOff>
    </xdr:to>
    <xdr:sp macro="" textlink="">
      <xdr:nvSpPr>
        <xdr:cNvPr id="517" name="eng 516"/>
        <xdr:cNvSpPr/>
      </xdr:nvSpPr>
      <xdr:spPr>
        <a:xfrm>
          <a:off x="7150100" y="5397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5290820</xdr:colOff>
      <xdr:row>34</xdr:row>
      <xdr:rowOff>154940</xdr:rowOff>
    </xdr:from>
    <xdr:to>
      <xdr:col>1</xdr:col>
      <xdr:colOff>5595620</xdr:colOff>
      <xdr:row>37</xdr:row>
      <xdr:rowOff>7620</xdr:rowOff>
    </xdr:to>
    <xdr:sp macro="" textlink="">
      <xdr:nvSpPr>
        <xdr:cNvPr id="518" name="bleft 517"/>
        <xdr:cNvSpPr/>
      </xdr:nvSpPr>
      <xdr:spPr>
        <a:xfrm>
          <a:off x="177800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5849620</xdr:colOff>
      <xdr:row>34</xdr:row>
      <xdr:rowOff>154940</xdr:rowOff>
    </xdr:from>
    <xdr:to>
      <xdr:col>1</xdr:col>
      <xdr:colOff>6116320</xdr:colOff>
      <xdr:row>37</xdr:row>
      <xdr:rowOff>7620</xdr:rowOff>
    </xdr:to>
    <xdr:sp macro="" textlink="">
      <xdr:nvSpPr>
        <xdr:cNvPr id="519" name="bmiddle 518"/>
        <xdr:cNvSpPr/>
      </xdr:nvSpPr>
      <xdr:spPr>
        <a:xfrm>
          <a:off x="183388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6078220</xdr:colOff>
      <xdr:row>34</xdr:row>
      <xdr:rowOff>154940</xdr:rowOff>
    </xdr:from>
    <xdr:to>
      <xdr:col>1</xdr:col>
      <xdr:colOff>6383020</xdr:colOff>
      <xdr:row>37</xdr:row>
      <xdr:rowOff>7620</xdr:rowOff>
    </xdr:to>
    <xdr:sp macro="" textlink="">
      <xdr:nvSpPr>
        <xdr:cNvPr id="520" name="bright 519"/>
        <xdr:cNvSpPr/>
      </xdr:nvSpPr>
      <xdr:spPr>
        <a:xfrm>
          <a:off x="185674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7429500</xdr:colOff>
      <xdr:row>29</xdr:row>
      <xdr:rowOff>154940</xdr:rowOff>
    </xdr:from>
    <xdr:to>
      <xdr:col>0</xdr:col>
      <xdr:colOff>8636000</xdr:colOff>
      <xdr:row>37</xdr:row>
      <xdr:rowOff>20320</xdr:rowOff>
    </xdr:to>
    <xdr:sp macro="" textlink="">
      <xdr:nvSpPr>
        <xdr:cNvPr id="521" name="outline 520"/>
        <xdr:cNvSpPr/>
      </xdr:nvSpPr>
      <xdr:spPr>
        <a:xfrm>
          <a:off x="7429500" y="5016500"/>
          <a:ext cx="1206500" cy="1206500"/>
        </a:xfrm>
        <a:prstGeom prst="rect">
          <a:avLst/>
        </a:prstGeom>
        <a:solidFill>
          <a:srgbClr val="FFFF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29</xdr:row>
      <xdr:rowOff>154940</xdr:rowOff>
    </xdr:from>
    <xdr:to>
      <xdr:col>1</xdr:col>
      <xdr:colOff>5189220</xdr:colOff>
      <xdr:row>37</xdr:row>
      <xdr:rowOff>20320</xdr:rowOff>
    </xdr:to>
    <xdr:sp macro="" textlink="">
      <xdr:nvSpPr>
        <xdr:cNvPr id="522" name="outline 521"/>
        <xdr:cNvSpPr/>
      </xdr:nvSpPr>
      <xdr:spPr>
        <a:xfrm>
          <a:off x="16471900" y="5016500"/>
          <a:ext cx="1206500" cy="1206500"/>
        </a:xfrm>
        <a:prstGeom prst="rect">
          <a:avLst/>
        </a:prstGeom>
        <a:solidFill>
          <a:srgbClr val="FFFF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7810500</xdr:colOff>
      <xdr:row>30</xdr:row>
      <xdr:rowOff>0</xdr:rowOff>
    </xdr:from>
    <xdr:to>
      <xdr:col>0</xdr:col>
      <xdr:colOff>8623300</xdr:colOff>
      <xdr:row>31</xdr:row>
      <xdr:rowOff>99060</xdr:rowOff>
    </xdr:to>
    <xdr:sp macro="" textlink="">
      <xdr:nvSpPr>
        <xdr:cNvPr id="523" name="name 522"/>
        <xdr:cNvSpPr/>
      </xdr:nvSpPr>
      <xdr:spPr>
        <a:xfrm>
          <a:off x="7810500" y="5029200"/>
          <a:ext cx="8128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España</a:t>
          </a:r>
        </a:p>
      </xdr:txBody>
    </xdr:sp>
    <xdr:clientData/>
  </xdr:twoCellAnchor>
  <xdr:twoCellAnchor editAs="absolute">
    <xdr:from>
      <xdr:col>1</xdr:col>
      <xdr:colOff>4363720</xdr:colOff>
      <xdr:row>30</xdr:row>
      <xdr:rowOff>0</xdr:rowOff>
    </xdr:from>
    <xdr:to>
      <xdr:col>1</xdr:col>
      <xdr:colOff>5176520</xdr:colOff>
      <xdr:row>31</xdr:row>
      <xdr:rowOff>99060</xdr:rowOff>
    </xdr:to>
    <xdr:sp macro="" textlink="">
      <xdr:nvSpPr>
        <xdr:cNvPr id="524" name="name 523"/>
        <xdr:cNvSpPr/>
      </xdr:nvSpPr>
      <xdr:spPr>
        <a:xfrm>
          <a:off x="16852900" y="5029200"/>
          <a:ext cx="8128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España</a:t>
          </a:r>
        </a:p>
      </xdr:txBody>
    </xdr:sp>
    <xdr:clientData/>
  </xdr:twoCellAnchor>
  <xdr:twoCellAnchor editAs="absolute">
    <xdr:from>
      <xdr:col>1</xdr:col>
      <xdr:colOff>3995420</xdr:colOff>
      <xdr:row>33</xdr:row>
      <xdr:rowOff>5080</xdr:rowOff>
    </xdr:from>
    <xdr:to>
      <xdr:col>1</xdr:col>
      <xdr:colOff>5176520</xdr:colOff>
      <xdr:row>34</xdr:row>
      <xdr:rowOff>104140</xdr:rowOff>
    </xdr:to>
    <xdr:sp macro="" textlink="">
      <xdr:nvSpPr>
        <xdr:cNvPr id="525" name="reduced 524"/>
        <xdr:cNvSpPr/>
      </xdr:nvSpPr>
      <xdr:spPr>
        <a:xfrm>
          <a:off x="16484600" y="5537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7581900</xdr:colOff>
      <xdr:row>31</xdr:row>
      <xdr:rowOff>149860</xdr:rowOff>
    </xdr:from>
    <xdr:to>
      <xdr:col>0</xdr:col>
      <xdr:colOff>8483600</xdr:colOff>
      <xdr:row>35</xdr:row>
      <xdr:rowOff>12700</xdr:rowOff>
    </xdr:to>
    <xdr:pic>
      <xdr:nvPicPr>
        <xdr:cNvPr id="526" name="symbol 52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5346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4135120</xdr:colOff>
      <xdr:row>31</xdr:row>
      <xdr:rowOff>149860</xdr:rowOff>
    </xdr:from>
    <xdr:to>
      <xdr:col>1</xdr:col>
      <xdr:colOff>5036820</xdr:colOff>
      <xdr:row>35</xdr:row>
      <xdr:rowOff>12700</xdr:rowOff>
    </xdr:to>
    <xdr:pic>
      <xdr:nvPicPr>
        <xdr:cNvPr id="527" name="symbol 52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4300" y="5346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7531100</xdr:colOff>
      <xdr:row>34</xdr:row>
      <xdr:rowOff>154940</xdr:rowOff>
    </xdr:from>
    <xdr:to>
      <xdr:col>0</xdr:col>
      <xdr:colOff>7886700</xdr:colOff>
      <xdr:row>36</xdr:row>
      <xdr:rowOff>124460</xdr:rowOff>
    </xdr:to>
    <xdr:sp macro="" textlink="">
      <xdr:nvSpPr>
        <xdr:cNvPr id="528" name="fleft 527"/>
        <xdr:cNvSpPr/>
      </xdr:nvSpPr>
      <xdr:spPr>
        <a:xfrm>
          <a:off x="7531100" y="5854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7950200</xdr:colOff>
      <xdr:row>34</xdr:row>
      <xdr:rowOff>154940</xdr:rowOff>
    </xdr:from>
    <xdr:to>
      <xdr:col>0</xdr:col>
      <xdr:colOff>8216900</xdr:colOff>
      <xdr:row>37</xdr:row>
      <xdr:rowOff>7620</xdr:rowOff>
    </xdr:to>
    <xdr:sp macro="" textlink="">
      <xdr:nvSpPr>
        <xdr:cNvPr id="529" name="fmiddle 528"/>
        <xdr:cNvSpPr/>
      </xdr:nvSpPr>
      <xdr:spPr>
        <a:xfrm>
          <a:off x="79502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8267700</xdr:colOff>
      <xdr:row>34</xdr:row>
      <xdr:rowOff>154940</xdr:rowOff>
    </xdr:from>
    <xdr:to>
      <xdr:col>0</xdr:col>
      <xdr:colOff>8572500</xdr:colOff>
      <xdr:row>37</xdr:row>
      <xdr:rowOff>7620</xdr:rowOff>
    </xdr:to>
    <xdr:sp macro="" textlink="">
      <xdr:nvSpPr>
        <xdr:cNvPr id="530" name="fright 529"/>
        <xdr:cNvSpPr/>
      </xdr:nvSpPr>
      <xdr:spPr>
        <a:xfrm>
          <a:off x="82677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7442200</xdr:colOff>
      <xdr:row>30</xdr:row>
      <xdr:rowOff>0</xdr:rowOff>
    </xdr:from>
    <xdr:to>
      <xdr:col>0</xdr:col>
      <xdr:colOff>7797800</xdr:colOff>
      <xdr:row>31</xdr:row>
      <xdr:rowOff>48260</xdr:rowOff>
    </xdr:to>
    <xdr:sp macro="" textlink="">
      <xdr:nvSpPr>
        <xdr:cNvPr id="531" name="eng 530"/>
        <xdr:cNvSpPr/>
      </xdr:nvSpPr>
      <xdr:spPr>
        <a:xfrm>
          <a:off x="7442200" y="5029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4084320</xdr:colOff>
      <xdr:row>34</xdr:row>
      <xdr:rowOff>154940</xdr:rowOff>
    </xdr:from>
    <xdr:to>
      <xdr:col>1</xdr:col>
      <xdr:colOff>4389120</xdr:colOff>
      <xdr:row>37</xdr:row>
      <xdr:rowOff>7620</xdr:rowOff>
    </xdr:to>
    <xdr:sp macro="" textlink="">
      <xdr:nvSpPr>
        <xdr:cNvPr id="532" name="bleft 531"/>
        <xdr:cNvSpPr/>
      </xdr:nvSpPr>
      <xdr:spPr>
        <a:xfrm>
          <a:off x="165735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4503420</xdr:colOff>
      <xdr:row>34</xdr:row>
      <xdr:rowOff>154940</xdr:rowOff>
    </xdr:from>
    <xdr:to>
      <xdr:col>1</xdr:col>
      <xdr:colOff>4770120</xdr:colOff>
      <xdr:row>37</xdr:row>
      <xdr:rowOff>7620</xdr:rowOff>
    </xdr:to>
    <xdr:sp macro="" textlink="">
      <xdr:nvSpPr>
        <xdr:cNvPr id="533" name="bmiddle 532"/>
        <xdr:cNvSpPr/>
      </xdr:nvSpPr>
      <xdr:spPr>
        <a:xfrm>
          <a:off x="169926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4820920</xdr:colOff>
      <xdr:row>34</xdr:row>
      <xdr:rowOff>154940</xdr:rowOff>
    </xdr:from>
    <xdr:to>
      <xdr:col>1</xdr:col>
      <xdr:colOff>5125720</xdr:colOff>
      <xdr:row>37</xdr:row>
      <xdr:rowOff>7620</xdr:rowOff>
    </xdr:to>
    <xdr:sp macro="" textlink="">
      <xdr:nvSpPr>
        <xdr:cNvPr id="534" name="bright 533"/>
        <xdr:cNvSpPr/>
      </xdr:nvSpPr>
      <xdr:spPr>
        <a:xfrm>
          <a:off x="173101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8636000</xdr:colOff>
      <xdr:row>29</xdr:row>
      <xdr:rowOff>154940</xdr:rowOff>
    </xdr:from>
    <xdr:to>
      <xdr:col>0</xdr:col>
      <xdr:colOff>9842500</xdr:colOff>
      <xdr:row>37</xdr:row>
      <xdr:rowOff>20320</xdr:rowOff>
    </xdr:to>
    <xdr:sp macro="" textlink="">
      <xdr:nvSpPr>
        <xdr:cNvPr id="535" name="outline 534"/>
        <xdr:cNvSpPr/>
      </xdr:nvSpPr>
      <xdr:spPr>
        <a:xfrm>
          <a:off x="8636000" y="5016500"/>
          <a:ext cx="1206500" cy="1206500"/>
        </a:xfrm>
        <a:prstGeom prst="rect">
          <a:avLst/>
        </a:prstGeom>
        <a:solidFill>
          <a:srgbClr val="FFFF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29</xdr:row>
      <xdr:rowOff>154940</xdr:rowOff>
    </xdr:from>
    <xdr:to>
      <xdr:col>1</xdr:col>
      <xdr:colOff>3982720</xdr:colOff>
      <xdr:row>37</xdr:row>
      <xdr:rowOff>20320</xdr:rowOff>
    </xdr:to>
    <xdr:sp macro="" textlink="">
      <xdr:nvSpPr>
        <xdr:cNvPr id="536" name="outline 535"/>
        <xdr:cNvSpPr/>
      </xdr:nvSpPr>
      <xdr:spPr>
        <a:xfrm>
          <a:off x="15265400" y="5016500"/>
          <a:ext cx="1206500" cy="1206500"/>
        </a:xfrm>
        <a:prstGeom prst="rect">
          <a:avLst/>
        </a:prstGeom>
        <a:solidFill>
          <a:srgbClr val="FFFF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8648700</xdr:colOff>
      <xdr:row>30</xdr:row>
      <xdr:rowOff>0</xdr:rowOff>
    </xdr:from>
    <xdr:to>
      <xdr:col>0</xdr:col>
      <xdr:colOff>9829800</xdr:colOff>
      <xdr:row>31</xdr:row>
      <xdr:rowOff>99060</xdr:rowOff>
    </xdr:to>
    <xdr:sp macro="" textlink="">
      <xdr:nvSpPr>
        <xdr:cNvPr id="537" name="name 536"/>
        <xdr:cNvSpPr/>
      </xdr:nvSpPr>
      <xdr:spPr>
        <a:xfrm>
          <a:off x="8648700" y="5029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Sanchez</a:t>
          </a:r>
        </a:p>
      </xdr:txBody>
    </xdr:sp>
    <xdr:clientData/>
  </xdr:twoCellAnchor>
  <xdr:twoCellAnchor editAs="absolute">
    <xdr:from>
      <xdr:col>1</xdr:col>
      <xdr:colOff>2788920</xdr:colOff>
      <xdr:row>30</xdr:row>
      <xdr:rowOff>0</xdr:rowOff>
    </xdr:from>
    <xdr:to>
      <xdr:col>1</xdr:col>
      <xdr:colOff>3970020</xdr:colOff>
      <xdr:row>31</xdr:row>
      <xdr:rowOff>99060</xdr:rowOff>
    </xdr:to>
    <xdr:sp macro="" textlink="">
      <xdr:nvSpPr>
        <xdr:cNvPr id="538" name="name 537"/>
        <xdr:cNvSpPr/>
      </xdr:nvSpPr>
      <xdr:spPr>
        <a:xfrm>
          <a:off x="15278100" y="5029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Sanchez</a:t>
          </a:r>
        </a:p>
      </xdr:txBody>
    </xdr:sp>
    <xdr:clientData/>
  </xdr:twoCellAnchor>
  <xdr:twoCellAnchor editAs="absolute">
    <xdr:from>
      <xdr:col>1</xdr:col>
      <xdr:colOff>2788920</xdr:colOff>
      <xdr:row>33</xdr:row>
      <xdr:rowOff>5080</xdr:rowOff>
    </xdr:from>
    <xdr:to>
      <xdr:col>1</xdr:col>
      <xdr:colOff>3970020</xdr:colOff>
      <xdr:row>34</xdr:row>
      <xdr:rowOff>104140</xdr:rowOff>
    </xdr:to>
    <xdr:sp macro="" textlink="">
      <xdr:nvSpPr>
        <xdr:cNvPr id="539" name="reduced 538"/>
        <xdr:cNvSpPr/>
      </xdr:nvSpPr>
      <xdr:spPr>
        <a:xfrm>
          <a:off x="15278100" y="5537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8928100</xdr:colOff>
      <xdr:row>31</xdr:row>
      <xdr:rowOff>60960</xdr:rowOff>
    </xdr:from>
    <xdr:to>
      <xdr:col>0</xdr:col>
      <xdr:colOff>9601200</xdr:colOff>
      <xdr:row>35</xdr:row>
      <xdr:rowOff>152400</xdr:rowOff>
    </xdr:to>
    <xdr:pic>
      <xdr:nvPicPr>
        <xdr:cNvPr id="540" name="symbol 539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8100" y="52578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3068320</xdr:colOff>
      <xdr:row>31</xdr:row>
      <xdr:rowOff>60960</xdr:rowOff>
    </xdr:from>
    <xdr:to>
      <xdr:col>1</xdr:col>
      <xdr:colOff>3741420</xdr:colOff>
      <xdr:row>35</xdr:row>
      <xdr:rowOff>152400</xdr:rowOff>
    </xdr:to>
    <xdr:pic>
      <xdr:nvPicPr>
        <xdr:cNvPr id="541" name="symbol 540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0" y="52578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8737600</xdr:colOff>
      <xdr:row>34</xdr:row>
      <xdr:rowOff>154940</xdr:rowOff>
    </xdr:from>
    <xdr:to>
      <xdr:col>0</xdr:col>
      <xdr:colOff>9042400</xdr:colOff>
      <xdr:row>37</xdr:row>
      <xdr:rowOff>7620</xdr:rowOff>
    </xdr:to>
    <xdr:sp macro="" textlink="">
      <xdr:nvSpPr>
        <xdr:cNvPr id="542" name="fleft 541"/>
        <xdr:cNvSpPr/>
      </xdr:nvSpPr>
      <xdr:spPr>
        <a:xfrm>
          <a:off x="87376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9156700</xdr:colOff>
      <xdr:row>34</xdr:row>
      <xdr:rowOff>154940</xdr:rowOff>
    </xdr:from>
    <xdr:to>
      <xdr:col>0</xdr:col>
      <xdr:colOff>9423400</xdr:colOff>
      <xdr:row>37</xdr:row>
      <xdr:rowOff>7620</xdr:rowOff>
    </xdr:to>
    <xdr:sp macro="" textlink="">
      <xdr:nvSpPr>
        <xdr:cNvPr id="543" name="fmiddle 542"/>
        <xdr:cNvSpPr/>
      </xdr:nvSpPr>
      <xdr:spPr>
        <a:xfrm>
          <a:off x="91567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9474200</xdr:colOff>
      <xdr:row>34</xdr:row>
      <xdr:rowOff>154940</xdr:rowOff>
    </xdr:from>
    <xdr:to>
      <xdr:col>0</xdr:col>
      <xdr:colOff>9779000</xdr:colOff>
      <xdr:row>37</xdr:row>
      <xdr:rowOff>7620</xdr:rowOff>
    </xdr:to>
    <xdr:sp macro="" textlink="">
      <xdr:nvSpPr>
        <xdr:cNvPr id="544" name="fright 543"/>
        <xdr:cNvSpPr/>
      </xdr:nvSpPr>
      <xdr:spPr>
        <a:xfrm>
          <a:off x="94742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9563100</xdr:colOff>
      <xdr:row>31</xdr:row>
      <xdr:rowOff>149860</xdr:rowOff>
    </xdr:from>
    <xdr:to>
      <xdr:col>0</xdr:col>
      <xdr:colOff>9829800</xdr:colOff>
      <xdr:row>33</xdr:row>
      <xdr:rowOff>119380</xdr:rowOff>
    </xdr:to>
    <xdr:sp macro="" textlink="">
      <xdr:nvSpPr>
        <xdr:cNvPr id="545" name="eng 544"/>
        <xdr:cNvSpPr/>
      </xdr:nvSpPr>
      <xdr:spPr>
        <a:xfrm>
          <a:off x="9563100" y="53467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2877820</xdr:colOff>
      <xdr:row>34</xdr:row>
      <xdr:rowOff>154940</xdr:rowOff>
    </xdr:from>
    <xdr:to>
      <xdr:col>1</xdr:col>
      <xdr:colOff>3182620</xdr:colOff>
      <xdr:row>37</xdr:row>
      <xdr:rowOff>7620</xdr:rowOff>
    </xdr:to>
    <xdr:sp macro="" textlink="">
      <xdr:nvSpPr>
        <xdr:cNvPr id="546" name="bleft 545"/>
        <xdr:cNvSpPr/>
      </xdr:nvSpPr>
      <xdr:spPr>
        <a:xfrm>
          <a:off x="153670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3296920</xdr:colOff>
      <xdr:row>34</xdr:row>
      <xdr:rowOff>154940</xdr:rowOff>
    </xdr:from>
    <xdr:to>
      <xdr:col>1</xdr:col>
      <xdr:colOff>3563620</xdr:colOff>
      <xdr:row>37</xdr:row>
      <xdr:rowOff>7620</xdr:rowOff>
    </xdr:to>
    <xdr:sp macro="" textlink="">
      <xdr:nvSpPr>
        <xdr:cNvPr id="547" name="bmiddle 546"/>
        <xdr:cNvSpPr/>
      </xdr:nvSpPr>
      <xdr:spPr>
        <a:xfrm>
          <a:off x="157861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3614420</xdr:colOff>
      <xdr:row>34</xdr:row>
      <xdr:rowOff>154940</xdr:rowOff>
    </xdr:from>
    <xdr:to>
      <xdr:col>1</xdr:col>
      <xdr:colOff>3919220</xdr:colOff>
      <xdr:row>37</xdr:row>
      <xdr:rowOff>7620</xdr:rowOff>
    </xdr:to>
    <xdr:sp macro="" textlink="">
      <xdr:nvSpPr>
        <xdr:cNvPr id="548" name="bright 547"/>
        <xdr:cNvSpPr/>
      </xdr:nvSpPr>
      <xdr:spPr>
        <a:xfrm>
          <a:off x="161036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9842500</xdr:colOff>
      <xdr:row>29</xdr:row>
      <xdr:rowOff>154940</xdr:rowOff>
    </xdr:from>
    <xdr:to>
      <xdr:col>0</xdr:col>
      <xdr:colOff>11049000</xdr:colOff>
      <xdr:row>37</xdr:row>
      <xdr:rowOff>20320</xdr:rowOff>
    </xdr:to>
    <xdr:sp macro="" textlink="">
      <xdr:nvSpPr>
        <xdr:cNvPr id="549" name="outline 548"/>
        <xdr:cNvSpPr/>
      </xdr:nvSpPr>
      <xdr:spPr>
        <a:xfrm>
          <a:off x="9842500" y="5016500"/>
          <a:ext cx="1206500" cy="1206500"/>
        </a:xfrm>
        <a:prstGeom prst="rect">
          <a:avLst/>
        </a:prstGeom>
        <a:solidFill>
          <a:srgbClr val="FFFF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29</xdr:row>
      <xdr:rowOff>154940</xdr:rowOff>
    </xdr:from>
    <xdr:to>
      <xdr:col>1</xdr:col>
      <xdr:colOff>2776220</xdr:colOff>
      <xdr:row>37</xdr:row>
      <xdr:rowOff>20320</xdr:rowOff>
    </xdr:to>
    <xdr:sp macro="" textlink="">
      <xdr:nvSpPr>
        <xdr:cNvPr id="550" name="outline 549"/>
        <xdr:cNvSpPr/>
      </xdr:nvSpPr>
      <xdr:spPr>
        <a:xfrm>
          <a:off x="14058900" y="5016500"/>
          <a:ext cx="1206500" cy="1206500"/>
        </a:xfrm>
        <a:prstGeom prst="rect">
          <a:avLst/>
        </a:prstGeom>
        <a:solidFill>
          <a:srgbClr val="FFFF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10223500</xdr:colOff>
      <xdr:row>30</xdr:row>
      <xdr:rowOff>0</xdr:rowOff>
    </xdr:from>
    <xdr:to>
      <xdr:col>0</xdr:col>
      <xdr:colOff>11036300</xdr:colOff>
      <xdr:row>31</xdr:row>
      <xdr:rowOff>99060</xdr:rowOff>
    </xdr:to>
    <xdr:sp macro="" textlink="">
      <xdr:nvSpPr>
        <xdr:cNvPr id="551" name="name 550"/>
        <xdr:cNvSpPr/>
      </xdr:nvSpPr>
      <xdr:spPr>
        <a:xfrm>
          <a:off x="10223500" y="5029200"/>
          <a:ext cx="8128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Sanchez</a:t>
          </a:r>
        </a:p>
      </xdr:txBody>
    </xdr:sp>
    <xdr:clientData/>
  </xdr:twoCellAnchor>
  <xdr:twoCellAnchor editAs="absolute">
    <xdr:from>
      <xdr:col>1</xdr:col>
      <xdr:colOff>1950720</xdr:colOff>
      <xdr:row>30</xdr:row>
      <xdr:rowOff>0</xdr:rowOff>
    </xdr:from>
    <xdr:to>
      <xdr:col>1</xdr:col>
      <xdr:colOff>2763520</xdr:colOff>
      <xdr:row>31</xdr:row>
      <xdr:rowOff>99060</xdr:rowOff>
    </xdr:to>
    <xdr:sp macro="" textlink="">
      <xdr:nvSpPr>
        <xdr:cNvPr id="552" name="name 551"/>
        <xdr:cNvSpPr/>
      </xdr:nvSpPr>
      <xdr:spPr>
        <a:xfrm>
          <a:off x="14439900" y="5029200"/>
          <a:ext cx="8128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Sanchez</a:t>
          </a:r>
        </a:p>
      </xdr:txBody>
    </xdr:sp>
    <xdr:clientData/>
  </xdr:twoCellAnchor>
  <xdr:twoCellAnchor editAs="absolute">
    <xdr:from>
      <xdr:col>1</xdr:col>
      <xdr:colOff>1582420</xdr:colOff>
      <xdr:row>33</xdr:row>
      <xdr:rowOff>5080</xdr:rowOff>
    </xdr:from>
    <xdr:to>
      <xdr:col>1</xdr:col>
      <xdr:colOff>2763520</xdr:colOff>
      <xdr:row>34</xdr:row>
      <xdr:rowOff>104140</xdr:rowOff>
    </xdr:to>
    <xdr:sp macro="" textlink="">
      <xdr:nvSpPr>
        <xdr:cNvPr id="553" name="reduced 552"/>
        <xdr:cNvSpPr/>
      </xdr:nvSpPr>
      <xdr:spPr>
        <a:xfrm>
          <a:off x="14071600" y="5537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9944100</xdr:colOff>
      <xdr:row>32</xdr:row>
      <xdr:rowOff>83820</xdr:rowOff>
    </xdr:from>
    <xdr:to>
      <xdr:col>0</xdr:col>
      <xdr:colOff>10655300</xdr:colOff>
      <xdr:row>35</xdr:row>
      <xdr:rowOff>25400</xdr:rowOff>
    </xdr:to>
    <xdr:pic>
      <xdr:nvPicPr>
        <xdr:cNvPr id="554" name="symbol 55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4100" y="5448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1671320</xdr:colOff>
      <xdr:row>32</xdr:row>
      <xdr:rowOff>83820</xdr:rowOff>
    </xdr:from>
    <xdr:to>
      <xdr:col>1</xdr:col>
      <xdr:colOff>2382520</xdr:colOff>
      <xdr:row>35</xdr:row>
      <xdr:rowOff>25400</xdr:rowOff>
    </xdr:to>
    <xdr:pic>
      <xdr:nvPicPr>
        <xdr:cNvPr id="555" name="symbol 55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0500" y="5448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10502900</xdr:colOff>
      <xdr:row>31</xdr:row>
      <xdr:rowOff>162560</xdr:rowOff>
    </xdr:from>
    <xdr:to>
      <xdr:col>0</xdr:col>
      <xdr:colOff>10947400</xdr:colOff>
      <xdr:row>34</xdr:row>
      <xdr:rowOff>78740</xdr:rowOff>
    </xdr:to>
    <xdr:pic>
      <xdr:nvPicPr>
        <xdr:cNvPr id="556" name="elite 555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2900" y="53594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2230120</xdr:colOff>
      <xdr:row>31</xdr:row>
      <xdr:rowOff>162560</xdr:rowOff>
    </xdr:from>
    <xdr:to>
      <xdr:col>1</xdr:col>
      <xdr:colOff>2674620</xdr:colOff>
      <xdr:row>34</xdr:row>
      <xdr:rowOff>78740</xdr:rowOff>
    </xdr:to>
    <xdr:pic>
      <xdr:nvPicPr>
        <xdr:cNvPr id="557" name="elite 556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9300" y="53594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9944100</xdr:colOff>
      <xdr:row>34</xdr:row>
      <xdr:rowOff>154940</xdr:rowOff>
    </xdr:from>
    <xdr:to>
      <xdr:col>0</xdr:col>
      <xdr:colOff>10299700</xdr:colOff>
      <xdr:row>36</xdr:row>
      <xdr:rowOff>124460</xdr:rowOff>
    </xdr:to>
    <xdr:sp macro="" textlink="">
      <xdr:nvSpPr>
        <xdr:cNvPr id="558" name="fleft 557"/>
        <xdr:cNvSpPr/>
      </xdr:nvSpPr>
      <xdr:spPr>
        <a:xfrm>
          <a:off x="9944100" y="5854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(0)</a:t>
          </a:r>
        </a:p>
      </xdr:txBody>
    </xdr:sp>
    <xdr:clientData/>
  </xdr:twoCellAnchor>
  <xdr:twoCellAnchor editAs="absolute">
    <xdr:from>
      <xdr:col>0</xdr:col>
      <xdr:colOff>10363200</xdr:colOff>
      <xdr:row>34</xdr:row>
      <xdr:rowOff>154940</xdr:rowOff>
    </xdr:from>
    <xdr:to>
      <xdr:col>0</xdr:col>
      <xdr:colOff>10629900</xdr:colOff>
      <xdr:row>37</xdr:row>
      <xdr:rowOff>7620</xdr:rowOff>
    </xdr:to>
    <xdr:sp macro="" textlink="">
      <xdr:nvSpPr>
        <xdr:cNvPr id="559" name="fmiddle 558"/>
        <xdr:cNvSpPr/>
      </xdr:nvSpPr>
      <xdr:spPr>
        <a:xfrm>
          <a:off x="103632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10680700</xdr:colOff>
      <xdr:row>34</xdr:row>
      <xdr:rowOff>154940</xdr:rowOff>
    </xdr:from>
    <xdr:to>
      <xdr:col>0</xdr:col>
      <xdr:colOff>10985500</xdr:colOff>
      <xdr:row>37</xdr:row>
      <xdr:rowOff>7620</xdr:rowOff>
    </xdr:to>
    <xdr:sp macro="" textlink="">
      <xdr:nvSpPr>
        <xdr:cNvPr id="560" name="fright 559"/>
        <xdr:cNvSpPr/>
      </xdr:nvSpPr>
      <xdr:spPr>
        <a:xfrm>
          <a:off x="106807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9855200</xdr:colOff>
      <xdr:row>30</xdr:row>
      <xdr:rowOff>0</xdr:rowOff>
    </xdr:from>
    <xdr:to>
      <xdr:col>0</xdr:col>
      <xdr:colOff>10210800</xdr:colOff>
      <xdr:row>31</xdr:row>
      <xdr:rowOff>48260</xdr:rowOff>
    </xdr:to>
    <xdr:sp macro="" textlink="">
      <xdr:nvSpPr>
        <xdr:cNvPr id="561" name="eng 560"/>
        <xdr:cNvSpPr/>
      </xdr:nvSpPr>
      <xdr:spPr>
        <a:xfrm>
          <a:off x="9855200" y="5029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1-2</a:t>
          </a:r>
        </a:p>
      </xdr:txBody>
    </xdr:sp>
    <xdr:clientData/>
  </xdr:twoCellAnchor>
  <xdr:twoCellAnchor editAs="absolute">
    <xdr:from>
      <xdr:col>1</xdr:col>
      <xdr:colOff>1671320</xdr:colOff>
      <xdr:row>34</xdr:row>
      <xdr:rowOff>154940</xdr:rowOff>
    </xdr:from>
    <xdr:to>
      <xdr:col>1</xdr:col>
      <xdr:colOff>1976120</xdr:colOff>
      <xdr:row>37</xdr:row>
      <xdr:rowOff>7620</xdr:rowOff>
    </xdr:to>
    <xdr:sp macro="" textlink="">
      <xdr:nvSpPr>
        <xdr:cNvPr id="562" name="bleft 561"/>
        <xdr:cNvSpPr/>
      </xdr:nvSpPr>
      <xdr:spPr>
        <a:xfrm>
          <a:off x="141605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2090420</xdr:colOff>
      <xdr:row>34</xdr:row>
      <xdr:rowOff>154940</xdr:rowOff>
    </xdr:from>
    <xdr:to>
      <xdr:col>1</xdr:col>
      <xdr:colOff>2357120</xdr:colOff>
      <xdr:row>37</xdr:row>
      <xdr:rowOff>7620</xdr:rowOff>
    </xdr:to>
    <xdr:sp macro="" textlink="">
      <xdr:nvSpPr>
        <xdr:cNvPr id="563" name="bmiddle 562"/>
        <xdr:cNvSpPr/>
      </xdr:nvSpPr>
      <xdr:spPr>
        <a:xfrm>
          <a:off x="14579600" y="5854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2407920</xdr:colOff>
      <xdr:row>34</xdr:row>
      <xdr:rowOff>154940</xdr:rowOff>
    </xdr:from>
    <xdr:to>
      <xdr:col>1</xdr:col>
      <xdr:colOff>2712720</xdr:colOff>
      <xdr:row>37</xdr:row>
      <xdr:rowOff>7620</xdr:rowOff>
    </xdr:to>
    <xdr:sp macro="" textlink="">
      <xdr:nvSpPr>
        <xdr:cNvPr id="564" name="bright 563"/>
        <xdr:cNvSpPr/>
      </xdr:nvSpPr>
      <xdr:spPr>
        <a:xfrm>
          <a:off x="14897100" y="5854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11049000</xdr:colOff>
      <xdr:row>29</xdr:row>
      <xdr:rowOff>154940</xdr:rowOff>
    </xdr:from>
    <xdr:to>
      <xdr:col>0</xdr:col>
      <xdr:colOff>12255500</xdr:colOff>
      <xdr:row>37</xdr:row>
      <xdr:rowOff>20320</xdr:rowOff>
    </xdr:to>
    <xdr:sp macro="" textlink="">
      <xdr:nvSpPr>
        <xdr:cNvPr id="565" name="outline 564"/>
        <xdr:cNvSpPr/>
      </xdr:nvSpPr>
      <xdr:spPr>
        <a:xfrm>
          <a:off x="11049000" y="5016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29</xdr:row>
      <xdr:rowOff>154940</xdr:rowOff>
    </xdr:from>
    <xdr:to>
      <xdr:col>1</xdr:col>
      <xdr:colOff>1569720</xdr:colOff>
      <xdr:row>37</xdr:row>
      <xdr:rowOff>20320</xdr:rowOff>
    </xdr:to>
    <xdr:sp macro="" textlink="">
      <xdr:nvSpPr>
        <xdr:cNvPr id="566" name="outline 565"/>
        <xdr:cNvSpPr/>
      </xdr:nvSpPr>
      <xdr:spPr>
        <a:xfrm>
          <a:off x="12852400" y="5016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11341100</xdr:colOff>
      <xdr:row>30</xdr:row>
      <xdr:rowOff>50800</xdr:rowOff>
    </xdr:from>
    <xdr:to>
      <xdr:col>0</xdr:col>
      <xdr:colOff>12242800</xdr:colOff>
      <xdr:row>34</xdr:row>
      <xdr:rowOff>142240</xdr:rowOff>
    </xdr:to>
    <xdr:sp macro="" textlink="">
      <xdr:nvSpPr>
        <xdr:cNvPr id="567" name="flag 566"/>
        <xdr:cNvSpPr/>
      </xdr:nvSpPr>
      <xdr:spPr>
        <a:xfrm>
          <a:off x="11341100" y="50800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C</a:t>
          </a:r>
        </a:p>
      </xdr:txBody>
    </xdr:sp>
    <xdr:clientData/>
  </xdr:twoCellAnchor>
  <xdr:twoCellAnchor editAs="absolute">
    <xdr:from>
      <xdr:col>0</xdr:col>
      <xdr:colOff>11061700</xdr:colOff>
      <xdr:row>30</xdr:row>
      <xdr:rowOff>0</xdr:rowOff>
    </xdr:from>
    <xdr:to>
      <xdr:col>0</xdr:col>
      <xdr:colOff>11328400</xdr:colOff>
      <xdr:row>35</xdr:row>
      <xdr:rowOff>25400</xdr:rowOff>
    </xdr:to>
    <xdr:sp macro="" textlink="">
      <xdr:nvSpPr>
        <xdr:cNvPr id="568" name="name 567"/>
        <xdr:cNvSpPr/>
      </xdr:nvSpPr>
      <xdr:spPr>
        <a:xfrm>
          <a:off x="11061700" y="5029200"/>
          <a:ext cx="266700" cy="8636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Cotton</a:t>
          </a:r>
        </a:p>
      </xdr:txBody>
    </xdr:sp>
    <xdr:clientData/>
  </xdr:twoCellAnchor>
  <xdr:twoCellAnchor editAs="absolute">
    <xdr:from>
      <xdr:col>0</xdr:col>
      <xdr:colOff>11201400</xdr:colOff>
      <xdr:row>34</xdr:row>
      <xdr:rowOff>154940</xdr:rowOff>
    </xdr:from>
    <xdr:to>
      <xdr:col>0</xdr:col>
      <xdr:colOff>11468100</xdr:colOff>
      <xdr:row>37</xdr:row>
      <xdr:rowOff>7620</xdr:rowOff>
    </xdr:to>
    <xdr:sp macro="" textlink="">
      <xdr:nvSpPr>
        <xdr:cNvPr id="569" name="left 568"/>
        <xdr:cNvSpPr/>
      </xdr:nvSpPr>
      <xdr:spPr>
        <a:xfrm>
          <a:off x="11201400" y="5854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11938000</xdr:colOff>
      <xdr:row>34</xdr:row>
      <xdr:rowOff>154940</xdr:rowOff>
    </xdr:from>
    <xdr:to>
      <xdr:col>0</xdr:col>
      <xdr:colOff>12204700</xdr:colOff>
      <xdr:row>37</xdr:row>
      <xdr:rowOff>7620</xdr:rowOff>
    </xdr:to>
    <xdr:sp macro="" textlink="">
      <xdr:nvSpPr>
        <xdr:cNvPr id="570" name="right 569"/>
        <xdr:cNvSpPr/>
      </xdr:nvSpPr>
      <xdr:spPr>
        <a:xfrm>
          <a:off x="11938000" y="5854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190500</xdr:colOff>
      <xdr:row>37</xdr:row>
      <xdr:rowOff>20320</xdr:rowOff>
    </xdr:from>
    <xdr:to>
      <xdr:col>0</xdr:col>
      <xdr:colOff>1397000</xdr:colOff>
      <xdr:row>44</xdr:row>
      <xdr:rowOff>53340</xdr:rowOff>
    </xdr:to>
    <xdr:sp macro="" textlink="">
      <xdr:nvSpPr>
        <xdr:cNvPr id="571" name="outline 570"/>
        <xdr:cNvSpPr/>
      </xdr:nvSpPr>
      <xdr:spPr>
        <a:xfrm>
          <a:off x="190500" y="6223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37</xdr:row>
      <xdr:rowOff>20320</xdr:rowOff>
    </xdr:from>
    <xdr:to>
      <xdr:col>1</xdr:col>
      <xdr:colOff>12428220</xdr:colOff>
      <xdr:row>44</xdr:row>
      <xdr:rowOff>53340</xdr:rowOff>
    </xdr:to>
    <xdr:sp macro="" textlink="">
      <xdr:nvSpPr>
        <xdr:cNvPr id="572" name="outline 571"/>
        <xdr:cNvSpPr/>
      </xdr:nvSpPr>
      <xdr:spPr>
        <a:xfrm>
          <a:off x="23710900" y="6223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482600</xdr:colOff>
      <xdr:row>37</xdr:row>
      <xdr:rowOff>83820</xdr:rowOff>
    </xdr:from>
    <xdr:to>
      <xdr:col>0</xdr:col>
      <xdr:colOff>1384300</xdr:colOff>
      <xdr:row>42</xdr:row>
      <xdr:rowOff>7620</xdr:rowOff>
    </xdr:to>
    <xdr:sp macro="" textlink="">
      <xdr:nvSpPr>
        <xdr:cNvPr id="573" name="flag 572"/>
        <xdr:cNvSpPr/>
      </xdr:nvSpPr>
      <xdr:spPr>
        <a:xfrm>
          <a:off x="482600" y="6286500"/>
          <a:ext cx="901700" cy="7620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DC143C"/>
              </a:solidFill>
              <a:latin typeface="eras bold itc"/>
            </a:rPr>
            <a:t>C</a:t>
          </a:r>
        </a:p>
      </xdr:txBody>
    </xdr:sp>
    <xdr:clientData/>
  </xdr:twoCellAnchor>
  <xdr:twoCellAnchor editAs="absolute">
    <xdr:from>
      <xdr:col>0</xdr:col>
      <xdr:colOff>203200</xdr:colOff>
      <xdr:row>37</xdr:row>
      <xdr:rowOff>33020</xdr:rowOff>
    </xdr:from>
    <xdr:to>
      <xdr:col>0</xdr:col>
      <xdr:colOff>469900</xdr:colOff>
      <xdr:row>42</xdr:row>
      <xdr:rowOff>58420</xdr:rowOff>
    </xdr:to>
    <xdr:sp macro="" textlink="">
      <xdr:nvSpPr>
        <xdr:cNvPr id="574" name="name 573"/>
        <xdr:cNvSpPr/>
      </xdr:nvSpPr>
      <xdr:spPr>
        <a:xfrm>
          <a:off x="203200" y="6235700"/>
          <a:ext cx="266700" cy="8636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Cotton</a:t>
          </a:r>
        </a:p>
      </xdr:txBody>
    </xdr:sp>
    <xdr:clientData/>
  </xdr:twoCellAnchor>
  <xdr:twoCellAnchor editAs="absolute">
    <xdr:from>
      <xdr:col>0</xdr:col>
      <xdr:colOff>342900</xdr:colOff>
      <xdr:row>42</xdr:row>
      <xdr:rowOff>20320</xdr:rowOff>
    </xdr:from>
    <xdr:to>
      <xdr:col>0</xdr:col>
      <xdr:colOff>609600</xdr:colOff>
      <xdr:row>44</xdr:row>
      <xdr:rowOff>40640</xdr:rowOff>
    </xdr:to>
    <xdr:sp macro="" textlink="">
      <xdr:nvSpPr>
        <xdr:cNvPr id="575" name="left 574"/>
        <xdr:cNvSpPr/>
      </xdr:nvSpPr>
      <xdr:spPr>
        <a:xfrm>
          <a:off x="342900" y="7061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1079500</xdr:colOff>
      <xdr:row>42</xdr:row>
      <xdr:rowOff>20320</xdr:rowOff>
    </xdr:from>
    <xdr:to>
      <xdr:col>0</xdr:col>
      <xdr:colOff>1346200</xdr:colOff>
      <xdr:row>44</xdr:row>
      <xdr:rowOff>40640</xdr:rowOff>
    </xdr:to>
    <xdr:sp macro="" textlink="">
      <xdr:nvSpPr>
        <xdr:cNvPr id="576" name="right 575"/>
        <xdr:cNvSpPr/>
      </xdr:nvSpPr>
      <xdr:spPr>
        <a:xfrm>
          <a:off x="1079500" y="7061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1397000</xdr:colOff>
      <xdr:row>37</xdr:row>
      <xdr:rowOff>20320</xdr:rowOff>
    </xdr:from>
    <xdr:to>
      <xdr:col>0</xdr:col>
      <xdr:colOff>2603500</xdr:colOff>
      <xdr:row>44</xdr:row>
      <xdr:rowOff>53340</xdr:rowOff>
    </xdr:to>
    <xdr:sp macro="" textlink="">
      <xdr:nvSpPr>
        <xdr:cNvPr id="577" name="outline 576"/>
        <xdr:cNvSpPr/>
      </xdr:nvSpPr>
      <xdr:spPr>
        <a:xfrm>
          <a:off x="1397000" y="6223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37</xdr:row>
      <xdr:rowOff>20320</xdr:rowOff>
    </xdr:from>
    <xdr:to>
      <xdr:col>1</xdr:col>
      <xdr:colOff>11221720</xdr:colOff>
      <xdr:row>44</xdr:row>
      <xdr:rowOff>53340</xdr:rowOff>
    </xdr:to>
    <xdr:sp macro="" textlink="">
      <xdr:nvSpPr>
        <xdr:cNvPr id="578" name="outline 577"/>
        <xdr:cNvSpPr/>
      </xdr:nvSpPr>
      <xdr:spPr>
        <a:xfrm>
          <a:off x="22504400" y="6223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37</xdr:row>
      <xdr:rowOff>33020</xdr:rowOff>
    </xdr:from>
    <xdr:to>
      <xdr:col>0</xdr:col>
      <xdr:colOff>2590800</xdr:colOff>
      <xdr:row>38</xdr:row>
      <xdr:rowOff>132080</xdr:rowOff>
    </xdr:to>
    <xdr:sp macro="" textlink="">
      <xdr:nvSpPr>
        <xdr:cNvPr id="579" name="name 578"/>
        <xdr:cNvSpPr/>
      </xdr:nvSpPr>
      <xdr:spPr>
        <a:xfrm>
          <a:off x="1409700" y="6235700"/>
          <a:ext cx="11811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Le Marchant</a:t>
          </a:r>
        </a:p>
      </xdr:txBody>
    </xdr:sp>
    <xdr:clientData/>
  </xdr:twoCellAnchor>
  <xdr:twoCellAnchor editAs="absolute">
    <xdr:from>
      <xdr:col>1</xdr:col>
      <xdr:colOff>10027920</xdr:colOff>
      <xdr:row>37</xdr:row>
      <xdr:rowOff>33020</xdr:rowOff>
    </xdr:from>
    <xdr:to>
      <xdr:col>1</xdr:col>
      <xdr:colOff>11209020</xdr:colOff>
      <xdr:row>38</xdr:row>
      <xdr:rowOff>132080</xdr:rowOff>
    </xdr:to>
    <xdr:sp macro="" textlink="">
      <xdr:nvSpPr>
        <xdr:cNvPr id="580" name="name 579"/>
        <xdr:cNvSpPr/>
      </xdr:nvSpPr>
      <xdr:spPr>
        <a:xfrm>
          <a:off x="22517100" y="6235700"/>
          <a:ext cx="11811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Le Marchant</a:t>
          </a:r>
        </a:p>
      </xdr:txBody>
    </xdr:sp>
    <xdr:clientData/>
  </xdr:twoCellAnchor>
  <xdr:twoCellAnchor editAs="absolute">
    <xdr:from>
      <xdr:col>1</xdr:col>
      <xdr:colOff>10027920</xdr:colOff>
      <xdr:row>40</xdr:row>
      <xdr:rowOff>38100</xdr:rowOff>
    </xdr:from>
    <xdr:to>
      <xdr:col>1</xdr:col>
      <xdr:colOff>11209020</xdr:colOff>
      <xdr:row>41</xdr:row>
      <xdr:rowOff>137160</xdr:rowOff>
    </xdr:to>
    <xdr:sp macro="" textlink="">
      <xdr:nvSpPr>
        <xdr:cNvPr id="581" name="reduced 580"/>
        <xdr:cNvSpPr/>
      </xdr:nvSpPr>
      <xdr:spPr>
        <a:xfrm>
          <a:off x="22517100" y="6743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1689100</xdr:colOff>
      <xdr:row>38</xdr:row>
      <xdr:rowOff>93980</xdr:rowOff>
    </xdr:from>
    <xdr:to>
      <xdr:col>0</xdr:col>
      <xdr:colOff>2362200</xdr:colOff>
      <xdr:row>43</xdr:row>
      <xdr:rowOff>17780</xdr:rowOff>
    </xdr:to>
    <xdr:pic>
      <xdr:nvPicPr>
        <xdr:cNvPr id="582" name="symbol 581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100" y="6464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10307320</xdr:colOff>
      <xdr:row>38</xdr:row>
      <xdr:rowOff>93980</xdr:rowOff>
    </xdr:from>
    <xdr:to>
      <xdr:col>1</xdr:col>
      <xdr:colOff>10980420</xdr:colOff>
      <xdr:row>43</xdr:row>
      <xdr:rowOff>17780</xdr:rowOff>
    </xdr:to>
    <xdr:pic>
      <xdr:nvPicPr>
        <xdr:cNvPr id="583" name="symbol 582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96500" y="6464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1498600</xdr:colOff>
      <xdr:row>39</xdr:row>
      <xdr:rowOff>15240</xdr:rowOff>
    </xdr:from>
    <xdr:to>
      <xdr:col>0</xdr:col>
      <xdr:colOff>1765300</xdr:colOff>
      <xdr:row>40</xdr:row>
      <xdr:rowOff>152400</xdr:rowOff>
    </xdr:to>
    <xdr:sp macro="" textlink="">
      <xdr:nvSpPr>
        <xdr:cNvPr id="584" name="heavy 583"/>
        <xdr:cNvSpPr/>
      </xdr:nvSpPr>
      <xdr:spPr>
        <a:xfrm>
          <a:off x="1498600" y="6553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8B0000"/>
              </a:solidFill>
              <a:latin typeface="arial bold"/>
            </a:rPr>
            <a:t>L</a:t>
          </a:r>
        </a:p>
      </xdr:txBody>
    </xdr:sp>
    <xdr:clientData/>
  </xdr:twoCellAnchor>
  <xdr:twoCellAnchor editAs="absolute">
    <xdr:from>
      <xdr:col>1</xdr:col>
      <xdr:colOff>10116820</xdr:colOff>
      <xdr:row>39</xdr:row>
      <xdr:rowOff>15240</xdr:rowOff>
    </xdr:from>
    <xdr:to>
      <xdr:col>1</xdr:col>
      <xdr:colOff>10383520</xdr:colOff>
      <xdr:row>40</xdr:row>
      <xdr:rowOff>152400</xdr:rowOff>
    </xdr:to>
    <xdr:sp macro="" textlink="">
      <xdr:nvSpPr>
        <xdr:cNvPr id="585" name="heavy 584"/>
        <xdr:cNvSpPr/>
      </xdr:nvSpPr>
      <xdr:spPr>
        <a:xfrm>
          <a:off x="22606000" y="6553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8B0000"/>
              </a:solidFill>
              <a:latin typeface="arial bold"/>
            </a:rPr>
            <a:t>L</a:t>
          </a:r>
        </a:p>
      </xdr:txBody>
    </xdr:sp>
    <xdr:clientData/>
  </xdr:twoCellAnchor>
  <xdr:twoCellAnchor editAs="absolute">
    <xdr:from>
      <xdr:col>0</xdr:col>
      <xdr:colOff>1498600</xdr:colOff>
      <xdr:row>42</xdr:row>
      <xdr:rowOff>20320</xdr:rowOff>
    </xdr:from>
    <xdr:to>
      <xdr:col>0</xdr:col>
      <xdr:colOff>1803400</xdr:colOff>
      <xdr:row>44</xdr:row>
      <xdr:rowOff>40640</xdr:rowOff>
    </xdr:to>
    <xdr:sp macro="" textlink="">
      <xdr:nvSpPr>
        <xdr:cNvPr id="586" name="fleft 585"/>
        <xdr:cNvSpPr/>
      </xdr:nvSpPr>
      <xdr:spPr>
        <a:xfrm>
          <a:off x="14986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1917700</xdr:colOff>
      <xdr:row>42</xdr:row>
      <xdr:rowOff>20320</xdr:rowOff>
    </xdr:from>
    <xdr:to>
      <xdr:col>0</xdr:col>
      <xdr:colOff>2184400</xdr:colOff>
      <xdr:row>44</xdr:row>
      <xdr:rowOff>40640</xdr:rowOff>
    </xdr:to>
    <xdr:sp macro="" textlink="">
      <xdr:nvSpPr>
        <xdr:cNvPr id="587" name="fmiddle 586"/>
        <xdr:cNvSpPr/>
      </xdr:nvSpPr>
      <xdr:spPr>
        <a:xfrm>
          <a:off x="19177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2235200</xdr:colOff>
      <xdr:row>42</xdr:row>
      <xdr:rowOff>20320</xdr:rowOff>
    </xdr:from>
    <xdr:to>
      <xdr:col>0</xdr:col>
      <xdr:colOff>2540000</xdr:colOff>
      <xdr:row>44</xdr:row>
      <xdr:rowOff>40640</xdr:rowOff>
    </xdr:to>
    <xdr:sp macro="" textlink="">
      <xdr:nvSpPr>
        <xdr:cNvPr id="588" name="fright 587"/>
        <xdr:cNvSpPr/>
      </xdr:nvSpPr>
      <xdr:spPr>
        <a:xfrm>
          <a:off x="22352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2324100</xdr:colOff>
      <xdr:row>39</xdr:row>
      <xdr:rowOff>15240</xdr:rowOff>
    </xdr:from>
    <xdr:to>
      <xdr:col>0</xdr:col>
      <xdr:colOff>2590800</xdr:colOff>
      <xdr:row>40</xdr:row>
      <xdr:rowOff>152400</xdr:rowOff>
    </xdr:to>
    <xdr:sp macro="" textlink="">
      <xdr:nvSpPr>
        <xdr:cNvPr id="589" name="eng 588"/>
        <xdr:cNvSpPr/>
      </xdr:nvSpPr>
      <xdr:spPr>
        <a:xfrm>
          <a:off x="2324100" y="6553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10116820</xdr:colOff>
      <xdr:row>42</xdr:row>
      <xdr:rowOff>20320</xdr:rowOff>
    </xdr:from>
    <xdr:to>
      <xdr:col>1</xdr:col>
      <xdr:colOff>10421620</xdr:colOff>
      <xdr:row>44</xdr:row>
      <xdr:rowOff>40640</xdr:rowOff>
    </xdr:to>
    <xdr:sp macro="" textlink="">
      <xdr:nvSpPr>
        <xdr:cNvPr id="590" name="bleft 589"/>
        <xdr:cNvSpPr/>
      </xdr:nvSpPr>
      <xdr:spPr>
        <a:xfrm>
          <a:off x="226060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10535920</xdr:colOff>
      <xdr:row>42</xdr:row>
      <xdr:rowOff>20320</xdr:rowOff>
    </xdr:from>
    <xdr:to>
      <xdr:col>1</xdr:col>
      <xdr:colOff>10802620</xdr:colOff>
      <xdr:row>44</xdr:row>
      <xdr:rowOff>40640</xdr:rowOff>
    </xdr:to>
    <xdr:sp macro="" textlink="">
      <xdr:nvSpPr>
        <xdr:cNvPr id="591" name="bmiddle 590"/>
        <xdr:cNvSpPr/>
      </xdr:nvSpPr>
      <xdr:spPr>
        <a:xfrm>
          <a:off x="230251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10853420</xdr:colOff>
      <xdr:row>42</xdr:row>
      <xdr:rowOff>20320</xdr:rowOff>
    </xdr:from>
    <xdr:to>
      <xdr:col>1</xdr:col>
      <xdr:colOff>11158220</xdr:colOff>
      <xdr:row>44</xdr:row>
      <xdr:rowOff>40640</xdr:rowOff>
    </xdr:to>
    <xdr:sp macro="" textlink="">
      <xdr:nvSpPr>
        <xdr:cNvPr id="592" name="bright 591"/>
        <xdr:cNvSpPr/>
      </xdr:nvSpPr>
      <xdr:spPr>
        <a:xfrm>
          <a:off x="233426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2603500</xdr:colOff>
      <xdr:row>37</xdr:row>
      <xdr:rowOff>20320</xdr:rowOff>
    </xdr:from>
    <xdr:to>
      <xdr:col>0</xdr:col>
      <xdr:colOff>3810000</xdr:colOff>
      <xdr:row>44</xdr:row>
      <xdr:rowOff>53340</xdr:rowOff>
    </xdr:to>
    <xdr:sp macro="" textlink="">
      <xdr:nvSpPr>
        <xdr:cNvPr id="593" name="outline 592"/>
        <xdr:cNvSpPr/>
      </xdr:nvSpPr>
      <xdr:spPr>
        <a:xfrm>
          <a:off x="2603500" y="6223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37</xdr:row>
      <xdr:rowOff>20320</xdr:rowOff>
    </xdr:from>
    <xdr:to>
      <xdr:col>1</xdr:col>
      <xdr:colOff>10015220</xdr:colOff>
      <xdr:row>44</xdr:row>
      <xdr:rowOff>53340</xdr:rowOff>
    </xdr:to>
    <xdr:sp macro="" textlink="">
      <xdr:nvSpPr>
        <xdr:cNvPr id="594" name="outline 593"/>
        <xdr:cNvSpPr/>
      </xdr:nvSpPr>
      <xdr:spPr>
        <a:xfrm>
          <a:off x="21297900" y="6223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2616200</xdr:colOff>
      <xdr:row>37</xdr:row>
      <xdr:rowOff>33020</xdr:rowOff>
    </xdr:from>
    <xdr:to>
      <xdr:col>0</xdr:col>
      <xdr:colOff>3797300</xdr:colOff>
      <xdr:row>38</xdr:row>
      <xdr:rowOff>132080</xdr:rowOff>
    </xdr:to>
    <xdr:sp macro="" textlink="">
      <xdr:nvSpPr>
        <xdr:cNvPr id="595" name="name 594"/>
        <xdr:cNvSpPr/>
      </xdr:nvSpPr>
      <xdr:spPr>
        <a:xfrm>
          <a:off x="2616200" y="6235700"/>
          <a:ext cx="11811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Anson</a:t>
          </a:r>
        </a:p>
      </xdr:txBody>
    </xdr:sp>
    <xdr:clientData/>
  </xdr:twoCellAnchor>
  <xdr:twoCellAnchor editAs="absolute">
    <xdr:from>
      <xdr:col>1</xdr:col>
      <xdr:colOff>8821420</xdr:colOff>
      <xdr:row>37</xdr:row>
      <xdr:rowOff>33020</xdr:rowOff>
    </xdr:from>
    <xdr:to>
      <xdr:col>1</xdr:col>
      <xdr:colOff>10002520</xdr:colOff>
      <xdr:row>38</xdr:row>
      <xdr:rowOff>132080</xdr:rowOff>
    </xdr:to>
    <xdr:sp macro="" textlink="">
      <xdr:nvSpPr>
        <xdr:cNvPr id="596" name="name 595"/>
        <xdr:cNvSpPr/>
      </xdr:nvSpPr>
      <xdr:spPr>
        <a:xfrm>
          <a:off x="21310600" y="6235700"/>
          <a:ext cx="11811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Anson</a:t>
          </a:r>
        </a:p>
      </xdr:txBody>
    </xdr:sp>
    <xdr:clientData/>
  </xdr:twoCellAnchor>
  <xdr:twoCellAnchor editAs="absolute">
    <xdr:from>
      <xdr:col>1</xdr:col>
      <xdr:colOff>8821420</xdr:colOff>
      <xdr:row>40</xdr:row>
      <xdr:rowOff>38100</xdr:rowOff>
    </xdr:from>
    <xdr:to>
      <xdr:col>1</xdr:col>
      <xdr:colOff>10002520</xdr:colOff>
      <xdr:row>41</xdr:row>
      <xdr:rowOff>137160</xdr:rowOff>
    </xdr:to>
    <xdr:sp macro="" textlink="">
      <xdr:nvSpPr>
        <xdr:cNvPr id="597" name="reduced 596"/>
        <xdr:cNvSpPr/>
      </xdr:nvSpPr>
      <xdr:spPr>
        <a:xfrm>
          <a:off x="21310600" y="6743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2895600</xdr:colOff>
      <xdr:row>38</xdr:row>
      <xdr:rowOff>93980</xdr:rowOff>
    </xdr:from>
    <xdr:to>
      <xdr:col>0</xdr:col>
      <xdr:colOff>3568700</xdr:colOff>
      <xdr:row>43</xdr:row>
      <xdr:rowOff>17780</xdr:rowOff>
    </xdr:to>
    <xdr:pic>
      <xdr:nvPicPr>
        <xdr:cNvPr id="598" name="symbol 597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6464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9100820</xdr:colOff>
      <xdr:row>38</xdr:row>
      <xdr:rowOff>93980</xdr:rowOff>
    </xdr:from>
    <xdr:to>
      <xdr:col>1</xdr:col>
      <xdr:colOff>9773920</xdr:colOff>
      <xdr:row>43</xdr:row>
      <xdr:rowOff>17780</xdr:rowOff>
    </xdr:to>
    <xdr:pic>
      <xdr:nvPicPr>
        <xdr:cNvPr id="599" name="symbol 598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00" y="6464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2705100</xdr:colOff>
      <xdr:row>42</xdr:row>
      <xdr:rowOff>20320</xdr:rowOff>
    </xdr:from>
    <xdr:to>
      <xdr:col>0</xdr:col>
      <xdr:colOff>3009900</xdr:colOff>
      <xdr:row>44</xdr:row>
      <xdr:rowOff>40640</xdr:rowOff>
    </xdr:to>
    <xdr:sp macro="" textlink="">
      <xdr:nvSpPr>
        <xdr:cNvPr id="600" name="fleft 599"/>
        <xdr:cNvSpPr/>
      </xdr:nvSpPr>
      <xdr:spPr>
        <a:xfrm>
          <a:off x="27051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3124200</xdr:colOff>
      <xdr:row>42</xdr:row>
      <xdr:rowOff>20320</xdr:rowOff>
    </xdr:from>
    <xdr:to>
      <xdr:col>0</xdr:col>
      <xdr:colOff>3390900</xdr:colOff>
      <xdr:row>44</xdr:row>
      <xdr:rowOff>40640</xdr:rowOff>
    </xdr:to>
    <xdr:sp macro="" textlink="">
      <xdr:nvSpPr>
        <xdr:cNvPr id="601" name="fmiddle 600"/>
        <xdr:cNvSpPr/>
      </xdr:nvSpPr>
      <xdr:spPr>
        <a:xfrm>
          <a:off x="31242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3441700</xdr:colOff>
      <xdr:row>42</xdr:row>
      <xdr:rowOff>20320</xdr:rowOff>
    </xdr:from>
    <xdr:to>
      <xdr:col>0</xdr:col>
      <xdr:colOff>3746500</xdr:colOff>
      <xdr:row>44</xdr:row>
      <xdr:rowOff>40640</xdr:rowOff>
    </xdr:to>
    <xdr:sp macro="" textlink="">
      <xdr:nvSpPr>
        <xdr:cNvPr id="602" name="fright 601"/>
        <xdr:cNvSpPr/>
      </xdr:nvSpPr>
      <xdr:spPr>
        <a:xfrm>
          <a:off x="34417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3530600</xdr:colOff>
      <xdr:row>39</xdr:row>
      <xdr:rowOff>15240</xdr:rowOff>
    </xdr:from>
    <xdr:to>
      <xdr:col>0</xdr:col>
      <xdr:colOff>3797300</xdr:colOff>
      <xdr:row>40</xdr:row>
      <xdr:rowOff>152400</xdr:rowOff>
    </xdr:to>
    <xdr:sp macro="" textlink="">
      <xdr:nvSpPr>
        <xdr:cNvPr id="603" name="eng 602"/>
        <xdr:cNvSpPr/>
      </xdr:nvSpPr>
      <xdr:spPr>
        <a:xfrm>
          <a:off x="3530600" y="6553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8910320</xdr:colOff>
      <xdr:row>42</xdr:row>
      <xdr:rowOff>20320</xdr:rowOff>
    </xdr:from>
    <xdr:to>
      <xdr:col>1</xdr:col>
      <xdr:colOff>9215120</xdr:colOff>
      <xdr:row>44</xdr:row>
      <xdr:rowOff>40640</xdr:rowOff>
    </xdr:to>
    <xdr:sp macro="" textlink="">
      <xdr:nvSpPr>
        <xdr:cNvPr id="604" name="bleft 603"/>
        <xdr:cNvSpPr/>
      </xdr:nvSpPr>
      <xdr:spPr>
        <a:xfrm>
          <a:off x="213995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9329420</xdr:colOff>
      <xdr:row>42</xdr:row>
      <xdr:rowOff>20320</xdr:rowOff>
    </xdr:from>
    <xdr:to>
      <xdr:col>1</xdr:col>
      <xdr:colOff>9596120</xdr:colOff>
      <xdr:row>44</xdr:row>
      <xdr:rowOff>40640</xdr:rowOff>
    </xdr:to>
    <xdr:sp macro="" textlink="">
      <xdr:nvSpPr>
        <xdr:cNvPr id="605" name="bmiddle 604"/>
        <xdr:cNvSpPr/>
      </xdr:nvSpPr>
      <xdr:spPr>
        <a:xfrm>
          <a:off x="218186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9646920</xdr:colOff>
      <xdr:row>42</xdr:row>
      <xdr:rowOff>20320</xdr:rowOff>
    </xdr:from>
    <xdr:to>
      <xdr:col>1</xdr:col>
      <xdr:colOff>9951720</xdr:colOff>
      <xdr:row>44</xdr:row>
      <xdr:rowOff>40640</xdr:rowOff>
    </xdr:to>
    <xdr:sp macro="" textlink="">
      <xdr:nvSpPr>
        <xdr:cNvPr id="606" name="bright 605"/>
        <xdr:cNvSpPr/>
      </xdr:nvSpPr>
      <xdr:spPr>
        <a:xfrm>
          <a:off x="221361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3810000</xdr:colOff>
      <xdr:row>37</xdr:row>
      <xdr:rowOff>20320</xdr:rowOff>
    </xdr:from>
    <xdr:to>
      <xdr:col>0</xdr:col>
      <xdr:colOff>5016500</xdr:colOff>
      <xdr:row>44</xdr:row>
      <xdr:rowOff>53340</xdr:rowOff>
    </xdr:to>
    <xdr:sp macro="" textlink="">
      <xdr:nvSpPr>
        <xdr:cNvPr id="607" name="outline 606"/>
        <xdr:cNvSpPr/>
      </xdr:nvSpPr>
      <xdr:spPr>
        <a:xfrm>
          <a:off x="3810000" y="6223000"/>
          <a:ext cx="1206500" cy="1206500"/>
        </a:xfrm>
        <a:prstGeom prst="rect">
          <a:avLst/>
        </a:prstGeom>
        <a:gradFill flip="none" rotWithShape="1">
          <a:gsLst>
            <a:gs pos="100000">
              <a:srgbClr val="FFC0CB"/>
            </a:gs>
            <a:gs pos="51000">
              <a:srgbClr val="FFC0CB"/>
            </a:gs>
            <a:gs pos="49000">
              <a:srgbClr val="CCFFCC"/>
            </a:gs>
            <a:gs pos="0">
              <a:srgbClr val="CCFFCC"/>
            </a:gs>
          </a:gsLst>
          <a:lin ang="2700000" scaled="1"/>
          <a:tileRect/>
        </a:gra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37</xdr:row>
      <xdr:rowOff>20320</xdr:rowOff>
    </xdr:from>
    <xdr:to>
      <xdr:col>1</xdr:col>
      <xdr:colOff>8808720</xdr:colOff>
      <xdr:row>44</xdr:row>
      <xdr:rowOff>53340</xdr:rowOff>
    </xdr:to>
    <xdr:sp macro="" textlink="">
      <xdr:nvSpPr>
        <xdr:cNvPr id="608" name="outline 607"/>
        <xdr:cNvSpPr/>
      </xdr:nvSpPr>
      <xdr:spPr>
        <a:xfrm>
          <a:off x="20091400" y="6223000"/>
          <a:ext cx="1206500" cy="1206500"/>
        </a:xfrm>
        <a:prstGeom prst="rect">
          <a:avLst/>
        </a:prstGeom>
        <a:gradFill flip="none" rotWithShape="1">
          <a:gsLst>
            <a:gs pos="100000">
              <a:srgbClr val="FFC0CB"/>
            </a:gs>
            <a:gs pos="51000">
              <a:srgbClr val="FFC0CB"/>
            </a:gs>
            <a:gs pos="49000">
              <a:srgbClr val="CCFFCC"/>
            </a:gs>
            <a:gs pos="0">
              <a:srgbClr val="CCFFCC"/>
            </a:gs>
          </a:gsLst>
          <a:lin ang="2700000" scaled="1"/>
          <a:tileRect/>
        </a:gra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3822700</xdr:colOff>
      <xdr:row>37</xdr:row>
      <xdr:rowOff>33020</xdr:rowOff>
    </xdr:from>
    <xdr:to>
      <xdr:col>0</xdr:col>
      <xdr:colOff>5003800</xdr:colOff>
      <xdr:row>38</xdr:row>
      <xdr:rowOff>132080</xdr:rowOff>
    </xdr:to>
    <xdr:sp macro="" textlink="">
      <xdr:nvSpPr>
        <xdr:cNvPr id="609" name="name 608"/>
        <xdr:cNvSpPr/>
      </xdr:nvSpPr>
      <xdr:spPr>
        <a:xfrm>
          <a:off x="3822700" y="6235700"/>
          <a:ext cx="11811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Alten</a:t>
          </a:r>
        </a:p>
      </xdr:txBody>
    </xdr:sp>
    <xdr:clientData/>
  </xdr:twoCellAnchor>
  <xdr:twoCellAnchor editAs="absolute">
    <xdr:from>
      <xdr:col>1</xdr:col>
      <xdr:colOff>7614920</xdr:colOff>
      <xdr:row>37</xdr:row>
      <xdr:rowOff>33020</xdr:rowOff>
    </xdr:from>
    <xdr:to>
      <xdr:col>1</xdr:col>
      <xdr:colOff>8796020</xdr:colOff>
      <xdr:row>38</xdr:row>
      <xdr:rowOff>132080</xdr:rowOff>
    </xdr:to>
    <xdr:sp macro="" textlink="">
      <xdr:nvSpPr>
        <xdr:cNvPr id="610" name="name 609"/>
        <xdr:cNvSpPr/>
      </xdr:nvSpPr>
      <xdr:spPr>
        <a:xfrm>
          <a:off x="20104100" y="6235700"/>
          <a:ext cx="11811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Alten</a:t>
          </a:r>
        </a:p>
      </xdr:txBody>
    </xdr:sp>
    <xdr:clientData/>
  </xdr:twoCellAnchor>
  <xdr:twoCellAnchor editAs="absolute">
    <xdr:from>
      <xdr:col>1</xdr:col>
      <xdr:colOff>7614920</xdr:colOff>
      <xdr:row>40</xdr:row>
      <xdr:rowOff>38100</xdr:rowOff>
    </xdr:from>
    <xdr:to>
      <xdr:col>1</xdr:col>
      <xdr:colOff>8796020</xdr:colOff>
      <xdr:row>41</xdr:row>
      <xdr:rowOff>137160</xdr:rowOff>
    </xdr:to>
    <xdr:sp macro="" textlink="">
      <xdr:nvSpPr>
        <xdr:cNvPr id="611" name="reduced 610"/>
        <xdr:cNvSpPr/>
      </xdr:nvSpPr>
      <xdr:spPr>
        <a:xfrm>
          <a:off x="20104100" y="6743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4102100</xdr:colOff>
      <xdr:row>38</xdr:row>
      <xdr:rowOff>93980</xdr:rowOff>
    </xdr:from>
    <xdr:to>
      <xdr:col>0</xdr:col>
      <xdr:colOff>4775200</xdr:colOff>
      <xdr:row>43</xdr:row>
      <xdr:rowOff>17780</xdr:rowOff>
    </xdr:to>
    <xdr:pic>
      <xdr:nvPicPr>
        <xdr:cNvPr id="612" name="symbol 611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6464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7894320</xdr:colOff>
      <xdr:row>38</xdr:row>
      <xdr:rowOff>93980</xdr:rowOff>
    </xdr:from>
    <xdr:to>
      <xdr:col>1</xdr:col>
      <xdr:colOff>8567420</xdr:colOff>
      <xdr:row>43</xdr:row>
      <xdr:rowOff>17780</xdr:rowOff>
    </xdr:to>
    <xdr:pic>
      <xdr:nvPicPr>
        <xdr:cNvPr id="613" name="symbol 612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0" y="6464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3911600</xdr:colOff>
      <xdr:row>42</xdr:row>
      <xdr:rowOff>20320</xdr:rowOff>
    </xdr:from>
    <xdr:to>
      <xdr:col>0</xdr:col>
      <xdr:colOff>4216400</xdr:colOff>
      <xdr:row>44</xdr:row>
      <xdr:rowOff>40640</xdr:rowOff>
    </xdr:to>
    <xdr:sp macro="" textlink="">
      <xdr:nvSpPr>
        <xdr:cNvPr id="614" name="fleft 613"/>
        <xdr:cNvSpPr/>
      </xdr:nvSpPr>
      <xdr:spPr>
        <a:xfrm>
          <a:off x="39116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4330700</xdr:colOff>
      <xdr:row>42</xdr:row>
      <xdr:rowOff>20320</xdr:rowOff>
    </xdr:from>
    <xdr:to>
      <xdr:col>0</xdr:col>
      <xdr:colOff>4597400</xdr:colOff>
      <xdr:row>44</xdr:row>
      <xdr:rowOff>40640</xdr:rowOff>
    </xdr:to>
    <xdr:sp macro="" textlink="">
      <xdr:nvSpPr>
        <xdr:cNvPr id="615" name="fmiddle 614"/>
        <xdr:cNvSpPr/>
      </xdr:nvSpPr>
      <xdr:spPr>
        <a:xfrm>
          <a:off x="43307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4648200</xdr:colOff>
      <xdr:row>42</xdr:row>
      <xdr:rowOff>20320</xdr:rowOff>
    </xdr:from>
    <xdr:to>
      <xdr:col>0</xdr:col>
      <xdr:colOff>4953000</xdr:colOff>
      <xdr:row>44</xdr:row>
      <xdr:rowOff>40640</xdr:rowOff>
    </xdr:to>
    <xdr:sp macro="" textlink="">
      <xdr:nvSpPr>
        <xdr:cNvPr id="616" name="fright 615"/>
        <xdr:cNvSpPr/>
      </xdr:nvSpPr>
      <xdr:spPr>
        <a:xfrm>
          <a:off x="46482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4737100</xdr:colOff>
      <xdr:row>39</xdr:row>
      <xdr:rowOff>15240</xdr:rowOff>
    </xdr:from>
    <xdr:to>
      <xdr:col>0</xdr:col>
      <xdr:colOff>5003800</xdr:colOff>
      <xdr:row>40</xdr:row>
      <xdr:rowOff>152400</xdr:rowOff>
    </xdr:to>
    <xdr:sp macro="" textlink="">
      <xdr:nvSpPr>
        <xdr:cNvPr id="617" name="eng 616"/>
        <xdr:cNvSpPr/>
      </xdr:nvSpPr>
      <xdr:spPr>
        <a:xfrm>
          <a:off x="4737100" y="6553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7703820</xdr:colOff>
      <xdr:row>42</xdr:row>
      <xdr:rowOff>20320</xdr:rowOff>
    </xdr:from>
    <xdr:to>
      <xdr:col>1</xdr:col>
      <xdr:colOff>8008620</xdr:colOff>
      <xdr:row>44</xdr:row>
      <xdr:rowOff>40640</xdr:rowOff>
    </xdr:to>
    <xdr:sp macro="" textlink="">
      <xdr:nvSpPr>
        <xdr:cNvPr id="618" name="bleft 617"/>
        <xdr:cNvSpPr/>
      </xdr:nvSpPr>
      <xdr:spPr>
        <a:xfrm>
          <a:off x="201930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8122920</xdr:colOff>
      <xdr:row>42</xdr:row>
      <xdr:rowOff>20320</xdr:rowOff>
    </xdr:from>
    <xdr:to>
      <xdr:col>1</xdr:col>
      <xdr:colOff>8389620</xdr:colOff>
      <xdr:row>44</xdr:row>
      <xdr:rowOff>40640</xdr:rowOff>
    </xdr:to>
    <xdr:sp macro="" textlink="">
      <xdr:nvSpPr>
        <xdr:cNvPr id="619" name="bmiddle 618"/>
        <xdr:cNvSpPr/>
      </xdr:nvSpPr>
      <xdr:spPr>
        <a:xfrm>
          <a:off x="206121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8440420</xdr:colOff>
      <xdr:row>42</xdr:row>
      <xdr:rowOff>20320</xdr:rowOff>
    </xdr:from>
    <xdr:to>
      <xdr:col>1</xdr:col>
      <xdr:colOff>8745220</xdr:colOff>
      <xdr:row>44</xdr:row>
      <xdr:rowOff>40640</xdr:rowOff>
    </xdr:to>
    <xdr:sp macro="" textlink="">
      <xdr:nvSpPr>
        <xdr:cNvPr id="620" name="bright 619"/>
        <xdr:cNvSpPr/>
      </xdr:nvSpPr>
      <xdr:spPr>
        <a:xfrm>
          <a:off x="209296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5016500</xdr:colOff>
      <xdr:row>37</xdr:row>
      <xdr:rowOff>20320</xdr:rowOff>
    </xdr:from>
    <xdr:to>
      <xdr:col>0</xdr:col>
      <xdr:colOff>6223000</xdr:colOff>
      <xdr:row>44</xdr:row>
      <xdr:rowOff>53340</xdr:rowOff>
    </xdr:to>
    <xdr:sp macro="" textlink="">
      <xdr:nvSpPr>
        <xdr:cNvPr id="621" name="outline 620"/>
        <xdr:cNvSpPr/>
      </xdr:nvSpPr>
      <xdr:spPr>
        <a:xfrm>
          <a:off x="5016500" y="6223000"/>
          <a:ext cx="1206500" cy="1206500"/>
        </a:xfrm>
        <a:prstGeom prst="rect">
          <a:avLst/>
        </a:prstGeom>
        <a:solidFill>
          <a:srgbClr val="CCFF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37</xdr:row>
      <xdr:rowOff>20320</xdr:rowOff>
    </xdr:from>
    <xdr:to>
      <xdr:col>1</xdr:col>
      <xdr:colOff>7602220</xdr:colOff>
      <xdr:row>44</xdr:row>
      <xdr:rowOff>53340</xdr:rowOff>
    </xdr:to>
    <xdr:sp macro="" textlink="">
      <xdr:nvSpPr>
        <xdr:cNvPr id="622" name="outline 621"/>
        <xdr:cNvSpPr/>
      </xdr:nvSpPr>
      <xdr:spPr>
        <a:xfrm>
          <a:off x="18884900" y="6223000"/>
          <a:ext cx="1206500" cy="1206500"/>
        </a:xfrm>
        <a:prstGeom prst="rect">
          <a:avLst/>
        </a:prstGeom>
        <a:solidFill>
          <a:srgbClr val="CCFFCC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37</xdr:row>
      <xdr:rowOff>33020</xdr:rowOff>
    </xdr:from>
    <xdr:to>
      <xdr:col>0</xdr:col>
      <xdr:colOff>6210300</xdr:colOff>
      <xdr:row>38</xdr:row>
      <xdr:rowOff>132080</xdr:rowOff>
    </xdr:to>
    <xdr:sp macro="" textlink="">
      <xdr:nvSpPr>
        <xdr:cNvPr id="623" name="name 622"/>
        <xdr:cNvSpPr/>
      </xdr:nvSpPr>
      <xdr:spPr>
        <a:xfrm>
          <a:off x="5029200" y="6235700"/>
          <a:ext cx="11811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Bock</a:t>
          </a:r>
        </a:p>
      </xdr:txBody>
    </xdr:sp>
    <xdr:clientData/>
  </xdr:twoCellAnchor>
  <xdr:twoCellAnchor editAs="absolute">
    <xdr:from>
      <xdr:col>1</xdr:col>
      <xdr:colOff>6408420</xdr:colOff>
      <xdr:row>37</xdr:row>
      <xdr:rowOff>33020</xdr:rowOff>
    </xdr:from>
    <xdr:to>
      <xdr:col>1</xdr:col>
      <xdr:colOff>7589520</xdr:colOff>
      <xdr:row>38</xdr:row>
      <xdr:rowOff>132080</xdr:rowOff>
    </xdr:to>
    <xdr:sp macro="" textlink="">
      <xdr:nvSpPr>
        <xdr:cNvPr id="624" name="name 623"/>
        <xdr:cNvSpPr/>
      </xdr:nvSpPr>
      <xdr:spPr>
        <a:xfrm>
          <a:off x="18897600" y="6235700"/>
          <a:ext cx="11811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Bock</a:t>
          </a:r>
        </a:p>
      </xdr:txBody>
    </xdr:sp>
    <xdr:clientData/>
  </xdr:twoCellAnchor>
  <xdr:twoCellAnchor editAs="absolute">
    <xdr:from>
      <xdr:col>1</xdr:col>
      <xdr:colOff>6408420</xdr:colOff>
      <xdr:row>40</xdr:row>
      <xdr:rowOff>38100</xdr:rowOff>
    </xdr:from>
    <xdr:to>
      <xdr:col>1</xdr:col>
      <xdr:colOff>7589520</xdr:colOff>
      <xdr:row>41</xdr:row>
      <xdr:rowOff>137160</xdr:rowOff>
    </xdr:to>
    <xdr:sp macro="" textlink="">
      <xdr:nvSpPr>
        <xdr:cNvPr id="625" name="reduced 624"/>
        <xdr:cNvSpPr/>
      </xdr:nvSpPr>
      <xdr:spPr>
        <a:xfrm>
          <a:off x="18897600" y="6743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5308600</xdr:colOff>
      <xdr:row>38</xdr:row>
      <xdr:rowOff>93980</xdr:rowOff>
    </xdr:from>
    <xdr:to>
      <xdr:col>0</xdr:col>
      <xdr:colOff>5981700</xdr:colOff>
      <xdr:row>43</xdr:row>
      <xdr:rowOff>17780</xdr:rowOff>
    </xdr:to>
    <xdr:pic>
      <xdr:nvPicPr>
        <xdr:cNvPr id="626" name="symbol 625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6464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6687820</xdr:colOff>
      <xdr:row>38</xdr:row>
      <xdr:rowOff>93980</xdr:rowOff>
    </xdr:from>
    <xdr:to>
      <xdr:col>1</xdr:col>
      <xdr:colOff>7360920</xdr:colOff>
      <xdr:row>43</xdr:row>
      <xdr:rowOff>17780</xdr:rowOff>
    </xdr:to>
    <xdr:pic>
      <xdr:nvPicPr>
        <xdr:cNvPr id="627" name="symbol 626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7000" y="6464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5118100</xdr:colOff>
      <xdr:row>39</xdr:row>
      <xdr:rowOff>15240</xdr:rowOff>
    </xdr:from>
    <xdr:to>
      <xdr:col>0</xdr:col>
      <xdr:colOff>5384800</xdr:colOff>
      <xdr:row>40</xdr:row>
      <xdr:rowOff>152400</xdr:rowOff>
    </xdr:to>
    <xdr:sp macro="" textlink="">
      <xdr:nvSpPr>
        <xdr:cNvPr id="628" name="heavy 627"/>
        <xdr:cNvSpPr/>
      </xdr:nvSpPr>
      <xdr:spPr>
        <a:xfrm>
          <a:off x="5118100" y="6553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8B0000"/>
              </a:solidFill>
              <a:latin typeface="arial bold"/>
            </a:rPr>
            <a:t>L</a:t>
          </a:r>
        </a:p>
      </xdr:txBody>
    </xdr:sp>
    <xdr:clientData/>
  </xdr:twoCellAnchor>
  <xdr:twoCellAnchor editAs="absolute">
    <xdr:from>
      <xdr:col>1</xdr:col>
      <xdr:colOff>6497320</xdr:colOff>
      <xdr:row>39</xdr:row>
      <xdr:rowOff>15240</xdr:rowOff>
    </xdr:from>
    <xdr:to>
      <xdr:col>1</xdr:col>
      <xdr:colOff>6764020</xdr:colOff>
      <xdr:row>40</xdr:row>
      <xdr:rowOff>152400</xdr:rowOff>
    </xdr:to>
    <xdr:sp macro="" textlink="">
      <xdr:nvSpPr>
        <xdr:cNvPr id="629" name="heavy 628"/>
        <xdr:cNvSpPr/>
      </xdr:nvSpPr>
      <xdr:spPr>
        <a:xfrm>
          <a:off x="18986500" y="6553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8B0000"/>
              </a:solidFill>
              <a:latin typeface="arial bold"/>
            </a:rPr>
            <a:t>L</a:t>
          </a:r>
        </a:p>
      </xdr:txBody>
    </xdr:sp>
    <xdr:clientData/>
  </xdr:twoCellAnchor>
  <xdr:twoCellAnchor editAs="absolute">
    <xdr:from>
      <xdr:col>0</xdr:col>
      <xdr:colOff>5118100</xdr:colOff>
      <xdr:row>42</xdr:row>
      <xdr:rowOff>20320</xdr:rowOff>
    </xdr:from>
    <xdr:to>
      <xdr:col>0</xdr:col>
      <xdr:colOff>5422900</xdr:colOff>
      <xdr:row>44</xdr:row>
      <xdr:rowOff>40640</xdr:rowOff>
    </xdr:to>
    <xdr:sp macro="" textlink="">
      <xdr:nvSpPr>
        <xdr:cNvPr id="630" name="fleft 629"/>
        <xdr:cNvSpPr/>
      </xdr:nvSpPr>
      <xdr:spPr>
        <a:xfrm>
          <a:off x="51181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5537200</xdr:colOff>
      <xdr:row>42</xdr:row>
      <xdr:rowOff>20320</xdr:rowOff>
    </xdr:from>
    <xdr:to>
      <xdr:col>0</xdr:col>
      <xdr:colOff>5803900</xdr:colOff>
      <xdr:row>44</xdr:row>
      <xdr:rowOff>40640</xdr:rowOff>
    </xdr:to>
    <xdr:sp macro="" textlink="">
      <xdr:nvSpPr>
        <xdr:cNvPr id="631" name="fmiddle 630"/>
        <xdr:cNvSpPr/>
      </xdr:nvSpPr>
      <xdr:spPr>
        <a:xfrm>
          <a:off x="55372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5854700</xdr:colOff>
      <xdr:row>42</xdr:row>
      <xdr:rowOff>20320</xdr:rowOff>
    </xdr:from>
    <xdr:to>
      <xdr:col>0</xdr:col>
      <xdr:colOff>6159500</xdr:colOff>
      <xdr:row>44</xdr:row>
      <xdr:rowOff>40640</xdr:rowOff>
    </xdr:to>
    <xdr:sp macro="" textlink="">
      <xdr:nvSpPr>
        <xdr:cNvPr id="632" name="fright 631"/>
        <xdr:cNvSpPr/>
      </xdr:nvSpPr>
      <xdr:spPr>
        <a:xfrm>
          <a:off x="58547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5943600</xdr:colOff>
      <xdr:row>39</xdr:row>
      <xdr:rowOff>15240</xdr:rowOff>
    </xdr:from>
    <xdr:to>
      <xdr:col>0</xdr:col>
      <xdr:colOff>6210300</xdr:colOff>
      <xdr:row>40</xdr:row>
      <xdr:rowOff>152400</xdr:rowOff>
    </xdr:to>
    <xdr:sp macro="" textlink="">
      <xdr:nvSpPr>
        <xdr:cNvPr id="633" name="eng 632"/>
        <xdr:cNvSpPr/>
      </xdr:nvSpPr>
      <xdr:spPr>
        <a:xfrm>
          <a:off x="5943600" y="6553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6497320</xdr:colOff>
      <xdr:row>42</xdr:row>
      <xdr:rowOff>20320</xdr:rowOff>
    </xdr:from>
    <xdr:to>
      <xdr:col>1</xdr:col>
      <xdr:colOff>6802120</xdr:colOff>
      <xdr:row>44</xdr:row>
      <xdr:rowOff>40640</xdr:rowOff>
    </xdr:to>
    <xdr:sp macro="" textlink="">
      <xdr:nvSpPr>
        <xdr:cNvPr id="634" name="bleft 633"/>
        <xdr:cNvSpPr/>
      </xdr:nvSpPr>
      <xdr:spPr>
        <a:xfrm>
          <a:off x="189865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6916420</xdr:colOff>
      <xdr:row>42</xdr:row>
      <xdr:rowOff>20320</xdr:rowOff>
    </xdr:from>
    <xdr:to>
      <xdr:col>1</xdr:col>
      <xdr:colOff>7183120</xdr:colOff>
      <xdr:row>44</xdr:row>
      <xdr:rowOff>40640</xdr:rowOff>
    </xdr:to>
    <xdr:sp macro="" textlink="">
      <xdr:nvSpPr>
        <xdr:cNvPr id="635" name="bmiddle 634"/>
        <xdr:cNvSpPr/>
      </xdr:nvSpPr>
      <xdr:spPr>
        <a:xfrm>
          <a:off x="194056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7233920</xdr:colOff>
      <xdr:row>42</xdr:row>
      <xdr:rowOff>20320</xdr:rowOff>
    </xdr:from>
    <xdr:to>
      <xdr:col>1</xdr:col>
      <xdr:colOff>7538720</xdr:colOff>
      <xdr:row>44</xdr:row>
      <xdr:rowOff>40640</xdr:rowOff>
    </xdr:to>
    <xdr:sp macro="" textlink="">
      <xdr:nvSpPr>
        <xdr:cNvPr id="636" name="bright 635"/>
        <xdr:cNvSpPr/>
      </xdr:nvSpPr>
      <xdr:spPr>
        <a:xfrm>
          <a:off x="197231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6223000</xdr:colOff>
      <xdr:row>37</xdr:row>
      <xdr:rowOff>20320</xdr:rowOff>
    </xdr:from>
    <xdr:to>
      <xdr:col>0</xdr:col>
      <xdr:colOff>7429500</xdr:colOff>
      <xdr:row>44</xdr:row>
      <xdr:rowOff>53340</xdr:rowOff>
    </xdr:to>
    <xdr:sp macro="" textlink="">
      <xdr:nvSpPr>
        <xdr:cNvPr id="637" name="outline 636"/>
        <xdr:cNvSpPr/>
      </xdr:nvSpPr>
      <xdr:spPr>
        <a:xfrm>
          <a:off x="6223000" y="62230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37</xdr:row>
      <xdr:rowOff>20320</xdr:rowOff>
    </xdr:from>
    <xdr:to>
      <xdr:col>1</xdr:col>
      <xdr:colOff>6395720</xdr:colOff>
      <xdr:row>44</xdr:row>
      <xdr:rowOff>53340</xdr:rowOff>
    </xdr:to>
    <xdr:sp macro="" textlink="">
      <xdr:nvSpPr>
        <xdr:cNvPr id="638" name="outline 637"/>
        <xdr:cNvSpPr/>
      </xdr:nvSpPr>
      <xdr:spPr>
        <a:xfrm>
          <a:off x="17678400" y="62230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6235700</xdr:colOff>
      <xdr:row>37</xdr:row>
      <xdr:rowOff>33020</xdr:rowOff>
    </xdr:from>
    <xdr:to>
      <xdr:col>0</xdr:col>
      <xdr:colOff>7416800</xdr:colOff>
      <xdr:row>38</xdr:row>
      <xdr:rowOff>132080</xdr:rowOff>
    </xdr:to>
    <xdr:sp macro="" textlink="">
      <xdr:nvSpPr>
        <xdr:cNvPr id="639" name="name 638"/>
        <xdr:cNvSpPr/>
      </xdr:nvSpPr>
      <xdr:spPr>
        <a:xfrm>
          <a:off x="6235700" y="6235700"/>
          <a:ext cx="11811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D'Urban</a:t>
          </a:r>
        </a:p>
      </xdr:txBody>
    </xdr:sp>
    <xdr:clientData/>
  </xdr:twoCellAnchor>
  <xdr:twoCellAnchor editAs="absolute">
    <xdr:from>
      <xdr:col>1</xdr:col>
      <xdr:colOff>5201920</xdr:colOff>
      <xdr:row>37</xdr:row>
      <xdr:rowOff>33020</xdr:rowOff>
    </xdr:from>
    <xdr:to>
      <xdr:col>1</xdr:col>
      <xdr:colOff>6383020</xdr:colOff>
      <xdr:row>38</xdr:row>
      <xdr:rowOff>132080</xdr:rowOff>
    </xdr:to>
    <xdr:sp macro="" textlink="">
      <xdr:nvSpPr>
        <xdr:cNvPr id="640" name="name 639"/>
        <xdr:cNvSpPr/>
      </xdr:nvSpPr>
      <xdr:spPr>
        <a:xfrm>
          <a:off x="17691100" y="6235700"/>
          <a:ext cx="11811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D'Urban</a:t>
          </a:r>
        </a:p>
      </xdr:txBody>
    </xdr:sp>
    <xdr:clientData/>
  </xdr:twoCellAnchor>
  <xdr:twoCellAnchor editAs="absolute">
    <xdr:from>
      <xdr:col>1</xdr:col>
      <xdr:colOff>5201920</xdr:colOff>
      <xdr:row>40</xdr:row>
      <xdr:rowOff>38100</xdr:rowOff>
    </xdr:from>
    <xdr:to>
      <xdr:col>1</xdr:col>
      <xdr:colOff>6383020</xdr:colOff>
      <xdr:row>41</xdr:row>
      <xdr:rowOff>137160</xdr:rowOff>
    </xdr:to>
    <xdr:sp macro="" textlink="">
      <xdr:nvSpPr>
        <xdr:cNvPr id="641" name="reduced 640"/>
        <xdr:cNvSpPr/>
      </xdr:nvSpPr>
      <xdr:spPr>
        <a:xfrm>
          <a:off x="17691100" y="6743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6515100</xdr:colOff>
      <xdr:row>38</xdr:row>
      <xdr:rowOff>93980</xdr:rowOff>
    </xdr:from>
    <xdr:to>
      <xdr:col>0</xdr:col>
      <xdr:colOff>7188200</xdr:colOff>
      <xdr:row>43</xdr:row>
      <xdr:rowOff>17780</xdr:rowOff>
    </xdr:to>
    <xdr:pic>
      <xdr:nvPicPr>
        <xdr:cNvPr id="642" name="symbol 641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6464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5481320</xdr:colOff>
      <xdr:row>38</xdr:row>
      <xdr:rowOff>93980</xdr:rowOff>
    </xdr:from>
    <xdr:to>
      <xdr:col>1</xdr:col>
      <xdr:colOff>6154420</xdr:colOff>
      <xdr:row>43</xdr:row>
      <xdr:rowOff>17780</xdr:rowOff>
    </xdr:to>
    <xdr:pic>
      <xdr:nvPicPr>
        <xdr:cNvPr id="643" name="symbol 642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0500" y="6464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6324600</xdr:colOff>
      <xdr:row>42</xdr:row>
      <xdr:rowOff>20320</xdr:rowOff>
    </xdr:from>
    <xdr:to>
      <xdr:col>0</xdr:col>
      <xdr:colOff>6629400</xdr:colOff>
      <xdr:row>44</xdr:row>
      <xdr:rowOff>40640</xdr:rowOff>
    </xdr:to>
    <xdr:sp macro="" textlink="">
      <xdr:nvSpPr>
        <xdr:cNvPr id="644" name="fleft 643"/>
        <xdr:cNvSpPr/>
      </xdr:nvSpPr>
      <xdr:spPr>
        <a:xfrm>
          <a:off x="63246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6743700</xdr:colOff>
      <xdr:row>42</xdr:row>
      <xdr:rowOff>20320</xdr:rowOff>
    </xdr:from>
    <xdr:to>
      <xdr:col>0</xdr:col>
      <xdr:colOff>7010400</xdr:colOff>
      <xdr:row>44</xdr:row>
      <xdr:rowOff>40640</xdr:rowOff>
    </xdr:to>
    <xdr:sp macro="" textlink="">
      <xdr:nvSpPr>
        <xdr:cNvPr id="645" name="fmiddle 644"/>
        <xdr:cNvSpPr/>
      </xdr:nvSpPr>
      <xdr:spPr>
        <a:xfrm>
          <a:off x="67437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7061200</xdr:colOff>
      <xdr:row>42</xdr:row>
      <xdr:rowOff>20320</xdr:rowOff>
    </xdr:from>
    <xdr:to>
      <xdr:col>0</xdr:col>
      <xdr:colOff>7366000</xdr:colOff>
      <xdr:row>44</xdr:row>
      <xdr:rowOff>40640</xdr:rowOff>
    </xdr:to>
    <xdr:sp macro="" textlink="">
      <xdr:nvSpPr>
        <xdr:cNvPr id="646" name="fright 645"/>
        <xdr:cNvSpPr/>
      </xdr:nvSpPr>
      <xdr:spPr>
        <a:xfrm>
          <a:off x="70612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7150100</xdr:colOff>
      <xdr:row>39</xdr:row>
      <xdr:rowOff>15240</xdr:rowOff>
    </xdr:from>
    <xdr:to>
      <xdr:col>0</xdr:col>
      <xdr:colOff>7416800</xdr:colOff>
      <xdr:row>40</xdr:row>
      <xdr:rowOff>152400</xdr:rowOff>
    </xdr:to>
    <xdr:sp macro="" textlink="">
      <xdr:nvSpPr>
        <xdr:cNvPr id="647" name="eng 646"/>
        <xdr:cNvSpPr/>
      </xdr:nvSpPr>
      <xdr:spPr>
        <a:xfrm>
          <a:off x="7150100" y="6553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5290820</xdr:colOff>
      <xdr:row>42</xdr:row>
      <xdr:rowOff>20320</xdr:rowOff>
    </xdr:from>
    <xdr:to>
      <xdr:col>1</xdr:col>
      <xdr:colOff>5595620</xdr:colOff>
      <xdr:row>44</xdr:row>
      <xdr:rowOff>40640</xdr:rowOff>
    </xdr:to>
    <xdr:sp macro="" textlink="">
      <xdr:nvSpPr>
        <xdr:cNvPr id="648" name="bleft 647"/>
        <xdr:cNvSpPr/>
      </xdr:nvSpPr>
      <xdr:spPr>
        <a:xfrm>
          <a:off x="177800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5709920</xdr:colOff>
      <xdr:row>42</xdr:row>
      <xdr:rowOff>20320</xdr:rowOff>
    </xdr:from>
    <xdr:to>
      <xdr:col>1</xdr:col>
      <xdr:colOff>5976620</xdr:colOff>
      <xdr:row>44</xdr:row>
      <xdr:rowOff>40640</xdr:rowOff>
    </xdr:to>
    <xdr:sp macro="" textlink="">
      <xdr:nvSpPr>
        <xdr:cNvPr id="649" name="bmiddle 648"/>
        <xdr:cNvSpPr/>
      </xdr:nvSpPr>
      <xdr:spPr>
        <a:xfrm>
          <a:off x="181991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6027420</xdr:colOff>
      <xdr:row>42</xdr:row>
      <xdr:rowOff>20320</xdr:rowOff>
    </xdr:from>
    <xdr:to>
      <xdr:col>1</xdr:col>
      <xdr:colOff>6332220</xdr:colOff>
      <xdr:row>44</xdr:row>
      <xdr:rowOff>40640</xdr:rowOff>
    </xdr:to>
    <xdr:sp macro="" textlink="">
      <xdr:nvSpPr>
        <xdr:cNvPr id="650" name="bright 649"/>
        <xdr:cNvSpPr/>
      </xdr:nvSpPr>
      <xdr:spPr>
        <a:xfrm>
          <a:off x="185166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7429500</xdr:colOff>
      <xdr:row>37</xdr:row>
      <xdr:rowOff>20320</xdr:rowOff>
    </xdr:from>
    <xdr:to>
      <xdr:col>0</xdr:col>
      <xdr:colOff>8636000</xdr:colOff>
      <xdr:row>44</xdr:row>
      <xdr:rowOff>53340</xdr:rowOff>
    </xdr:to>
    <xdr:sp macro="" textlink="">
      <xdr:nvSpPr>
        <xdr:cNvPr id="651" name="outline 650"/>
        <xdr:cNvSpPr/>
      </xdr:nvSpPr>
      <xdr:spPr>
        <a:xfrm>
          <a:off x="7429500" y="6223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37</xdr:row>
      <xdr:rowOff>20320</xdr:rowOff>
    </xdr:from>
    <xdr:to>
      <xdr:col>1</xdr:col>
      <xdr:colOff>5189220</xdr:colOff>
      <xdr:row>44</xdr:row>
      <xdr:rowOff>53340</xdr:rowOff>
    </xdr:to>
    <xdr:sp macro="" textlink="">
      <xdr:nvSpPr>
        <xdr:cNvPr id="652" name="outline 651"/>
        <xdr:cNvSpPr/>
      </xdr:nvSpPr>
      <xdr:spPr>
        <a:xfrm>
          <a:off x="16471900" y="6223000"/>
          <a:ext cx="1206500" cy="1206500"/>
        </a:xfrm>
        <a:prstGeom prst="rect">
          <a:avLst/>
        </a:prstGeom>
        <a:solidFill>
          <a:srgbClr val="FFC0CB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7810500</xdr:colOff>
      <xdr:row>37</xdr:row>
      <xdr:rowOff>33020</xdr:rowOff>
    </xdr:from>
    <xdr:to>
      <xdr:col>0</xdr:col>
      <xdr:colOff>8623300</xdr:colOff>
      <xdr:row>38</xdr:row>
      <xdr:rowOff>132080</xdr:rowOff>
    </xdr:to>
    <xdr:sp macro="" textlink="">
      <xdr:nvSpPr>
        <xdr:cNvPr id="653" name="name 652"/>
        <xdr:cNvSpPr/>
      </xdr:nvSpPr>
      <xdr:spPr>
        <a:xfrm>
          <a:off x="7810500" y="6235700"/>
          <a:ext cx="8128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Bull</a:t>
          </a:r>
        </a:p>
      </xdr:txBody>
    </xdr:sp>
    <xdr:clientData/>
  </xdr:twoCellAnchor>
  <xdr:twoCellAnchor editAs="absolute">
    <xdr:from>
      <xdr:col>1</xdr:col>
      <xdr:colOff>4363720</xdr:colOff>
      <xdr:row>37</xdr:row>
      <xdr:rowOff>33020</xdr:rowOff>
    </xdr:from>
    <xdr:to>
      <xdr:col>1</xdr:col>
      <xdr:colOff>5176520</xdr:colOff>
      <xdr:row>38</xdr:row>
      <xdr:rowOff>132080</xdr:rowOff>
    </xdr:to>
    <xdr:sp macro="" textlink="">
      <xdr:nvSpPr>
        <xdr:cNvPr id="654" name="name 653"/>
        <xdr:cNvSpPr/>
      </xdr:nvSpPr>
      <xdr:spPr>
        <a:xfrm>
          <a:off x="16852900" y="6235700"/>
          <a:ext cx="812800" cy="266700"/>
        </a:xfrm>
        <a:prstGeom prst="rect">
          <a:avLst/>
        </a:prstGeom>
        <a:solidFill>
          <a:srgbClr val="00CED1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Bull</a:t>
          </a:r>
        </a:p>
      </xdr:txBody>
    </xdr:sp>
    <xdr:clientData/>
  </xdr:twoCellAnchor>
  <xdr:twoCellAnchor editAs="absolute">
    <xdr:from>
      <xdr:col>1</xdr:col>
      <xdr:colOff>3995420</xdr:colOff>
      <xdr:row>40</xdr:row>
      <xdr:rowOff>38100</xdr:rowOff>
    </xdr:from>
    <xdr:to>
      <xdr:col>1</xdr:col>
      <xdr:colOff>5176520</xdr:colOff>
      <xdr:row>41</xdr:row>
      <xdr:rowOff>137160</xdr:rowOff>
    </xdr:to>
    <xdr:sp macro="" textlink="">
      <xdr:nvSpPr>
        <xdr:cNvPr id="655" name="reduced 654"/>
        <xdr:cNvSpPr/>
      </xdr:nvSpPr>
      <xdr:spPr>
        <a:xfrm>
          <a:off x="16484600" y="6743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7531100</xdr:colOff>
      <xdr:row>39</xdr:row>
      <xdr:rowOff>116840</xdr:rowOff>
    </xdr:from>
    <xdr:to>
      <xdr:col>0</xdr:col>
      <xdr:colOff>8242300</xdr:colOff>
      <xdr:row>42</xdr:row>
      <xdr:rowOff>58420</xdr:rowOff>
    </xdr:to>
    <xdr:pic>
      <xdr:nvPicPr>
        <xdr:cNvPr id="656" name="symbol 65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1100" y="66548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4084320</xdr:colOff>
      <xdr:row>39</xdr:row>
      <xdr:rowOff>116840</xdr:rowOff>
    </xdr:from>
    <xdr:to>
      <xdr:col>1</xdr:col>
      <xdr:colOff>4795520</xdr:colOff>
      <xdr:row>42</xdr:row>
      <xdr:rowOff>58420</xdr:rowOff>
    </xdr:to>
    <xdr:pic>
      <xdr:nvPicPr>
        <xdr:cNvPr id="657" name="symbol 65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0" y="66548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8089900</xdr:colOff>
      <xdr:row>39</xdr:row>
      <xdr:rowOff>27940</xdr:rowOff>
    </xdr:from>
    <xdr:to>
      <xdr:col>0</xdr:col>
      <xdr:colOff>8534400</xdr:colOff>
      <xdr:row>41</xdr:row>
      <xdr:rowOff>111760</xdr:rowOff>
    </xdr:to>
    <xdr:pic>
      <xdr:nvPicPr>
        <xdr:cNvPr id="658" name="elite 657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9900" y="65659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1</xdr:col>
      <xdr:colOff>4643120</xdr:colOff>
      <xdr:row>39</xdr:row>
      <xdr:rowOff>27940</xdr:rowOff>
    </xdr:from>
    <xdr:to>
      <xdr:col>1</xdr:col>
      <xdr:colOff>5087620</xdr:colOff>
      <xdr:row>41</xdr:row>
      <xdr:rowOff>111760</xdr:rowOff>
    </xdr:to>
    <xdr:pic>
      <xdr:nvPicPr>
        <xdr:cNvPr id="659" name="elite 658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32300" y="65659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7531100</xdr:colOff>
      <xdr:row>42</xdr:row>
      <xdr:rowOff>20320</xdr:rowOff>
    </xdr:from>
    <xdr:to>
      <xdr:col>0</xdr:col>
      <xdr:colOff>7886700</xdr:colOff>
      <xdr:row>43</xdr:row>
      <xdr:rowOff>157480</xdr:rowOff>
    </xdr:to>
    <xdr:sp macro="" textlink="">
      <xdr:nvSpPr>
        <xdr:cNvPr id="660" name="fleft 659"/>
        <xdr:cNvSpPr/>
      </xdr:nvSpPr>
      <xdr:spPr>
        <a:xfrm>
          <a:off x="7531100" y="70612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7950200</xdr:colOff>
      <xdr:row>42</xdr:row>
      <xdr:rowOff>20320</xdr:rowOff>
    </xdr:from>
    <xdr:to>
      <xdr:col>0</xdr:col>
      <xdr:colOff>8216900</xdr:colOff>
      <xdr:row>44</xdr:row>
      <xdr:rowOff>40640</xdr:rowOff>
    </xdr:to>
    <xdr:sp macro="" textlink="">
      <xdr:nvSpPr>
        <xdr:cNvPr id="661" name="fmiddle 660"/>
        <xdr:cNvSpPr/>
      </xdr:nvSpPr>
      <xdr:spPr>
        <a:xfrm>
          <a:off x="79502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8267700</xdr:colOff>
      <xdr:row>42</xdr:row>
      <xdr:rowOff>20320</xdr:rowOff>
    </xdr:from>
    <xdr:to>
      <xdr:col>0</xdr:col>
      <xdr:colOff>8572500</xdr:colOff>
      <xdr:row>44</xdr:row>
      <xdr:rowOff>40640</xdr:rowOff>
    </xdr:to>
    <xdr:sp macro="" textlink="">
      <xdr:nvSpPr>
        <xdr:cNvPr id="662" name="fright 661"/>
        <xdr:cNvSpPr/>
      </xdr:nvSpPr>
      <xdr:spPr>
        <a:xfrm>
          <a:off x="82677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7442200</xdr:colOff>
      <xdr:row>37</xdr:row>
      <xdr:rowOff>33020</xdr:rowOff>
    </xdr:from>
    <xdr:to>
      <xdr:col>0</xdr:col>
      <xdr:colOff>7797800</xdr:colOff>
      <xdr:row>38</xdr:row>
      <xdr:rowOff>81280</xdr:rowOff>
    </xdr:to>
    <xdr:sp macro="" textlink="">
      <xdr:nvSpPr>
        <xdr:cNvPr id="663" name="eng 662"/>
        <xdr:cNvSpPr/>
      </xdr:nvSpPr>
      <xdr:spPr>
        <a:xfrm>
          <a:off x="7442200" y="62357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4084320</xdr:colOff>
      <xdr:row>42</xdr:row>
      <xdr:rowOff>20320</xdr:rowOff>
    </xdr:from>
    <xdr:to>
      <xdr:col>1</xdr:col>
      <xdr:colOff>4389120</xdr:colOff>
      <xdr:row>44</xdr:row>
      <xdr:rowOff>40640</xdr:rowOff>
    </xdr:to>
    <xdr:sp macro="" textlink="">
      <xdr:nvSpPr>
        <xdr:cNvPr id="664" name="bleft 663"/>
        <xdr:cNvSpPr/>
      </xdr:nvSpPr>
      <xdr:spPr>
        <a:xfrm>
          <a:off x="165735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4503420</xdr:colOff>
      <xdr:row>42</xdr:row>
      <xdr:rowOff>20320</xdr:rowOff>
    </xdr:from>
    <xdr:to>
      <xdr:col>1</xdr:col>
      <xdr:colOff>4770120</xdr:colOff>
      <xdr:row>44</xdr:row>
      <xdr:rowOff>40640</xdr:rowOff>
    </xdr:to>
    <xdr:sp macro="" textlink="">
      <xdr:nvSpPr>
        <xdr:cNvPr id="665" name="bmiddle 664"/>
        <xdr:cNvSpPr/>
      </xdr:nvSpPr>
      <xdr:spPr>
        <a:xfrm>
          <a:off x="169926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1270" cap="flat" cmpd="sng" algn="ctr">
                <a:solidFill>
                  <a:srgbClr val="FFFF00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4820920</xdr:colOff>
      <xdr:row>42</xdr:row>
      <xdr:rowOff>20320</xdr:rowOff>
    </xdr:from>
    <xdr:to>
      <xdr:col>1</xdr:col>
      <xdr:colOff>5125720</xdr:colOff>
      <xdr:row>44</xdr:row>
      <xdr:rowOff>40640</xdr:rowOff>
    </xdr:to>
    <xdr:sp macro="" textlink="">
      <xdr:nvSpPr>
        <xdr:cNvPr id="666" name="bright 665"/>
        <xdr:cNvSpPr/>
      </xdr:nvSpPr>
      <xdr:spPr>
        <a:xfrm>
          <a:off x="173101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8636000</xdr:colOff>
      <xdr:row>37</xdr:row>
      <xdr:rowOff>20320</xdr:rowOff>
    </xdr:from>
    <xdr:to>
      <xdr:col>0</xdr:col>
      <xdr:colOff>9842500</xdr:colOff>
      <xdr:row>44</xdr:row>
      <xdr:rowOff>53340</xdr:rowOff>
    </xdr:to>
    <xdr:sp macro="" textlink="">
      <xdr:nvSpPr>
        <xdr:cNvPr id="667" name="outline 666"/>
        <xdr:cNvSpPr/>
      </xdr:nvSpPr>
      <xdr:spPr>
        <a:xfrm>
          <a:off x="8636000" y="62230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37</xdr:row>
      <xdr:rowOff>20320</xdr:rowOff>
    </xdr:from>
    <xdr:to>
      <xdr:col>1</xdr:col>
      <xdr:colOff>3982720</xdr:colOff>
      <xdr:row>44</xdr:row>
      <xdr:rowOff>53340</xdr:rowOff>
    </xdr:to>
    <xdr:sp macro="" textlink="">
      <xdr:nvSpPr>
        <xdr:cNvPr id="668" name="outline 667"/>
        <xdr:cNvSpPr/>
      </xdr:nvSpPr>
      <xdr:spPr>
        <a:xfrm>
          <a:off x="15265400" y="6223000"/>
          <a:ext cx="1206500" cy="1206500"/>
        </a:xfrm>
        <a:prstGeom prst="rect">
          <a:avLst/>
        </a:prstGeom>
        <a:solidFill>
          <a:srgbClr val="FF6600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9017000</xdr:colOff>
      <xdr:row>37</xdr:row>
      <xdr:rowOff>33020</xdr:rowOff>
    </xdr:from>
    <xdr:to>
      <xdr:col>0</xdr:col>
      <xdr:colOff>9829800</xdr:colOff>
      <xdr:row>38</xdr:row>
      <xdr:rowOff>132080</xdr:rowOff>
    </xdr:to>
    <xdr:sp macro="" textlink="">
      <xdr:nvSpPr>
        <xdr:cNvPr id="669" name="name 668"/>
        <xdr:cNvSpPr/>
      </xdr:nvSpPr>
      <xdr:spPr>
        <a:xfrm>
          <a:off x="9017000" y="6235700"/>
          <a:ext cx="8128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Arriaga</a:t>
          </a:r>
        </a:p>
      </xdr:txBody>
    </xdr:sp>
    <xdr:clientData/>
  </xdr:twoCellAnchor>
  <xdr:twoCellAnchor editAs="absolute">
    <xdr:from>
      <xdr:col>1</xdr:col>
      <xdr:colOff>3157220</xdr:colOff>
      <xdr:row>37</xdr:row>
      <xdr:rowOff>33020</xdr:rowOff>
    </xdr:from>
    <xdr:to>
      <xdr:col>1</xdr:col>
      <xdr:colOff>3970020</xdr:colOff>
      <xdr:row>38</xdr:row>
      <xdr:rowOff>132080</xdr:rowOff>
    </xdr:to>
    <xdr:sp macro="" textlink="">
      <xdr:nvSpPr>
        <xdr:cNvPr id="670" name="name 669"/>
        <xdr:cNvSpPr/>
      </xdr:nvSpPr>
      <xdr:spPr>
        <a:xfrm>
          <a:off x="15646400" y="6235700"/>
          <a:ext cx="8128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Arriaga</a:t>
          </a:r>
        </a:p>
      </xdr:txBody>
    </xdr:sp>
    <xdr:clientData/>
  </xdr:twoCellAnchor>
  <xdr:twoCellAnchor editAs="absolute">
    <xdr:from>
      <xdr:col>1</xdr:col>
      <xdr:colOff>2788920</xdr:colOff>
      <xdr:row>40</xdr:row>
      <xdr:rowOff>38100</xdr:rowOff>
    </xdr:from>
    <xdr:to>
      <xdr:col>1</xdr:col>
      <xdr:colOff>3970020</xdr:colOff>
      <xdr:row>41</xdr:row>
      <xdr:rowOff>137160</xdr:rowOff>
    </xdr:to>
    <xdr:sp macro="" textlink="">
      <xdr:nvSpPr>
        <xdr:cNvPr id="671" name="reduced 670"/>
        <xdr:cNvSpPr/>
      </xdr:nvSpPr>
      <xdr:spPr>
        <a:xfrm>
          <a:off x="15278100" y="6743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8788400</xdr:colOff>
      <xdr:row>39</xdr:row>
      <xdr:rowOff>15240</xdr:rowOff>
    </xdr:from>
    <xdr:to>
      <xdr:col>0</xdr:col>
      <xdr:colOff>9690100</xdr:colOff>
      <xdr:row>42</xdr:row>
      <xdr:rowOff>45720</xdr:rowOff>
    </xdr:to>
    <xdr:pic>
      <xdr:nvPicPr>
        <xdr:cNvPr id="672" name="symbol 671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8400" y="6553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2928620</xdr:colOff>
      <xdr:row>39</xdr:row>
      <xdr:rowOff>15240</xdr:rowOff>
    </xdr:from>
    <xdr:to>
      <xdr:col>1</xdr:col>
      <xdr:colOff>3830320</xdr:colOff>
      <xdr:row>42</xdr:row>
      <xdr:rowOff>45720</xdr:rowOff>
    </xdr:to>
    <xdr:pic>
      <xdr:nvPicPr>
        <xdr:cNvPr id="673" name="symbol 67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7800" y="6553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8737600</xdr:colOff>
      <xdr:row>42</xdr:row>
      <xdr:rowOff>20320</xdr:rowOff>
    </xdr:from>
    <xdr:to>
      <xdr:col>0</xdr:col>
      <xdr:colOff>9093200</xdr:colOff>
      <xdr:row>43</xdr:row>
      <xdr:rowOff>157480</xdr:rowOff>
    </xdr:to>
    <xdr:sp macro="" textlink="">
      <xdr:nvSpPr>
        <xdr:cNvPr id="674" name="fleft 673"/>
        <xdr:cNvSpPr/>
      </xdr:nvSpPr>
      <xdr:spPr>
        <a:xfrm>
          <a:off x="8737600" y="70612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9156700</xdr:colOff>
      <xdr:row>42</xdr:row>
      <xdr:rowOff>20320</xdr:rowOff>
    </xdr:from>
    <xdr:to>
      <xdr:col>0</xdr:col>
      <xdr:colOff>9423400</xdr:colOff>
      <xdr:row>44</xdr:row>
      <xdr:rowOff>40640</xdr:rowOff>
    </xdr:to>
    <xdr:sp macro="" textlink="">
      <xdr:nvSpPr>
        <xdr:cNvPr id="675" name="fmiddle 674"/>
        <xdr:cNvSpPr/>
      </xdr:nvSpPr>
      <xdr:spPr>
        <a:xfrm>
          <a:off x="91567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9474200</xdr:colOff>
      <xdr:row>42</xdr:row>
      <xdr:rowOff>20320</xdr:rowOff>
    </xdr:from>
    <xdr:to>
      <xdr:col>0</xdr:col>
      <xdr:colOff>9779000</xdr:colOff>
      <xdr:row>44</xdr:row>
      <xdr:rowOff>40640</xdr:rowOff>
    </xdr:to>
    <xdr:sp macro="" textlink="">
      <xdr:nvSpPr>
        <xdr:cNvPr id="676" name="fright 675"/>
        <xdr:cNvSpPr/>
      </xdr:nvSpPr>
      <xdr:spPr>
        <a:xfrm>
          <a:off x="94742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8648700</xdr:colOff>
      <xdr:row>37</xdr:row>
      <xdr:rowOff>33020</xdr:rowOff>
    </xdr:from>
    <xdr:to>
      <xdr:col>0</xdr:col>
      <xdr:colOff>9004300</xdr:colOff>
      <xdr:row>38</xdr:row>
      <xdr:rowOff>81280</xdr:rowOff>
    </xdr:to>
    <xdr:sp macro="" textlink="">
      <xdr:nvSpPr>
        <xdr:cNvPr id="677" name="eng 676"/>
        <xdr:cNvSpPr/>
      </xdr:nvSpPr>
      <xdr:spPr>
        <a:xfrm>
          <a:off x="8648700" y="62357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2877820</xdr:colOff>
      <xdr:row>42</xdr:row>
      <xdr:rowOff>20320</xdr:rowOff>
    </xdr:from>
    <xdr:to>
      <xdr:col>1</xdr:col>
      <xdr:colOff>3182620</xdr:colOff>
      <xdr:row>44</xdr:row>
      <xdr:rowOff>40640</xdr:rowOff>
    </xdr:to>
    <xdr:sp macro="" textlink="">
      <xdr:nvSpPr>
        <xdr:cNvPr id="678" name="bleft 677"/>
        <xdr:cNvSpPr/>
      </xdr:nvSpPr>
      <xdr:spPr>
        <a:xfrm>
          <a:off x="153670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3296920</xdr:colOff>
      <xdr:row>42</xdr:row>
      <xdr:rowOff>20320</xdr:rowOff>
    </xdr:from>
    <xdr:to>
      <xdr:col>1</xdr:col>
      <xdr:colOff>3563620</xdr:colOff>
      <xdr:row>44</xdr:row>
      <xdr:rowOff>40640</xdr:rowOff>
    </xdr:to>
    <xdr:sp macro="" textlink="">
      <xdr:nvSpPr>
        <xdr:cNvPr id="679" name="bmiddle 678"/>
        <xdr:cNvSpPr/>
      </xdr:nvSpPr>
      <xdr:spPr>
        <a:xfrm>
          <a:off x="157861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3614420</xdr:colOff>
      <xdr:row>42</xdr:row>
      <xdr:rowOff>20320</xdr:rowOff>
    </xdr:from>
    <xdr:to>
      <xdr:col>1</xdr:col>
      <xdr:colOff>3919220</xdr:colOff>
      <xdr:row>44</xdr:row>
      <xdr:rowOff>40640</xdr:rowOff>
    </xdr:to>
    <xdr:sp macro="" textlink="">
      <xdr:nvSpPr>
        <xdr:cNvPr id="680" name="bright 679"/>
        <xdr:cNvSpPr/>
      </xdr:nvSpPr>
      <xdr:spPr>
        <a:xfrm>
          <a:off x="161036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9842500</xdr:colOff>
      <xdr:row>37</xdr:row>
      <xdr:rowOff>20320</xdr:rowOff>
    </xdr:from>
    <xdr:to>
      <xdr:col>0</xdr:col>
      <xdr:colOff>11049000</xdr:colOff>
      <xdr:row>44</xdr:row>
      <xdr:rowOff>53340</xdr:rowOff>
    </xdr:to>
    <xdr:sp macro="" textlink="">
      <xdr:nvSpPr>
        <xdr:cNvPr id="681" name="outline 680"/>
        <xdr:cNvSpPr/>
      </xdr:nvSpPr>
      <xdr:spPr>
        <a:xfrm>
          <a:off x="9842500" y="6223000"/>
          <a:ext cx="1206500" cy="1206500"/>
        </a:xfrm>
        <a:prstGeom prst="rect">
          <a:avLst/>
        </a:prstGeom>
        <a:gradFill flip="none" rotWithShape="1">
          <a:gsLst>
            <a:gs pos="100000">
              <a:srgbClr val="FF6600"/>
            </a:gs>
            <a:gs pos="51000">
              <a:srgbClr val="FF6600"/>
            </a:gs>
            <a:gs pos="49000">
              <a:srgbClr val="FFC0CB"/>
            </a:gs>
            <a:gs pos="0">
              <a:srgbClr val="FFC0CB"/>
            </a:gs>
          </a:gsLst>
          <a:lin ang="2700000" scaled="1"/>
          <a:tileRect/>
        </a:gra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37</xdr:row>
      <xdr:rowOff>20320</xdr:rowOff>
    </xdr:from>
    <xdr:to>
      <xdr:col>1</xdr:col>
      <xdr:colOff>2776220</xdr:colOff>
      <xdr:row>44</xdr:row>
      <xdr:rowOff>53340</xdr:rowOff>
    </xdr:to>
    <xdr:sp macro="" textlink="">
      <xdr:nvSpPr>
        <xdr:cNvPr id="682" name="outline 681"/>
        <xdr:cNvSpPr/>
      </xdr:nvSpPr>
      <xdr:spPr>
        <a:xfrm>
          <a:off x="14058900" y="6223000"/>
          <a:ext cx="1206500" cy="1206500"/>
        </a:xfrm>
        <a:prstGeom prst="rect">
          <a:avLst/>
        </a:prstGeom>
        <a:gradFill flip="none" rotWithShape="1">
          <a:gsLst>
            <a:gs pos="100000">
              <a:srgbClr val="FF6600"/>
            </a:gs>
            <a:gs pos="51000">
              <a:srgbClr val="FF6600"/>
            </a:gs>
            <a:gs pos="49000">
              <a:srgbClr val="FFC0CB"/>
            </a:gs>
            <a:gs pos="0">
              <a:srgbClr val="FFC0CB"/>
            </a:gs>
          </a:gsLst>
          <a:lin ang="2700000" scaled="1"/>
          <a:tileRect/>
        </a:gra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9855200</xdr:colOff>
      <xdr:row>37</xdr:row>
      <xdr:rowOff>33020</xdr:rowOff>
    </xdr:from>
    <xdr:to>
      <xdr:col>0</xdr:col>
      <xdr:colOff>11036300</xdr:colOff>
      <xdr:row>38</xdr:row>
      <xdr:rowOff>132080</xdr:rowOff>
    </xdr:to>
    <xdr:sp macro="" textlink="">
      <xdr:nvSpPr>
        <xdr:cNvPr id="683" name="name 682"/>
        <xdr:cNvSpPr/>
      </xdr:nvSpPr>
      <xdr:spPr>
        <a:xfrm>
          <a:off x="9855200" y="6235700"/>
          <a:ext cx="11811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Pack</a:t>
          </a:r>
        </a:p>
      </xdr:txBody>
    </xdr:sp>
    <xdr:clientData/>
  </xdr:twoCellAnchor>
  <xdr:twoCellAnchor editAs="absolute">
    <xdr:from>
      <xdr:col>1</xdr:col>
      <xdr:colOff>1582420</xdr:colOff>
      <xdr:row>37</xdr:row>
      <xdr:rowOff>33020</xdr:rowOff>
    </xdr:from>
    <xdr:to>
      <xdr:col>1</xdr:col>
      <xdr:colOff>2763520</xdr:colOff>
      <xdr:row>38</xdr:row>
      <xdr:rowOff>132080</xdr:rowOff>
    </xdr:to>
    <xdr:sp macro="" textlink="">
      <xdr:nvSpPr>
        <xdr:cNvPr id="684" name="name 683"/>
        <xdr:cNvSpPr/>
      </xdr:nvSpPr>
      <xdr:spPr>
        <a:xfrm>
          <a:off x="14071600" y="6235700"/>
          <a:ext cx="11811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Pack</a:t>
          </a:r>
        </a:p>
      </xdr:txBody>
    </xdr:sp>
    <xdr:clientData/>
  </xdr:twoCellAnchor>
  <xdr:twoCellAnchor editAs="absolute">
    <xdr:from>
      <xdr:col>1</xdr:col>
      <xdr:colOff>1582420</xdr:colOff>
      <xdr:row>40</xdr:row>
      <xdr:rowOff>38100</xdr:rowOff>
    </xdr:from>
    <xdr:to>
      <xdr:col>1</xdr:col>
      <xdr:colOff>2763520</xdr:colOff>
      <xdr:row>41</xdr:row>
      <xdr:rowOff>137160</xdr:rowOff>
    </xdr:to>
    <xdr:sp macro="" textlink="">
      <xdr:nvSpPr>
        <xdr:cNvPr id="685" name="reduced 684"/>
        <xdr:cNvSpPr/>
      </xdr:nvSpPr>
      <xdr:spPr>
        <a:xfrm>
          <a:off x="14071600" y="6743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10223500</xdr:colOff>
      <xdr:row>38</xdr:row>
      <xdr:rowOff>144780</xdr:rowOff>
    </xdr:from>
    <xdr:to>
      <xdr:col>0</xdr:col>
      <xdr:colOff>10896600</xdr:colOff>
      <xdr:row>43</xdr:row>
      <xdr:rowOff>68580</xdr:rowOff>
    </xdr:to>
    <xdr:pic>
      <xdr:nvPicPr>
        <xdr:cNvPr id="686" name="symbol 68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6515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1950720</xdr:colOff>
      <xdr:row>38</xdr:row>
      <xdr:rowOff>144780</xdr:rowOff>
    </xdr:from>
    <xdr:to>
      <xdr:col>1</xdr:col>
      <xdr:colOff>2623820</xdr:colOff>
      <xdr:row>43</xdr:row>
      <xdr:rowOff>68580</xdr:rowOff>
    </xdr:to>
    <xdr:pic>
      <xdr:nvPicPr>
        <xdr:cNvPr id="687" name="symbol 68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9900" y="6515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9944100</xdr:colOff>
      <xdr:row>42</xdr:row>
      <xdr:rowOff>20320</xdr:rowOff>
    </xdr:from>
    <xdr:to>
      <xdr:col>0</xdr:col>
      <xdr:colOff>10248900</xdr:colOff>
      <xdr:row>44</xdr:row>
      <xdr:rowOff>40640</xdr:rowOff>
    </xdr:to>
    <xdr:sp macro="" textlink="">
      <xdr:nvSpPr>
        <xdr:cNvPr id="688" name="fleft 687"/>
        <xdr:cNvSpPr/>
      </xdr:nvSpPr>
      <xdr:spPr>
        <a:xfrm>
          <a:off x="99441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10502900</xdr:colOff>
      <xdr:row>42</xdr:row>
      <xdr:rowOff>20320</xdr:rowOff>
    </xdr:from>
    <xdr:to>
      <xdr:col>0</xdr:col>
      <xdr:colOff>10769600</xdr:colOff>
      <xdr:row>44</xdr:row>
      <xdr:rowOff>40640</xdr:rowOff>
    </xdr:to>
    <xdr:sp macro="" textlink="">
      <xdr:nvSpPr>
        <xdr:cNvPr id="689" name="fmiddle 688"/>
        <xdr:cNvSpPr/>
      </xdr:nvSpPr>
      <xdr:spPr>
        <a:xfrm>
          <a:off x="105029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10731500</xdr:colOff>
      <xdr:row>42</xdr:row>
      <xdr:rowOff>20320</xdr:rowOff>
    </xdr:from>
    <xdr:to>
      <xdr:col>0</xdr:col>
      <xdr:colOff>11036300</xdr:colOff>
      <xdr:row>44</xdr:row>
      <xdr:rowOff>40640</xdr:rowOff>
    </xdr:to>
    <xdr:sp macro="" textlink="">
      <xdr:nvSpPr>
        <xdr:cNvPr id="690" name="fright 689"/>
        <xdr:cNvSpPr/>
      </xdr:nvSpPr>
      <xdr:spPr>
        <a:xfrm>
          <a:off x="107315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10769600</xdr:colOff>
      <xdr:row>39</xdr:row>
      <xdr:rowOff>66040</xdr:rowOff>
    </xdr:from>
    <xdr:to>
      <xdr:col>0</xdr:col>
      <xdr:colOff>11036300</xdr:colOff>
      <xdr:row>41</xdr:row>
      <xdr:rowOff>35560</xdr:rowOff>
    </xdr:to>
    <xdr:sp macro="" textlink="">
      <xdr:nvSpPr>
        <xdr:cNvPr id="691" name="eng 690"/>
        <xdr:cNvSpPr/>
      </xdr:nvSpPr>
      <xdr:spPr>
        <a:xfrm>
          <a:off x="10769600" y="6604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1671320</xdr:colOff>
      <xdr:row>42</xdr:row>
      <xdr:rowOff>20320</xdr:rowOff>
    </xdr:from>
    <xdr:to>
      <xdr:col>1</xdr:col>
      <xdr:colOff>1976120</xdr:colOff>
      <xdr:row>44</xdr:row>
      <xdr:rowOff>40640</xdr:rowOff>
    </xdr:to>
    <xdr:sp macro="" textlink="">
      <xdr:nvSpPr>
        <xdr:cNvPr id="692" name="bleft 691"/>
        <xdr:cNvSpPr/>
      </xdr:nvSpPr>
      <xdr:spPr>
        <a:xfrm>
          <a:off x="141605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2230120</xdr:colOff>
      <xdr:row>42</xdr:row>
      <xdr:rowOff>20320</xdr:rowOff>
    </xdr:from>
    <xdr:to>
      <xdr:col>1</xdr:col>
      <xdr:colOff>2496820</xdr:colOff>
      <xdr:row>44</xdr:row>
      <xdr:rowOff>40640</xdr:rowOff>
    </xdr:to>
    <xdr:sp macro="" textlink="">
      <xdr:nvSpPr>
        <xdr:cNvPr id="693" name="bmiddle 692"/>
        <xdr:cNvSpPr/>
      </xdr:nvSpPr>
      <xdr:spPr>
        <a:xfrm>
          <a:off x="147193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2458720</xdr:colOff>
      <xdr:row>42</xdr:row>
      <xdr:rowOff>20320</xdr:rowOff>
    </xdr:from>
    <xdr:to>
      <xdr:col>1</xdr:col>
      <xdr:colOff>2763520</xdr:colOff>
      <xdr:row>44</xdr:row>
      <xdr:rowOff>40640</xdr:rowOff>
    </xdr:to>
    <xdr:sp macro="" textlink="">
      <xdr:nvSpPr>
        <xdr:cNvPr id="694" name="bright 693"/>
        <xdr:cNvSpPr/>
      </xdr:nvSpPr>
      <xdr:spPr>
        <a:xfrm>
          <a:off x="149479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11049000</xdr:colOff>
      <xdr:row>37</xdr:row>
      <xdr:rowOff>20320</xdr:rowOff>
    </xdr:from>
    <xdr:to>
      <xdr:col>0</xdr:col>
      <xdr:colOff>12255500</xdr:colOff>
      <xdr:row>44</xdr:row>
      <xdr:rowOff>53340</xdr:rowOff>
    </xdr:to>
    <xdr:sp macro="" textlink="">
      <xdr:nvSpPr>
        <xdr:cNvPr id="695" name="outline 694"/>
        <xdr:cNvSpPr/>
      </xdr:nvSpPr>
      <xdr:spPr>
        <a:xfrm>
          <a:off x="11049000" y="6223000"/>
          <a:ext cx="1206500" cy="1206500"/>
        </a:xfrm>
        <a:prstGeom prst="rect">
          <a:avLst/>
        </a:prstGeom>
        <a:gradFill flip="none" rotWithShape="1">
          <a:gsLst>
            <a:gs pos="100000">
              <a:srgbClr val="FF6600"/>
            </a:gs>
            <a:gs pos="51000">
              <a:srgbClr val="FF6600"/>
            </a:gs>
            <a:gs pos="49000">
              <a:srgbClr val="FFC0CB"/>
            </a:gs>
            <a:gs pos="0">
              <a:srgbClr val="FFC0CB"/>
            </a:gs>
          </a:gsLst>
          <a:lin ang="2700000" scaled="1"/>
          <a:tileRect/>
        </a:gra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37</xdr:row>
      <xdr:rowOff>20320</xdr:rowOff>
    </xdr:from>
    <xdr:to>
      <xdr:col>1</xdr:col>
      <xdr:colOff>1569720</xdr:colOff>
      <xdr:row>44</xdr:row>
      <xdr:rowOff>53340</xdr:rowOff>
    </xdr:to>
    <xdr:sp macro="" textlink="">
      <xdr:nvSpPr>
        <xdr:cNvPr id="696" name="outline 695"/>
        <xdr:cNvSpPr/>
      </xdr:nvSpPr>
      <xdr:spPr>
        <a:xfrm>
          <a:off x="12852400" y="6223000"/>
          <a:ext cx="1206500" cy="1206500"/>
        </a:xfrm>
        <a:prstGeom prst="rect">
          <a:avLst/>
        </a:prstGeom>
        <a:gradFill flip="none" rotWithShape="1">
          <a:gsLst>
            <a:gs pos="100000">
              <a:srgbClr val="FF6600"/>
            </a:gs>
            <a:gs pos="51000">
              <a:srgbClr val="FF6600"/>
            </a:gs>
            <a:gs pos="49000">
              <a:srgbClr val="FFC0CB"/>
            </a:gs>
            <a:gs pos="0">
              <a:srgbClr val="FFC0CB"/>
            </a:gs>
          </a:gsLst>
          <a:lin ang="2700000" scaled="1"/>
          <a:tileRect/>
        </a:gra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11061700</xdr:colOff>
      <xdr:row>37</xdr:row>
      <xdr:rowOff>33020</xdr:rowOff>
    </xdr:from>
    <xdr:to>
      <xdr:col>0</xdr:col>
      <xdr:colOff>12242800</xdr:colOff>
      <xdr:row>38</xdr:row>
      <xdr:rowOff>132080</xdr:rowOff>
    </xdr:to>
    <xdr:sp macro="" textlink="">
      <xdr:nvSpPr>
        <xdr:cNvPr id="697" name="name 696"/>
        <xdr:cNvSpPr/>
      </xdr:nvSpPr>
      <xdr:spPr>
        <a:xfrm>
          <a:off x="11061700" y="6235700"/>
          <a:ext cx="11811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Bradford</a:t>
          </a:r>
        </a:p>
      </xdr:txBody>
    </xdr:sp>
    <xdr:clientData/>
  </xdr:twoCellAnchor>
  <xdr:twoCellAnchor editAs="absolute">
    <xdr:from>
      <xdr:col>1</xdr:col>
      <xdr:colOff>375920</xdr:colOff>
      <xdr:row>37</xdr:row>
      <xdr:rowOff>33020</xdr:rowOff>
    </xdr:from>
    <xdr:to>
      <xdr:col>1</xdr:col>
      <xdr:colOff>1557020</xdr:colOff>
      <xdr:row>38</xdr:row>
      <xdr:rowOff>132080</xdr:rowOff>
    </xdr:to>
    <xdr:sp macro="" textlink="">
      <xdr:nvSpPr>
        <xdr:cNvPr id="698" name="name 697"/>
        <xdr:cNvSpPr/>
      </xdr:nvSpPr>
      <xdr:spPr>
        <a:xfrm>
          <a:off x="12865100" y="6235700"/>
          <a:ext cx="11811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Bradford</a:t>
          </a:r>
        </a:p>
      </xdr:txBody>
    </xdr:sp>
    <xdr:clientData/>
  </xdr:twoCellAnchor>
  <xdr:twoCellAnchor editAs="absolute">
    <xdr:from>
      <xdr:col>1</xdr:col>
      <xdr:colOff>375920</xdr:colOff>
      <xdr:row>40</xdr:row>
      <xdr:rowOff>38100</xdr:rowOff>
    </xdr:from>
    <xdr:to>
      <xdr:col>1</xdr:col>
      <xdr:colOff>1557020</xdr:colOff>
      <xdr:row>41</xdr:row>
      <xdr:rowOff>137160</xdr:rowOff>
    </xdr:to>
    <xdr:sp macro="" textlink="">
      <xdr:nvSpPr>
        <xdr:cNvPr id="699" name="reduced 698"/>
        <xdr:cNvSpPr/>
      </xdr:nvSpPr>
      <xdr:spPr>
        <a:xfrm>
          <a:off x="12865100" y="6743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11430000</xdr:colOff>
      <xdr:row>38</xdr:row>
      <xdr:rowOff>144780</xdr:rowOff>
    </xdr:from>
    <xdr:to>
      <xdr:col>0</xdr:col>
      <xdr:colOff>12103100</xdr:colOff>
      <xdr:row>43</xdr:row>
      <xdr:rowOff>68580</xdr:rowOff>
    </xdr:to>
    <xdr:pic>
      <xdr:nvPicPr>
        <xdr:cNvPr id="700" name="symbol 699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6515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744220</xdr:colOff>
      <xdr:row>38</xdr:row>
      <xdr:rowOff>144780</xdr:rowOff>
    </xdr:from>
    <xdr:to>
      <xdr:col>1</xdr:col>
      <xdr:colOff>1417320</xdr:colOff>
      <xdr:row>43</xdr:row>
      <xdr:rowOff>68580</xdr:rowOff>
    </xdr:to>
    <xdr:pic>
      <xdr:nvPicPr>
        <xdr:cNvPr id="701" name="symbol 700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3400" y="6515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11150600</xdr:colOff>
      <xdr:row>42</xdr:row>
      <xdr:rowOff>20320</xdr:rowOff>
    </xdr:from>
    <xdr:to>
      <xdr:col>0</xdr:col>
      <xdr:colOff>11455400</xdr:colOff>
      <xdr:row>44</xdr:row>
      <xdr:rowOff>40640</xdr:rowOff>
    </xdr:to>
    <xdr:sp macro="" textlink="">
      <xdr:nvSpPr>
        <xdr:cNvPr id="702" name="fleft 701"/>
        <xdr:cNvSpPr/>
      </xdr:nvSpPr>
      <xdr:spPr>
        <a:xfrm>
          <a:off x="111506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11709400</xdr:colOff>
      <xdr:row>42</xdr:row>
      <xdr:rowOff>20320</xdr:rowOff>
    </xdr:from>
    <xdr:to>
      <xdr:col>0</xdr:col>
      <xdr:colOff>11976100</xdr:colOff>
      <xdr:row>44</xdr:row>
      <xdr:rowOff>40640</xdr:rowOff>
    </xdr:to>
    <xdr:sp macro="" textlink="">
      <xdr:nvSpPr>
        <xdr:cNvPr id="703" name="fmiddle 702"/>
        <xdr:cNvSpPr/>
      </xdr:nvSpPr>
      <xdr:spPr>
        <a:xfrm>
          <a:off x="117094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11938000</xdr:colOff>
      <xdr:row>42</xdr:row>
      <xdr:rowOff>20320</xdr:rowOff>
    </xdr:from>
    <xdr:to>
      <xdr:col>0</xdr:col>
      <xdr:colOff>12242800</xdr:colOff>
      <xdr:row>44</xdr:row>
      <xdr:rowOff>40640</xdr:rowOff>
    </xdr:to>
    <xdr:sp macro="" textlink="">
      <xdr:nvSpPr>
        <xdr:cNvPr id="704" name="fright 703"/>
        <xdr:cNvSpPr/>
      </xdr:nvSpPr>
      <xdr:spPr>
        <a:xfrm>
          <a:off x="119380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11976100</xdr:colOff>
      <xdr:row>39</xdr:row>
      <xdr:rowOff>66040</xdr:rowOff>
    </xdr:from>
    <xdr:to>
      <xdr:col>0</xdr:col>
      <xdr:colOff>12242800</xdr:colOff>
      <xdr:row>41</xdr:row>
      <xdr:rowOff>35560</xdr:rowOff>
    </xdr:to>
    <xdr:sp macro="" textlink="">
      <xdr:nvSpPr>
        <xdr:cNvPr id="705" name="eng 704"/>
        <xdr:cNvSpPr/>
      </xdr:nvSpPr>
      <xdr:spPr>
        <a:xfrm>
          <a:off x="11976100" y="6604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464820</xdr:colOff>
      <xdr:row>42</xdr:row>
      <xdr:rowOff>20320</xdr:rowOff>
    </xdr:from>
    <xdr:to>
      <xdr:col>1</xdr:col>
      <xdr:colOff>769620</xdr:colOff>
      <xdr:row>44</xdr:row>
      <xdr:rowOff>40640</xdr:rowOff>
    </xdr:to>
    <xdr:sp macro="" textlink="">
      <xdr:nvSpPr>
        <xdr:cNvPr id="706" name="bleft 705"/>
        <xdr:cNvSpPr/>
      </xdr:nvSpPr>
      <xdr:spPr>
        <a:xfrm>
          <a:off x="129540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1023620</xdr:colOff>
      <xdr:row>42</xdr:row>
      <xdr:rowOff>20320</xdr:rowOff>
    </xdr:from>
    <xdr:to>
      <xdr:col>1</xdr:col>
      <xdr:colOff>1290320</xdr:colOff>
      <xdr:row>44</xdr:row>
      <xdr:rowOff>40640</xdr:rowOff>
    </xdr:to>
    <xdr:sp macro="" textlink="">
      <xdr:nvSpPr>
        <xdr:cNvPr id="707" name="bmiddle 706"/>
        <xdr:cNvSpPr/>
      </xdr:nvSpPr>
      <xdr:spPr>
        <a:xfrm>
          <a:off x="13512800" y="7061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1252220</xdr:colOff>
      <xdr:row>42</xdr:row>
      <xdr:rowOff>20320</xdr:rowOff>
    </xdr:from>
    <xdr:to>
      <xdr:col>1</xdr:col>
      <xdr:colOff>1557020</xdr:colOff>
      <xdr:row>44</xdr:row>
      <xdr:rowOff>40640</xdr:rowOff>
    </xdr:to>
    <xdr:sp macro="" textlink="">
      <xdr:nvSpPr>
        <xdr:cNvPr id="708" name="bright 707"/>
        <xdr:cNvSpPr/>
      </xdr:nvSpPr>
      <xdr:spPr>
        <a:xfrm>
          <a:off x="13741400" y="7061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190500</xdr:colOff>
      <xdr:row>44</xdr:row>
      <xdr:rowOff>53340</xdr:rowOff>
    </xdr:from>
    <xdr:to>
      <xdr:col>0</xdr:col>
      <xdr:colOff>1397000</xdr:colOff>
      <xdr:row>51</xdr:row>
      <xdr:rowOff>86360</xdr:rowOff>
    </xdr:to>
    <xdr:sp macro="" textlink="">
      <xdr:nvSpPr>
        <xdr:cNvPr id="709" name="outline 708"/>
        <xdr:cNvSpPr/>
      </xdr:nvSpPr>
      <xdr:spPr>
        <a:xfrm>
          <a:off x="1905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44</xdr:row>
      <xdr:rowOff>53340</xdr:rowOff>
    </xdr:from>
    <xdr:to>
      <xdr:col>1</xdr:col>
      <xdr:colOff>12428220</xdr:colOff>
      <xdr:row>51</xdr:row>
      <xdr:rowOff>86360</xdr:rowOff>
    </xdr:to>
    <xdr:sp macro="" textlink="">
      <xdr:nvSpPr>
        <xdr:cNvPr id="710" name="outline 709"/>
        <xdr:cNvSpPr/>
      </xdr:nvSpPr>
      <xdr:spPr>
        <a:xfrm>
          <a:off x="237109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203200</xdr:colOff>
      <xdr:row>44</xdr:row>
      <xdr:rowOff>66040</xdr:rowOff>
    </xdr:from>
    <xdr:to>
      <xdr:col>0</xdr:col>
      <xdr:colOff>1384300</xdr:colOff>
      <xdr:row>49</xdr:row>
      <xdr:rowOff>91440</xdr:rowOff>
    </xdr:to>
    <xdr:sp macro="" textlink="">
      <xdr:nvSpPr>
        <xdr:cNvPr id="711" name="name 710"/>
        <xdr:cNvSpPr/>
      </xdr:nvSpPr>
      <xdr:spPr>
        <a:xfrm>
          <a:off x="203200" y="7442200"/>
          <a:ext cx="1181100" cy="8636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30" b="1" i="1">
              <a:solidFill>
                <a:srgbClr val="000000"/>
              </a:solidFill>
              <a:latin typeface="arial"/>
            </a:rPr>
            <a:t>Surprise Attack</a:t>
          </a:r>
        </a:p>
      </xdr:txBody>
    </xdr:sp>
    <xdr:clientData/>
  </xdr:twoCellAnchor>
  <xdr:twoCellAnchor editAs="absolute">
    <xdr:from>
      <xdr:col>0</xdr:col>
      <xdr:colOff>342900</xdr:colOff>
      <xdr:row>49</xdr:row>
      <xdr:rowOff>53340</xdr:rowOff>
    </xdr:from>
    <xdr:to>
      <xdr:col>0</xdr:col>
      <xdr:colOff>609600</xdr:colOff>
      <xdr:row>51</xdr:row>
      <xdr:rowOff>73660</xdr:rowOff>
    </xdr:to>
    <xdr:sp macro="" textlink="">
      <xdr:nvSpPr>
        <xdr:cNvPr id="712" name="left 711"/>
        <xdr:cNvSpPr/>
      </xdr:nvSpPr>
      <xdr:spPr>
        <a:xfrm>
          <a:off x="342900" y="8267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1079500</xdr:colOff>
      <xdr:row>49</xdr:row>
      <xdr:rowOff>53340</xdr:rowOff>
    </xdr:from>
    <xdr:to>
      <xdr:col>0</xdr:col>
      <xdr:colOff>1346200</xdr:colOff>
      <xdr:row>51</xdr:row>
      <xdr:rowOff>73660</xdr:rowOff>
    </xdr:to>
    <xdr:sp macro="" textlink="">
      <xdr:nvSpPr>
        <xdr:cNvPr id="713" name="right 712"/>
        <xdr:cNvSpPr/>
      </xdr:nvSpPr>
      <xdr:spPr>
        <a:xfrm>
          <a:off x="1079500" y="8267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2100" b="1" i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1397000</xdr:colOff>
      <xdr:row>44</xdr:row>
      <xdr:rowOff>53340</xdr:rowOff>
    </xdr:from>
    <xdr:to>
      <xdr:col>0</xdr:col>
      <xdr:colOff>2603500</xdr:colOff>
      <xdr:row>51</xdr:row>
      <xdr:rowOff>86360</xdr:rowOff>
    </xdr:to>
    <xdr:sp macro="" textlink="">
      <xdr:nvSpPr>
        <xdr:cNvPr id="714" name="outline 713"/>
        <xdr:cNvSpPr/>
      </xdr:nvSpPr>
      <xdr:spPr>
        <a:xfrm>
          <a:off x="13970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44</xdr:row>
      <xdr:rowOff>53340</xdr:rowOff>
    </xdr:from>
    <xdr:to>
      <xdr:col>1</xdr:col>
      <xdr:colOff>11221720</xdr:colOff>
      <xdr:row>51</xdr:row>
      <xdr:rowOff>86360</xdr:rowOff>
    </xdr:to>
    <xdr:sp macro="" textlink="">
      <xdr:nvSpPr>
        <xdr:cNvPr id="715" name="outline 714"/>
        <xdr:cNvSpPr/>
      </xdr:nvSpPr>
      <xdr:spPr>
        <a:xfrm>
          <a:off x="225044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44</xdr:row>
      <xdr:rowOff>66040</xdr:rowOff>
    </xdr:from>
    <xdr:to>
      <xdr:col>0</xdr:col>
      <xdr:colOff>2590800</xdr:colOff>
      <xdr:row>49</xdr:row>
      <xdr:rowOff>91440</xdr:rowOff>
    </xdr:to>
    <xdr:sp macro="" textlink="">
      <xdr:nvSpPr>
        <xdr:cNvPr id="716" name="name 715"/>
        <xdr:cNvSpPr/>
      </xdr:nvSpPr>
      <xdr:spPr>
        <a:xfrm>
          <a:off x="1409700" y="7442200"/>
          <a:ext cx="1181100" cy="8636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30" b="1" i="1">
              <a:solidFill>
                <a:srgbClr val="000000"/>
              </a:solidFill>
              <a:latin typeface="arial"/>
            </a:rPr>
            <a:t>Combined Attack</a:t>
          </a:r>
        </a:p>
      </xdr:txBody>
    </xdr:sp>
    <xdr:clientData/>
  </xdr:twoCellAnchor>
  <xdr:twoCellAnchor editAs="absolute">
    <xdr:from>
      <xdr:col>0</xdr:col>
      <xdr:colOff>1549400</xdr:colOff>
      <xdr:row>49</xdr:row>
      <xdr:rowOff>53340</xdr:rowOff>
    </xdr:from>
    <xdr:to>
      <xdr:col>0</xdr:col>
      <xdr:colOff>1816100</xdr:colOff>
      <xdr:row>51</xdr:row>
      <xdr:rowOff>73660</xdr:rowOff>
    </xdr:to>
    <xdr:sp macro="" textlink="">
      <xdr:nvSpPr>
        <xdr:cNvPr id="717" name="left 716"/>
        <xdr:cNvSpPr/>
      </xdr:nvSpPr>
      <xdr:spPr>
        <a:xfrm>
          <a:off x="1549400" y="8267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2286000</xdr:colOff>
      <xdr:row>49</xdr:row>
      <xdr:rowOff>53340</xdr:rowOff>
    </xdr:from>
    <xdr:to>
      <xdr:col>0</xdr:col>
      <xdr:colOff>2552700</xdr:colOff>
      <xdr:row>51</xdr:row>
      <xdr:rowOff>73660</xdr:rowOff>
    </xdr:to>
    <xdr:sp macro="" textlink="">
      <xdr:nvSpPr>
        <xdr:cNvPr id="718" name="right 717"/>
        <xdr:cNvSpPr/>
      </xdr:nvSpPr>
      <xdr:spPr>
        <a:xfrm>
          <a:off x="2286000" y="8267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2100" b="1" i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2603500</xdr:colOff>
      <xdr:row>44</xdr:row>
      <xdr:rowOff>53340</xdr:rowOff>
    </xdr:from>
    <xdr:to>
      <xdr:col>0</xdr:col>
      <xdr:colOff>3810000</xdr:colOff>
      <xdr:row>51</xdr:row>
      <xdr:rowOff>86360</xdr:rowOff>
    </xdr:to>
    <xdr:sp macro="" textlink="">
      <xdr:nvSpPr>
        <xdr:cNvPr id="719" name="outline 718"/>
        <xdr:cNvSpPr/>
      </xdr:nvSpPr>
      <xdr:spPr>
        <a:xfrm>
          <a:off x="26035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44</xdr:row>
      <xdr:rowOff>53340</xdr:rowOff>
    </xdr:from>
    <xdr:to>
      <xdr:col>1</xdr:col>
      <xdr:colOff>10015220</xdr:colOff>
      <xdr:row>51</xdr:row>
      <xdr:rowOff>86360</xdr:rowOff>
    </xdr:to>
    <xdr:sp macro="" textlink="">
      <xdr:nvSpPr>
        <xdr:cNvPr id="720" name="outline 719"/>
        <xdr:cNvSpPr/>
      </xdr:nvSpPr>
      <xdr:spPr>
        <a:xfrm>
          <a:off x="212979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2616200</xdr:colOff>
      <xdr:row>44</xdr:row>
      <xdr:rowOff>66040</xdr:rowOff>
    </xdr:from>
    <xdr:to>
      <xdr:col>0</xdr:col>
      <xdr:colOff>3797300</xdr:colOff>
      <xdr:row>49</xdr:row>
      <xdr:rowOff>91440</xdr:rowOff>
    </xdr:to>
    <xdr:sp macro="" textlink="">
      <xdr:nvSpPr>
        <xdr:cNvPr id="721" name="name 720"/>
        <xdr:cNvSpPr/>
      </xdr:nvSpPr>
      <xdr:spPr>
        <a:xfrm>
          <a:off x="2616200" y="7442200"/>
          <a:ext cx="1181100" cy="863600"/>
        </a:xfrm>
        <a:prstGeom prst="rect">
          <a:avLst/>
        </a:prstGeom>
        <a:solidFill>
          <a:srgbClr val="FFA3C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30" b="1" i="1">
              <a:solidFill>
                <a:srgbClr val="000000"/>
              </a:solidFill>
              <a:latin typeface="arial"/>
            </a:rPr>
            <a:t>Wellington</a:t>
          </a:r>
        </a:p>
      </xdr:txBody>
    </xdr:sp>
    <xdr:clientData/>
  </xdr:twoCellAnchor>
  <xdr:twoCellAnchor editAs="absolute">
    <xdr:from>
      <xdr:col>0</xdr:col>
      <xdr:colOff>2755900</xdr:colOff>
      <xdr:row>49</xdr:row>
      <xdr:rowOff>53340</xdr:rowOff>
    </xdr:from>
    <xdr:to>
      <xdr:col>0</xdr:col>
      <xdr:colOff>3022600</xdr:colOff>
      <xdr:row>51</xdr:row>
      <xdr:rowOff>73660</xdr:rowOff>
    </xdr:to>
    <xdr:sp macro="" textlink="">
      <xdr:nvSpPr>
        <xdr:cNvPr id="722" name="left 721"/>
        <xdr:cNvSpPr/>
      </xdr:nvSpPr>
      <xdr:spPr>
        <a:xfrm>
          <a:off x="2755900" y="8267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3492500</xdr:colOff>
      <xdr:row>49</xdr:row>
      <xdr:rowOff>53340</xdr:rowOff>
    </xdr:from>
    <xdr:to>
      <xdr:col>0</xdr:col>
      <xdr:colOff>3759200</xdr:colOff>
      <xdr:row>51</xdr:row>
      <xdr:rowOff>73660</xdr:rowOff>
    </xdr:to>
    <xdr:sp macro="" textlink="">
      <xdr:nvSpPr>
        <xdr:cNvPr id="723" name="right 722"/>
        <xdr:cNvSpPr/>
      </xdr:nvSpPr>
      <xdr:spPr>
        <a:xfrm>
          <a:off x="3492500" y="8267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2100" b="1" i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3810000</xdr:colOff>
      <xdr:row>44</xdr:row>
      <xdr:rowOff>53340</xdr:rowOff>
    </xdr:from>
    <xdr:to>
      <xdr:col>0</xdr:col>
      <xdr:colOff>5016500</xdr:colOff>
      <xdr:row>51</xdr:row>
      <xdr:rowOff>86360</xdr:rowOff>
    </xdr:to>
    <xdr:sp macro="" textlink="">
      <xdr:nvSpPr>
        <xdr:cNvPr id="724" name="outline 723"/>
        <xdr:cNvSpPr/>
      </xdr:nvSpPr>
      <xdr:spPr>
        <a:xfrm>
          <a:off x="38100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44</xdr:row>
      <xdr:rowOff>53340</xdr:rowOff>
    </xdr:from>
    <xdr:to>
      <xdr:col>1</xdr:col>
      <xdr:colOff>8808720</xdr:colOff>
      <xdr:row>51</xdr:row>
      <xdr:rowOff>86360</xdr:rowOff>
    </xdr:to>
    <xdr:sp macro="" textlink="">
      <xdr:nvSpPr>
        <xdr:cNvPr id="725" name="outline 724"/>
        <xdr:cNvSpPr/>
      </xdr:nvSpPr>
      <xdr:spPr>
        <a:xfrm>
          <a:off x="200914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3822700</xdr:colOff>
      <xdr:row>44</xdr:row>
      <xdr:rowOff>66040</xdr:rowOff>
    </xdr:from>
    <xdr:to>
      <xdr:col>0</xdr:col>
      <xdr:colOff>5003800</xdr:colOff>
      <xdr:row>51</xdr:row>
      <xdr:rowOff>73660</xdr:rowOff>
    </xdr:to>
    <xdr:sp macro="" textlink="">
      <xdr:nvSpPr>
        <xdr:cNvPr id="726" name="name 725"/>
        <xdr:cNvSpPr/>
      </xdr:nvSpPr>
      <xdr:spPr>
        <a:xfrm>
          <a:off x="3822700" y="74422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8B0000"/>
              </a:solidFill>
              <a:latin typeface="arial"/>
            </a:rPr>
            <a:t>Attached: Le Marchant</a:t>
          </a:r>
        </a:p>
      </xdr:txBody>
    </xdr:sp>
    <xdr:clientData/>
  </xdr:twoCellAnchor>
  <xdr:twoCellAnchor editAs="absolute">
    <xdr:from>
      <xdr:col>0</xdr:col>
      <xdr:colOff>5016500</xdr:colOff>
      <xdr:row>44</xdr:row>
      <xdr:rowOff>53340</xdr:rowOff>
    </xdr:from>
    <xdr:to>
      <xdr:col>0</xdr:col>
      <xdr:colOff>6223000</xdr:colOff>
      <xdr:row>51</xdr:row>
      <xdr:rowOff>86360</xdr:rowOff>
    </xdr:to>
    <xdr:sp macro="" textlink="">
      <xdr:nvSpPr>
        <xdr:cNvPr id="727" name="outline 726"/>
        <xdr:cNvSpPr/>
      </xdr:nvSpPr>
      <xdr:spPr>
        <a:xfrm>
          <a:off x="50165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44</xdr:row>
      <xdr:rowOff>53340</xdr:rowOff>
    </xdr:from>
    <xdr:to>
      <xdr:col>1</xdr:col>
      <xdr:colOff>7602220</xdr:colOff>
      <xdr:row>51</xdr:row>
      <xdr:rowOff>86360</xdr:rowOff>
    </xdr:to>
    <xdr:sp macro="" textlink="">
      <xdr:nvSpPr>
        <xdr:cNvPr id="728" name="outline 727"/>
        <xdr:cNvSpPr/>
      </xdr:nvSpPr>
      <xdr:spPr>
        <a:xfrm>
          <a:off x="188849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44</xdr:row>
      <xdr:rowOff>66040</xdr:rowOff>
    </xdr:from>
    <xdr:to>
      <xdr:col>0</xdr:col>
      <xdr:colOff>6210300</xdr:colOff>
      <xdr:row>51</xdr:row>
      <xdr:rowOff>73660</xdr:rowOff>
    </xdr:to>
    <xdr:sp macro="" textlink="">
      <xdr:nvSpPr>
        <xdr:cNvPr id="729" name="name 728"/>
        <xdr:cNvSpPr/>
      </xdr:nvSpPr>
      <xdr:spPr>
        <a:xfrm>
          <a:off x="5029200" y="74422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8B0000"/>
              </a:solidFill>
              <a:latin typeface="arial"/>
            </a:rPr>
            <a:t>Attached: Anson</a:t>
          </a:r>
        </a:p>
      </xdr:txBody>
    </xdr:sp>
    <xdr:clientData/>
  </xdr:twoCellAnchor>
  <xdr:twoCellAnchor editAs="absolute">
    <xdr:from>
      <xdr:col>0</xdr:col>
      <xdr:colOff>6223000</xdr:colOff>
      <xdr:row>44</xdr:row>
      <xdr:rowOff>53340</xdr:rowOff>
    </xdr:from>
    <xdr:to>
      <xdr:col>0</xdr:col>
      <xdr:colOff>7429500</xdr:colOff>
      <xdr:row>51</xdr:row>
      <xdr:rowOff>86360</xdr:rowOff>
    </xdr:to>
    <xdr:sp macro="" textlink="">
      <xdr:nvSpPr>
        <xdr:cNvPr id="730" name="outline 729"/>
        <xdr:cNvSpPr/>
      </xdr:nvSpPr>
      <xdr:spPr>
        <a:xfrm>
          <a:off x="62230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44</xdr:row>
      <xdr:rowOff>53340</xdr:rowOff>
    </xdr:from>
    <xdr:to>
      <xdr:col>1</xdr:col>
      <xdr:colOff>6395720</xdr:colOff>
      <xdr:row>51</xdr:row>
      <xdr:rowOff>86360</xdr:rowOff>
    </xdr:to>
    <xdr:sp macro="" textlink="">
      <xdr:nvSpPr>
        <xdr:cNvPr id="731" name="outline 730"/>
        <xdr:cNvSpPr/>
      </xdr:nvSpPr>
      <xdr:spPr>
        <a:xfrm>
          <a:off x="176784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6235700</xdr:colOff>
      <xdr:row>44</xdr:row>
      <xdr:rowOff>66040</xdr:rowOff>
    </xdr:from>
    <xdr:to>
      <xdr:col>0</xdr:col>
      <xdr:colOff>7416800</xdr:colOff>
      <xdr:row>51</xdr:row>
      <xdr:rowOff>73660</xdr:rowOff>
    </xdr:to>
    <xdr:sp macro="" textlink="">
      <xdr:nvSpPr>
        <xdr:cNvPr id="732" name="name 731"/>
        <xdr:cNvSpPr/>
      </xdr:nvSpPr>
      <xdr:spPr>
        <a:xfrm>
          <a:off x="6235700" y="74422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8B0000"/>
              </a:solidFill>
              <a:latin typeface="arial"/>
            </a:rPr>
            <a:t>Attached: Alten</a:t>
          </a:r>
        </a:p>
      </xdr:txBody>
    </xdr:sp>
    <xdr:clientData/>
  </xdr:twoCellAnchor>
  <xdr:twoCellAnchor editAs="absolute">
    <xdr:from>
      <xdr:col>0</xdr:col>
      <xdr:colOff>7429500</xdr:colOff>
      <xdr:row>44</xdr:row>
      <xdr:rowOff>53340</xdr:rowOff>
    </xdr:from>
    <xdr:to>
      <xdr:col>0</xdr:col>
      <xdr:colOff>8636000</xdr:colOff>
      <xdr:row>51</xdr:row>
      <xdr:rowOff>86360</xdr:rowOff>
    </xdr:to>
    <xdr:sp macro="" textlink="">
      <xdr:nvSpPr>
        <xdr:cNvPr id="733" name="outline 732"/>
        <xdr:cNvSpPr/>
      </xdr:nvSpPr>
      <xdr:spPr>
        <a:xfrm>
          <a:off x="74295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44</xdr:row>
      <xdr:rowOff>53340</xdr:rowOff>
    </xdr:from>
    <xdr:to>
      <xdr:col>1</xdr:col>
      <xdr:colOff>5189220</xdr:colOff>
      <xdr:row>51</xdr:row>
      <xdr:rowOff>86360</xdr:rowOff>
    </xdr:to>
    <xdr:sp macro="" textlink="">
      <xdr:nvSpPr>
        <xdr:cNvPr id="734" name="outline 733"/>
        <xdr:cNvSpPr/>
      </xdr:nvSpPr>
      <xdr:spPr>
        <a:xfrm>
          <a:off x="164719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7442200</xdr:colOff>
      <xdr:row>44</xdr:row>
      <xdr:rowOff>66040</xdr:rowOff>
    </xdr:from>
    <xdr:to>
      <xdr:col>0</xdr:col>
      <xdr:colOff>8623300</xdr:colOff>
      <xdr:row>51</xdr:row>
      <xdr:rowOff>73660</xdr:rowOff>
    </xdr:to>
    <xdr:sp macro="" textlink="">
      <xdr:nvSpPr>
        <xdr:cNvPr id="735" name="name 734"/>
        <xdr:cNvSpPr/>
      </xdr:nvSpPr>
      <xdr:spPr>
        <a:xfrm>
          <a:off x="7442200" y="74422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8B0000"/>
              </a:solidFill>
              <a:latin typeface="arial"/>
            </a:rPr>
            <a:t>Attached: Bock</a:t>
          </a:r>
        </a:p>
      </xdr:txBody>
    </xdr:sp>
    <xdr:clientData/>
  </xdr:twoCellAnchor>
  <xdr:twoCellAnchor editAs="absolute">
    <xdr:from>
      <xdr:col>0</xdr:col>
      <xdr:colOff>8636000</xdr:colOff>
      <xdr:row>44</xdr:row>
      <xdr:rowOff>53340</xdr:rowOff>
    </xdr:from>
    <xdr:to>
      <xdr:col>0</xdr:col>
      <xdr:colOff>9842500</xdr:colOff>
      <xdr:row>51</xdr:row>
      <xdr:rowOff>86360</xdr:rowOff>
    </xdr:to>
    <xdr:sp macro="" textlink="">
      <xdr:nvSpPr>
        <xdr:cNvPr id="736" name="outline 735"/>
        <xdr:cNvSpPr/>
      </xdr:nvSpPr>
      <xdr:spPr>
        <a:xfrm>
          <a:off x="86360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44</xdr:row>
      <xdr:rowOff>53340</xdr:rowOff>
    </xdr:from>
    <xdr:to>
      <xdr:col>1</xdr:col>
      <xdr:colOff>3982720</xdr:colOff>
      <xdr:row>51</xdr:row>
      <xdr:rowOff>86360</xdr:rowOff>
    </xdr:to>
    <xdr:sp macro="" textlink="">
      <xdr:nvSpPr>
        <xdr:cNvPr id="737" name="outline 736"/>
        <xdr:cNvSpPr/>
      </xdr:nvSpPr>
      <xdr:spPr>
        <a:xfrm>
          <a:off x="152654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8648700</xdr:colOff>
      <xdr:row>44</xdr:row>
      <xdr:rowOff>66040</xdr:rowOff>
    </xdr:from>
    <xdr:to>
      <xdr:col>0</xdr:col>
      <xdr:colOff>9829800</xdr:colOff>
      <xdr:row>51</xdr:row>
      <xdr:rowOff>73660</xdr:rowOff>
    </xdr:to>
    <xdr:sp macro="" textlink="">
      <xdr:nvSpPr>
        <xdr:cNvPr id="738" name="name 737"/>
        <xdr:cNvSpPr/>
      </xdr:nvSpPr>
      <xdr:spPr>
        <a:xfrm>
          <a:off x="8648700" y="74422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8B0000"/>
              </a:solidFill>
              <a:latin typeface="arial"/>
            </a:rPr>
            <a:t>Attached: D'Urban</a:t>
          </a:r>
        </a:p>
      </xdr:txBody>
    </xdr:sp>
    <xdr:clientData/>
  </xdr:twoCellAnchor>
  <xdr:twoCellAnchor editAs="absolute">
    <xdr:from>
      <xdr:col>0</xdr:col>
      <xdr:colOff>9842500</xdr:colOff>
      <xdr:row>44</xdr:row>
      <xdr:rowOff>53340</xdr:rowOff>
    </xdr:from>
    <xdr:to>
      <xdr:col>0</xdr:col>
      <xdr:colOff>11049000</xdr:colOff>
      <xdr:row>51</xdr:row>
      <xdr:rowOff>86360</xdr:rowOff>
    </xdr:to>
    <xdr:sp macro="" textlink="">
      <xdr:nvSpPr>
        <xdr:cNvPr id="739" name="outline 738"/>
        <xdr:cNvSpPr/>
      </xdr:nvSpPr>
      <xdr:spPr>
        <a:xfrm>
          <a:off x="98425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44</xdr:row>
      <xdr:rowOff>53340</xdr:rowOff>
    </xdr:from>
    <xdr:to>
      <xdr:col>1</xdr:col>
      <xdr:colOff>2776220</xdr:colOff>
      <xdr:row>51</xdr:row>
      <xdr:rowOff>86360</xdr:rowOff>
    </xdr:to>
    <xdr:sp macro="" textlink="">
      <xdr:nvSpPr>
        <xdr:cNvPr id="740" name="outline 739"/>
        <xdr:cNvSpPr/>
      </xdr:nvSpPr>
      <xdr:spPr>
        <a:xfrm>
          <a:off x="140589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9855200</xdr:colOff>
      <xdr:row>44</xdr:row>
      <xdr:rowOff>66040</xdr:rowOff>
    </xdr:from>
    <xdr:to>
      <xdr:col>0</xdr:col>
      <xdr:colOff>11036300</xdr:colOff>
      <xdr:row>51</xdr:row>
      <xdr:rowOff>73660</xdr:rowOff>
    </xdr:to>
    <xdr:sp macro="" textlink="">
      <xdr:nvSpPr>
        <xdr:cNvPr id="741" name="name 740"/>
        <xdr:cNvSpPr/>
      </xdr:nvSpPr>
      <xdr:spPr>
        <a:xfrm>
          <a:off x="9855200" y="74422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8B0000"/>
              </a:solidFill>
              <a:latin typeface="arial"/>
            </a:rPr>
            <a:t>Attached: Bull</a:t>
          </a:r>
        </a:p>
      </xdr:txBody>
    </xdr:sp>
    <xdr:clientData/>
  </xdr:twoCellAnchor>
  <xdr:twoCellAnchor editAs="absolute">
    <xdr:from>
      <xdr:col>0</xdr:col>
      <xdr:colOff>11049000</xdr:colOff>
      <xdr:row>44</xdr:row>
      <xdr:rowOff>53340</xdr:rowOff>
    </xdr:from>
    <xdr:to>
      <xdr:col>0</xdr:col>
      <xdr:colOff>12255500</xdr:colOff>
      <xdr:row>51</xdr:row>
      <xdr:rowOff>86360</xdr:rowOff>
    </xdr:to>
    <xdr:sp macro="" textlink="">
      <xdr:nvSpPr>
        <xdr:cNvPr id="742" name="outline 741"/>
        <xdr:cNvSpPr/>
      </xdr:nvSpPr>
      <xdr:spPr>
        <a:xfrm>
          <a:off x="110490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44</xdr:row>
      <xdr:rowOff>53340</xdr:rowOff>
    </xdr:from>
    <xdr:to>
      <xdr:col>1</xdr:col>
      <xdr:colOff>1569720</xdr:colOff>
      <xdr:row>51</xdr:row>
      <xdr:rowOff>86360</xdr:rowOff>
    </xdr:to>
    <xdr:sp macro="" textlink="">
      <xdr:nvSpPr>
        <xdr:cNvPr id="743" name="outline 742"/>
        <xdr:cNvSpPr/>
      </xdr:nvSpPr>
      <xdr:spPr>
        <a:xfrm>
          <a:off x="12852400" y="74295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11061700</xdr:colOff>
      <xdr:row>44</xdr:row>
      <xdr:rowOff>66040</xdr:rowOff>
    </xdr:from>
    <xdr:to>
      <xdr:col>0</xdr:col>
      <xdr:colOff>12242800</xdr:colOff>
      <xdr:row>51</xdr:row>
      <xdr:rowOff>73660</xdr:rowOff>
    </xdr:to>
    <xdr:sp macro="" textlink="">
      <xdr:nvSpPr>
        <xdr:cNvPr id="744" name="name 743"/>
        <xdr:cNvSpPr/>
      </xdr:nvSpPr>
      <xdr:spPr>
        <a:xfrm>
          <a:off x="11061700" y="74422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8B0000"/>
              </a:solidFill>
              <a:latin typeface="arial"/>
            </a:rPr>
            <a:t>Attached: Arriaga</a:t>
          </a:r>
        </a:p>
      </xdr:txBody>
    </xdr:sp>
    <xdr:clientData/>
  </xdr:twoCellAnchor>
  <xdr:twoCellAnchor editAs="absolute">
    <xdr:from>
      <xdr:col>0</xdr:col>
      <xdr:colOff>190500</xdr:colOff>
      <xdr:row>51</xdr:row>
      <xdr:rowOff>86360</xdr:rowOff>
    </xdr:from>
    <xdr:to>
      <xdr:col>0</xdr:col>
      <xdr:colOff>1397000</xdr:colOff>
      <xdr:row>58</xdr:row>
      <xdr:rowOff>119380</xdr:rowOff>
    </xdr:to>
    <xdr:sp macro="" textlink="">
      <xdr:nvSpPr>
        <xdr:cNvPr id="745" name="outline 744"/>
        <xdr:cNvSpPr/>
      </xdr:nvSpPr>
      <xdr:spPr>
        <a:xfrm>
          <a:off x="190500" y="8636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51</xdr:row>
      <xdr:rowOff>86360</xdr:rowOff>
    </xdr:from>
    <xdr:to>
      <xdr:col>1</xdr:col>
      <xdr:colOff>12428220</xdr:colOff>
      <xdr:row>58</xdr:row>
      <xdr:rowOff>119380</xdr:rowOff>
    </xdr:to>
    <xdr:sp macro="" textlink="">
      <xdr:nvSpPr>
        <xdr:cNvPr id="746" name="outline 745"/>
        <xdr:cNvSpPr/>
      </xdr:nvSpPr>
      <xdr:spPr>
        <a:xfrm>
          <a:off x="23710900" y="8636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203200</xdr:colOff>
      <xdr:row>51</xdr:row>
      <xdr:rowOff>99060</xdr:rowOff>
    </xdr:from>
    <xdr:to>
      <xdr:col>0</xdr:col>
      <xdr:colOff>1384300</xdr:colOff>
      <xdr:row>58</xdr:row>
      <xdr:rowOff>106680</xdr:rowOff>
    </xdr:to>
    <xdr:sp macro="" textlink="">
      <xdr:nvSpPr>
        <xdr:cNvPr id="747" name="name 746"/>
        <xdr:cNvSpPr/>
      </xdr:nvSpPr>
      <xdr:spPr>
        <a:xfrm>
          <a:off x="203200" y="86487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8B0000"/>
              </a:solidFill>
              <a:latin typeface="arial"/>
            </a:rPr>
            <a:t>Attached: Pack</a:t>
          </a:r>
        </a:p>
      </xdr:txBody>
    </xdr:sp>
    <xdr:clientData/>
  </xdr:twoCellAnchor>
  <xdr:twoCellAnchor editAs="absolute">
    <xdr:from>
      <xdr:col>0</xdr:col>
      <xdr:colOff>1397000</xdr:colOff>
      <xdr:row>51</xdr:row>
      <xdr:rowOff>86360</xdr:rowOff>
    </xdr:from>
    <xdr:to>
      <xdr:col>0</xdr:col>
      <xdr:colOff>2603500</xdr:colOff>
      <xdr:row>58</xdr:row>
      <xdr:rowOff>119380</xdr:rowOff>
    </xdr:to>
    <xdr:sp macro="" textlink="">
      <xdr:nvSpPr>
        <xdr:cNvPr id="748" name="outline 747"/>
        <xdr:cNvSpPr/>
      </xdr:nvSpPr>
      <xdr:spPr>
        <a:xfrm>
          <a:off x="1397000" y="8636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51</xdr:row>
      <xdr:rowOff>86360</xdr:rowOff>
    </xdr:from>
    <xdr:to>
      <xdr:col>1</xdr:col>
      <xdr:colOff>11221720</xdr:colOff>
      <xdr:row>58</xdr:row>
      <xdr:rowOff>119380</xdr:rowOff>
    </xdr:to>
    <xdr:sp macro="" textlink="">
      <xdr:nvSpPr>
        <xdr:cNvPr id="749" name="outline 748"/>
        <xdr:cNvSpPr/>
      </xdr:nvSpPr>
      <xdr:spPr>
        <a:xfrm>
          <a:off x="22504400" y="8636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51</xdr:row>
      <xdr:rowOff>99060</xdr:rowOff>
    </xdr:from>
    <xdr:to>
      <xdr:col>0</xdr:col>
      <xdr:colOff>2590800</xdr:colOff>
      <xdr:row>58</xdr:row>
      <xdr:rowOff>106680</xdr:rowOff>
    </xdr:to>
    <xdr:sp macro="" textlink="">
      <xdr:nvSpPr>
        <xdr:cNvPr id="750" name="name 749"/>
        <xdr:cNvSpPr/>
      </xdr:nvSpPr>
      <xdr:spPr>
        <a:xfrm>
          <a:off x="1409700" y="86487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8B0000"/>
              </a:solidFill>
              <a:latin typeface="arial"/>
            </a:rPr>
            <a:t>Attached: Bradford</a:t>
          </a:r>
        </a:p>
      </xdr:txBody>
    </xdr:sp>
    <xdr:clientData/>
  </xdr:twoCellAnchor>
  <xdr:twoCellAnchor editAs="absolute">
    <xdr:from>
      <xdr:col>0</xdr:col>
      <xdr:colOff>2603500</xdr:colOff>
      <xdr:row>51</xdr:row>
      <xdr:rowOff>86360</xdr:rowOff>
    </xdr:from>
    <xdr:to>
      <xdr:col>0</xdr:col>
      <xdr:colOff>3810000</xdr:colOff>
      <xdr:row>58</xdr:row>
      <xdr:rowOff>119380</xdr:rowOff>
    </xdr:to>
    <xdr:sp macro="" textlink="">
      <xdr:nvSpPr>
        <xdr:cNvPr id="751" name="outline 750"/>
        <xdr:cNvSpPr/>
      </xdr:nvSpPr>
      <xdr:spPr>
        <a:xfrm>
          <a:off x="2603500" y="8636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51</xdr:row>
      <xdr:rowOff>86360</xdr:rowOff>
    </xdr:from>
    <xdr:to>
      <xdr:col>1</xdr:col>
      <xdr:colOff>10015220</xdr:colOff>
      <xdr:row>58</xdr:row>
      <xdr:rowOff>119380</xdr:rowOff>
    </xdr:to>
    <xdr:sp macro="" textlink="">
      <xdr:nvSpPr>
        <xdr:cNvPr id="752" name="outline 751"/>
        <xdr:cNvSpPr/>
      </xdr:nvSpPr>
      <xdr:spPr>
        <a:xfrm>
          <a:off x="21297900" y="8636000"/>
          <a:ext cx="1206500" cy="1206500"/>
        </a:xfrm>
        <a:prstGeom prst="rect">
          <a:avLst/>
        </a:prstGeom>
        <a:solidFill>
          <a:srgbClr val="FFA3C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2616200</xdr:colOff>
      <xdr:row>51</xdr:row>
      <xdr:rowOff>99060</xdr:rowOff>
    </xdr:from>
    <xdr:to>
      <xdr:col>0</xdr:col>
      <xdr:colOff>3797300</xdr:colOff>
      <xdr:row>58</xdr:row>
      <xdr:rowOff>106680</xdr:rowOff>
    </xdr:to>
    <xdr:sp macro="" textlink="">
      <xdr:nvSpPr>
        <xdr:cNvPr id="753" name="name 752"/>
        <xdr:cNvSpPr/>
      </xdr:nvSpPr>
      <xdr:spPr>
        <a:xfrm>
          <a:off x="2616200" y="8648700"/>
          <a:ext cx="1181100" cy="1181100"/>
        </a:xfrm>
        <a:prstGeom prst="rect">
          <a:avLst/>
        </a:prstGeom>
        <a:solidFill>
          <a:srgbClr val="FFBE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092" b="1" i="1">
              <a:solidFill>
                <a:srgbClr val="000000"/>
              </a:solidFill>
              <a:latin typeface="arial"/>
            </a:rPr>
            <a:t>Turn</a:t>
          </a:r>
        </a:p>
      </xdr:txBody>
    </xdr:sp>
    <xdr:clientData/>
  </xdr:twoCellAnchor>
  <xdr:twoCellAnchor editAs="absolute">
    <xdr:from>
      <xdr:col>0</xdr:col>
      <xdr:colOff>3810000</xdr:colOff>
      <xdr:row>51</xdr:row>
      <xdr:rowOff>86360</xdr:rowOff>
    </xdr:from>
    <xdr:to>
      <xdr:col>0</xdr:col>
      <xdr:colOff>5016500</xdr:colOff>
      <xdr:row>58</xdr:row>
      <xdr:rowOff>119380</xdr:rowOff>
    </xdr:to>
    <xdr:sp macro="" textlink="">
      <xdr:nvSpPr>
        <xdr:cNvPr id="754" name="outline 753"/>
        <xdr:cNvSpPr/>
      </xdr:nvSpPr>
      <xdr:spPr>
        <a:xfrm>
          <a:off x="3810000" y="8636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51</xdr:row>
      <xdr:rowOff>86360</xdr:rowOff>
    </xdr:from>
    <xdr:to>
      <xdr:col>1</xdr:col>
      <xdr:colOff>8808720</xdr:colOff>
      <xdr:row>58</xdr:row>
      <xdr:rowOff>119380</xdr:rowOff>
    </xdr:to>
    <xdr:sp macro="" textlink="">
      <xdr:nvSpPr>
        <xdr:cNvPr id="755" name="outline 754"/>
        <xdr:cNvSpPr/>
      </xdr:nvSpPr>
      <xdr:spPr>
        <a:xfrm>
          <a:off x="20091400" y="8636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7614920</xdr:colOff>
      <xdr:row>54</xdr:row>
      <xdr:rowOff>104140</xdr:rowOff>
    </xdr:from>
    <xdr:to>
      <xdr:col>1</xdr:col>
      <xdr:colOff>8796020</xdr:colOff>
      <xdr:row>56</xdr:row>
      <xdr:rowOff>35560</xdr:rowOff>
    </xdr:to>
    <xdr:sp macro="" textlink="">
      <xdr:nvSpPr>
        <xdr:cNvPr id="756" name="reduced 755"/>
        <xdr:cNvSpPr/>
      </xdr:nvSpPr>
      <xdr:spPr>
        <a:xfrm>
          <a:off x="20104100" y="9156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3822700</xdr:colOff>
      <xdr:row>51</xdr:row>
      <xdr:rowOff>99060</xdr:rowOff>
    </xdr:from>
    <xdr:to>
      <xdr:col>0</xdr:col>
      <xdr:colOff>4089400</xdr:colOff>
      <xdr:row>56</xdr:row>
      <xdr:rowOff>73660</xdr:rowOff>
    </xdr:to>
    <xdr:sp macro="" textlink="">
      <xdr:nvSpPr>
        <xdr:cNvPr id="757" name="name 756"/>
        <xdr:cNvSpPr/>
      </xdr:nvSpPr>
      <xdr:spPr>
        <a:xfrm>
          <a:off x="3822700" y="8648700"/>
          <a:ext cx="266700" cy="812800"/>
        </a:xfrm>
        <a:prstGeom prst="rect">
          <a:avLst/>
        </a:prstGeom>
        <a:solidFill>
          <a:srgbClr val="FF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r"/>
          <a:r>
            <a:rPr lang="en-GB" sz="1418" b="1" i="0">
              <a:solidFill>
                <a:srgbClr val="000000"/>
              </a:solidFill>
              <a:latin typeface="arial narrow"/>
            </a:rPr>
            <a:t>Marmont</a:t>
          </a:r>
        </a:p>
      </xdr:txBody>
    </xdr:sp>
    <xdr:clientData/>
  </xdr:twoCellAnchor>
  <xdr:twoCellAnchor editAs="absolute">
    <xdr:from>
      <xdr:col>1</xdr:col>
      <xdr:colOff>7614920</xdr:colOff>
      <xdr:row>51</xdr:row>
      <xdr:rowOff>99060</xdr:rowOff>
    </xdr:from>
    <xdr:to>
      <xdr:col>1</xdr:col>
      <xdr:colOff>7881620</xdr:colOff>
      <xdr:row>56</xdr:row>
      <xdr:rowOff>73660</xdr:rowOff>
    </xdr:to>
    <xdr:sp macro="" textlink="">
      <xdr:nvSpPr>
        <xdr:cNvPr id="758" name="name 757"/>
        <xdr:cNvSpPr/>
      </xdr:nvSpPr>
      <xdr:spPr>
        <a:xfrm>
          <a:off x="20104100" y="8648700"/>
          <a:ext cx="266700" cy="812800"/>
        </a:xfrm>
        <a:prstGeom prst="rect">
          <a:avLst/>
        </a:prstGeom>
        <a:solidFill>
          <a:srgbClr val="FF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r"/>
          <a:r>
            <a:rPr lang="en-GB" sz="1418" b="1" i="0">
              <a:solidFill>
                <a:srgbClr val="000000"/>
              </a:solidFill>
              <a:latin typeface="arial narrow"/>
            </a:rPr>
            <a:t>Marmont</a:t>
          </a:r>
        </a:p>
      </xdr:txBody>
    </xdr:sp>
    <xdr:clientData/>
  </xdr:twoCellAnchor>
  <xdr:twoCellAnchor editAs="absolute">
    <xdr:from>
      <xdr:col>0</xdr:col>
      <xdr:colOff>4102100</xdr:colOff>
      <xdr:row>52</xdr:row>
      <xdr:rowOff>20320</xdr:rowOff>
    </xdr:from>
    <xdr:to>
      <xdr:col>0</xdr:col>
      <xdr:colOff>5003800</xdr:colOff>
      <xdr:row>57</xdr:row>
      <xdr:rowOff>83820</xdr:rowOff>
    </xdr:to>
    <xdr:pic>
      <xdr:nvPicPr>
        <xdr:cNvPr id="759" name="pic 7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2100" y="8737600"/>
          <a:ext cx="901700" cy="901700"/>
        </a:xfrm>
        <a:prstGeom prst="rect">
          <a:avLst/>
        </a:prstGeom>
      </xdr:spPr>
    </xdr:pic>
    <xdr:clientData/>
  </xdr:twoCellAnchor>
  <xdr:twoCellAnchor editAs="absolute">
    <xdr:from>
      <xdr:col>1</xdr:col>
      <xdr:colOff>7894320</xdr:colOff>
      <xdr:row>52</xdr:row>
      <xdr:rowOff>20320</xdr:rowOff>
    </xdr:from>
    <xdr:to>
      <xdr:col>1</xdr:col>
      <xdr:colOff>8796020</xdr:colOff>
      <xdr:row>57</xdr:row>
      <xdr:rowOff>83820</xdr:rowOff>
    </xdr:to>
    <xdr:pic>
      <xdr:nvPicPr>
        <xdr:cNvPr id="760" name="pic 75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0" y="8737600"/>
          <a:ext cx="901700" cy="9017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3962400</xdr:colOff>
      <xdr:row>56</xdr:row>
      <xdr:rowOff>86360</xdr:rowOff>
    </xdr:from>
    <xdr:to>
      <xdr:col>0</xdr:col>
      <xdr:colOff>4229100</xdr:colOff>
      <xdr:row>58</xdr:row>
      <xdr:rowOff>106680</xdr:rowOff>
    </xdr:to>
    <xdr:sp macro="" textlink="">
      <xdr:nvSpPr>
        <xdr:cNvPr id="761" name="left 760"/>
        <xdr:cNvSpPr/>
      </xdr:nvSpPr>
      <xdr:spPr>
        <a:xfrm>
          <a:off x="39624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7754620</xdr:colOff>
      <xdr:row>56</xdr:row>
      <xdr:rowOff>86360</xdr:rowOff>
    </xdr:from>
    <xdr:to>
      <xdr:col>1</xdr:col>
      <xdr:colOff>8021320</xdr:colOff>
      <xdr:row>58</xdr:row>
      <xdr:rowOff>106680</xdr:rowOff>
    </xdr:to>
    <xdr:sp macro="" textlink="">
      <xdr:nvSpPr>
        <xdr:cNvPr id="762" name="left 761"/>
        <xdr:cNvSpPr/>
      </xdr:nvSpPr>
      <xdr:spPr>
        <a:xfrm>
          <a:off x="202438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4330700</xdr:colOff>
      <xdr:row>56</xdr:row>
      <xdr:rowOff>86360</xdr:rowOff>
    </xdr:from>
    <xdr:to>
      <xdr:col>0</xdr:col>
      <xdr:colOff>4597400</xdr:colOff>
      <xdr:row>58</xdr:row>
      <xdr:rowOff>106680</xdr:rowOff>
    </xdr:to>
    <xdr:sp macro="" textlink="">
      <xdr:nvSpPr>
        <xdr:cNvPr id="763" name="middle 762"/>
        <xdr:cNvSpPr/>
      </xdr:nvSpPr>
      <xdr:spPr>
        <a:xfrm>
          <a:off x="43307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8122920</xdr:colOff>
      <xdr:row>56</xdr:row>
      <xdr:rowOff>86360</xdr:rowOff>
    </xdr:from>
    <xdr:to>
      <xdr:col>1</xdr:col>
      <xdr:colOff>8389620</xdr:colOff>
      <xdr:row>58</xdr:row>
      <xdr:rowOff>106680</xdr:rowOff>
    </xdr:to>
    <xdr:sp macro="" textlink="">
      <xdr:nvSpPr>
        <xdr:cNvPr id="764" name="middle 763"/>
        <xdr:cNvSpPr/>
      </xdr:nvSpPr>
      <xdr:spPr>
        <a:xfrm>
          <a:off x="206121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4699000</xdr:colOff>
      <xdr:row>56</xdr:row>
      <xdr:rowOff>86360</xdr:rowOff>
    </xdr:from>
    <xdr:to>
      <xdr:col>0</xdr:col>
      <xdr:colOff>4965700</xdr:colOff>
      <xdr:row>58</xdr:row>
      <xdr:rowOff>106680</xdr:rowOff>
    </xdr:to>
    <xdr:sp macro="" textlink="">
      <xdr:nvSpPr>
        <xdr:cNvPr id="765" name="right 764"/>
        <xdr:cNvSpPr/>
      </xdr:nvSpPr>
      <xdr:spPr>
        <a:xfrm>
          <a:off x="46990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8491220</xdr:colOff>
      <xdr:row>56</xdr:row>
      <xdr:rowOff>86360</xdr:rowOff>
    </xdr:from>
    <xdr:to>
      <xdr:col>1</xdr:col>
      <xdr:colOff>8757920</xdr:colOff>
      <xdr:row>58</xdr:row>
      <xdr:rowOff>106680</xdr:rowOff>
    </xdr:to>
    <xdr:sp macro="" textlink="">
      <xdr:nvSpPr>
        <xdr:cNvPr id="766" name="right 765"/>
        <xdr:cNvSpPr/>
      </xdr:nvSpPr>
      <xdr:spPr>
        <a:xfrm>
          <a:off x="209804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5016500</xdr:colOff>
      <xdr:row>51</xdr:row>
      <xdr:rowOff>86360</xdr:rowOff>
    </xdr:from>
    <xdr:to>
      <xdr:col>0</xdr:col>
      <xdr:colOff>6223000</xdr:colOff>
      <xdr:row>58</xdr:row>
      <xdr:rowOff>119380</xdr:rowOff>
    </xdr:to>
    <xdr:sp macro="" textlink="">
      <xdr:nvSpPr>
        <xdr:cNvPr id="767" name="outline 766"/>
        <xdr:cNvSpPr/>
      </xdr:nvSpPr>
      <xdr:spPr>
        <a:xfrm>
          <a:off x="5016500" y="8636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51</xdr:row>
      <xdr:rowOff>86360</xdr:rowOff>
    </xdr:from>
    <xdr:to>
      <xdr:col>1</xdr:col>
      <xdr:colOff>7602220</xdr:colOff>
      <xdr:row>58</xdr:row>
      <xdr:rowOff>119380</xdr:rowOff>
    </xdr:to>
    <xdr:sp macro="" textlink="">
      <xdr:nvSpPr>
        <xdr:cNvPr id="768" name="outline 767"/>
        <xdr:cNvSpPr/>
      </xdr:nvSpPr>
      <xdr:spPr>
        <a:xfrm>
          <a:off x="18884900" y="8636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6408420</xdr:colOff>
      <xdr:row>54</xdr:row>
      <xdr:rowOff>104140</xdr:rowOff>
    </xdr:from>
    <xdr:to>
      <xdr:col>1</xdr:col>
      <xdr:colOff>7589520</xdr:colOff>
      <xdr:row>56</xdr:row>
      <xdr:rowOff>35560</xdr:rowOff>
    </xdr:to>
    <xdr:sp macro="" textlink="">
      <xdr:nvSpPr>
        <xdr:cNvPr id="769" name="reduced 768"/>
        <xdr:cNvSpPr/>
      </xdr:nvSpPr>
      <xdr:spPr>
        <a:xfrm>
          <a:off x="18897600" y="9156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5029200</xdr:colOff>
      <xdr:row>51</xdr:row>
      <xdr:rowOff>99060</xdr:rowOff>
    </xdr:from>
    <xdr:to>
      <xdr:col>0</xdr:col>
      <xdr:colOff>5295900</xdr:colOff>
      <xdr:row>56</xdr:row>
      <xdr:rowOff>73660</xdr:rowOff>
    </xdr:to>
    <xdr:sp macro="" textlink="">
      <xdr:nvSpPr>
        <xdr:cNvPr id="770" name="name 769"/>
        <xdr:cNvSpPr/>
      </xdr:nvSpPr>
      <xdr:spPr>
        <a:xfrm>
          <a:off x="5029200" y="8648700"/>
          <a:ext cx="266700" cy="812800"/>
        </a:xfrm>
        <a:prstGeom prst="rect">
          <a:avLst/>
        </a:prstGeom>
        <a:solidFill>
          <a:srgbClr val="FF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r"/>
          <a:r>
            <a:rPr lang="en-GB" sz="1418" b="1" i="0">
              <a:solidFill>
                <a:srgbClr val="000000"/>
              </a:solidFill>
              <a:latin typeface="arial narrow"/>
            </a:rPr>
            <a:t>Clausel</a:t>
          </a:r>
        </a:p>
      </xdr:txBody>
    </xdr:sp>
    <xdr:clientData/>
  </xdr:twoCellAnchor>
  <xdr:twoCellAnchor editAs="absolute">
    <xdr:from>
      <xdr:col>1</xdr:col>
      <xdr:colOff>6408420</xdr:colOff>
      <xdr:row>51</xdr:row>
      <xdr:rowOff>99060</xdr:rowOff>
    </xdr:from>
    <xdr:to>
      <xdr:col>1</xdr:col>
      <xdr:colOff>6675120</xdr:colOff>
      <xdr:row>56</xdr:row>
      <xdr:rowOff>73660</xdr:rowOff>
    </xdr:to>
    <xdr:sp macro="" textlink="">
      <xdr:nvSpPr>
        <xdr:cNvPr id="771" name="name 770"/>
        <xdr:cNvSpPr/>
      </xdr:nvSpPr>
      <xdr:spPr>
        <a:xfrm>
          <a:off x="18897600" y="8648700"/>
          <a:ext cx="266700" cy="812800"/>
        </a:xfrm>
        <a:prstGeom prst="rect">
          <a:avLst/>
        </a:prstGeom>
        <a:solidFill>
          <a:srgbClr val="FF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r"/>
          <a:r>
            <a:rPr lang="en-GB" sz="1418" b="1" i="0">
              <a:solidFill>
                <a:srgbClr val="000000"/>
              </a:solidFill>
              <a:latin typeface="arial narrow"/>
            </a:rPr>
            <a:t>Clausel</a:t>
          </a:r>
        </a:p>
      </xdr:txBody>
    </xdr:sp>
    <xdr:clientData/>
  </xdr:twoCellAnchor>
  <xdr:twoCellAnchor editAs="absolute">
    <xdr:from>
      <xdr:col>0</xdr:col>
      <xdr:colOff>5308600</xdr:colOff>
      <xdr:row>52</xdr:row>
      <xdr:rowOff>20320</xdr:rowOff>
    </xdr:from>
    <xdr:to>
      <xdr:col>0</xdr:col>
      <xdr:colOff>6210300</xdr:colOff>
      <xdr:row>57</xdr:row>
      <xdr:rowOff>83820</xdr:rowOff>
    </xdr:to>
    <xdr:pic>
      <xdr:nvPicPr>
        <xdr:cNvPr id="772" name="pic 77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8737600"/>
          <a:ext cx="901700" cy="901700"/>
        </a:xfrm>
        <a:prstGeom prst="rect">
          <a:avLst/>
        </a:prstGeom>
      </xdr:spPr>
    </xdr:pic>
    <xdr:clientData/>
  </xdr:twoCellAnchor>
  <xdr:twoCellAnchor editAs="absolute">
    <xdr:from>
      <xdr:col>1</xdr:col>
      <xdr:colOff>6687820</xdr:colOff>
      <xdr:row>52</xdr:row>
      <xdr:rowOff>20320</xdr:rowOff>
    </xdr:from>
    <xdr:to>
      <xdr:col>1</xdr:col>
      <xdr:colOff>7589520</xdr:colOff>
      <xdr:row>57</xdr:row>
      <xdr:rowOff>83820</xdr:rowOff>
    </xdr:to>
    <xdr:pic>
      <xdr:nvPicPr>
        <xdr:cNvPr id="773" name="pic 77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7000" y="8737600"/>
          <a:ext cx="901700" cy="9017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5168900</xdr:colOff>
      <xdr:row>56</xdr:row>
      <xdr:rowOff>86360</xdr:rowOff>
    </xdr:from>
    <xdr:to>
      <xdr:col>0</xdr:col>
      <xdr:colOff>5435600</xdr:colOff>
      <xdr:row>58</xdr:row>
      <xdr:rowOff>106680</xdr:rowOff>
    </xdr:to>
    <xdr:sp macro="" textlink="">
      <xdr:nvSpPr>
        <xdr:cNvPr id="774" name="left 773"/>
        <xdr:cNvSpPr/>
      </xdr:nvSpPr>
      <xdr:spPr>
        <a:xfrm>
          <a:off x="51689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6548120</xdr:colOff>
      <xdr:row>56</xdr:row>
      <xdr:rowOff>86360</xdr:rowOff>
    </xdr:from>
    <xdr:to>
      <xdr:col>1</xdr:col>
      <xdr:colOff>6814820</xdr:colOff>
      <xdr:row>58</xdr:row>
      <xdr:rowOff>106680</xdr:rowOff>
    </xdr:to>
    <xdr:sp macro="" textlink="">
      <xdr:nvSpPr>
        <xdr:cNvPr id="775" name="left 774"/>
        <xdr:cNvSpPr/>
      </xdr:nvSpPr>
      <xdr:spPr>
        <a:xfrm>
          <a:off x="190373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5537200</xdr:colOff>
      <xdr:row>56</xdr:row>
      <xdr:rowOff>86360</xdr:rowOff>
    </xdr:from>
    <xdr:to>
      <xdr:col>0</xdr:col>
      <xdr:colOff>5803900</xdr:colOff>
      <xdr:row>58</xdr:row>
      <xdr:rowOff>106680</xdr:rowOff>
    </xdr:to>
    <xdr:sp macro="" textlink="">
      <xdr:nvSpPr>
        <xdr:cNvPr id="776" name="middle 775"/>
        <xdr:cNvSpPr/>
      </xdr:nvSpPr>
      <xdr:spPr>
        <a:xfrm>
          <a:off x="55372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6916420</xdr:colOff>
      <xdr:row>56</xdr:row>
      <xdr:rowOff>86360</xdr:rowOff>
    </xdr:from>
    <xdr:to>
      <xdr:col>1</xdr:col>
      <xdr:colOff>7183120</xdr:colOff>
      <xdr:row>58</xdr:row>
      <xdr:rowOff>106680</xdr:rowOff>
    </xdr:to>
    <xdr:sp macro="" textlink="">
      <xdr:nvSpPr>
        <xdr:cNvPr id="777" name="middle 776"/>
        <xdr:cNvSpPr/>
      </xdr:nvSpPr>
      <xdr:spPr>
        <a:xfrm>
          <a:off x="194056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5905500</xdr:colOff>
      <xdr:row>56</xdr:row>
      <xdr:rowOff>86360</xdr:rowOff>
    </xdr:from>
    <xdr:to>
      <xdr:col>0</xdr:col>
      <xdr:colOff>6172200</xdr:colOff>
      <xdr:row>58</xdr:row>
      <xdr:rowOff>106680</xdr:rowOff>
    </xdr:to>
    <xdr:sp macro="" textlink="">
      <xdr:nvSpPr>
        <xdr:cNvPr id="778" name="right 777"/>
        <xdr:cNvSpPr/>
      </xdr:nvSpPr>
      <xdr:spPr>
        <a:xfrm>
          <a:off x="59055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7284720</xdr:colOff>
      <xdr:row>56</xdr:row>
      <xdr:rowOff>86360</xdr:rowOff>
    </xdr:from>
    <xdr:to>
      <xdr:col>1</xdr:col>
      <xdr:colOff>7551420</xdr:colOff>
      <xdr:row>58</xdr:row>
      <xdr:rowOff>106680</xdr:rowOff>
    </xdr:to>
    <xdr:sp macro="" textlink="">
      <xdr:nvSpPr>
        <xdr:cNvPr id="779" name="right 778"/>
        <xdr:cNvSpPr/>
      </xdr:nvSpPr>
      <xdr:spPr>
        <a:xfrm>
          <a:off x="197739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6223000</xdr:colOff>
      <xdr:row>51</xdr:row>
      <xdr:rowOff>86360</xdr:rowOff>
    </xdr:from>
    <xdr:to>
      <xdr:col>0</xdr:col>
      <xdr:colOff>7429500</xdr:colOff>
      <xdr:row>58</xdr:row>
      <xdr:rowOff>119380</xdr:rowOff>
    </xdr:to>
    <xdr:sp macro="" textlink="">
      <xdr:nvSpPr>
        <xdr:cNvPr id="780" name="outline 779"/>
        <xdr:cNvSpPr/>
      </xdr:nvSpPr>
      <xdr:spPr>
        <a:xfrm>
          <a:off x="6223000" y="8636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51</xdr:row>
      <xdr:rowOff>86360</xdr:rowOff>
    </xdr:from>
    <xdr:to>
      <xdr:col>1</xdr:col>
      <xdr:colOff>6395720</xdr:colOff>
      <xdr:row>58</xdr:row>
      <xdr:rowOff>119380</xdr:rowOff>
    </xdr:to>
    <xdr:sp macro="" textlink="">
      <xdr:nvSpPr>
        <xdr:cNvPr id="781" name="outline 780"/>
        <xdr:cNvSpPr/>
      </xdr:nvSpPr>
      <xdr:spPr>
        <a:xfrm>
          <a:off x="17678400" y="8636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6515100</xdr:colOff>
      <xdr:row>51</xdr:row>
      <xdr:rowOff>149860</xdr:rowOff>
    </xdr:from>
    <xdr:to>
      <xdr:col>0</xdr:col>
      <xdr:colOff>7416800</xdr:colOff>
      <xdr:row>56</xdr:row>
      <xdr:rowOff>73660</xdr:rowOff>
    </xdr:to>
    <xdr:sp macro="" textlink="">
      <xdr:nvSpPr>
        <xdr:cNvPr id="782" name="flag 781"/>
        <xdr:cNvSpPr/>
      </xdr:nvSpPr>
      <xdr:spPr>
        <a:xfrm>
          <a:off x="6515100" y="86995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1</a:t>
          </a:r>
        </a:p>
      </xdr:txBody>
    </xdr:sp>
    <xdr:clientData/>
  </xdr:twoCellAnchor>
  <xdr:twoCellAnchor editAs="absolute">
    <xdr:from>
      <xdr:col>0</xdr:col>
      <xdr:colOff>6235700</xdr:colOff>
      <xdr:row>51</xdr:row>
      <xdr:rowOff>99060</xdr:rowOff>
    </xdr:from>
    <xdr:to>
      <xdr:col>0</xdr:col>
      <xdr:colOff>6502400</xdr:colOff>
      <xdr:row>56</xdr:row>
      <xdr:rowOff>124460</xdr:rowOff>
    </xdr:to>
    <xdr:sp macro="" textlink="">
      <xdr:nvSpPr>
        <xdr:cNvPr id="783" name="name 782"/>
        <xdr:cNvSpPr/>
      </xdr:nvSpPr>
      <xdr:spPr>
        <a:xfrm>
          <a:off x="6235700" y="8648700"/>
          <a:ext cx="266700" cy="8636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Foy</a:t>
          </a:r>
        </a:p>
      </xdr:txBody>
    </xdr:sp>
    <xdr:clientData/>
  </xdr:twoCellAnchor>
  <xdr:twoCellAnchor editAs="absolute">
    <xdr:from>
      <xdr:col>0</xdr:col>
      <xdr:colOff>6375400</xdr:colOff>
      <xdr:row>56</xdr:row>
      <xdr:rowOff>86360</xdr:rowOff>
    </xdr:from>
    <xdr:to>
      <xdr:col>0</xdr:col>
      <xdr:colOff>6642100</xdr:colOff>
      <xdr:row>58</xdr:row>
      <xdr:rowOff>106680</xdr:rowOff>
    </xdr:to>
    <xdr:sp macro="" textlink="">
      <xdr:nvSpPr>
        <xdr:cNvPr id="784" name="left 783"/>
        <xdr:cNvSpPr/>
      </xdr:nvSpPr>
      <xdr:spPr>
        <a:xfrm>
          <a:off x="63754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7112000</xdr:colOff>
      <xdr:row>56</xdr:row>
      <xdr:rowOff>86360</xdr:rowOff>
    </xdr:from>
    <xdr:to>
      <xdr:col>0</xdr:col>
      <xdr:colOff>7378700</xdr:colOff>
      <xdr:row>58</xdr:row>
      <xdr:rowOff>106680</xdr:rowOff>
    </xdr:to>
    <xdr:sp macro="" textlink="">
      <xdr:nvSpPr>
        <xdr:cNvPr id="785" name="right 784"/>
        <xdr:cNvSpPr/>
      </xdr:nvSpPr>
      <xdr:spPr>
        <a:xfrm>
          <a:off x="71120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7429500</xdr:colOff>
      <xdr:row>51</xdr:row>
      <xdr:rowOff>86360</xdr:rowOff>
    </xdr:from>
    <xdr:to>
      <xdr:col>0</xdr:col>
      <xdr:colOff>8636000</xdr:colOff>
      <xdr:row>58</xdr:row>
      <xdr:rowOff>119380</xdr:rowOff>
    </xdr:to>
    <xdr:sp macro="" textlink="">
      <xdr:nvSpPr>
        <xdr:cNvPr id="786" name="outline 785"/>
        <xdr:cNvSpPr/>
      </xdr:nvSpPr>
      <xdr:spPr>
        <a:xfrm>
          <a:off x="7429500" y="8636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51</xdr:row>
      <xdr:rowOff>86360</xdr:rowOff>
    </xdr:from>
    <xdr:to>
      <xdr:col>1</xdr:col>
      <xdr:colOff>5189220</xdr:colOff>
      <xdr:row>58</xdr:row>
      <xdr:rowOff>119380</xdr:rowOff>
    </xdr:to>
    <xdr:sp macro="" textlink="">
      <xdr:nvSpPr>
        <xdr:cNvPr id="787" name="outline 786"/>
        <xdr:cNvSpPr/>
      </xdr:nvSpPr>
      <xdr:spPr>
        <a:xfrm>
          <a:off x="16471900" y="8636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7721600</xdr:colOff>
      <xdr:row>51</xdr:row>
      <xdr:rowOff>149860</xdr:rowOff>
    </xdr:from>
    <xdr:to>
      <xdr:col>0</xdr:col>
      <xdr:colOff>8623300</xdr:colOff>
      <xdr:row>56</xdr:row>
      <xdr:rowOff>73660</xdr:rowOff>
    </xdr:to>
    <xdr:sp macro="" textlink="">
      <xdr:nvSpPr>
        <xdr:cNvPr id="788" name="flag 787"/>
        <xdr:cNvSpPr/>
      </xdr:nvSpPr>
      <xdr:spPr>
        <a:xfrm>
          <a:off x="7721600" y="86995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1</a:t>
          </a:r>
        </a:p>
      </xdr:txBody>
    </xdr:sp>
    <xdr:clientData/>
  </xdr:twoCellAnchor>
  <xdr:twoCellAnchor editAs="absolute">
    <xdr:from>
      <xdr:col>0</xdr:col>
      <xdr:colOff>7442200</xdr:colOff>
      <xdr:row>51</xdr:row>
      <xdr:rowOff>99060</xdr:rowOff>
    </xdr:from>
    <xdr:to>
      <xdr:col>0</xdr:col>
      <xdr:colOff>7708900</xdr:colOff>
      <xdr:row>56</xdr:row>
      <xdr:rowOff>124460</xdr:rowOff>
    </xdr:to>
    <xdr:sp macro="" textlink="">
      <xdr:nvSpPr>
        <xdr:cNvPr id="789" name="name 788"/>
        <xdr:cNvSpPr/>
      </xdr:nvSpPr>
      <xdr:spPr>
        <a:xfrm>
          <a:off x="7442200" y="8648700"/>
          <a:ext cx="266700" cy="8636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Foy</a:t>
          </a:r>
        </a:p>
      </xdr:txBody>
    </xdr:sp>
    <xdr:clientData/>
  </xdr:twoCellAnchor>
  <xdr:twoCellAnchor editAs="absolute">
    <xdr:from>
      <xdr:col>0</xdr:col>
      <xdr:colOff>7581900</xdr:colOff>
      <xdr:row>56</xdr:row>
      <xdr:rowOff>86360</xdr:rowOff>
    </xdr:from>
    <xdr:to>
      <xdr:col>0</xdr:col>
      <xdr:colOff>7848600</xdr:colOff>
      <xdr:row>58</xdr:row>
      <xdr:rowOff>106680</xdr:rowOff>
    </xdr:to>
    <xdr:sp macro="" textlink="">
      <xdr:nvSpPr>
        <xdr:cNvPr id="790" name="left 789"/>
        <xdr:cNvSpPr/>
      </xdr:nvSpPr>
      <xdr:spPr>
        <a:xfrm>
          <a:off x="75819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8318500</xdr:colOff>
      <xdr:row>56</xdr:row>
      <xdr:rowOff>86360</xdr:rowOff>
    </xdr:from>
    <xdr:to>
      <xdr:col>0</xdr:col>
      <xdr:colOff>8585200</xdr:colOff>
      <xdr:row>58</xdr:row>
      <xdr:rowOff>106680</xdr:rowOff>
    </xdr:to>
    <xdr:sp macro="" textlink="">
      <xdr:nvSpPr>
        <xdr:cNvPr id="791" name="right 790"/>
        <xdr:cNvSpPr/>
      </xdr:nvSpPr>
      <xdr:spPr>
        <a:xfrm>
          <a:off x="8318500" y="9474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8636000</xdr:colOff>
      <xdr:row>51</xdr:row>
      <xdr:rowOff>86360</xdr:rowOff>
    </xdr:from>
    <xdr:to>
      <xdr:col>0</xdr:col>
      <xdr:colOff>9842500</xdr:colOff>
      <xdr:row>58</xdr:row>
      <xdr:rowOff>119380</xdr:rowOff>
    </xdr:to>
    <xdr:sp macro="" textlink="">
      <xdr:nvSpPr>
        <xdr:cNvPr id="792" name="outline 791"/>
        <xdr:cNvSpPr/>
      </xdr:nvSpPr>
      <xdr:spPr>
        <a:xfrm>
          <a:off x="8636000" y="8636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51</xdr:row>
      <xdr:rowOff>86360</xdr:rowOff>
    </xdr:from>
    <xdr:to>
      <xdr:col>1</xdr:col>
      <xdr:colOff>3982720</xdr:colOff>
      <xdr:row>58</xdr:row>
      <xdr:rowOff>119380</xdr:rowOff>
    </xdr:to>
    <xdr:sp macro="" textlink="">
      <xdr:nvSpPr>
        <xdr:cNvPr id="793" name="outline 792"/>
        <xdr:cNvSpPr/>
      </xdr:nvSpPr>
      <xdr:spPr>
        <a:xfrm>
          <a:off x="15265400" y="8636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8648700</xdr:colOff>
      <xdr:row>51</xdr:row>
      <xdr:rowOff>99060</xdr:rowOff>
    </xdr:from>
    <xdr:to>
      <xdr:col>0</xdr:col>
      <xdr:colOff>9829800</xdr:colOff>
      <xdr:row>53</xdr:row>
      <xdr:rowOff>30480</xdr:rowOff>
    </xdr:to>
    <xdr:sp macro="" textlink="">
      <xdr:nvSpPr>
        <xdr:cNvPr id="794" name="name 793"/>
        <xdr:cNvSpPr/>
      </xdr:nvSpPr>
      <xdr:spPr>
        <a:xfrm>
          <a:off x="8648700" y="86487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6°Lg/Chemineau</a:t>
          </a:r>
        </a:p>
      </xdr:txBody>
    </xdr:sp>
    <xdr:clientData/>
  </xdr:twoCellAnchor>
  <xdr:twoCellAnchor editAs="absolute">
    <xdr:from>
      <xdr:col>1</xdr:col>
      <xdr:colOff>2788920</xdr:colOff>
      <xdr:row>51</xdr:row>
      <xdr:rowOff>99060</xdr:rowOff>
    </xdr:from>
    <xdr:to>
      <xdr:col>1</xdr:col>
      <xdr:colOff>3970020</xdr:colOff>
      <xdr:row>53</xdr:row>
      <xdr:rowOff>30480</xdr:rowOff>
    </xdr:to>
    <xdr:sp macro="" textlink="">
      <xdr:nvSpPr>
        <xdr:cNvPr id="795" name="name 794"/>
        <xdr:cNvSpPr/>
      </xdr:nvSpPr>
      <xdr:spPr>
        <a:xfrm>
          <a:off x="15278100" y="86487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6°Lg/Chemineau</a:t>
          </a:r>
        </a:p>
      </xdr:txBody>
    </xdr:sp>
    <xdr:clientData/>
  </xdr:twoCellAnchor>
  <xdr:twoCellAnchor editAs="absolute">
    <xdr:from>
      <xdr:col>1</xdr:col>
      <xdr:colOff>2788920</xdr:colOff>
      <xdr:row>54</xdr:row>
      <xdr:rowOff>104140</xdr:rowOff>
    </xdr:from>
    <xdr:to>
      <xdr:col>1</xdr:col>
      <xdr:colOff>3970020</xdr:colOff>
      <xdr:row>56</xdr:row>
      <xdr:rowOff>35560</xdr:rowOff>
    </xdr:to>
    <xdr:sp macro="" textlink="">
      <xdr:nvSpPr>
        <xdr:cNvPr id="796" name="reduced 795"/>
        <xdr:cNvSpPr/>
      </xdr:nvSpPr>
      <xdr:spPr>
        <a:xfrm>
          <a:off x="15278100" y="9156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9017000</xdr:colOff>
      <xdr:row>53</xdr:row>
      <xdr:rowOff>43180</xdr:rowOff>
    </xdr:from>
    <xdr:to>
      <xdr:col>0</xdr:col>
      <xdr:colOff>9690100</xdr:colOff>
      <xdr:row>57</xdr:row>
      <xdr:rowOff>134620</xdr:rowOff>
    </xdr:to>
    <xdr:pic>
      <xdr:nvPicPr>
        <xdr:cNvPr id="797" name="symbol 79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8928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3157220</xdr:colOff>
      <xdr:row>53</xdr:row>
      <xdr:rowOff>43180</xdr:rowOff>
    </xdr:from>
    <xdr:to>
      <xdr:col>1</xdr:col>
      <xdr:colOff>3830320</xdr:colOff>
      <xdr:row>57</xdr:row>
      <xdr:rowOff>134620</xdr:rowOff>
    </xdr:to>
    <xdr:pic>
      <xdr:nvPicPr>
        <xdr:cNvPr id="798" name="symbol 79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6400" y="8928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8737600</xdr:colOff>
      <xdr:row>56</xdr:row>
      <xdr:rowOff>86360</xdr:rowOff>
    </xdr:from>
    <xdr:to>
      <xdr:col>0</xdr:col>
      <xdr:colOff>9042400</xdr:colOff>
      <xdr:row>58</xdr:row>
      <xdr:rowOff>106680</xdr:rowOff>
    </xdr:to>
    <xdr:sp macro="" textlink="">
      <xdr:nvSpPr>
        <xdr:cNvPr id="799" name="fleft 798"/>
        <xdr:cNvSpPr/>
      </xdr:nvSpPr>
      <xdr:spPr>
        <a:xfrm>
          <a:off x="87376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9296400</xdr:colOff>
      <xdr:row>56</xdr:row>
      <xdr:rowOff>86360</xdr:rowOff>
    </xdr:from>
    <xdr:to>
      <xdr:col>0</xdr:col>
      <xdr:colOff>9563100</xdr:colOff>
      <xdr:row>58</xdr:row>
      <xdr:rowOff>106680</xdr:rowOff>
    </xdr:to>
    <xdr:sp macro="" textlink="">
      <xdr:nvSpPr>
        <xdr:cNvPr id="800" name="fmiddle 799"/>
        <xdr:cNvSpPr/>
      </xdr:nvSpPr>
      <xdr:spPr>
        <a:xfrm>
          <a:off x="9296400" y="9474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9525000</xdr:colOff>
      <xdr:row>56</xdr:row>
      <xdr:rowOff>86360</xdr:rowOff>
    </xdr:from>
    <xdr:to>
      <xdr:col>0</xdr:col>
      <xdr:colOff>9829800</xdr:colOff>
      <xdr:row>58</xdr:row>
      <xdr:rowOff>106680</xdr:rowOff>
    </xdr:to>
    <xdr:sp macro="" textlink="">
      <xdr:nvSpPr>
        <xdr:cNvPr id="801" name="fright 800"/>
        <xdr:cNvSpPr/>
      </xdr:nvSpPr>
      <xdr:spPr>
        <a:xfrm>
          <a:off x="95250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9563100</xdr:colOff>
      <xdr:row>53</xdr:row>
      <xdr:rowOff>132080</xdr:rowOff>
    </xdr:from>
    <xdr:to>
      <xdr:col>0</xdr:col>
      <xdr:colOff>9829800</xdr:colOff>
      <xdr:row>55</xdr:row>
      <xdr:rowOff>101600</xdr:rowOff>
    </xdr:to>
    <xdr:sp macro="" textlink="">
      <xdr:nvSpPr>
        <xdr:cNvPr id="802" name="eng 801"/>
        <xdr:cNvSpPr/>
      </xdr:nvSpPr>
      <xdr:spPr>
        <a:xfrm>
          <a:off x="9563100" y="9017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2877820</xdr:colOff>
      <xdr:row>56</xdr:row>
      <xdr:rowOff>86360</xdr:rowOff>
    </xdr:from>
    <xdr:to>
      <xdr:col>1</xdr:col>
      <xdr:colOff>3182620</xdr:colOff>
      <xdr:row>58</xdr:row>
      <xdr:rowOff>106680</xdr:rowOff>
    </xdr:to>
    <xdr:sp macro="" textlink="">
      <xdr:nvSpPr>
        <xdr:cNvPr id="803" name="bleft 802"/>
        <xdr:cNvSpPr/>
      </xdr:nvSpPr>
      <xdr:spPr>
        <a:xfrm>
          <a:off x="153670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3436620</xdr:colOff>
      <xdr:row>56</xdr:row>
      <xdr:rowOff>86360</xdr:rowOff>
    </xdr:from>
    <xdr:to>
      <xdr:col>1</xdr:col>
      <xdr:colOff>3703320</xdr:colOff>
      <xdr:row>58</xdr:row>
      <xdr:rowOff>106680</xdr:rowOff>
    </xdr:to>
    <xdr:sp macro="" textlink="">
      <xdr:nvSpPr>
        <xdr:cNvPr id="804" name="bmiddle 803"/>
        <xdr:cNvSpPr/>
      </xdr:nvSpPr>
      <xdr:spPr>
        <a:xfrm>
          <a:off x="15925800" y="9474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3665220</xdr:colOff>
      <xdr:row>56</xdr:row>
      <xdr:rowOff>86360</xdr:rowOff>
    </xdr:from>
    <xdr:to>
      <xdr:col>1</xdr:col>
      <xdr:colOff>3970020</xdr:colOff>
      <xdr:row>58</xdr:row>
      <xdr:rowOff>106680</xdr:rowOff>
    </xdr:to>
    <xdr:sp macro="" textlink="">
      <xdr:nvSpPr>
        <xdr:cNvPr id="805" name="bright 804"/>
        <xdr:cNvSpPr/>
      </xdr:nvSpPr>
      <xdr:spPr>
        <a:xfrm>
          <a:off x="161544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9842500</xdr:colOff>
      <xdr:row>51</xdr:row>
      <xdr:rowOff>86360</xdr:rowOff>
    </xdr:from>
    <xdr:to>
      <xdr:col>0</xdr:col>
      <xdr:colOff>11049000</xdr:colOff>
      <xdr:row>58</xdr:row>
      <xdr:rowOff>119380</xdr:rowOff>
    </xdr:to>
    <xdr:sp macro="" textlink="">
      <xdr:nvSpPr>
        <xdr:cNvPr id="806" name="outline 805"/>
        <xdr:cNvSpPr/>
      </xdr:nvSpPr>
      <xdr:spPr>
        <a:xfrm>
          <a:off x="9842500" y="8636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51</xdr:row>
      <xdr:rowOff>86360</xdr:rowOff>
    </xdr:from>
    <xdr:to>
      <xdr:col>1</xdr:col>
      <xdr:colOff>2776220</xdr:colOff>
      <xdr:row>58</xdr:row>
      <xdr:rowOff>119380</xdr:rowOff>
    </xdr:to>
    <xdr:sp macro="" textlink="">
      <xdr:nvSpPr>
        <xdr:cNvPr id="807" name="outline 806"/>
        <xdr:cNvSpPr/>
      </xdr:nvSpPr>
      <xdr:spPr>
        <a:xfrm>
          <a:off x="14058900" y="8636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9855200</xdr:colOff>
      <xdr:row>51</xdr:row>
      <xdr:rowOff>99060</xdr:rowOff>
    </xdr:from>
    <xdr:to>
      <xdr:col>0</xdr:col>
      <xdr:colOff>11036300</xdr:colOff>
      <xdr:row>53</xdr:row>
      <xdr:rowOff>30480</xdr:rowOff>
    </xdr:to>
    <xdr:sp macro="" textlink="">
      <xdr:nvSpPr>
        <xdr:cNvPr id="808" name="name 807"/>
        <xdr:cNvSpPr/>
      </xdr:nvSpPr>
      <xdr:spPr>
        <a:xfrm>
          <a:off x="9855200" y="86487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69°Li/Chemineau</a:t>
          </a:r>
        </a:p>
      </xdr:txBody>
    </xdr:sp>
    <xdr:clientData/>
  </xdr:twoCellAnchor>
  <xdr:twoCellAnchor editAs="absolute">
    <xdr:from>
      <xdr:col>1</xdr:col>
      <xdr:colOff>1582420</xdr:colOff>
      <xdr:row>51</xdr:row>
      <xdr:rowOff>99060</xdr:rowOff>
    </xdr:from>
    <xdr:to>
      <xdr:col>1</xdr:col>
      <xdr:colOff>2763520</xdr:colOff>
      <xdr:row>53</xdr:row>
      <xdr:rowOff>30480</xdr:rowOff>
    </xdr:to>
    <xdr:sp macro="" textlink="">
      <xdr:nvSpPr>
        <xdr:cNvPr id="809" name="name 808"/>
        <xdr:cNvSpPr/>
      </xdr:nvSpPr>
      <xdr:spPr>
        <a:xfrm>
          <a:off x="14071600" y="86487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69°Li/Chemineau</a:t>
          </a:r>
        </a:p>
      </xdr:txBody>
    </xdr:sp>
    <xdr:clientData/>
  </xdr:twoCellAnchor>
  <xdr:twoCellAnchor editAs="absolute">
    <xdr:from>
      <xdr:col>1</xdr:col>
      <xdr:colOff>1582420</xdr:colOff>
      <xdr:row>54</xdr:row>
      <xdr:rowOff>104140</xdr:rowOff>
    </xdr:from>
    <xdr:to>
      <xdr:col>1</xdr:col>
      <xdr:colOff>2763520</xdr:colOff>
      <xdr:row>56</xdr:row>
      <xdr:rowOff>35560</xdr:rowOff>
    </xdr:to>
    <xdr:sp macro="" textlink="">
      <xdr:nvSpPr>
        <xdr:cNvPr id="810" name="reduced 809"/>
        <xdr:cNvSpPr/>
      </xdr:nvSpPr>
      <xdr:spPr>
        <a:xfrm>
          <a:off x="14071600" y="9156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10223500</xdr:colOff>
      <xdr:row>53</xdr:row>
      <xdr:rowOff>43180</xdr:rowOff>
    </xdr:from>
    <xdr:to>
      <xdr:col>0</xdr:col>
      <xdr:colOff>10896600</xdr:colOff>
      <xdr:row>57</xdr:row>
      <xdr:rowOff>134620</xdr:rowOff>
    </xdr:to>
    <xdr:pic>
      <xdr:nvPicPr>
        <xdr:cNvPr id="811" name="symbol 810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8928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1950720</xdr:colOff>
      <xdr:row>53</xdr:row>
      <xdr:rowOff>43180</xdr:rowOff>
    </xdr:from>
    <xdr:to>
      <xdr:col>1</xdr:col>
      <xdr:colOff>2623820</xdr:colOff>
      <xdr:row>57</xdr:row>
      <xdr:rowOff>134620</xdr:rowOff>
    </xdr:to>
    <xdr:pic>
      <xdr:nvPicPr>
        <xdr:cNvPr id="812" name="symbol 811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9900" y="8928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9944100</xdr:colOff>
      <xdr:row>56</xdr:row>
      <xdr:rowOff>86360</xdr:rowOff>
    </xdr:from>
    <xdr:to>
      <xdr:col>0</xdr:col>
      <xdr:colOff>10248900</xdr:colOff>
      <xdr:row>58</xdr:row>
      <xdr:rowOff>106680</xdr:rowOff>
    </xdr:to>
    <xdr:sp macro="" textlink="">
      <xdr:nvSpPr>
        <xdr:cNvPr id="813" name="fleft 812"/>
        <xdr:cNvSpPr/>
      </xdr:nvSpPr>
      <xdr:spPr>
        <a:xfrm>
          <a:off x="99441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10502900</xdr:colOff>
      <xdr:row>56</xdr:row>
      <xdr:rowOff>86360</xdr:rowOff>
    </xdr:from>
    <xdr:to>
      <xdr:col>0</xdr:col>
      <xdr:colOff>10769600</xdr:colOff>
      <xdr:row>58</xdr:row>
      <xdr:rowOff>106680</xdr:rowOff>
    </xdr:to>
    <xdr:sp macro="" textlink="">
      <xdr:nvSpPr>
        <xdr:cNvPr id="814" name="fmiddle 813"/>
        <xdr:cNvSpPr/>
      </xdr:nvSpPr>
      <xdr:spPr>
        <a:xfrm>
          <a:off x="10502900" y="9474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10731500</xdr:colOff>
      <xdr:row>56</xdr:row>
      <xdr:rowOff>86360</xdr:rowOff>
    </xdr:from>
    <xdr:to>
      <xdr:col>0</xdr:col>
      <xdr:colOff>11036300</xdr:colOff>
      <xdr:row>58</xdr:row>
      <xdr:rowOff>106680</xdr:rowOff>
    </xdr:to>
    <xdr:sp macro="" textlink="">
      <xdr:nvSpPr>
        <xdr:cNvPr id="815" name="fright 814"/>
        <xdr:cNvSpPr/>
      </xdr:nvSpPr>
      <xdr:spPr>
        <a:xfrm>
          <a:off x="107315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10769600</xdr:colOff>
      <xdr:row>53</xdr:row>
      <xdr:rowOff>132080</xdr:rowOff>
    </xdr:from>
    <xdr:to>
      <xdr:col>0</xdr:col>
      <xdr:colOff>11036300</xdr:colOff>
      <xdr:row>55</xdr:row>
      <xdr:rowOff>101600</xdr:rowOff>
    </xdr:to>
    <xdr:sp macro="" textlink="">
      <xdr:nvSpPr>
        <xdr:cNvPr id="816" name="eng 815"/>
        <xdr:cNvSpPr/>
      </xdr:nvSpPr>
      <xdr:spPr>
        <a:xfrm>
          <a:off x="10769600" y="9017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1671320</xdr:colOff>
      <xdr:row>56</xdr:row>
      <xdr:rowOff>86360</xdr:rowOff>
    </xdr:from>
    <xdr:to>
      <xdr:col>1</xdr:col>
      <xdr:colOff>1976120</xdr:colOff>
      <xdr:row>58</xdr:row>
      <xdr:rowOff>106680</xdr:rowOff>
    </xdr:to>
    <xdr:sp macro="" textlink="">
      <xdr:nvSpPr>
        <xdr:cNvPr id="817" name="bleft 816"/>
        <xdr:cNvSpPr/>
      </xdr:nvSpPr>
      <xdr:spPr>
        <a:xfrm>
          <a:off x="141605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2230120</xdr:colOff>
      <xdr:row>56</xdr:row>
      <xdr:rowOff>86360</xdr:rowOff>
    </xdr:from>
    <xdr:to>
      <xdr:col>1</xdr:col>
      <xdr:colOff>2496820</xdr:colOff>
      <xdr:row>58</xdr:row>
      <xdr:rowOff>106680</xdr:rowOff>
    </xdr:to>
    <xdr:sp macro="" textlink="">
      <xdr:nvSpPr>
        <xdr:cNvPr id="818" name="bmiddle 817"/>
        <xdr:cNvSpPr/>
      </xdr:nvSpPr>
      <xdr:spPr>
        <a:xfrm>
          <a:off x="14719300" y="9474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2458720</xdr:colOff>
      <xdr:row>56</xdr:row>
      <xdr:rowOff>86360</xdr:rowOff>
    </xdr:from>
    <xdr:to>
      <xdr:col>1</xdr:col>
      <xdr:colOff>2763520</xdr:colOff>
      <xdr:row>58</xdr:row>
      <xdr:rowOff>106680</xdr:rowOff>
    </xdr:to>
    <xdr:sp macro="" textlink="">
      <xdr:nvSpPr>
        <xdr:cNvPr id="819" name="bright 818"/>
        <xdr:cNvSpPr/>
      </xdr:nvSpPr>
      <xdr:spPr>
        <a:xfrm>
          <a:off x="149479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11049000</xdr:colOff>
      <xdr:row>51</xdr:row>
      <xdr:rowOff>86360</xdr:rowOff>
    </xdr:from>
    <xdr:to>
      <xdr:col>0</xdr:col>
      <xdr:colOff>12255500</xdr:colOff>
      <xdr:row>58</xdr:row>
      <xdr:rowOff>119380</xdr:rowOff>
    </xdr:to>
    <xdr:sp macro="" textlink="">
      <xdr:nvSpPr>
        <xdr:cNvPr id="820" name="outline 819"/>
        <xdr:cNvSpPr/>
      </xdr:nvSpPr>
      <xdr:spPr>
        <a:xfrm>
          <a:off x="11049000" y="8636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51</xdr:row>
      <xdr:rowOff>86360</xdr:rowOff>
    </xdr:from>
    <xdr:to>
      <xdr:col>1</xdr:col>
      <xdr:colOff>1569720</xdr:colOff>
      <xdr:row>58</xdr:row>
      <xdr:rowOff>119380</xdr:rowOff>
    </xdr:to>
    <xdr:sp macro="" textlink="">
      <xdr:nvSpPr>
        <xdr:cNvPr id="821" name="outline 820"/>
        <xdr:cNvSpPr/>
      </xdr:nvSpPr>
      <xdr:spPr>
        <a:xfrm>
          <a:off x="12852400" y="8636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11061700</xdr:colOff>
      <xdr:row>51</xdr:row>
      <xdr:rowOff>99060</xdr:rowOff>
    </xdr:from>
    <xdr:to>
      <xdr:col>0</xdr:col>
      <xdr:colOff>12242800</xdr:colOff>
      <xdr:row>53</xdr:row>
      <xdr:rowOff>30480</xdr:rowOff>
    </xdr:to>
    <xdr:sp macro="" textlink="">
      <xdr:nvSpPr>
        <xdr:cNvPr id="822" name="name 821"/>
        <xdr:cNvSpPr/>
      </xdr:nvSpPr>
      <xdr:spPr>
        <a:xfrm>
          <a:off x="11061700" y="86487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39°Li/Desgraviers</a:t>
          </a:r>
        </a:p>
      </xdr:txBody>
    </xdr:sp>
    <xdr:clientData/>
  </xdr:twoCellAnchor>
  <xdr:twoCellAnchor editAs="absolute">
    <xdr:from>
      <xdr:col>1</xdr:col>
      <xdr:colOff>375920</xdr:colOff>
      <xdr:row>51</xdr:row>
      <xdr:rowOff>99060</xdr:rowOff>
    </xdr:from>
    <xdr:to>
      <xdr:col>1</xdr:col>
      <xdr:colOff>1557020</xdr:colOff>
      <xdr:row>53</xdr:row>
      <xdr:rowOff>30480</xdr:rowOff>
    </xdr:to>
    <xdr:sp macro="" textlink="">
      <xdr:nvSpPr>
        <xdr:cNvPr id="823" name="name 822"/>
        <xdr:cNvSpPr/>
      </xdr:nvSpPr>
      <xdr:spPr>
        <a:xfrm>
          <a:off x="12865100" y="86487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39°Li/Desgraviers</a:t>
          </a:r>
        </a:p>
      </xdr:txBody>
    </xdr:sp>
    <xdr:clientData/>
  </xdr:twoCellAnchor>
  <xdr:twoCellAnchor editAs="absolute">
    <xdr:from>
      <xdr:col>1</xdr:col>
      <xdr:colOff>375920</xdr:colOff>
      <xdr:row>54</xdr:row>
      <xdr:rowOff>104140</xdr:rowOff>
    </xdr:from>
    <xdr:to>
      <xdr:col>1</xdr:col>
      <xdr:colOff>1557020</xdr:colOff>
      <xdr:row>56</xdr:row>
      <xdr:rowOff>35560</xdr:rowOff>
    </xdr:to>
    <xdr:sp macro="" textlink="">
      <xdr:nvSpPr>
        <xdr:cNvPr id="824" name="reduced 823"/>
        <xdr:cNvSpPr/>
      </xdr:nvSpPr>
      <xdr:spPr>
        <a:xfrm>
          <a:off x="12865100" y="9156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11430000</xdr:colOff>
      <xdr:row>53</xdr:row>
      <xdr:rowOff>43180</xdr:rowOff>
    </xdr:from>
    <xdr:to>
      <xdr:col>0</xdr:col>
      <xdr:colOff>12103100</xdr:colOff>
      <xdr:row>57</xdr:row>
      <xdr:rowOff>134620</xdr:rowOff>
    </xdr:to>
    <xdr:pic>
      <xdr:nvPicPr>
        <xdr:cNvPr id="825" name="symbol 824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8928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744220</xdr:colOff>
      <xdr:row>53</xdr:row>
      <xdr:rowOff>43180</xdr:rowOff>
    </xdr:from>
    <xdr:to>
      <xdr:col>1</xdr:col>
      <xdr:colOff>1417320</xdr:colOff>
      <xdr:row>57</xdr:row>
      <xdr:rowOff>134620</xdr:rowOff>
    </xdr:to>
    <xdr:pic>
      <xdr:nvPicPr>
        <xdr:cNvPr id="826" name="symbol 82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3400" y="8928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11150600</xdr:colOff>
      <xdr:row>56</xdr:row>
      <xdr:rowOff>86360</xdr:rowOff>
    </xdr:from>
    <xdr:to>
      <xdr:col>0</xdr:col>
      <xdr:colOff>11455400</xdr:colOff>
      <xdr:row>58</xdr:row>
      <xdr:rowOff>106680</xdr:rowOff>
    </xdr:to>
    <xdr:sp macro="" textlink="">
      <xdr:nvSpPr>
        <xdr:cNvPr id="827" name="fleft 826"/>
        <xdr:cNvSpPr/>
      </xdr:nvSpPr>
      <xdr:spPr>
        <a:xfrm>
          <a:off x="111506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11709400</xdr:colOff>
      <xdr:row>56</xdr:row>
      <xdr:rowOff>86360</xdr:rowOff>
    </xdr:from>
    <xdr:to>
      <xdr:col>0</xdr:col>
      <xdr:colOff>11976100</xdr:colOff>
      <xdr:row>58</xdr:row>
      <xdr:rowOff>106680</xdr:rowOff>
    </xdr:to>
    <xdr:sp macro="" textlink="">
      <xdr:nvSpPr>
        <xdr:cNvPr id="828" name="fmiddle 827"/>
        <xdr:cNvSpPr/>
      </xdr:nvSpPr>
      <xdr:spPr>
        <a:xfrm>
          <a:off x="11709400" y="9474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11938000</xdr:colOff>
      <xdr:row>56</xdr:row>
      <xdr:rowOff>86360</xdr:rowOff>
    </xdr:from>
    <xdr:to>
      <xdr:col>0</xdr:col>
      <xdr:colOff>12242800</xdr:colOff>
      <xdr:row>58</xdr:row>
      <xdr:rowOff>106680</xdr:rowOff>
    </xdr:to>
    <xdr:sp macro="" textlink="">
      <xdr:nvSpPr>
        <xdr:cNvPr id="829" name="fright 828"/>
        <xdr:cNvSpPr/>
      </xdr:nvSpPr>
      <xdr:spPr>
        <a:xfrm>
          <a:off x="119380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11976100</xdr:colOff>
      <xdr:row>53</xdr:row>
      <xdr:rowOff>132080</xdr:rowOff>
    </xdr:from>
    <xdr:to>
      <xdr:col>0</xdr:col>
      <xdr:colOff>12242800</xdr:colOff>
      <xdr:row>55</xdr:row>
      <xdr:rowOff>101600</xdr:rowOff>
    </xdr:to>
    <xdr:sp macro="" textlink="">
      <xdr:nvSpPr>
        <xdr:cNvPr id="830" name="eng 829"/>
        <xdr:cNvSpPr/>
      </xdr:nvSpPr>
      <xdr:spPr>
        <a:xfrm>
          <a:off x="11976100" y="9017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464820</xdr:colOff>
      <xdr:row>56</xdr:row>
      <xdr:rowOff>86360</xdr:rowOff>
    </xdr:from>
    <xdr:to>
      <xdr:col>1</xdr:col>
      <xdr:colOff>769620</xdr:colOff>
      <xdr:row>58</xdr:row>
      <xdr:rowOff>106680</xdr:rowOff>
    </xdr:to>
    <xdr:sp macro="" textlink="">
      <xdr:nvSpPr>
        <xdr:cNvPr id="831" name="bleft 830"/>
        <xdr:cNvSpPr/>
      </xdr:nvSpPr>
      <xdr:spPr>
        <a:xfrm>
          <a:off x="129540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1023620</xdr:colOff>
      <xdr:row>56</xdr:row>
      <xdr:rowOff>86360</xdr:rowOff>
    </xdr:from>
    <xdr:to>
      <xdr:col>1</xdr:col>
      <xdr:colOff>1290320</xdr:colOff>
      <xdr:row>58</xdr:row>
      <xdr:rowOff>106680</xdr:rowOff>
    </xdr:to>
    <xdr:sp macro="" textlink="">
      <xdr:nvSpPr>
        <xdr:cNvPr id="832" name="bmiddle 831"/>
        <xdr:cNvSpPr/>
      </xdr:nvSpPr>
      <xdr:spPr>
        <a:xfrm>
          <a:off x="13512800" y="9474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1252220</xdr:colOff>
      <xdr:row>56</xdr:row>
      <xdr:rowOff>86360</xdr:rowOff>
    </xdr:from>
    <xdr:to>
      <xdr:col>1</xdr:col>
      <xdr:colOff>1557020</xdr:colOff>
      <xdr:row>58</xdr:row>
      <xdr:rowOff>106680</xdr:rowOff>
    </xdr:to>
    <xdr:sp macro="" textlink="">
      <xdr:nvSpPr>
        <xdr:cNvPr id="833" name="bright 832"/>
        <xdr:cNvSpPr/>
      </xdr:nvSpPr>
      <xdr:spPr>
        <a:xfrm>
          <a:off x="13741400" y="9474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190500</xdr:colOff>
      <xdr:row>58</xdr:row>
      <xdr:rowOff>119380</xdr:rowOff>
    </xdr:from>
    <xdr:to>
      <xdr:col>0</xdr:col>
      <xdr:colOff>1397000</xdr:colOff>
      <xdr:row>65</xdr:row>
      <xdr:rowOff>152400</xdr:rowOff>
    </xdr:to>
    <xdr:sp macro="" textlink="">
      <xdr:nvSpPr>
        <xdr:cNvPr id="834" name="outline 833"/>
        <xdr:cNvSpPr/>
      </xdr:nvSpPr>
      <xdr:spPr>
        <a:xfrm>
          <a:off x="1905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58</xdr:row>
      <xdr:rowOff>119380</xdr:rowOff>
    </xdr:from>
    <xdr:to>
      <xdr:col>1</xdr:col>
      <xdr:colOff>12428220</xdr:colOff>
      <xdr:row>65</xdr:row>
      <xdr:rowOff>152400</xdr:rowOff>
    </xdr:to>
    <xdr:sp macro="" textlink="">
      <xdr:nvSpPr>
        <xdr:cNvPr id="835" name="outline 834"/>
        <xdr:cNvSpPr/>
      </xdr:nvSpPr>
      <xdr:spPr>
        <a:xfrm>
          <a:off x="237109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203200</xdr:colOff>
      <xdr:row>58</xdr:row>
      <xdr:rowOff>132080</xdr:rowOff>
    </xdr:from>
    <xdr:to>
      <xdr:col>0</xdr:col>
      <xdr:colOff>1384300</xdr:colOff>
      <xdr:row>60</xdr:row>
      <xdr:rowOff>63500</xdr:rowOff>
    </xdr:to>
    <xdr:sp macro="" textlink="">
      <xdr:nvSpPr>
        <xdr:cNvPr id="836" name="name 835"/>
        <xdr:cNvSpPr/>
      </xdr:nvSpPr>
      <xdr:spPr>
        <a:xfrm>
          <a:off x="203200" y="98552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76°Li/Desgraviers</a:t>
          </a:r>
        </a:p>
      </xdr:txBody>
    </xdr:sp>
    <xdr:clientData/>
  </xdr:twoCellAnchor>
  <xdr:twoCellAnchor editAs="absolute">
    <xdr:from>
      <xdr:col>1</xdr:col>
      <xdr:colOff>11234420</xdr:colOff>
      <xdr:row>58</xdr:row>
      <xdr:rowOff>132080</xdr:rowOff>
    </xdr:from>
    <xdr:to>
      <xdr:col>1</xdr:col>
      <xdr:colOff>12415520</xdr:colOff>
      <xdr:row>60</xdr:row>
      <xdr:rowOff>63500</xdr:rowOff>
    </xdr:to>
    <xdr:sp macro="" textlink="">
      <xdr:nvSpPr>
        <xdr:cNvPr id="837" name="name 836"/>
        <xdr:cNvSpPr/>
      </xdr:nvSpPr>
      <xdr:spPr>
        <a:xfrm>
          <a:off x="23723600" y="9855200"/>
          <a:ext cx="11811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76°Li/Desgraviers</a:t>
          </a:r>
        </a:p>
      </xdr:txBody>
    </xdr:sp>
    <xdr:clientData/>
  </xdr:twoCellAnchor>
  <xdr:twoCellAnchor editAs="absolute">
    <xdr:from>
      <xdr:col>1</xdr:col>
      <xdr:colOff>11234420</xdr:colOff>
      <xdr:row>61</xdr:row>
      <xdr:rowOff>137160</xdr:rowOff>
    </xdr:from>
    <xdr:to>
      <xdr:col>1</xdr:col>
      <xdr:colOff>12415520</xdr:colOff>
      <xdr:row>63</xdr:row>
      <xdr:rowOff>68580</xdr:rowOff>
    </xdr:to>
    <xdr:sp macro="" textlink="">
      <xdr:nvSpPr>
        <xdr:cNvPr id="838" name="reduced 837"/>
        <xdr:cNvSpPr/>
      </xdr:nvSpPr>
      <xdr:spPr>
        <a:xfrm>
          <a:off x="23723600" y="10363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571500</xdr:colOff>
      <xdr:row>60</xdr:row>
      <xdr:rowOff>76200</xdr:rowOff>
    </xdr:from>
    <xdr:to>
      <xdr:col>0</xdr:col>
      <xdr:colOff>1244600</xdr:colOff>
      <xdr:row>65</xdr:row>
      <xdr:rowOff>0</xdr:rowOff>
    </xdr:to>
    <xdr:pic>
      <xdr:nvPicPr>
        <xdr:cNvPr id="839" name="symbol 83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0134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11602720</xdr:colOff>
      <xdr:row>60</xdr:row>
      <xdr:rowOff>76200</xdr:rowOff>
    </xdr:from>
    <xdr:to>
      <xdr:col>1</xdr:col>
      <xdr:colOff>12275820</xdr:colOff>
      <xdr:row>65</xdr:row>
      <xdr:rowOff>0</xdr:rowOff>
    </xdr:to>
    <xdr:pic>
      <xdr:nvPicPr>
        <xdr:cNvPr id="840" name="symbol 839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1900" y="10134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292100</xdr:colOff>
      <xdr:row>63</xdr:row>
      <xdr:rowOff>119380</xdr:rowOff>
    </xdr:from>
    <xdr:to>
      <xdr:col>0</xdr:col>
      <xdr:colOff>596900</xdr:colOff>
      <xdr:row>65</xdr:row>
      <xdr:rowOff>139700</xdr:rowOff>
    </xdr:to>
    <xdr:sp macro="" textlink="">
      <xdr:nvSpPr>
        <xdr:cNvPr id="841" name="fleft 840"/>
        <xdr:cNvSpPr/>
      </xdr:nvSpPr>
      <xdr:spPr>
        <a:xfrm>
          <a:off x="2921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850900</xdr:colOff>
      <xdr:row>63</xdr:row>
      <xdr:rowOff>119380</xdr:rowOff>
    </xdr:from>
    <xdr:to>
      <xdr:col>0</xdr:col>
      <xdr:colOff>1117600</xdr:colOff>
      <xdr:row>65</xdr:row>
      <xdr:rowOff>139700</xdr:rowOff>
    </xdr:to>
    <xdr:sp macro="" textlink="">
      <xdr:nvSpPr>
        <xdr:cNvPr id="842" name="fmiddle 841"/>
        <xdr:cNvSpPr/>
      </xdr:nvSpPr>
      <xdr:spPr>
        <a:xfrm>
          <a:off x="8509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1079500</xdr:colOff>
      <xdr:row>63</xdr:row>
      <xdr:rowOff>119380</xdr:rowOff>
    </xdr:from>
    <xdr:to>
      <xdr:col>0</xdr:col>
      <xdr:colOff>1384300</xdr:colOff>
      <xdr:row>65</xdr:row>
      <xdr:rowOff>139700</xdr:rowOff>
    </xdr:to>
    <xdr:sp macro="" textlink="">
      <xdr:nvSpPr>
        <xdr:cNvPr id="843" name="fright 842"/>
        <xdr:cNvSpPr/>
      </xdr:nvSpPr>
      <xdr:spPr>
        <a:xfrm>
          <a:off x="10795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1117600</xdr:colOff>
      <xdr:row>60</xdr:row>
      <xdr:rowOff>165100</xdr:rowOff>
    </xdr:from>
    <xdr:to>
      <xdr:col>0</xdr:col>
      <xdr:colOff>1384300</xdr:colOff>
      <xdr:row>62</xdr:row>
      <xdr:rowOff>134620</xdr:rowOff>
    </xdr:to>
    <xdr:sp macro="" textlink="">
      <xdr:nvSpPr>
        <xdr:cNvPr id="844" name="eng 843"/>
        <xdr:cNvSpPr/>
      </xdr:nvSpPr>
      <xdr:spPr>
        <a:xfrm>
          <a:off x="1117600" y="10223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11323320</xdr:colOff>
      <xdr:row>63</xdr:row>
      <xdr:rowOff>119380</xdr:rowOff>
    </xdr:from>
    <xdr:to>
      <xdr:col>1</xdr:col>
      <xdr:colOff>11628120</xdr:colOff>
      <xdr:row>65</xdr:row>
      <xdr:rowOff>139700</xdr:rowOff>
    </xdr:to>
    <xdr:sp macro="" textlink="">
      <xdr:nvSpPr>
        <xdr:cNvPr id="845" name="bleft 844"/>
        <xdr:cNvSpPr/>
      </xdr:nvSpPr>
      <xdr:spPr>
        <a:xfrm>
          <a:off x="238125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11882120</xdr:colOff>
      <xdr:row>63</xdr:row>
      <xdr:rowOff>119380</xdr:rowOff>
    </xdr:from>
    <xdr:to>
      <xdr:col>1</xdr:col>
      <xdr:colOff>12148820</xdr:colOff>
      <xdr:row>65</xdr:row>
      <xdr:rowOff>139700</xdr:rowOff>
    </xdr:to>
    <xdr:sp macro="" textlink="">
      <xdr:nvSpPr>
        <xdr:cNvPr id="846" name="bmiddle 845"/>
        <xdr:cNvSpPr/>
      </xdr:nvSpPr>
      <xdr:spPr>
        <a:xfrm>
          <a:off x="243713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12110720</xdr:colOff>
      <xdr:row>63</xdr:row>
      <xdr:rowOff>119380</xdr:rowOff>
    </xdr:from>
    <xdr:to>
      <xdr:col>1</xdr:col>
      <xdr:colOff>12415520</xdr:colOff>
      <xdr:row>65</xdr:row>
      <xdr:rowOff>139700</xdr:rowOff>
    </xdr:to>
    <xdr:sp macro="" textlink="">
      <xdr:nvSpPr>
        <xdr:cNvPr id="847" name="bright 846"/>
        <xdr:cNvSpPr/>
      </xdr:nvSpPr>
      <xdr:spPr>
        <a:xfrm>
          <a:off x="245999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1397000</xdr:colOff>
      <xdr:row>58</xdr:row>
      <xdr:rowOff>119380</xdr:rowOff>
    </xdr:from>
    <xdr:to>
      <xdr:col>0</xdr:col>
      <xdr:colOff>2603500</xdr:colOff>
      <xdr:row>65</xdr:row>
      <xdr:rowOff>152400</xdr:rowOff>
    </xdr:to>
    <xdr:sp macro="" textlink="">
      <xdr:nvSpPr>
        <xdr:cNvPr id="848" name="outline 847"/>
        <xdr:cNvSpPr/>
      </xdr:nvSpPr>
      <xdr:spPr>
        <a:xfrm>
          <a:off x="13970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58</xdr:row>
      <xdr:rowOff>119380</xdr:rowOff>
    </xdr:from>
    <xdr:to>
      <xdr:col>1</xdr:col>
      <xdr:colOff>11221720</xdr:colOff>
      <xdr:row>65</xdr:row>
      <xdr:rowOff>152400</xdr:rowOff>
    </xdr:to>
    <xdr:sp macro="" textlink="">
      <xdr:nvSpPr>
        <xdr:cNvPr id="849" name="outline 848"/>
        <xdr:cNvSpPr/>
      </xdr:nvSpPr>
      <xdr:spPr>
        <a:xfrm>
          <a:off x="225044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1778000</xdr:colOff>
      <xdr:row>58</xdr:row>
      <xdr:rowOff>132080</xdr:rowOff>
    </xdr:from>
    <xdr:to>
      <xdr:col>0</xdr:col>
      <xdr:colOff>2590800</xdr:colOff>
      <xdr:row>60</xdr:row>
      <xdr:rowOff>63500</xdr:rowOff>
    </xdr:to>
    <xdr:sp macro="" textlink="">
      <xdr:nvSpPr>
        <xdr:cNvPr id="850" name="name 849"/>
        <xdr:cNvSpPr/>
      </xdr:nvSpPr>
      <xdr:spPr>
        <a:xfrm>
          <a:off x="1778000" y="9855200"/>
          <a:ext cx="8128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Foy</a:t>
          </a:r>
        </a:p>
      </xdr:txBody>
    </xdr:sp>
    <xdr:clientData/>
  </xdr:twoCellAnchor>
  <xdr:twoCellAnchor editAs="absolute">
    <xdr:from>
      <xdr:col>1</xdr:col>
      <xdr:colOff>10396220</xdr:colOff>
      <xdr:row>58</xdr:row>
      <xdr:rowOff>132080</xdr:rowOff>
    </xdr:from>
    <xdr:to>
      <xdr:col>1</xdr:col>
      <xdr:colOff>11209020</xdr:colOff>
      <xdr:row>60</xdr:row>
      <xdr:rowOff>63500</xdr:rowOff>
    </xdr:to>
    <xdr:sp macro="" textlink="">
      <xdr:nvSpPr>
        <xdr:cNvPr id="851" name="name 850"/>
        <xdr:cNvSpPr/>
      </xdr:nvSpPr>
      <xdr:spPr>
        <a:xfrm>
          <a:off x="22885400" y="9855200"/>
          <a:ext cx="812800" cy="266700"/>
        </a:xfrm>
        <a:prstGeom prst="rect">
          <a:avLst/>
        </a:prstGeom>
        <a:solidFill>
          <a:srgbClr val="FF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Foy</a:t>
          </a:r>
        </a:p>
      </xdr:txBody>
    </xdr:sp>
    <xdr:clientData/>
  </xdr:twoCellAnchor>
  <xdr:twoCellAnchor editAs="absolute">
    <xdr:from>
      <xdr:col>1</xdr:col>
      <xdr:colOff>10027920</xdr:colOff>
      <xdr:row>61</xdr:row>
      <xdr:rowOff>137160</xdr:rowOff>
    </xdr:from>
    <xdr:to>
      <xdr:col>1</xdr:col>
      <xdr:colOff>11209020</xdr:colOff>
      <xdr:row>63</xdr:row>
      <xdr:rowOff>68580</xdr:rowOff>
    </xdr:to>
    <xdr:sp macro="" textlink="">
      <xdr:nvSpPr>
        <xdr:cNvPr id="852" name="reduced 851"/>
        <xdr:cNvSpPr/>
      </xdr:nvSpPr>
      <xdr:spPr>
        <a:xfrm>
          <a:off x="22517100" y="10363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1498600</xdr:colOff>
      <xdr:row>61</xdr:row>
      <xdr:rowOff>48260</xdr:rowOff>
    </xdr:from>
    <xdr:to>
      <xdr:col>0</xdr:col>
      <xdr:colOff>2209800</xdr:colOff>
      <xdr:row>63</xdr:row>
      <xdr:rowOff>157480</xdr:rowOff>
    </xdr:to>
    <xdr:pic>
      <xdr:nvPicPr>
        <xdr:cNvPr id="853" name="symbol 85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0" y="10274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10116820</xdr:colOff>
      <xdr:row>61</xdr:row>
      <xdr:rowOff>48260</xdr:rowOff>
    </xdr:from>
    <xdr:to>
      <xdr:col>1</xdr:col>
      <xdr:colOff>10828020</xdr:colOff>
      <xdr:row>63</xdr:row>
      <xdr:rowOff>157480</xdr:rowOff>
    </xdr:to>
    <xdr:pic>
      <xdr:nvPicPr>
        <xdr:cNvPr id="854" name="symbol 85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6000" y="10274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2057400</xdr:colOff>
      <xdr:row>60</xdr:row>
      <xdr:rowOff>127000</xdr:rowOff>
    </xdr:from>
    <xdr:to>
      <xdr:col>0</xdr:col>
      <xdr:colOff>2501900</xdr:colOff>
      <xdr:row>63</xdr:row>
      <xdr:rowOff>43180</xdr:rowOff>
    </xdr:to>
    <xdr:pic>
      <xdr:nvPicPr>
        <xdr:cNvPr id="855" name="elite 854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01854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10675620</xdr:colOff>
      <xdr:row>60</xdr:row>
      <xdr:rowOff>127000</xdr:rowOff>
    </xdr:from>
    <xdr:to>
      <xdr:col>1</xdr:col>
      <xdr:colOff>11120120</xdr:colOff>
      <xdr:row>63</xdr:row>
      <xdr:rowOff>43180</xdr:rowOff>
    </xdr:to>
    <xdr:pic>
      <xdr:nvPicPr>
        <xdr:cNvPr id="856" name="elite 855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64800" y="101854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1498600</xdr:colOff>
      <xdr:row>63</xdr:row>
      <xdr:rowOff>119380</xdr:rowOff>
    </xdr:from>
    <xdr:to>
      <xdr:col>0</xdr:col>
      <xdr:colOff>1854200</xdr:colOff>
      <xdr:row>65</xdr:row>
      <xdr:rowOff>88900</xdr:rowOff>
    </xdr:to>
    <xdr:sp macro="" textlink="">
      <xdr:nvSpPr>
        <xdr:cNvPr id="857" name="fleft 856"/>
        <xdr:cNvSpPr/>
      </xdr:nvSpPr>
      <xdr:spPr>
        <a:xfrm>
          <a:off x="1498600" y="10680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1917700</xdr:colOff>
      <xdr:row>63</xdr:row>
      <xdr:rowOff>119380</xdr:rowOff>
    </xdr:from>
    <xdr:to>
      <xdr:col>0</xdr:col>
      <xdr:colOff>2184400</xdr:colOff>
      <xdr:row>65</xdr:row>
      <xdr:rowOff>139700</xdr:rowOff>
    </xdr:to>
    <xdr:sp macro="" textlink="">
      <xdr:nvSpPr>
        <xdr:cNvPr id="858" name="fmiddle 857"/>
        <xdr:cNvSpPr/>
      </xdr:nvSpPr>
      <xdr:spPr>
        <a:xfrm>
          <a:off x="19177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2235200</xdr:colOff>
      <xdr:row>63</xdr:row>
      <xdr:rowOff>119380</xdr:rowOff>
    </xdr:from>
    <xdr:to>
      <xdr:col>0</xdr:col>
      <xdr:colOff>2540000</xdr:colOff>
      <xdr:row>65</xdr:row>
      <xdr:rowOff>139700</xdr:rowOff>
    </xdr:to>
    <xdr:sp macro="" textlink="">
      <xdr:nvSpPr>
        <xdr:cNvPr id="859" name="fright 858"/>
        <xdr:cNvSpPr/>
      </xdr:nvSpPr>
      <xdr:spPr>
        <a:xfrm>
          <a:off x="22352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1409700</xdr:colOff>
      <xdr:row>58</xdr:row>
      <xdr:rowOff>132080</xdr:rowOff>
    </xdr:from>
    <xdr:to>
      <xdr:col>0</xdr:col>
      <xdr:colOff>1765300</xdr:colOff>
      <xdr:row>60</xdr:row>
      <xdr:rowOff>12700</xdr:rowOff>
    </xdr:to>
    <xdr:sp macro="" textlink="">
      <xdr:nvSpPr>
        <xdr:cNvPr id="860" name="eng 859"/>
        <xdr:cNvSpPr/>
      </xdr:nvSpPr>
      <xdr:spPr>
        <a:xfrm>
          <a:off x="1409700" y="9855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10116820</xdr:colOff>
      <xdr:row>63</xdr:row>
      <xdr:rowOff>119380</xdr:rowOff>
    </xdr:from>
    <xdr:to>
      <xdr:col>1</xdr:col>
      <xdr:colOff>10421620</xdr:colOff>
      <xdr:row>65</xdr:row>
      <xdr:rowOff>139700</xdr:rowOff>
    </xdr:to>
    <xdr:sp macro="" textlink="">
      <xdr:nvSpPr>
        <xdr:cNvPr id="861" name="bleft 860"/>
        <xdr:cNvSpPr/>
      </xdr:nvSpPr>
      <xdr:spPr>
        <a:xfrm>
          <a:off x="226060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10535920</xdr:colOff>
      <xdr:row>63</xdr:row>
      <xdr:rowOff>119380</xdr:rowOff>
    </xdr:from>
    <xdr:to>
      <xdr:col>1</xdr:col>
      <xdr:colOff>10802620</xdr:colOff>
      <xdr:row>65</xdr:row>
      <xdr:rowOff>139700</xdr:rowOff>
    </xdr:to>
    <xdr:sp macro="" textlink="">
      <xdr:nvSpPr>
        <xdr:cNvPr id="862" name="bmiddle 861"/>
        <xdr:cNvSpPr/>
      </xdr:nvSpPr>
      <xdr:spPr>
        <a:xfrm>
          <a:off x="230251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10853420</xdr:colOff>
      <xdr:row>63</xdr:row>
      <xdr:rowOff>119380</xdr:rowOff>
    </xdr:from>
    <xdr:to>
      <xdr:col>1</xdr:col>
      <xdr:colOff>11158220</xdr:colOff>
      <xdr:row>65</xdr:row>
      <xdr:rowOff>139700</xdr:rowOff>
    </xdr:to>
    <xdr:sp macro="" textlink="">
      <xdr:nvSpPr>
        <xdr:cNvPr id="863" name="bright 862"/>
        <xdr:cNvSpPr/>
      </xdr:nvSpPr>
      <xdr:spPr>
        <a:xfrm>
          <a:off x="233426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2603500</xdr:colOff>
      <xdr:row>58</xdr:row>
      <xdr:rowOff>119380</xdr:rowOff>
    </xdr:from>
    <xdr:to>
      <xdr:col>0</xdr:col>
      <xdr:colOff>3810000</xdr:colOff>
      <xdr:row>65</xdr:row>
      <xdr:rowOff>152400</xdr:rowOff>
    </xdr:to>
    <xdr:sp macro="" textlink="">
      <xdr:nvSpPr>
        <xdr:cNvPr id="864" name="outline 863"/>
        <xdr:cNvSpPr/>
      </xdr:nvSpPr>
      <xdr:spPr>
        <a:xfrm>
          <a:off x="2603500" y="9842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58</xdr:row>
      <xdr:rowOff>119380</xdr:rowOff>
    </xdr:from>
    <xdr:to>
      <xdr:col>1</xdr:col>
      <xdr:colOff>10015220</xdr:colOff>
      <xdr:row>65</xdr:row>
      <xdr:rowOff>152400</xdr:rowOff>
    </xdr:to>
    <xdr:sp macro="" textlink="">
      <xdr:nvSpPr>
        <xdr:cNvPr id="865" name="outline 864"/>
        <xdr:cNvSpPr/>
      </xdr:nvSpPr>
      <xdr:spPr>
        <a:xfrm>
          <a:off x="21297900" y="9842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2895600</xdr:colOff>
      <xdr:row>59</xdr:row>
      <xdr:rowOff>15240</xdr:rowOff>
    </xdr:from>
    <xdr:to>
      <xdr:col>0</xdr:col>
      <xdr:colOff>3797300</xdr:colOff>
      <xdr:row>63</xdr:row>
      <xdr:rowOff>106680</xdr:rowOff>
    </xdr:to>
    <xdr:sp macro="" textlink="">
      <xdr:nvSpPr>
        <xdr:cNvPr id="866" name="flag 865"/>
        <xdr:cNvSpPr/>
      </xdr:nvSpPr>
      <xdr:spPr>
        <a:xfrm>
          <a:off x="2895600" y="99060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2</a:t>
          </a:r>
        </a:p>
      </xdr:txBody>
    </xdr:sp>
    <xdr:clientData/>
  </xdr:twoCellAnchor>
  <xdr:twoCellAnchor editAs="absolute">
    <xdr:from>
      <xdr:col>0</xdr:col>
      <xdr:colOff>2616200</xdr:colOff>
      <xdr:row>58</xdr:row>
      <xdr:rowOff>132080</xdr:rowOff>
    </xdr:from>
    <xdr:to>
      <xdr:col>0</xdr:col>
      <xdr:colOff>2882900</xdr:colOff>
      <xdr:row>63</xdr:row>
      <xdr:rowOff>157480</xdr:rowOff>
    </xdr:to>
    <xdr:sp macro="" textlink="">
      <xdr:nvSpPr>
        <xdr:cNvPr id="867" name="name 866"/>
        <xdr:cNvSpPr/>
      </xdr:nvSpPr>
      <xdr:spPr>
        <a:xfrm>
          <a:off x="2616200" y="9855200"/>
          <a:ext cx="266700" cy="8636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00"/>
              </a:solidFill>
              <a:latin typeface="arial narrow"/>
            </a:rPr>
            <a:t>Clausel</a:t>
          </a:r>
        </a:p>
      </xdr:txBody>
    </xdr:sp>
    <xdr:clientData/>
  </xdr:twoCellAnchor>
  <xdr:twoCellAnchor editAs="absolute">
    <xdr:from>
      <xdr:col>0</xdr:col>
      <xdr:colOff>2755900</xdr:colOff>
      <xdr:row>63</xdr:row>
      <xdr:rowOff>119380</xdr:rowOff>
    </xdr:from>
    <xdr:to>
      <xdr:col>0</xdr:col>
      <xdr:colOff>3022600</xdr:colOff>
      <xdr:row>65</xdr:row>
      <xdr:rowOff>139700</xdr:rowOff>
    </xdr:to>
    <xdr:sp macro="" textlink="">
      <xdr:nvSpPr>
        <xdr:cNvPr id="868" name="left 867"/>
        <xdr:cNvSpPr/>
      </xdr:nvSpPr>
      <xdr:spPr>
        <a:xfrm>
          <a:off x="2755900" y="10680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3492500</xdr:colOff>
      <xdr:row>63</xdr:row>
      <xdr:rowOff>119380</xdr:rowOff>
    </xdr:from>
    <xdr:to>
      <xdr:col>0</xdr:col>
      <xdr:colOff>3759200</xdr:colOff>
      <xdr:row>65</xdr:row>
      <xdr:rowOff>139700</xdr:rowOff>
    </xdr:to>
    <xdr:sp macro="" textlink="">
      <xdr:nvSpPr>
        <xdr:cNvPr id="869" name="right 868"/>
        <xdr:cNvSpPr/>
      </xdr:nvSpPr>
      <xdr:spPr>
        <a:xfrm>
          <a:off x="3492500" y="10680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3810000</xdr:colOff>
      <xdr:row>58</xdr:row>
      <xdr:rowOff>119380</xdr:rowOff>
    </xdr:from>
    <xdr:to>
      <xdr:col>0</xdr:col>
      <xdr:colOff>5016500</xdr:colOff>
      <xdr:row>65</xdr:row>
      <xdr:rowOff>152400</xdr:rowOff>
    </xdr:to>
    <xdr:sp macro="" textlink="">
      <xdr:nvSpPr>
        <xdr:cNvPr id="870" name="outline 869"/>
        <xdr:cNvSpPr/>
      </xdr:nvSpPr>
      <xdr:spPr>
        <a:xfrm>
          <a:off x="3810000" y="9842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58</xdr:row>
      <xdr:rowOff>119380</xdr:rowOff>
    </xdr:from>
    <xdr:to>
      <xdr:col>1</xdr:col>
      <xdr:colOff>8808720</xdr:colOff>
      <xdr:row>65</xdr:row>
      <xdr:rowOff>152400</xdr:rowOff>
    </xdr:to>
    <xdr:sp macro="" textlink="">
      <xdr:nvSpPr>
        <xdr:cNvPr id="871" name="outline 870"/>
        <xdr:cNvSpPr/>
      </xdr:nvSpPr>
      <xdr:spPr>
        <a:xfrm>
          <a:off x="20091400" y="9842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4102100</xdr:colOff>
      <xdr:row>59</xdr:row>
      <xdr:rowOff>15240</xdr:rowOff>
    </xdr:from>
    <xdr:to>
      <xdr:col>0</xdr:col>
      <xdr:colOff>5003800</xdr:colOff>
      <xdr:row>63</xdr:row>
      <xdr:rowOff>106680</xdr:rowOff>
    </xdr:to>
    <xdr:sp macro="" textlink="">
      <xdr:nvSpPr>
        <xdr:cNvPr id="872" name="flag 871"/>
        <xdr:cNvSpPr/>
      </xdr:nvSpPr>
      <xdr:spPr>
        <a:xfrm>
          <a:off x="4102100" y="99060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2</a:t>
          </a:r>
        </a:p>
      </xdr:txBody>
    </xdr:sp>
    <xdr:clientData/>
  </xdr:twoCellAnchor>
  <xdr:twoCellAnchor editAs="absolute">
    <xdr:from>
      <xdr:col>0</xdr:col>
      <xdr:colOff>3822700</xdr:colOff>
      <xdr:row>58</xdr:row>
      <xdr:rowOff>132080</xdr:rowOff>
    </xdr:from>
    <xdr:to>
      <xdr:col>0</xdr:col>
      <xdr:colOff>4089400</xdr:colOff>
      <xdr:row>63</xdr:row>
      <xdr:rowOff>157480</xdr:rowOff>
    </xdr:to>
    <xdr:sp macro="" textlink="">
      <xdr:nvSpPr>
        <xdr:cNvPr id="873" name="name 872"/>
        <xdr:cNvSpPr/>
      </xdr:nvSpPr>
      <xdr:spPr>
        <a:xfrm>
          <a:off x="3822700" y="9855200"/>
          <a:ext cx="266700" cy="8636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00"/>
              </a:solidFill>
              <a:latin typeface="arial narrow"/>
            </a:rPr>
            <a:t>Clausel</a:t>
          </a:r>
        </a:p>
      </xdr:txBody>
    </xdr:sp>
    <xdr:clientData/>
  </xdr:twoCellAnchor>
  <xdr:twoCellAnchor editAs="absolute">
    <xdr:from>
      <xdr:col>0</xdr:col>
      <xdr:colOff>3962400</xdr:colOff>
      <xdr:row>63</xdr:row>
      <xdr:rowOff>119380</xdr:rowOff>
    </xdr:from>
    <xdr:to>
      <xdr:col>0</xdr:col>
      <xdr:colOff>4229100</xdr:colOff>
      <xdr:row>65</xdr:row>
      <xdr:rowOff>139700</xdr:rowOff>
    </xdr:to>
    <xdr:sp macro="" textlink="">
      <xdr:nvSpPr>
        <xdr:cNvPr id="874" name="left 873"/>
        <xdr:cNvSpPr/>
      </xdr:nvSpPr>
      <xdr:spPr>
        <a:xfrm>
          <a:off x="3962400" y="10680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4699000</xdr:colOff>
      <xdr:row>63</xdr:row>
      <xdr:rowOff>119380</xdr:rowOff>
    </xdr:from>
    <xdr:to>
      <xdr:col>0</xdr:col>
      <xdr:colOff>4965700</xdr:colOff>
      <xdr:row>65</xdr:row>
      <xdr:rowOff>139700</xdr:rowOff>
    </xdr:to>
    <xdr:sp macro="" textlink="">
      <xdr:nvSpPr>
        <xdr:cNvPr id="875" name="right 874"/>
        <xdr:cNvSpPr/>
      </xdr:nvSpPr>
      <xdr:spPr>
        <a:xfrm>
          <a:off x="4699000" y="10680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5016500</xdr:colOff>
      <xdr:row>58</xdr:row>
      <xdr:rowOff>119380</xdr:rowOff>
    </xdr:from>
    <xdr:to>
      <xdr:col>0</xdr:col>
      <xdr:colOff>6223000</xdr:colOff>
      <xdr:row>65</xdr:row>
      <xdr:rowOff>152400</xdr:rowOff>
    </xdr:to>
    <xdr:sp macro="" textlink="">
      <xdr:nvSpPr>
        <xdr:cNvPr id="876" name="outline 875"/>
        <xdr:cNvSpPr/>
      </xdr:nvSpPr>
      <xdr:spPr>
        <a:xfrm>
          <a:off x="50165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58</xdr:row>
      <xdr:rowOff>119380</xdr:rowOff>
    </xdr:from>
    <xdr:to>
      <xdr:col>1</xdr:col>
      <xdr:colOff>7602220</xdr:colOff>
      <xdr:row>65</xdr:row>
      <xdr:rowOff>152400</xdr:rowOff>
    </xdr:to>
    <xdr:sp macro="" textlink="">
      <xdr:nvSpPr>
        <xdr:cNvPr id="877" name="outline 876"/>
        <xdr:cNvSpPr/>
      </xdr:nvSpPr>
      <xdr:spPr>
        <a:xfrm>
          <a:off x="188849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58</xdr:row>
      <xdr:rowOff>132080</xdr:rowOff>
    </xdr:from>
    <xdr:to>
      <xdr:col>0</xdr:col>
      <xdr:colOff>6210300</xdr:colOff>
      <xdr:row>60</xdr:row>
      <xdr:rowOff>63500</xdr:rowOff>
    </xdr:to>
    <xdr:sp macro="" textlink="">
      <xdr:nvSpPr>
        <xdr:cNvPr id="878" name="name 877"/>
        <xdr:cNvSpPr/>
      </xdr:nvSpPr>
      <xdr:spPr>
        <a:xfrm>
          <a:off x="5029200" y="9855200"/>
          <a:ext cx="1181100" cy="2667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25°Lg/Berlier</a:t>
          </a:r>
        </a:p>
      </xdr:txBody>
    </xdr:sp>
    <xdr:clientData/>
  </xdr:twoCellAnchor>
  <xdr:twoCellAnchor editAs="absolute">
    <xdr:from>
      <xdr:col>1</xdr:col>
      <xdr:colOff>6408420</xdr:colOff>
      <xdr:row>58</xdr:row>
      <xdr:rowOff>132080</xdr:rowOff>
    </xdr:from>
    <xdr:to>
      <xdr:col>1</xdr:col>
      <xdr:colOff>7589520</xdr:colOff>
      <xdr:row>60</xdr:row>
      <xdr:rowOff>63500</xdr:rowOff>
    </xdr:to>
    <xdr:sp macro="" textlink="">
      <xdr:nvSpPr>
        <xdr:cNvPr id="879" name="name 878"/>
        <xdr:cNvSpPr/>
      </xdr:nvSpPr>
      <xdr:spPr>
        <a:xfrm>
          <a:off x="18897600" y="9855200"/>
          <a:ext cx="1181100" cy="2667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25°Lg/Berlier</a:t>
          </a:r>
        </a:p>
      </xdr:txBody>
    </xdr:sp>
    <xdr:clientData/>
  </xdr:twoCellAnchor>
  <xdr:twoCellAnchor editAs="absolute">
    <xdr:from>
      <xdr:col>1</xdr:col>
      <xdr:colOff>6408420</xdr:colOff>
      <xdr:row>61</xdr:row>
      <xdr:rowOff>137160</xdr:rowOff>
    </xdr:from>
    <xdr:to>
      <xdr:col>1</xdr:col>
      <xdr:colOff>7589520</xdr:colOff>
      <xdr:row>63</xdr:row>
      <xdr:rowOff>68580</xdr:rowOff>
    </xdr:to>
    <xdr:sp macro="" textlink="">
      <xdr:nvSpPr>
        <xdr:cNvPr id="880" name="reduced 879"/>
        <xdr:cNvSpPr/>
      </xdr:nvSpPr>
      <xdr:spPr>
        <a:xfrm>
          <a:off x="18897600" y="10363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5397500</xdr:colOff>
      <xdr:row>60</xdr:row>
      <xdr:rowOff>76200</xdr:rowOff>
    </xdr:from>
    <xdr:to>
      <xdr:col>0</xdr:col>
      <xdr:colOff>6070600</xdr:colOff>
      <xdr:row>65</xdr:row>
      <xdr:rowOff>0</xdr:rowOff>
    </xdr:to>
    <xdr:pic>
      <xdr:nvPicPr>
        <xdr:cNvPr id="881" name="symbol 880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10134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6776720</xdr:colOff>
      <xdr:row>60</xdr:row>
      <xdr:rowOff>76200</xdr:rowOff>
    </xdr:from>
    <xdr:to>
      <xdr:col>1</xdr:col>
      <xdr:colOff>7449820</xdr:colOff>
      <xdr:row>65</xdr:row>
      <xdr:rowOff>0</xdr:rowOff>
    </xdr:to>
    <xdr:pic>
      <xdr:nvPicPr>
        <xdr:cNvPr id="882" name="symbol 881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5900" y="10134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5118100</xdr:colOff>
      <xdr:row>63</xdr:row>
      <xdr:rowOff>119380</xdr:rowOff>
    </xdr:from>
    <xdr:to>
      <xdr:col>0</xdr:col>
      <xdr:colOff>5422900</xdr:colOff>
      <xdr:row>65</xdr:row>
      <xdr:rowOff>139700</xdr:rowOff>
    </xdr:to>
    <xdr:sp macro="" textlink="">
      <xdr:nvSpPr>
        <xdr:cNvPr id="883" name="fleft 882"/>
        <xdr:cNvSpPr/>
      </xdr:nvSpPr>
      <xdr:spPr>
        <a:xfrm>
          <a:off x="51181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5676900</xdr:colOff>
      <xdr:row>63</xdr:row>
      <xdr:rowOff>119380</xdr:rowOff>
    </xdr:from>
    <xdr:to>
      <xdr:col>0</xdr:col>
      <xdr:colOff>5943600</xdr:colOff>
      <xdr:row>65</xdr:row>
      <xdr:rowOff>139700</xdr:rowOff>
    </xdr:to>
    <xdr:sp macro="" textlink="">
      <xdr:nvSpPr>
        <xdr:cNvPr id="884" name="fmiddle 883"/>
        <xdr:cNvSpPr/>
      </xdr:nvSpPr>
      <xdr:spPr>
        <a:xfrm>
          <a:off x="56769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5905500</xdr:colOff>
      <xdr:row>63</xdr:row>
      <xdr:rowOff>119380</xdr:rowOff>
    </xdr:from>
    <xdr:to>
      <xdr:col>0</xdr:col>
      <xdr:colOff>6210300</xdr:colOff>
      <xdr:row>65</xdr:row>
      <xdr:rowOff>139700</xdr:rowOff>
    </xdr:to>
    <xdr:sp macro="" textlink="">
      <xdr:nvSpPr>
        <xdr:cNvPr id="885" name="fright 884"/>
        <xdr:cNvSpPr/>
      </xdr:nvSpPr>
      <xdr:spPr>
        <a:xfrm>
          <a:off x="59055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5943600</xdr:colOff>
      <xdr:row>60</xdr:row>
      <xdr:rowOff>165100</xdr:rowOff>
    </xdr:from>
    <xdr:to>
      <xdr:col>0</xdr:col>
      <xdr:colOff>6210300</xdr:colOff>
      <xdr:row>62</xdr:row>
      <xdr:rowOff>134620</xdr:rowOff>
    </xdr:to>
    <xdr:sp macro="" textlink="">
      <xdr:nvSpPr>
        <xdr:cNvPr id="886" name="eng 885"/>
        <xdr:cNvSpPr/>
      </xdr:nvSpPr>
      <xdr:spPr>
        <a:xfrm>
          <a:off x="5943600" y="10223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6497320</xdr:colOff>
      <xdr:row>63</xdr:row>
      <xdr:rowOff>119380</xdr:rowOff>
    </xdr:from>
    <xdr:to>
      <xdr:col>1</xdr:col>
      <xdr:colOff>6802120</xdr:colOff>
      <xdr:row>65</xdr:row>
      <xdr:rowOff>139700</xdr:rowOff>
    </xdr:to>
    <xdr:sp macro="" textlink="">
      <xdr:nvSpPr>
        <xdr:cNvPr id="887" name="bleft 886"/>
        <xdr:cNvSpPr/>
      </xdr:nvSpPr>
      <xdr:spPr>
        <a:xfrm>
          <a:off x="189865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7056120</xdr:colOff>
      <xdr:row>63</xdr:row>
      <xdr:rowOff>119380</xdr:rowOff>
    </xdr:from>
    <xdr:to>
      <xdr:col>1</xdr:col>
      <xdr:colOff>7322820</xdr:colOff>
      <xdr:row>65</xdr:row>
      <xdr:rowOff>139700</xdr:rowOff>
    </xdr:to>
    <xdr:sp macro="" textlink="">
      <xdr:nvSpPr>
        <xdr:cNvPr id="888" name="bmiddle 887"/>
        <xdr:cNvSpPr/>
      </xdr:nvSpPr>
      <xdr:spPr>
        <a:xfrm>
          <a:off x="195453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7284720</xdr:colOff>
      <xdr:row>63</xdr:row>
      <xdr:rowOff>119380</xdr:rowOff>
    </xdr:from>
    <xdr:to>
      <xdr:col>1</xdr:col>
      <xdr:colOff>7589520</xdr:colOff>
      <xdr:row>65</xdr:row>
      <xdr:rowOff>139700</xdr:rowOff>
    </xdr:to>
    <xdr:sp macro="" textlink="">
      <xdr:nvSpPr>
        <xdr:cNvPr id="889" name="bright 888"/>
        <xdr:cNvSpPr/>
      </xdr:nvSpPr>
      <xdr:spPr>
        <a:xfrm>
          <a:off x="197739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6223000</xdr:colOff>
      <xdr:row>58</xdr:row>
      <xdr:rowOff>119380</xdr:rowOff>
    </xdr:from>
    <xdr:to>
      <xdr:col>0</xdr:col>
      <xdr:colOff>7429500</xdr:colOff>
      <xdr:row>65</xdr:row>
      <xdr:rowOff>152400</xdr:rowOff>
    </xdr:to>
    <xdr:sp macro="" textlink="">
      <xdr:nvSpPr>
        <xdr:cNvPr id="890" name="outline 889"/>
        <xdr:cNvSpPr/>
      </xdr:nvSpPr>
      <xdr:spPr>
        <a:xfrm>
          <a:off x="62230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58</xdr:row>
      <xdr:rowOff>119380</xdr:rowOff>
    </xdr:from>
    <xdr:to>
      <xdr:col>1</xdr:col>
      <xdr:colOff>6395720</xdr:colOff>
      <xdr:row>65</xdr:row>
      <xdr:rowOff>152400</xdr:rowOff>
    </xdr:to>
    <xdr:sp macro="" textlink="">
      <xdr:nvSpPr>
        <xdr:cNvPr id="891" name="outline 890"/>
        <xdr:cNvSpPr/>
      </xdr:nvSpPr>
      <xdr:spPr>
        <a:xfrm>
          <a:off x="176784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6235700</xdr:colOff>
      <xdr:row>58</xdr:row>
      <xdr:rowOff>132080</xdr:rowOff>
    </xdr:from>
    <xdr:to>
      <xdr:col>0</xdr:col>
      <xdr:colOff>7416800</xdr:colOff>
      <xdr:row>60</xdr:row>
      <xdr:rowOff>63500</xdr:rowOff>
    </xdr:to>
    <xdr:sp macro="" textlink="">
      <xdr:nvSpPr>
        <xdr:cNvPr id="892" name="name 891"/>
        <xdr:cNvSpPr/>
      </xdr:nvSpPr>
      <xdr:spPr>
        <a:xfrm>
          <a:off x="6235700" y="9855200"/>
          <a:ext cx="1181100" cy="2667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27°Li/Berlier</a:t>
          </a:r>
        </a:p>
      </xdr:txBody>
    </xdr:sp>
    <xdr:clientData/>
  </xdr:twoCellAnchor>
  <xdr:twoCellAnchor editAs="absolute">
    <xdr:from>
      <xdr:col>1</xdr:col>
      <xdr:colOff>5201920</xdr:colOff>
      <xdr:row>58</xdr:row>
      <xdr:rowOff>132080</xdr:rowOff>
    </xdr:from>
    <xdr:to>
      <xdr:col>1</xdr:col>
      <xdr:colOff>6383020</xdr:colOff>
      <xdr:row>60</xdr:row>
      <xdr:rowOff>63500</xdr:rowOff>
    </xdr:to>
    <xdr:sp macro="" textlink="">
      <xdr:nvSpPr>
        <xdr:cNvPr id="893" name="name 892"/>
        <xdr:cNvSpPr/>
      </xdr:nvSpPr>
      <xdr:spPr>
        <a:xfrm>
          <a:off x="17691100" y="9855200"/>
          <a:ext cx="1181100" cy="2667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27°Li/Berlier</a:t>
          </a:r>
        </a:p>
      </xdr:txBody>
    </xdr:sp>
    <xdr:clientData/>
  </xdr:twoCellAnchor>
  <xdr:twoCellAnchor editAs="absolute">
    <xdr:from>
      <xdr:col>1</xdr:col>
      <xdr:colOff>5201920</xdr:colOff>
      <xdr:row>61</xdr:row>
      <xdr:rowOff>137160</xdr:rowOff>
    </xdr:from>
    <xdr:to>
      <xdr:col>1</xdr:col>
      <xdr:colOff>6383020</xdr:colOff>
      <xdr:row>63</xdr:row>
      <xdr:rowOff>68580</xdr:rowOff>
    </xdr:to>
    <xdr:sp macro="" textlink="">
      <xdr:nvSpPr>
        <xdr:cNvPr id="894" name="reduced 893"/>
        <xdr:cNvSpPr/>
      </xdr:nvSpPr>
      <xdr:spPr>
        <a:xfrm>
          <a:off x="17691100" y="10363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6604000</xdr:colOff>
      <xdr:row>60</xdr:row>
      <xdr:rowOff>76200</xdr:rowOff>
    </xdr:from>
    <xdr:to>
      <xdr:col>0</xdr:col>
      <xdr:colOff>7277100</xdr:colOff>
      <xdr:row>65</xdr:row>
      <xdr:rowOff>0</xdr:rowOff>
    </xdr:to>
    <xdr:pic>
      <xdr:nvPicPr>
        <xdr:cNvPr id="895" name="symbol 894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0134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5570220</xdr:colOff>
      <xdr:row>60</xdr:row>
      <xdr:rowOff>76200</xdr:rowOff>
    </xdr:from>
    <xdr:to>
      <xdr:col>1</xdr:col>
      <xdr:colOff>6243320</xdr:colOff>
      <xdr:row>65</xdr:row>
      <xdr:rowOff>0</xdr:rowOff>
    </xdr:to>
    <xdr:pic>
      <xdr:nvPicPr>
        <xdr:cNvPr id="896" name="symbol 89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0" y="10134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6324600</xdr:colOff>
      <xdr:row>63</xdr:row>
      <xdr:rowOff>119380</xdr:rowOff>
    </xdr:from>
    <xdr:to>
      <xdr:col>0</xdr:col>
      <xdr:colOff>6629400</xdr:colOff>
      <xdr:row>65</xdr:row>
      <xdr:rowOff>139700</xdr:rowOff>
    </xdr:to>
    <xdr:sp macro="" textlink="">
      <xdr:nvSpPr>
        <xdr:cNvPr id="897" name="fleft 896"/>
        <xdr:cNvSpPr/>
      </xdr:nvSpPr>
      <xdr:spPr>
        <a:xfrm>
          <a:off x="63246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6883400</xdr:colOff>
      <xdr:row>63</xdr:row>
      <xdr:rowOff>119380</xdr:rowOff>
    </xdr:from>
    <xdr:to>
      <xdr:col>0</xdr:col>
      <xdr:colOff>7150100</xdr:colOff>
      <xdr:row>65</xdr:row>
      <xdr:rowOff>139700</xdr:rowOff>
    </xdr:to>
    <xdr:sp macro="" textlink="">
      <xdr:nvSpPr>
        <xdr:cNvPr id="898" name="fmiddle 897"/>
        <xdr:cNvSpPr/>
      </xdr:nvSpPr>
      <xdr:spPr>
        <a:xfrm>
          <a:off x="68834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7112000</xdr:colOff>
      <xdr:row>63</xdr:row>
      <xdr:rowOff>119380</xdr:rowOff>
    </xdr:from>
    <xdr:to>
      <xdr:col>0</xdr:col>
      <xdr:colOff>7416800</xdr:colOff>
      <xdr:row>65</xdr:row>
      <xdr:rowOff>139700</xdr:rowOff>
    </xdr:to>
    <xdr:sp macro="" textlink="">
      <xdr:nvSpPr>
        <xdr:cNvPr id="899" name="fright 898"/>
        <xdr:cNvSpPr/>
      </xdr:nvSpPr>
      <xdr:spPr>
        <a:xfrm>
          <a:off x="71120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7150100</xdr:colOff>
      <xdr:row>60</xdr:row>
      <xdr:rowOff>165100</xdr:rowOff>
    </xdr:from>
    <xdr:to>
      <xdr:col>0</xdr:col>
      <xdr:colOff>7416800</xdr:colOff>
      <xdr:row>62</xdr:row>
      <xdr:rowOff>134620</xdr:rowOff>
    </xdr:to>
    <xdr:sp macro="" textlink="">
      <xdr:nvSpPr>
        <xdr:cNvPr id="900" name="eng 899"/>
        <xdr:cNvSpPr/>
      </xdr:nvSpPr>
      <xdr:spPr>
        <a:xfrm>
          <a:off x="7150100" y="10223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5290820</xdr:colOff>
      <xdr:row>63</xdr:row>
      <xdr:rowOff>119380</xdr:rowOff>
    </xdr:from>
    <xdr:to>
      <xdr:col>1</xdr:col>
      <xdr:colOff>5595620</xdr:colOff>
      <xdr:row>65</xdr:row>
      <xdr:rowOff>139700</xdr:rowOff>
    </xdr:to>
    <xdr:sp macro="" textlink="">
      <xdr:nvSpPr>
        <xdr:cNvPr id="901" name="bleft 900"/>
        <xdr:cNvSpPr/>
      </xdr:nvSpPr>
      <xdr:spPr>
        <a:xfrm>
          <a:off x="177800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5849620</xdr:colOff>
      <xdr:row>63</xdr:row>
      <xdr:rowOff>119380</xdr:rowOff>
    </xdr:from>
    <xdr:to>
      <xdr:col>1</xdr:col>
      <xdr:colOff>6116320</xdr:colOff>
      <xdr:row>65</xdr:row>
      <xdr:rowOff>139700</xdr:rowOff>
    </xdr:to>
    <xdr:sp macro="" textlink="">
      <xdr:nvSpPr>
        <xdr:cNvPr id="902" name="bmiddle 901"/>
        <xdr:cNvSpPr/>
      </xdr:nvSpPr>
      <xdr:spPr>
        <a:xfrm>
          <a:off x="183388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6078220</xdr:colOff>
      <xdr:row>63</xdr:row>
      <xdr:rowOff>119380</xdr:rowOff>
    </xdr:from>
    <xdr:to>
      <xdr:col>1</xdr:col>
      <xdr:colOff>6383020</xdr:colOff>
      <xdr:row>65</xdr:row>
      <xdr:rowOff>139700</xdr:rowOff>
    </xdr:to>
    <xdr:sp macro="" textlink="">
      <xdr:nvSpPr>
        <xdr:cNvPr id="903" name="bright 902"/>
        <xdr:cNvSpPr/>
      </xdr:nvSpPr>
      <xdr:spPr>
        <a:xfrm>
          <a:off x="185674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7429500</xdr:colOff>
      <xdr:row>58</xdr:row>
      <xdr:rowOff>119380</xdr:rowOff>
    </xdr:from>
    <xdr:to>
      <xdr:col>0</xdr:col>
      <xdr:colOff>8636000</xdr:colOff>
      <xdr:row>65</xdr:row>
      <xdr:rowOff>152400</xdr:rowOff>
    </xdr:to>
    <xdr:sp macro="" textlink="">
      <xdr:nvSpPr>
        <xdr:cNvPr id="904" name="outline 903"/>
        <xdr:cNvSpPr/>
      </xdr:nvSpPr>
      <xdr:spPr>
        <a:xfrm>
          <a:off x="74295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58</xdr:row>
      <xdr:rowOff>119380</xdr:rowOff>
    </xdr:from>
    <xdr:to>
      <xdr:col>1</xdr:col>
      <xdr:colOff>5189220</xdr:colOff>
      <xdr:row>65</xdr:row>
      <xdr:rowOff>152400</xdr:rowOff>
    </xdr:to>
    <xdr:sp macro="" textlink="">
      <xdr:nvSpPr>
        <xdr:cNvPr id="905" name="outline 904"/>
        <xdr:cNvSpPr/>
      </xdr:nvSpPr>
      <xdr:spPr>
        <a:xfrm>
          <a:off x="164719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7442200</xdr:colOff>
      <xdr:row>58</xdr:row>
      <xdr:rowOff>132080</xdr:rowOff>
    </xdr:from>
    <xdr:to>
      <xdr:col>0</xdr:col>
      <xdr:colOff>8623300</xdr:colOff>
      <xdr:row>60</xdr:row>
      <xdr:rowOff>63500</xdr:rowOff>
    </xdr:to>
    <xdr:sp macro="" textlink="">
      <xdr:nvSpPr>
        <xdr:cNvPr id="906" name="name 905"/>
        <xdr:cNvSpPr/>
      </xdr:nvSpPr>
      <xdr:spPr>
        <a:xfrm>
          <a:off x="7442200" y="9855200"/>
          <a:ext cx="1181100" cy="2667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50°Li/Barbot</a:t>
          </a:r>
        </a:p>
      </xdr:txBody>
    </xdr:sp>
    <xdr:clientData/>
  </xdr:twoCellAnchor>
  <xdr:twoCellAnchor editAs="absolute">
    <xdr:from>
      <xdr:col>1</xdr:col>
      <xdr:colOff>3995420</xdr:colOff>
      <xdr:row>58</xdr:row>
      <xdr:rowOff>132080</xdr:rowOff>
    </xdr:from>
    <xdr:to>
      <xdr:col>1</xdr:col>
      <xdr:colOff>5176520</xdr:colOff>
      <xdr:row>60</xdr:row>
      <xdr:rowOff>63500</xdr:rowOff>
    </xdr:to>
    <xdr:sp macro="" textlink="">
      <xdr:nvSpPr>
        <xdr:cNvPr id="907" name="name 906"/>
        <xdr:cNvSpPr/>
      </xdr:nvSpPr>
      <xdr:spPr>
        <a:xfrm>
          <a:off x="16484600" y="9855200"/>
          <a:ext cx="1181100" cy="2667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50°Li/Barbot</a:t>
          </a:r>
        </a:p>
      </xdr:txBody>
    </xdr:sp>
    <xdr:clientData/>
  </xdr:twoCellAnchor>
  <xdr:twoCellAnchor editAs="absolute">
    <xdr:from>
      <xdr:col>1</xdr:col>
      <xdr:colOff>3995420</xdr:colOff>
      <xdr:row>61</xdr:row>
      <xdr:rowOff>137160</xdr:rowOff>
    </xdr:from>
    <xdr:to>
      <xdr:col>1</xdr:col>
      <xdr:colOff>5176520</xdr:colOff>
      <xdr:row>63</xdr:row>
      <xdr:rowOff>68580</xdr:rowOff>
    </xdr:to>
    <xdr:sp macro="" textlink="">
      <xdr:nvSpPr>
        <xdr:cNvPr id="908" name="reduced 907"/>
        <xdr:cNvSpPr/>
      </xdr:nvSpPr>
      <xdr:spPr>
        <a:xfrm>
          <a:off x="16484600" y="10363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7810500</xdr:colOff>
      <xdr:row>60</xdr:row>
      <xdr:rowOff>76200</xdr:rowOff>
    </xdr:from>
    <xdr:to>
      <xdr:col>0</xdr:col>
      <xdr:colOff>8483600</xdr:colOff>
      <xdr:row>65</xdr:row>
      <xdr:rowOff>0</xdr:rowOff>
    </xdr:to>
    <xdr:pic>
      <xdr:nvPicPr>
        <xdr:cNvPr id="909" name="symbol 90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10134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4363720</xdr:colOff>
      <xdr:row>60</xdr:row>
      <xdr:rowOff>76200</xdr:rowOff>
    </xdr:from>
    <xdr:to>
      <xdr:col>1</xdr:col>
      <xdr:colOff>5036820</xdr:colOff>
      <xdr:row>65</xdr:row>
      <xdr:rowOff>0</xdr:rowOff>
    </xdr:to>
    <xdr:pic>
      <xdr:nvPicPr>
        <xdr:cNvPr id="910" name="symbol 909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2900" y="10134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7531100</xdr:colOff>
      <xdr:row>63</xdr:row>
      <xdr:rowOff>119380</xdr:rowOff>
    </xdr:from>
    <xdr:to>
      <xdr:col>0</xdr:col>
      <xdr:colOff>7835900</xdr:colOff>
      <xdr:row>65</xdr:row>
      <xdr:rowOff>139700</xdr:rowOff>
    </xdr:to>
    <xdr:sp macro="" textlink="">
      <xdr:nvSpPr>
        <xdr:cNvPr id="911" name="fleft 910"/>
        <xdr:cNvSpPr/>
      </xdr:nvSpPr>
      <xdr:spPr>
        <a:xfrm>
          <a:off x="75311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8089900</xdr:colOff>
      <xdr:row>63</xdr:row>
      <xdr:rowOff>119380</xdr:rowOff>
    </xdr:from>
    <xdr:to>
      <xdr:col>0</xdr:col>
      <xdr:colOff>8356600</xdr:colOff>
      <xdr:row>65</xdr:row>
      <xdr:rowOff>139700</xdr:rowOff>
    </xdr:to>
    <xdr:sp macro="" textlink="">
      <xdr:nvSpPr>
        <xdr:cNvPr id="912" name="fmiddle 911"/>
        <xdr:cNvSpPr/>
      </xdr:nvSpPr>
      <xdr:spPr>
        <a:xfrm>
          <a:off x="80899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8318500</xdr:colOff>
      <xdr:row>63</xdr:row>
      <xdr:rowOff>119380</xdr:rowOff>
    </xdr:from>
    <xdr:to>
      <xdr:col>0</xdr:col>
      <xdr:colOff>8623300</xdr:colOff>
      <xdr:row>65</xdr:row>
      <xdr:rowOff>139700</xdr:rowOff>
    </xdr:to>
    <xdr:sp macro="" textlink="">
      <xdr:nvSpPr>
        <xdr:cNvPr id="913" name="fright 912"/>
        <xdr:cNvSpPr/>
      </xdr:nvSpPr>
      <xdr:spPr>
        <a:xfrm>
          <a:off x="83185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8356600</xdr:colOff>
      <xdr:row>60</xdr:row>
      <xdr:rowOff>165100</xdr:rowOff>
    </xdr:from>
    <xdr:to>
      <xdr:col>0</xdr:col>
      <xdr:colOff>8623300</xdr:colOff>
      <xdr:row>62</xdr:row>
      <xdr:rowOff>134620</xdr:rowOff>
    </xdr:to>
    <xdr:sp macro="" textlink="">
      <xdr:nvSpPr>
        <xdr:cNvPr id="914" name="eng 913"/>
        <xdr:cNvSpPr/>
      </xdr:nvSpPr>
      <xdr:spPr>
        <a:xfrm>
          <a:off x="8356600" y="10223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4084320</xdr:colOff>
      <xdr:row>63</xdr:row>
      <xdr:rowOff>119380</xdr:rowOff>
    </xdr:from>
    <xdr:to>
      <xdr:col>1</xdr:col>
      <xdr:colOff>4389120</xdr:colOff>
      <xdr:row>65</xdr:row>
      <xdr:rowOff>139700</xdr:rowOff>
    </xdr:to>
    <xdr:sp macro="" textlink="">
      <xdr:nvSpPr>
        <xdr:cNvPr id="915" name="bleft 914"/>
        <xdr:cNvSpPr/>
      </xdr:nvSpPr>
      <xdr:spPr>
        <a:xfrm>
          <a:off x="165735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4643120</xdr:colOff>
      <xdr:row>63</xdr:row>
      <xdr:rowOff>119380</xdr:rowOff>
    </xdr:from>
    <xdr:to>
      <xdr:col>1</xdr:col>
      <xdr:colOff>4909820</xdr:colOff>
      <xdr:row>65</xdr:row>
      <xdr:rowOff>139700</xdr:rowOff>
    </xdr:to>
    <xdr:sp macro="" textlink="">
      <xdr:nvSpPr>
        <xdr:cNvPr id="916" name="bmiddle 915"/>
        <xdr:cNvSpPr/>
      </xdr:nvSpPr>
      <xdr:spPr>
        <a:xfrm>
          <a:off x="171323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4871720</xdr:colOff>
      <xdr:row>63</xdr:row>
      <xdr:rowOff>119380</xdr:rowOff>
    </xdr:from>
    <xdr:to>
      <xdr:col>1</xdr:col>
      <xdr:colOff>5176520</xdr:colOff>
      <xdr:row>65</xdr:row>
      <xdr:rowOff>139700</xdr:rowOff>
    </xdr:to>
    <xdr:sp macro="" textlink="">
      <xdr:nvSpPr>
        <xdr:cNvPr id="917" name="bright 916"/>
        <xdr:cNvSpPr/>
      </xdr:nvSpPr>
      <xdr:spPr>
        <a:xfrm>
          <a:off x="173609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8636000</xdr:colOff>
      <xdr:row>58</xdr:row>
      <xdr:rowOff>119380</xdr:rowOff>
    </xdr:from>
    <xdr:to>
      <xdr:col>0</xdr:col>
      <xdr:colOff>9842500</xdr:colOff>
      <xdr:row>65</xdr:row>
      <xdr:rowOff>152400</xdr:rowOff>
    </xdr:to>
    <xdr:sp macro="" textlink="">
      <xdr:nvSpPr>
        <xdr:cNvPr id="918" name="outline 917"/>
        <xdr:cNvSpPr/>
      </xdr:nvSpPr>
      <xdr:spPr>
        <a:xfrm>
          <a:off x="86360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58</xdr:row>
      <xdr:rowOff>119380</xdr:rowOff>
    </xdr:from>
    <xdr:to>
      <xdr:col>1</xdr:col>
      <xdr:colOff>3982720</xdr:colOff>
      <xdr:row>65</xdr:row>
      <xdr:rowOff>152400</xdr:rowOff>
    </xdr:to>
    <xdr:sp macro="" textlink="">
      <xdr:nvSpPr>
        <xdr:cNvPr id="919" name="outline 918"/>
        <xdr:cNvSpPr/>
      </xdr:nvSpPr>
      <xdr:spPr>
        <a:xfrm>
          <a:off x="152654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8648700</xdr:colOff>
      <xdr:row>58</xdr:row>
      <xdr:rowOff>132080</xdr:rowOff>
    </xdr:from>
    <xdr:to>
      <xdr:col>0</xdr:col>
      <xdr:colOff>9829800</xdr:colOff>
      <xdr:row>60</xdr:row>
      <xdr:rowOff>63500</xdr:rowOff>
    </xdr:to>
    <xdr:sp macro="" textlink="">
      <xdr:nvSpPr>
        <xdr:cNvPr id="920" name="name 919"/>
        <xdr:cNvSpPr/>
      </xdr:nvSpPr>
      <xdr:spPr>
        <a:xfrm>
          <a:off x="8648700" y="9855200"/>
          <a:ext cx="1181100" cy="2667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59°Li/Barbot</a:t>
          </a:r>
        </a:p>
      </xdr:txBody>
    </xdr:sp>
    <xdr:clientData/>
  </xdr:twoCellAnchor>
  <xdr:twoCellAnchor editAs="absolute">
    <xdr:from>
      <xdr:col>1</xdr:col>
      <xdr:colOff>2788920</xdr:colOff>
      <xdr:row>58</xdr:row>
      <xdr:rowOff>132080</xdr:rowOff>
    </xdr:from>
    <xdr:to>
      <xdr:col>1</xdr:col>
      <xdr:colOff>3970020</xdr:colOff>
      <xdr:row>60</xdr:row>
      <xdr:rowOff>63500</xdr:rowOff>
    </xdr:to>
    <xdr:sp macro="" textlink="">
      <xdr:nvSpPr>
        <xdr:cNvPr id="921" name="name 920"/>
        <xdr:cNvSpPr/>
      </xdr:nvSpPr>
      <xdr:spPr>
        <a:xfrm>
          <a:off x="15278100" y="9855200"/>
          <a:ext cx="1181100" cy="2667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59°Li/Barbot</a:t>
          </a:r>
        </a:p>
      </xdr:txBody>
    </xdr:sp>
    <xdr:clientData/>
  </xdr:twoCellAnchor>
  <xdr:twoCellAnchor editAs="absolute">
    <xdr:from>
      <xdr:col>1</xdr:col>
      <xdr:colOff>2788920</xdr:colOff>
      <xdr:row>61</xdr:row>
      <xdr:rowOff>137160</xdr:rowOff>
    </xdr:from>
    <xdr:to>
      <xdr:col>1</xdr:col>
      <xdr:colOff>3970020</xdr:colOff>
      <xdr:row>63</xdr:row>
      <xdr:rowOff>68580</xdr:rowOff>
    </xdr:to>
    <xdr:sp macro="" textlink="">
      <xdr:nvSpPr>
        <xdr:cNvPr id="922" name="reduced 921"/>
        <xdr:cNvSpPr/>
      </xdr:nvSpPr>
      <xdr:spPr>
        <a:xfrm>
          <a:off x="15278100" y="10363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9017000</xdr:colOff>
      <xdr:row>60</xdr:row>
      <xdr:rowOff>76200</xdr:rowOff>
    </xdr:from>
    <xdr:to>
      <xdr:col>0</xdr:col>
      <xdr:colOff>9690100</xdr:colOff>
      <xdr:row>65</xdr:row>
      <xdr:rowOff>0</xdr:rowOff>
    </xdr:to>
    <xdr:pic>
      <xdr:nvPicPr>
        <xdr:cNvPr id="923" name="symbol 92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10134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3157220</xdr:colOff>
      <xdr:row>60</xdr:row>
      <xdr:rowOff>76200</xdr:rowOff>
    </xdr:from>
    <xdr:to>
      <xdr:col>1</xdr:col>
      <xdr:colOff>3830320</xdr:colOff>
      <xdr:row>65</xdr:row>
      <xdr:rowOff>0</xdr:rowOff>
    </xdr:to>
    <xdr:pic>
      <xdr:nvPicPr>
        <xdr:cNvPr id="924" name="symbol 923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6400" y="10134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8737600</xdr:colOff>
      <xdr:row>63</xdr:row>
      <xdr:rowOff>119380</xdr:rowOff>
    </xdr:from>
    <xdr:to>
      <xdr:col>0</xdr:col>
      <xdr:colOff>9042400</xdr:colOff>
      <xdr:row>65</xdr:row>
      <xdr:rowOff>139700</xdr:rowOff>
    </xdr:to>
    <xdr:sp macro="" textlink="">
      <xdr:nvSpPr>
        <xdr:cNvPr id="925" name="fleft 924"/>
        <xdr:cNvSpPr/>
      </xdr:nvSpPr>
      <xdr:spPr>
        <a:xfrm>
          <a:off x="87376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9296400</xdr:colOff>
      <xdr:row>63</xdr:row>
      <xdr:rowOff>119380</xdr:rowOff>
    </xdr:from>
    <xdr:to>
      <xdr:col>0</xdr:col>
      <xdr:colOff>9563100</xdr:colOff>
      <xdr:row>65</xdr:row>
      <xdr:rowOff>139700</xdr:rowOff>
    </xdr:to>
    <xdr:sp macro="" textlink="">
      <xdr:nvSpPr>
        <xdr:cNvPr id="926" name="fmiddle 925"/>
        <xdr:cNvSpPr/>
      </xdr:nvSpPr>
      <xdr:spPr>
        <a:xfrm>
          <a:off x="92964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9525000</xdr:colOff>
      <xdr:row>63</xdr:row>
      <xdr:rowOff>119380</xdr:rowOff>
    </xdr:from>
    <xdr:to>
      <xdr:col>0</xdr:col>
      <xdr:colOff>9829800</xdr:colOff>
      <xdr:row>65</xdr:row>
      <xdr:rowOff>139700</xdr:rowOff>
    </xdr:to>
    <xdr:sp macro="" textlink="">
      <xdr:nvSpPr>
        <xdr:cNvPr id="927" name="fright 926"/>
        <xdr:cNvSpPr/>
      </xdr:nvSpPr>
      <xdr:spPr>
        <a:xfrm>
          <a:off x="95250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9563100</xdr:colOff>
      <xdr:row>60</xdr:row>
      <xdr:rowOff>165100</xdr:rowOff>
    </xdr:from>
    <xdr:to>
      <xdr:col>0</xdr:col>
      <xdr:colOff>9829800</xdr:colOff>
      <xdr:row>62</xdr:row>
      <xdr:rowOff>134620</xdr:rowOff>
    </xdr:to>
    <xdr:sp macro="" textlink="">
      <xdr:nvSpPr>
        <xdr:cNvPr id="928" name="eng 927"/>
        <xdr:cNvSpPr/>
      </xdr:nvSpPr>
      <xdr:spPr>
        <a:xfrm>
          <a:off x="9563100" y="10223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2877820</xdr:colOff>
      <xdr:row>63</xdr:row>
      <xdr:rowOff>119380</xdr:rowOff>
    </xdr:from>
    <xdr:to>
      <xdr:col>1</xdr:col>
      <xdr:colOff>3182620</xdr:colOff>
      <xdr:row>65</xdr:row>
      <xdr:rowOff>139700</xdr:rowOff>
    </xdr:to>
    <xdr:sp macro="" textlink="">
      <xdr:nvSpPr>
        <xdr:cNvPr id="929" name="bleft 928"/>
        <xdr:cNvSpPr/>
      </xdr:nvSpPr>
      <xdr:spPr>
        <a:xfrm>
          <a:off x="153670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3436620</xdr:colOff>
      <xdr:row>63</xdr:row>
      <xdr:rowOff>119380</xdr:rowOff>
    </xdr:from>
    <xdr:to>
      <xdr:col>1</xdr:col>
      <xdr:colOff>3703320</xdr:colOff>
      <xdr:row>65</xdr:row>
      <xdr:rowOff>139700</xdr:rowOff>
    </xdr:to>
    <xdr:sp macro="" textlink="">
      <xdr:nvSpPr>
        <xdr:cNvPr id="930" name="bmiddle 929"/>
        <xdr:cNvSpPr/>
      </xdr:nvSpPr>
      <xdr:spPr>
        <a:xfrm>
          <a:off x="159258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3665220</xdr:colOff>
      <xdr:row>63</xdr:row>
      <xdr:rowOff>119380</xdr:rowOff>
    </xdr:from>
    <xdr:to>
      <xdr:col>1</xdr:col>
      <xdr:colOff>3970020</xdr:colOff>
      <xdr:row>65</xdr:row>
      <xdr:rowOff>139700</xdr:rowOff>
    </xdr:to>
    <xdr:sp macro="" textlink="">
      <xdr:nvSpPr>
        <xdr:cNvPr id="931" name="bright 930"/>
        <xdr:cNvSpPr/>
      </xdr:nvSpPr>
      <xdr:spPr>
        <a:xfrm>
          <a:off x="161544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9842500</xdr:colOff>
      <xdr:row>58</xdr:row>
      <xdr:rowOff>119380</xdr:rowOff>
    </xdr:from>
    <xdr:to>
      <xdr:col>0</xdr:col>
      <xdr:colOff>11049000</xdr:colOff>
      <xdr:row>65</xdr:row>
      <xdr:rowOff>152400</xdr:rowOff>
    </xdr:to>
    <xdr:sp macro="" textlink="">
      <xdr:nvSpPr>
        <xdr:cNvPr id="932" name="outline 931"/>
        <xdr:cNvSpPr/>
      </xdr:nvSpPr>
      <xdr:spPr>
        <a:xfrm>
          <a:off x="98425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58</xdr:row>
      <xdr:rowOff>119380</xdr:rowOff>
    </xdr:from>
    <xdr:to>
      <xdr:col>1</xdr:col>
      <xdr:colOff>2776220</xdr:colOff>
      <xdr:row>65</xdr:row>
      <xdr:rowOff>152400</xdr:rowOff>
    </xdr:to>
    <xdr:sp macro="" textlink="">
      <xdr:nvSpPr>
        <xdr:cNvPr id="933" name="outline 932"/>
        <xdr:cNvSpPr/>
      </xdr:nvSpPr>
      <xdr:spPr>
        <a:xfrm>
          <a:off x="14058900" y="9842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10223500</xdr:colOff>
      <xdr:row>58</xdr:row>
      <xdr:rowOff>132080</xdr:rowOff>
    </xdr:from>
    <xdr:to>
      <xdr:col>0</xdr:col>
      <xdr:colOff>11036300</xdr:colOff>
      <xdr:row>60</xdr:row>
      <xdr:rowOff>63500</xdr:rowOff>
    </xdr:to>
    <xdr:sp macro="" textlink="">
      <xdr:nvSpPr>
        <xdr:cNvPr id="934" name="name 933"/>
        <xdr:cNvSpPr/>
      </xdr:nvSpPr>
      <xdr:spPr>
        <a:xfrm>
          <a:off x="10223500" y="9855200"/>
          <a:ext cx="812800" cy="2667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Clausel</a:t>
          </a:r>
        </a:p>
      </xdr:txBody>
    </xdr:sp>
    <xdr:clientData/>
  </xdr:twoCellAnchor>
  <xdr:twoCellAnchor editAs="absolute">
    <xdr:from>
      <xdr:col>1</xdr:col>
      <xdr:colOff>1950720</xdr:colOff>
      <xdr:row>58</xdr:row>
      <xdr:rowOff>132080</xdr:rowOff>
    </xdr:from>
    <xdr:to>
      <xdr:col>1</xdr:col>
      <xdr:colOff>2763520</xdr:colOff>
      <xdr:row>60</xdr:row>
      <xdr:rowOff>63500</xdr:rowOff>
    </xdr:to>
    <xdr:sp macro="" textlink="">
      <xdr:nvSpPr>
        <xdr:cNvPr id="935" name="name 934"/>
        <xdr:cNvSpPr/>
      </xdr:nvSpPr>
      <xdr:spPr>
        <a:xfrm>
          <a:off x="14439900" y="9855200"/>
          <a:ext cx="812800" cy="266700"/>
        </a:xfrm>
        <a:prstGeom prst="rect">
          <a:avLst/>
        </a:prstGeom>
        <a:solidFill>
          <a:srgbClr val="00008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Clausel</a:t>
          </a:r>
        </a:p>
      </xdr:txBody>
    </xdr:sp>
    <xdr:clientData/>
  </xdr:twoCellAnchor>
  <xdr:twoCellAnchor editAs="absolute">
    <xdr:from>
      <xdr:col>1</xdr:col>
      <xdr:colOff>1582420</xdr:colOff>
      <xdr:row>61</xdr:row>
      <xdr:rowOff>137160</xdr:rowOff>
    </xdr:from>
    <xdr:to>
      <xdr:col>1</xdr:col>
      <xdr:colOff>2763520</xdr:colOff>
      <xdr:row>63</xdr:row>
      <xdr:rowOff>68580</xdr:rowOff>
    </xdr:to>
    <xdr:sp macro="" textlink="">
      <xdr:nvSpPr>
        <xdr:cNvPr id="936" name="reduced 935"/>
        <xdr:cNvSpPr/>
      </xdr:nvSpPr>
      <xdr:spPr>
        <a:xfrm>
          <a:off x="14071600" y="10363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9944100</xdr:colOff>
      <xdr:row>61</xdr:row>
      <xdr:rowOff>48260</xdr:rowOff>
    </xdr:from>
    <xdr:to>
      <xdr:col>0</xdr:col>
      <xdr:colOff>10655300</xdr:colOff>
      <xdr:row>63</xdr:row>
      <xdr:rowOff>157480</xdr:rowOff>
    </xdr:to>
    <xdr:pic>
      <xdr:nvPicPr>
        <xdr:cNvPr id="937" name="symbol 93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4100" y="10274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1671320</xdr:colOff>
      <xdr:row>61</xdr:row>
      <xdr:rowOff>48260</xdr:rowOff>
    </xdr:from>
    <xdr:to>
      <xdr:col>1</xdr:col>
      <xdr:colOff>2382520</xdr:colOff>
      <xdr:row>63</xdr:row>
      <xdr:rowOff>157480</xdr:rowOff>
    </xdr:to>
    <xdr:pic>
      <xdr:nvPicPr>
        <xdr:cNvPr id="938" name="symbol 93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0500" y="10274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10502900</xdr:colOff>
      <xdr:row>60</xdr:row>
      <xdr:rowOff>127000</xdr:rowOff>
    </xdr:from>
    <xdr:to>
      <xdr:col>0</xdr:col>
      <xdr:colOff>10947400</xdr:colOff>
      <xdr:row>63</xdr:row>
      <xdr:rowOff>43180</xdr:rowOff>
    </xdr:to>
    <xdr:pic>
      <xdr:nvPicPr>
        <xdr:cNvPr id="939" name="elite 938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2900" y="101854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1</xdr:col>
      <xdr:colOff>2230120</xdr:colOff>
      <xdr:row>60</xdr:row>
      <xdr:rowOff>127000</xdr:rowOff>
    </xdr:from>
    <xdr:to>
      <xdr:col>1</xdr:col>
      <xdr:colOff>2674620</xdr:colOff>
      <xdr:row>63</xdr:row>
      <xdr:rowOff>43180</xdr:rowOff>
    </xdr:to>
    <xdr:pic>
      <xdr:nvPicPr>
        <xdr:cNvPr id="940" name="elite 939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9300" y="101854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9944100</xdr:colOff>
      <xdr:row>63</xdr:row>
      <xdr:rowOff>119380</xdr:rowOff>
    </xdr:from>
    <xdr:to>
      <xdr:col>0</xdr:col>
      <xdr:colOff>10299700</xdr:colOff>
      <xdr:row>65</xdr:row>
      <xdr:rowOff>88900</xdr:rowOff>
    </xdr:to>
    <xdr:sp macro="" textlink="">
      <xdr:nvSpPr>
        <xdr:cNvPr id="941" name="fleft 940"/>
        <xdr:cNvSpPr/>
      </xdr:nvSpPr>
      <xdr:spPr>
        <a:xfrm>
          <a:off x="9944100" y="10680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10363200</xdr:colOff>
      <xdr:row>63</xdr:row>
      <xdr:rowOff>119380</xdr:rowOff>
    </xdr:from>
    <xdr:to>
      <xdr:col>0</xdr:col>
      <xdr:colOff>10629900</xdr:colOff>
      <xdr:row>65</xdr:row>
      <xdr:rowOff>139700</xdr:rowOff>
    </xdr:to>
    <xdr:sp macro="" textlink="">
      <xdr:nvSpPr>
        <xdr:cNvPr id="942" name="fmiddle 941"/>
        <xdr:cNvSpPr/>
      </xdr:nvSpPr>
      <xdr:spPr>
        <a:xfrm>
          <a:off x="103632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10680700</xdr:colOff>
      <xdr:row>63</xdr:row>
      <xdr:rowOff>119380</xdr:rowOff>
    </xdr:from>
    <xdr:to>
      <xdr:col>0</xdr:col>
      <xdr:colOff>10985500</xdr:colOff>
      <xdr:row>65</xdr:row>
      <xdr:rowOff>139700</xdr:rowOff>
    </xdr:to>
    <xdr:sp macro="" textlink="">
      <xdr:nvSpPr>
        <xdr:cNvPr id="943" name="fright 942"/>
        <xdr:cNvSpPr/>
      </xdr:nvSpPr>
      <xdr:spPr>
        <a:xfrm>
          <a:off x="106807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9855200</xdr:colOff>
      <xdr:row>58</xdr:row>
      <xdr:rowOff>132080</xdr:rowOff>
    </xdr:from>
    <xdr:to>
      <xdr:col>0</xdr:col>
      <xdr:colOff>10210800</xdr:colOff>
      <xdr:row>60</xdr:row>
      <xdr:rowOff>12700</xdr:rowOff>
    </xdr:to>
    <xdr:sp macro="" textlink="">
      <xdr:nvSpPr>
        <xdr:cNvPr id="944" name="eng 943"/>
        <xdr:cNvSpPr/>
      </xdr:nvSpPr>
      <xdr:spPr>
        <a:xfrm>
          <a:off x="9855200" y="9855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1671320</xdr:colOff>
      <xdr:row>63</xdr:row>
      <xdr:rowOff>119380</xdr:rowOff>
    </xdr:from>
    <xdr:to>
      <xdr:col>1</xdr:col>
      <xdr:colOff>1976120</xdr:colOff>
      <xdr:row>65</xdr:row>
      <xdr:rowOff>139700</xdr:rowOff>
    </xdr:to>
    <xdr:sp macro="" textlink="">
      <xdr:nvSpPr>
        <xdr:cNvPr id="945" name="bleft 944"/>
        <xdr:cNvSpPr/>
      </xdr:nvSpPr>
      <xdr:spPr>
        <a:xfrm>
          <a:off x="141605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2090420</xdr:colOff>
      <xdr:row>63</xdr:row>
      <xdr:rowOff>119380</xdr:rowOff>
    </xdr:from>
    <xdr:to>
      <xdr:col>1</xdr:col>
      <xdr:colOff>2357120</xdr:colOff>
      <xdr:row>65</xdr:row>
      <xdr:rowOff>139700</xdr:rowOff>
    </xdr:to>
    <xdr:sp macro="" textlink="">
      <xdr:nvSpPr>
        <xdr:cNvPr id="946" name="bmiddle 945"/>
        <xdr:cNvSpPr/>
      </xdr:nvSpPr>
      <xdr:spPr>
        <a:xfrm>
          <a:off x="14579600" y="10680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2407920</xdr:colOff>
      <xdr:row>63</xdr:row>
      <xdr:rowOff>119380</xdr:rowOff>
    </xdr:from>
    <xdr:to>
      <xdr:col>1</xdr:col>
      <xdr:colOff>2712720</xdr:colOff>
      <xdr:row>65</xdr:row>
      <xdr:rowOff>139700</xdr:rowOff>
    </xdr:to>
    <xdr:sp macro="" textlink="">
      <xdr:nvSpPr>
        <xdr:cNvPr id="947" name="bright 946"/>
        <xdr:cNvSpPr/>
      </xdr:nvSpPr>
      <xdr:spPr>
        <a:xfrm>
          <a:off x="14897100" y="10680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11049000</xdr:colOff>
      <xdr:row>58</xdr:row>
      <xdr:rowOff>119380</xdr:rowOff>
    </xdr:from>
    <xdr:to>
      <xdr:col>0</xdr:col>
      <xdr:colOff>12255500</xdr:colOff>
      <xdr:row>65</xdr:row>
      <xdr:rowOff>152400</xdr:rowOff>
    </xdr:to>
    <xdr:sp macro="" textlink="">
      <xdr:nvSpPr>
        <xdr:cNvPr id="948" name="outline 947"/>
        <xdr:cNvSpPr/>
      </xdr:nvSpPr>
      <xdr:spPr>
        <a:xfrm>
          <a:off x="11049000" y="9842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58</xdr:row>
      <xdr:rowOff>119380</xdr:rowOff>
    </xdr:from>
    <xdr:to>
      <xdr:col>1</xdr:col>
      <xdr:colOff>1569720</xdr:colOff>
      <xdr:row>65</xdr:row>
      <xdr:rowOff>152400</xdr:rowOff>
    </xdr:to>
    <xdr:sp macro="" textlink="">
      <xdr:nvSpPr>
        <xdr:cNvPr id="949" name="outline 948"/>
        <xdr:cNvSpPr/>
      </xdr:nvSpPr>
      <xdr:spPr>
        <a:xfrm>
          <a:off x="12852400" y="9842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11341100</xdr:colOff>
      <xdr:row>59</xdr:row>
      <xdr:rowOff>15240</xdr:rowOff>
    </xdr:from>
    <xdr:to>
      <xdr:col>0</xdr:col>
      <xdr:colOff>12242800</xdr:colOff>
      <xdr:row>63</xdr:row>
      <xdr:rowOff>106680</xdr:rowOff>
    </xdr:to>
    <xdr:sp macro="" textlink="">
      <xdr:nvSpPr>
        <xdr:cNvPr id="950" name="flag 949"/>
        <xdr:cNvSpPr/>
      </xdr:nvSpPr>
      <xdr:spPr>
        <a:xfrm>
          <a:off x="11341100" y="99060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3</a:t>
          </a:r>
        </a:p>
      </xdr:txBody>
    </xdr:sp>
    <xdr:clientData/>
  </xdr:twoCellAnchor>
  <xdr:twoCellAnchor editAs="absolute">
    <xdr:from>
      <xdr:col>0</xdr:col>
      <xdr:colOff>11061700</xdr:colOff>
      <xdr:row>58</xdr:row>
      <xdr:rowOff>132080</xdr:rowOff>
    </xdr:from>
    <xdr:to>
      <xdr:col>0</xdr:col>
      <xdr:colOff>11328400</xdr:colOff>
      <xdr:row>63</xdr:row>
      <xdr:rowOff>157480</xdr:rowOff>
    </xdr:to>
    <xdr:sp macro="" textlink="">
      <xdr:nvSpPr>
        <xdr:cNvPr id="951" name="name 950"/>
        <xdr:cNvSpPr/>
      </xdr:nvSpPr>
      <xdr:spPr>
        <a:xfrm>
          <a:off x="11061700" y="9855200"/>
          <a:ext cx="266700" cy="8636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Ferey</a:t>
          </a:r>
        </a:p>
      </xdr:txBody>
    </xdr:sp>
    <xdr:clientData/>
  </xdr:twoCellAnchor>
  <xdr:twoCellAnchor editAs="absolute">
    <xdr:from>
      <xdr:col>0</xdr:col>
      <xdr:colOff>11201400</xdr:colOff>
      <xdr:row>63</xdr:row>
      <xdr:rowOff>119380</xdr:rowOff>
    </xdr:from>
    <xdr:to>
      <xdr:col>0</xdr:col>
      <xdr:colOff>11468100</xdr:colOff>
      <xdr:row>65</xdr:row>
      <xdr:rowOff>139700</xdr:rowOff>
    </xdr:to>
    <xdr:sp macro="" textlink="">
      <xdr:nvSpPr>
        <xdr:cNvPr id="952" name="left 951"/>
        <xdr:cNvSpPr/>
      </xdr:nvSpPr>
      <xdr:spPr>
        <a:xfrm>
          <a:off x="11201400" y="10680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11938000</xdr:colOff>
      <xdr:row>63</xdr:row>
      <xdr:rowOff>119380</xdr:rowOff>
    </xdr:from>
    <xdr:to>
      <xdr:col>0</xdr:col>
      <xdr:colOff>12204700</xdr:colOff>
      <xdr:row>65</xdr:row>
      <xdr:rowOff>139700</xdr:rowOff>
    </xdr:to>
    <xdr:sp macro="" textlink="">
      <xdr:nvSpPr>
        <xdr:cNvPr id="953" name="right 952"/>
        <xdr:cNvSpPr/>
      </xdr:nvSpPr>
      <xdr:spPr>
        <a:xfrm>
          <a:off x="11938000" y="10680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190500</xdr:colOff>
      <xdr:row>65</xdr:row>
      <xdr:rowOff>152400</xdr:rowOff>
    </xdr:from>
    <xdr:to>
      <xdr:col>0</xdr:col>
      <xdr:colOff>1397000</xdr:colOff>
      <xdr:row>73</xdr:row>
      <xdr:rowOff>17780</xdr:rowOff>
    </xdr:to>
    <xdr:sp macro="" textlink="">
      <xdr:nvSpPr>
        <xdr:cNvPr id="954" name="outline 953"/>
        <xdr:cNvSpPr/>
      </xdr:nvSpPr>
      <xdr:spPr>
        <a:xfrm>
          <a:off x="190500" y="11049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65</xdr:row>
      <xdr:rowOff>152400</xdr:rowOff>
    </xdr:from>
    <xdr:to>
      <xdr:col>1</xdr:col>
      <xdr:colOff>12428220</xdr:colOff>
      <xdr:row>73</xdr:row>
      <xdr:rowOff>17780</xdr:rowOff>
    </xdr:to>
    <xdr:sp macro="" textlink="">
      <xdr:nvSpPr>
        <xdr:cNvPr id="955" name="outline 954"/>
        <xdr:cNvSpPr/>
      </xdr:nvSpPr>
      <xdr:spPr>
        <a:xfrm>
          <a:off x="23710900" y="11049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482600</xdr:colOff>
      <xdr:row>66</xdr:row>
      <xdr:rowOff>48260</xdr:rowOff>
    </xdr:from>
    <xdr:to>
      <xdr:col>0</xdr:col>
      <xdr:colOff>1384300</xdr:colOff>
      <xdr:row>70</xdr:row>
      <xdr:rowOff>139700</xdr:rowOff>
    </xdr:to>
    <xdr:sp macro="" textlink="">
      <xdr:nvSpPr>
        <xdr:cNvPr id="956" name="flag 955"/>
        <xdr:cNvSpPr/>
      </xdr:nvSpPr>
      <xdr:spPr>
        <a:xfrm>
          <a:off x="482600" y="111125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3</a:t>
          </a:r>
        </a:p>
      </xdr:txBody>
    </xdr:sp>
    <xdr:clientData/>
  </xdr:twoCellAnchor>
  <xdr:twoCellAnchor editAs="absolute">
    <xdr:from>
      <xdr:col>0</xdr:col>
      <xdr:colOff>203200</xdr:colOff>
      <xdr:row>65</xdr:row>
      <xdr:rowOff>165100</xdr:rowOff>
    </xdr:from>
    <xdr:to>
      <xdr:col>0</xdr:col>
      <xdr:colOff>469900</xdr:colOff>
      <xdr:row>71</xdr:row>
      <xdr:rowOff>22860</xdr:rowOff>
    </xdr:to>
    <xdr:sp macro="" textlink="">
      <xdr:nvSpPr>
        <xdr:cNvPr id="957" name="name 956"/>
        <xdr:cNvSpPr/>
      </xdr:nvSpPr>
      <xdr:spPr>
        <a:xfrm>
          <a:off x="203200" y="11061700"/>
          <a:ext cx="266700" cy="8636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Ferey</a:t>
          </a:r>
        </a:p>
      </xdr:txBody>
    </xdr:sp>
    <xdr:clientData/>
  </xdr:twoCellAnchor>
  <xdr:twoCellAnchor editAs="absolute">
    <xdr:from>
      <xdr:col>0</xdr:col>
      <xdr:colOff>342900</xdr:colOff>
      <xdr:row>70</xdr:row>
      <xdr:rowOff>152400</xdr:rowOff>
    </xdr:from>
    <xdr:to>
      <xdr:col>0</xdr:col>
      <xdr:colOff>609600</xdr:colOff>
      <xdr:row>73</xdr:row>
      <xdr:rowOff>5080</xdr:rowOff>
    </xdr:to>
    <xdr:sp macro="" textlink="">
      <xdr:nvSpPr>
        <xdr:cNvPr id="958" name="left 957"/>
        <xdr:cNvSpPr/>
      </xdr:nvSpPr>
      <xdr:spPr>
        <a:xfrm>
          <a:off x="342900" y="11887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1079500</xdr:colOff>
      <xdr:row>70</xdr:row>
      <xdr:rowOff>152400</xdr:rowOff>
    </xdr:from>
    <xdr:to>
      <xdr:col>0</xdr:col>
      <xdr:colOff>1346200</xdr:colOff>
      <xdr:row>73</xdr:row>
      <xdr:rowOff>5080</xdr:rowOff>
    </xdr:to>
    <xdr:sp macro="" textlink="">
      <xdr:nvSpPr>
        <xdr:cNvPr id="959" name="right 958"/>
        <xdr:cNvSpPr/>
      </xdr:nvSpPr>
      <xdr:spPr>
        <a:xfrm>
          <a:off x="1079500" y="11887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1397000</xdr:colOff>
      <xdr:row>65</xdr:row>
      <xdr:rowOff>152400</xdr:rowOff>
    </xdr:from>
    <xdr:to>
      <xdr:col>0</xdr:col>
      <xdr:colOff>2603500</xdr:colOff>
      <xdr:row>73</xdr:row>
      <xdr:rowOff>17780</xdr:rowOff>
    </xdr:to>
    <xdr:sp macro="" textlink="">
      <xdr:nvSpPr>
        <xdr:cNvPr id="960" name="outline 959"/>
        <xdr:cNvSpPr/>
      </xdr:nvSpPr>
      <xdr:spPr>
        <a:xfrm>
          <a:off x="13970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65</xdr:row>
      <xdr:rowOff>152400</xdr:rowOff>
    </xdr:from>
    <xdr:to>
      <xdr:col>1</xdr:col>
      <xdr:colOff>11221720</xdr:colOff>
      <xdr:row>73</xdr:row>
      <xdr:rowOff>17780</xdr:rowOff>
    </xdr:to>
    <xdr:sp macro="" textlink="">
      <xdr:nvSpPr>
        <xdr:cNvPr id="961" name="outline 960"/>
        <xdr:cNvSpPr/>
      </xdr:nvSpPr>
      <xdr:spPr>
        <a:xfrm>
          <a:off x="225044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65</xdr:row>
      <xdr:rowOff>165100</xdr:rowOff>
    </xdr:from>
    <xdr:to>
      <xdr:col>0</xdr:col>
      <xdr:colOff>2590800</xdr:colOff>
      <xdr:row>67</xdr:row>
      <xdr:rowOff>96520</xdr:rowOff>
    </xdr:to>
    <xdr:sp macro="" textlink="">
      <xdr:nvSpPr>
        <xdr:cNvPr id="962" name="name 961"/>
        <xdr:cNvSpPr/>
      </xdr:nvSpPr>
      <xdr:spPr>
        <a:xfrm>
          <a:off x="1409700" y="11061700"/>
          <a:ext cx="1181100" cy="2667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31°Lg/Menne</a:t>
          </a:r>
        </a:p>
      </xdr:txBody>
    </xdr:sp>
    <xdr:clientData/>
  </xdr:twoCellAnchor>
  <xdr:twoCellAnchor editAs="absolute">
    <xdr:from>
      <xdr:col>1</xdr:col>
      <xdr:colOff>10027920</xdr:colOff>
      <xdr:row>65</xdr:row>
      <xdr:rowOff>165100</xdr:rowOff>
    </xdr:from>
    <xdr:to>
      <xdr:col>1</xdr:col>
      <xdr:colOff>11209020</xdr:colOff>
      <xdr:row>67</xdr:row>
      <xdr:rowOff>96520</xdr:rowOff>
    </xdr:to>
    <xdr:sp macro="" textlink="">
      <xdr:nvSpPr>
        <xdr:cNvPr id="963" name="name 962"/>
        <xdr:cNvSpPr/>
      </xdr:nvSpPr>
      <xdr:spPr>
        <a:xfrm>
          <a:off x="22517100" y="11061700"/>
          <a:ext cx="1181100" cy="2667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31°Lg/Menne</a:t>
          </a:r>
        </a:p>
      </xdr:txBody>
    </xdr:sp>
    <xdr:clientData/>
  </xdr:twoCellAnchor>
  <xdr:twoCellAnchor editAs="absolute">
    <xdr:from>
      <xdr:col>1</xdr:col>
      <xdr:colOff>10027920</xdr:colOff>
      <xdr:row>69</xdr:row>
      <xdr:rowOff>2540</xdr:rowOff>
    </xdr:from>
    <xdr:to>
      <xdr:col>1</xdr:col>
      <xdr:colOff>11209020</xdr:colOff>
      <xdr:row>70</xdr:row>
      <xdr:rowOff>101600</xdr:rowOff>
    </xdr:to>
    <xdr:sp macro="" textlink="">
      <xdr:nvSpPr>
        <xdr:cNvPr id="964" name="reduced 963"/>
        <xdr:cNvSpPr/>
      </xdr:nvSpPr>
      <xdr:spPr>
        <a:xfrm>
          <a:off x="22517100" y="11569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1778000</xdr:colOff>
      <xdr:row>67</xdr:row>
      <xdr:rowOff>109220</xdr:rowOff>
    </xdr:from>
    <xdr:to>
      <xdr:col>0</xdr:col>
      <xdr:colOff>2451100</xdr:colOff>
      <xdr:row>72</xdr:row>
      <xdr:rowOff>33020</xdr:rowOff>
    </xdr:to>
    <xdr:pic>
      <xdr:nvPicPr>
        <xdr:cNvPr id="965" name="symbol 964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10396220</xdr:colOff>
      <xdr:row>67</xdr:row>
      <xdr:rowOff>109220</xdr:rowOff>
    </xdr:from>
    <xdr:to>
      <xdr:col>1</xdr:col>
      <xdr:colOff>11069320</xdr:colOff>
      <xdr:row>72</xdr:row>
      <xdr:rowOff>33020</xdr:rowOff>
    </xdr:to>
    <xdr:pic>
      <xdr:nvPicPr>
        <xdr:cNvPr id="966" name="symbol 96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54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1498600</xdr:colOff>
      <xdr:row>70</xdr:row>
      <xdr:rowOff>152400</xdr:rowOff>
    </xdr:from>
    <xdr:to>
      <xdr:col>0</xdr:col>
      <xdr:colOff>1803400</xdr:colOff>
      <xdr:row>73</xdr:row>
      <xdr:rowOff>5080</xdr:rowOff>
    </xdr:to>
    <xdr:sp macro="" textlink="">
      <xdr:nvSpPr>
        <xdr:cNvPr id="967" name="fleft 966"/>
        <xdr:cNvSpPr/>
      </xdr:nvSpPr>
      <xdr:spPr>
        <a:xfrm>
          <a:off x="14986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2057400</xdr:colOff>
      <xdr:row>70</xdr:row>
      <xdr:rowOff>152400</xdr:rowOff>
    </xdr:from>
    <xdr:to>
      <xdr:col>0</xdr:col>
      <xdr:colOff>2324100</xdr:colOff>
      <xdr:row>73</xdr:row>
      <xdr:rowOff>5080</xdr:rowOff>
    </xdr:to>
    <xdr:sp macro="" textlink="">
      <xdr:nvSpPr>
        <xdr:cNvPr id="968" name="fmiddle 967"/>
        <xdr:cNvSpPr/>
      </xdr:nvSpPr>
      <xdr:spPr>
        <a:xfrm>
          <a:off x="20574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2286000</xdr:colOff>
      <xdr:row>70</xdr:row>
      <xdr:rowOff>152400</xdr:rowOff>
    </xdr:from>
    <xdr:to>
      <xdr:col>0</xdr:col>
      <xdr:colOff>2590800</xdr:colOff>
      <xdr:row>73</xdr:row>
      <xdr:rowOff>5080</xdr:rowOff>
    </xdr:to>
    <xdr:sp macro="" textlink="">
      <xdr:nvSpPr>
        <xdr:cNvPr id="969" name="fright 968"/>
        <xdr:cNvSpPr/>
      </xdr:nvSpPr>
      <xdr:spPr>
        <a:xfrm>
          <a:off x="22860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2324100</xdr:colOff>
      <xdr:row>68</xdr:row>
      <xdr:rowOff>30480</xdr:rowOff>
    </xdr:from>
    <xdr:to>
      <xdr:col>0</xdr:col>
      <xdr:colOff>2590800</xdr:colOff>
      <xdr:row>70</xdr:row>
      <xdr:rowOff>0</xdr:rowOff>
    </xdr:to>
    <xdr:sp macro="" textlink="">
      <xdr:nvSpPr>
        <xdr:cNvPr id="970" name="eng 969"/>
        <xdr:cNvSpPr/>
      </xdr:nvSpPr>
      <xdr:spPr>
        <a:xfrm>
          <a:off x="2324100" y="11430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10116820</xdr:colOff>
      <xdr:row>70</xdr:row>
      <xdr:rowOff>152400</xdr:rowOff>
    </xdr:from>
    <xdr:to>
      <xdr:col>1</xdr:col>
      <xdr:colOff>10421620</xdr:colOff>
      <xdr:row>73</xdr:row>
      <xdr:rowOff>5080</xdr:rowOff>
    </xdr:to>
    <xdr:sp macro="" textlink="">
      <xdr:nvSpPr>
        <xdr:cNvPr id="971" name="bleft 970"/>
        <xdr:cNvSpPr/>
      </xdr:nvSpPr>
      <xdr:spPr>
        <a:xfrm>
          <a:off x="226060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10675620</xdr:colOff>
      <xdr:row>70</xdr:row>
      <xdr:rowOff>152400</xdr:rowOff>
    </xdr:from>
    <xdr:to>
      <xdr:col>1</xdr:col>
      <xdr:colOff>10942320</xdr:colOff>
      <xdr:row>73</xdr:row>
      <xdr:rowOff>5080</xdr:rowOff>
    </xdr:to>
    <xdr:sp macro="" textlink="">
      <xdr:nvSpPr>
        <xdr:cNvPr id="972" name="bmiddle 971"/>
        <xdr:cNvSpPr/>
      </xdr:nvSpPr>
      <xdr:spPr>
        <a:xfrm>
          <a:off x="231648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10904220</xdr:colOff>
      <xdr:row>70</xdr:row>
      <xdr:rowOff>152400</xdr:rowOff>
    </xdr:from>
    <xdr:to>
      <xdr:col>1</xdr:col>
      <xdr:colOff>11209020</xdr:colOff>
      <xdr:row>73</xdr:row>
      <xdr:rowOff>5080</xdr:rowOff>
    </xdr:to>
    <xdr:sp macro="" textlink="">
      <xdr:nvSpPr>
        <xdr:cNvPr id="973" name="bright 972"/>
        <xdr:cNvSpPr/>
      </xdr:nvSpPr>
      <xdr:spPr>
        <a:xfrm>
          <a:off x="233934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2603500</xdr:colOff>
      <xdr:row>65</xdr:row>
      <xdr:rowOff>152400</xdr:rowOff>
    </xdr:from>
    <xdr:to>
      <xdr:col>0</xdr:col>
      <xdr:colOff>3810000</xdr:colOff>
      <xdr:row>73</xdr:row>
      <xdr:rowOff>17780</xdr:rowOff>
    </xdr:to>
    <xdr:sp macro="" textlink="">
      <xdr:nvSpPr>
        <xdr:cNvPr id="974" name="outline 973"/>
        <xdr:cNvSpPr/>
      </xdr:nvSpPr>
      <xdr:spPr>
        <a:xfrm>
          <a:off x="26035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65</xdr:row>
      <xdr:rowOff>152400</xdr:rowOff>
    </xdr:from>
    <xdr:to>
      <xdr:col>1</xdr:col>
      <xdr:colOff>10015220</xdr:colOff>
      <xdr:row>73</xdr:row>
      <xdr:rowOff>17780</xdr:rowOff>
    </xdr:to>
    <xdr:sp macro="" textlink="">
      <xdr:nvSpPr>
        <xdr:cNvPr id="975" name="outline 974"/>
        <xdr:cNvSpPr/>
      </xdr:nvSpPr>
      <xdr:spPr>
        <a:xfrm>
          <a:off x="212979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2616200</xdr:colOff>
      <xdr:row>65</xdr:row>
      <xdr:rowOff>165100</xdr:rowOff>
    </xdr:from>
    <xdr:to>
      <xdr:col>0</xdr:col>
      <xdr:colOff>3797300</xdr:colOff>
      <xdr:row>67</xdr:row>
      <xdr:rowOff>96520</xdr:rowOff>
    </xdr:to>
    <xdr:sp macro="" textlink="">
      <xdr:nvSpPr>
        <xdr:cNvPr id="976" name="name 975"/>
        <xdr:cNvSpPr/>
      </xdr:nvSpPr>
      <xdr:spPr>
        <a:xfrm>
          <a:off x="2616200" y="11061700"/>
          <a:ext cx="1181100" cy="2667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26°Li/Menne</a:t>
          </a:r>
        </a:p>
      </xdr:txBody>
    </xdr:sp>
    <xdr:clientData/>
  </xdr:twoCellAnchor>
  <xdr:twoCellAnchor editAs="absolute">
    <xdr:from>
      <xdr:col>1</xdr:col>
      <xdr:colOff>8821420</xdr:colOff>
      <xdr:row>65</xdr:row>
      <xdr:rowOff>165100</xdr:rowOff>
    </xdr:from>
    <xdr:to>
      <xdr:col>1</xdr:col>
      <xdr:colOff>10002520</xdr:colOff>
      <xdr:row>67</xdr:row>
      <xdr:rowOff>96520</xdr:rowOff>
    </xdr:to>
    <xdr:sp macro="" textlink="">
      <xdr:nvSpPr>
        <xdr:cNvPr id="977" name="name 976"/>
        <xdr:cNvSpPr/>
      </xdr:nvSpPr>
      <xdr:spPr>
        <a:xfrm>
          <a:off x="21310600" y="11061700"/>
          <a:ext cx="1181100" cy="2667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26°Li/Menne</a:t>
          </a:r>
        </a:p>
      </xdr:txBody>
    </xdr:sp>
    <xdr:clientData/>
  </xdr:twoCellAnchor>
  <xdr:twoCellAnchor editAs="absolute">
    <xdr:from>
      <xdr:col>1</xdr:col>
      <xdr:colOff>8821420</xdr:colOff>
      <xdr:row>69</xdr:row>
      <xdr:rowOff>2540</xdr:rowOff>
    </xdr:from>
    <xdr:to>
      <xdr:col>1</xdr:col>
      <xdr:colOff>10002520</xdr:colOff>
      <xdr:row>70</xdr:row>
      <xdr:rowOff>101600</xdr:rowOff>
    </xdr:to>
    <xdr:sp macro="" textlink="">
      <xdr:nvSpPr>
        <xdr:cNvPr id="978" name="reduced 977"/>
        <xdr:cNvSpPr/>
      </xdr:nvSpPr>
      <xdr:spPr>
        <a:xfrm>
          <a:off x="21310600" y="11569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2984500</xdr:colOff>
      <xdr:row>67</xdr:row>
      <xdr:rowOff>109220</xdr:rowOff>
    </xdr:from>
    <xdr:to>
      <xdr:col>0</xdr:col>
      <xdr:colOff>3657600</xdr:colOff>
      <xdr:row>72</xdr:row>
      <xdr:rowOff>33020</xdr:rowOff>
    </xdr:to>
    <xdr:pic>
      <xdr:nvPicPr>
        <xdr:cNvPr id="979" name="symbol 97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9189720</xdr:colOff>
      <xdr:row>67</xdr:row>
      <xdr:rowOff>109220</xdr:rowOff>
    </xdr:from>
    <xdr:to>
      <xdr:col>1</xdr:col>
      <xdr:colOff>9862820</xdr:colOff>
      <xdr:row>72</xdr:row>
      <xdr:rowOff>33020</xdr:rowOff>
    </xdr:to>
    <xdr:pic>
      <xdr:nvPicPr>
        <xdr:cNvPr id="980" name="symbol 979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789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2705100</xdr:colOff>
      <xdr:row>70</xdr:row>
      <xdr:rowOff>152400</xdr:rowOff>
    </xdr:from>
    <xdr:to>
      <xdr:col>0</xdr:col>
      <xdr:colOff>3009900</xdr:colOff>
      <xdr:row>73</xdr:row>
      <xdr:rowOff>5080</xdr:rowOff>
    </xdr:to>
    <xdr:sp macro="" textlink="">
      <xdr:nvSpPr>
        <xdr:cNvPr id="981" name="fleft 980"/>
        <xdr:cNvSpPr/>
      </xdr:nvSpPr>
      <xdr:spPr>
        <a:xfrm>
          <a:off x="27051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3263900</xdr:colOff>
      <xdr:row>70</xdr:row>
      <xdr:rowOff>152400</xdr:rowOff>
    </xdr:from>
    <xdr:to>
      <xdr:col>0</xdr:col>
      <xdr:colOff>3530600</xdr:colOff>
      <xdr:row>73</xdr:row>
      <xdr:rowOff>5080</xdr:rowOff>
    </xdr:to>
    <xdr:sp macro="" textlink="">
      <xdr:nvSpPr>
        <xdr:cNvPr id="982" name="fmiddle 981"/>
        <xdr:cNvSpPr/>
      </xdr:nvSpPr>
      <xdr:spPr>
        <a:xfrm>
          <a:off x="32639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3492500</xdr:colOff>
      <xdr:row>70</xdr:row>
      <xdr:rowOff>152400</xdr:rowOff>
    </xdr:from>
    <xdr:to>
      <xdr:col>0</xdr:col>
      <xdr:colOff>3797300</xdr:colOff>
      <xdr:row>73</xdr:row>
      <xdr:rowOff>5080</xdr:rowOff>
    </xdr:to>
    <xdr:sp macro="" textlink="">
      <xdr:nvSpPr>
        <xdr:cNvPr id="983" name="fright 982"/>
        <xdr:cNvSpPr/>
      </xdr:nvSpPr>
      <xdr:spPr>
        <a:xfrm>
          <a:off x="34925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3530600</xdr:colOff>
      <xdr:row>68</xdr:row>
      <xdr:rowOff>30480</xdr:rowOff>
    </xdr:from>
    <xdr:to>
      <xdr:col>0</xdr:col>
      <xdr:colOff>3797300</xdr:colOff>
      <xdr:row>70</xdr:row>
      <xdr:rowOff>0</xdr:rowOff>
    </xdr:to>
    <xdr:sp macro="" textlink="">
      <xdr:nvSpPr>
        <xdr:cNvPr id="984" name="eng 983"/>
        <xdr:cNvSpPr/>
      </xdr:nvSpPr>
      <xdr:spPr>
        <a:xfrm>
          <a:off x="3530600" y="11430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8910320</xdr:colOff>
      <xdr:row>70</xdr:row>
      <xdr:rowOff>152400</xdr:rowOff>
    </xdr:from>
    <xdr:to>
      <xdr:col>1</xdr:col>
      <xdr:colOff>9215120</xdr:colOff>
      <xdr:row>73</xdr:row>
      <xdr:rowOff>5080</xdr:rowOff>
    </xdr:to>
    <xdr:sp macro="" textlink="">
      <xdr:nvSpPr>
        <xdr:cNvPr id="985" name="bleft 984"/>
        <xdr:cNvSpPr/>
      </xdr:nvSpPr>
      <xdr:spPr>
        <a:xfrm>
          <a:off x="213995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9469120</xdr:colOff>
      <xdr:row>70</xdr:row>
      <xdr:rowOff>152400</xdr:rowOff>
    </xdr:from>
    <xdr:to>
      <xdr:col>1</xdr:col>
      <xdr:colOff>9735820</xdr:colOff>
      <xdr:row>73</xdr:row>
      <xdr:rowOff>5080</xdr:rowOff>
    </xdr:to>
    <xdr:sp macro="" textlink="">
      <xdr:nvSpPr>
        <xdr:cNvPr id="986" name="bmiddle 985"/>
        <xdr:cNvSpPr/>
      </xdr:nvSpPr>
      <xdr:spPr>
        <a:xfrm>
          <a:off x="219583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9697720</xdr:colOff>
      <xdr:row>70</xdr:row>
      <xdr:rowOff>152400</xdr:rowOff>
    </xdr:from>
    <xdr:to>
      <xdr:col>1</xdr:col>
      <xdr:colOff>10002520</xdr:colOff>
      <xdr:row>73</xdr:row>
      <xdr:rowOff>5080</xdr:rowOff>
    </xdr:to>
    <xdr:sp macro="" textlink="">
      <xdr:nvSpPr>
        <xdr:cNvPr id="987" name="bright 986"/>
        <xdr:cNvSpPr/>
      </xdr:nvSpPr>
      <xdr:spPr>
        <a:xfrm>
          <a:off x="221869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3810000</xdr:colOff>
      <xdr:row>65</xdr:row>
      <xdr:rowOff>152400</xdr:rowOff>
    </xdr:from>
    <xdr:to>
      <xdr:col>0</xdr:col>
      <xdr:colOff>5016500</xdr:colOff>
      <xdr:row>73</xdr:row>
      <xdr:rowOff>17780</xdr:rowOff>
    </xdr:to>
    <xdr:sp macro="" textlink="">
      <xdr:nvSpPr>
        <xdr:cNvPr id="988" name="outline 987"/>
        <xdr:cNvSpPr/>
      </xdr:nvSpPr>
      <xdr:spPr>
        <a:xfrm>
          <a:off x="38100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65</xdr:row>
      <xdr:rowOff>152400</xdr:rowOff>
    </xdr:from>
    <xdr:to>
      <xdr:col>1</xdr:col>
      <xdr:colOff>8808720</xdr:colOff>
      <xdr:row>73</xdr:row>
      <xdr:rowOff>17780</xdr:rowOff>
    </xdr:to>
    <xdr:sp macro="" textlink="">
      <xdr:nvSpPr>
        <xdr:cNvPr id="989" name="outline 988"/>
        <xdr:cNvSpPr/>
      </xdr:nvSpPr>
      <xdr:spPr>
        <a:xfrm>
          <a:off x="200914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3822700</xdr:colOff>
      <xdr:row>65</xdr:row>
      <xdr:rowOff>165100</xdr:rowOff>
    </xdr:from>
    <xdr:to>
      <xdr:col>0</xdr:col>
      <xdr:colOff>5003800</xdr:colOff>
      <xdr:row>67</xdr:row>
      <xdr:rowOff>96520</xdr:rowOff>
    </xdr:to>
    <xdr:sp macro="" textlink="">
      <xdr:nvSpPr>
        <xdr:cNvPr id="990" name="name 989"/>
        <xdr:cNvSpPr/>
      </xdr:nvSpPr>
      <xdr:spPr>
        <a:xfrm>
          <a:off x="3822700" y="11061700"/>
          <a:ext cx="1181100" cy="2667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47°Li/2nd Bgde</a:t>
          </a:r>
        </a:p>
      </xdr:txBody>
    </xdr:sp>
    <xdr:clientData/>
  </xdr:twoCellAnchor>
  <xdr:twoCellAnchor editAs="absolute">
    <xdr:from>
      <xdr:col>1</xdr:col>
      <xdr:colOff>7614920</xdr:colOff>
      <xdr:row>65</xdr:row>
      <xdr:rowOff>165100</xdr:rowOff>
    </xdr:from>
    <xdr:to>
      <xdr:col>1</xdr:col>
      <xdr:colOff>8796020</xdr:colOff>
      <xdr:row>67</xdr:row>
      <xdr:rowOff>96520</xdr:rowOff>
    </xdr:to>
    <xdr:sp macro="" textlink="">
      <xdr:nvSpPr>
        <xdr:cNvPr id="991" name="name 990"/>
        <xdr:cNvSpPr/>
      </xdr:nvSpPr>
      <xdr:spPr>
        <a:xfrm>
          <a:off x="20104100" y="11061700"/>
          <a:ext cx="1181100" cy="2667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47°Li/2nd Bgde</a:t>
          </a:r>
        </a:p>
      </xdr:txBody>
    </xdr:sp>
    <xdr:clientData/>
  </xdr:twoCellAnchor>
  <xdr:twoCellAnchor editAs="absolute">
    <xdr:from>
      <xdr:col>1</xdr:col>
      <xdr:colOff>7614920</xdr:colOff>
      <xdr:row>69</xdr:row>
      <xdr:rowOff>2540</xdr:rowOff>
    </xdr:from>
    <xdr:to>
      <xdr:col>1</xdr:col>
      <xdr:colOff>8796020</xdr:colOff>
      <xdr:row>70</xdr:row>
      <xdr:rowOff>101600</xdr:rowOff>
    </xdr:to>
    <xdr:sp macro="" textlink="">
      <xdr:nvSpPr>
        <xdr:cNvPr id="992" name="reduced 991"/>
        <xdr:cNvSpPr/>
      </xdr:nvSpPr>
      <xdr:spPr>
        <a:xfrm>
          <a:off x="20104100" y="11569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4191000</xdr:colOff>
      <xdr:row>67</xdr:row>
      <xdr:rowOff>109220</xdr:rowOff>
    </xdr:from>
    <xdr:to>
      <xdr:col>0</xdr:col>
      <xdr:colOff>4864100</xdr:colOff>
      <xdr:row>72</xdr:row>
      <xdr:rowOff>33020</xdr:rowOff>
    </xdr:to>
    <xdr:pic>
      <xdr:nvPicPr>
        <xdr:cNvPr id="993" name="symbol 99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7983220</xdr:colOff>
      <xdr:row>67</xdr:row>
      <xdr:rowOff>109220</xdr:rowOff>
    </xdr:from>
    <xdr:to>
      <xdr:col>1</xdr:col>
      <xdr:colOff>8656320</xdr:colOff>
      <xdr:row>72</xdr:row>
      <xdr:rowOff>33020</xdr:rowOff>
    </xdr:to>
    <xdr:pic>
      <xdr:nvPicPr>
        <xdr:cNvPr id="994" name="symbol 993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24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3911600</xdr:colOff>
      <xdr:row>70</xdr:row>
      <xdr:rowOff>152400</xdr:rowOff>
    </xdr:from>
    <xdr:to>
      <xdr:col>0</xdr:col>
      <xdr:colOff>4216400</xdr:colOff>
      <xdr:row>73</xdr:row>
      <xdr:rowOff>5080</xdr:rowOff>
    </xdr:to>
    <xdr:sp macro="" textlink="">
      <xdr:nvSpPr>
        <xdr:cNvPr id="995" name="fleft 994"/>
        <xdr:cNvSpPr/>
      </xdr:nvSpPr>
      <xdr:spPr>
        <a:xfrm>
          <a:off x="39116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4470400</xdr:colOff>
      <xdr:row>70</xdr:row>
      <xdr:rowOff>152400</xdr:rowOff>
    </xdr:from>
    <xdr:to>
      <xdr:col>0</xdr:col>
      <xdr:colOff>4737100</xdr:colOff>
      <xdr:row>73</xdr:row>
      <xdr:rowOff>5080</xdr:rowOff>
    </xdr:to>
    <xdr:sp macro="" textlink="">
      <xdr:nvSpPr>
        <xdr:cNvPr id="996" name="fmiddle 995"/>
        <xdr:cNvSpPr/>
      </xdr:nvSpPr>
      <xdr:spPr>
        <a:xfrm>
          <a:off x="44704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4699000</xdr:colOff>
      <xdr:row>70</xdr:row>
      <xdr:rowOff>152400</xdr:rowOff>
    </xdr:from>
    <xdr:to>
      <xdr:col>0</xdr:col>
      <xdr:colOff>5003800</xdr:colOff>
      <xdr:row>73</xdr:row>
      <xdr:rowOff>5080</xdr:rowOff>
    </xdr:to>
    <xdr:sp macro="" textlink="">
      <xdr:nvSpPr>
        <xdr:cNvPr id="997" name="fright 996"/>
        <xdr:cNvSpPr/>
      </xdr:nvSpPr>
      <xdr:spPr>
        <a:xfrm>
          <a:off x="46990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4737100</xdr:colOff>
      <xdr:row>68</xdr:row>
      <xdr:rowOff>30480</xdr:rowOff>
    </xdr:from>
    <xdr:to>
      <xdr:col>0</xdr:col>
      <xdr:colOff>5003800</xdr:colOff>
      <xdr:row>70</xdr:row>
      <xdr:rowOff>0</xdr:rowOff>
    </xdr:to>
    <xdr:sp macro="" textlink="">
      <xdr:nvSpPr>
        <xdr:cNvPr id="998" name="eng 997"/>
        <xdr:cNvSpPr/>
      </xdr:nvSpPr>
      <xdr:spPr>
        <a:xfrm>
          <a:off x="4737100" y="11430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7703820</xdr:colOff>
      <xdr:row>70</xdr:row>
      <xdr:rowOff>152400</xdr:rowOff>
    </xdr:from>
    <xdr:to>
      <xdr:col>1</xdr:col>
      <xdr:colOff>8008620</xdr:colOff>
      <xdr:row>73</xdr:row>
      <xdr:rowOff>5080</xdr:rowOff>
    </xdr:to>
    <xdr:sp macro="" textlink="">
      <xdr:nvSpPr>
        <xdr:cNvPr id="999" name="bleft 998"/>
        <xdr:cNvSpPr/>
      </xdr:nvSpPr>
      <xdr:spPr>
        <a:xfrm>
          <a:off x="201930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8262620</xdr:colOff>
      <xdr:row>70</xdr:row>
      <xdr:rowOff>152400</xdr:rowOff>
    </xdr:from>
    <xdr:to>
      <xdr:col>1</xdr:col>
      <xdr:colOff>8529320</xdr:colOff>
      <xdr:row>73</xdr:row>
      <xdr:rowOff>5080</xdr:rowOff>
    </xdr:to>
    <xdr:sp macro="" textlink="">
      <xdr:nvSpPr>
        <xdr:cNvPr id="1000" name="bmiddle 999"/>
        <xdr:cNvSpPr/>
      </xdr:nvSpPr>
      <xdr:spPr>
        <a:xfrm>
          <a:off x="207518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8491220</xdr:colOff>
      <xdr:row>70</xdr:row>
      <xdr:rowOff>152400</xdr:rowOff>
    </xdr:from>
    <xdr:to>
      <xdr:col>1</xdr:col>
      <xdr:colOff>8796020</xdr:colOff>
      <xdr:row>73</xdr:row>
      <xdr:rowOff>5080</xdr:rowOff>
    </xdr:to>
    <xdr:sp macro="" textlink="">
      <xdr:nvSpPr>
        <xdr:cNvPr id="1001" name="bright 1000"/>
        <xdr:cNvSpPr/>
      </xdr:nvSpPr>
      <xdr:spPr>
        <a:xfrm>
          <a:off x="209804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5016500</xdr:colOff>
      <xdr:row>65</xdr:row>
      <xdr:rowOff>152400</xdr:rowOff>
    </xdr:from>
    <xdr:to>
      <xdr:col>0</xdr:col>
      <xdr:colOff>6223000</xdr:colOff>
      <xdr:row>73</xdr:row>
      <xdr:rowOff>17780</xdr:rowOff>
    </xdr:to>
    <xdr:sp macro="" textlink="">
      <xdr:nvSpPr>
        <xdr:cNvPr id="1002" name="outline 1001"/>
        <xdr:cNvSpPr/>
      </xdr:nvSpPr>
      <xdr:spPr>
        <a:xfrm>
          <a:off x="50165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65</xdr:row>
      <xdr:rowOff>152400</xdr:rowOff>
    </xdr:from>
    <xdr:to>
      <xdr:col>1</xdr:col>
      <xdr:colOff>7602220</xdr:colOff>
      <xdr:row>73</xdr:row>
      <xdr:rowOff>17780</xdr:rowOff>
    </xdr:to>
    <xdr:sp macro="" textlink="">
      <xdr:nvSpPr>
        <xdr:cNvPr id="1003" name="outline 1002"/>
        <xdr:cNvSpPr/>
      </xdr:nvSpPr>
      <xdr:spPr>
        <a:xfrm>
          <a:off x="188849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65</xdr:row>
      <xdr:rowOff>165100</xdr:rowOff>
    </xdr:from>
    <xdr:to>
      <xdr:col>0</xdr:col>
      <xdr:colOff>6210300</xdr:colOff>
      <xdr:row>67</xdr:row>
      <xdr:rowOff>96520</xdr:rowOff>
    </xdr:to>
    <xdr:sp macro="" textlink="">
      <xdr:nvSpPr>
        <xdr:cNvPr id="1004" name="name 1003"/>
        <xdr:cNvSpPr/>
      </xdr:nvSpPr>
      <xdr:spPr>
        <a:xfrm>
          <a:off x="5029200" y="11061700"/>
          <a:ext cx="1181100" cy="2667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70°Li/2nd Bgde</a:t>
          </a:r>
        </a:p>
      </xdr:txBody>
    </xdr:sp>
    <xdr:clientData/>
  </xdr:twoCellAnchor>
  <xdr:twoCellAnchor editAs="absolute">
    <xdr:from>
      <xdr:col>1</xdr:col>
      <xdr:colOff>6408420</xdr:colOff>
      <xdr:row>65</xdr:row>
      <xdr:rowOff>165100</xdr:rowOff>
    </xdr:from>
    <xdr:to>
      <xdr:col>1</xdr:col>
      <xdr:colOff>7589520</xdr:colOff>
      <xdr:row>67</xdr:row>
      <xdr:rowOff>96520</xdr:rowOff>
    </xdr:to>
    <xdr:sp macro="" textlink="">
      <xdr:nvSpPr>
        <xdr:cNvPr id="1005" name="name 1004"/>
        <xdr:cNvSpPr/>
      </xdr:nvSpPr>
      <xdr:spPr>
        <a:xfrm>
          <a:off x="18897600" y="11061700"/>
          <a:ext cx="1181100" cy="2667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70°Li/2nd Bgde</a:t>
          </a:r>
        </a:p>
      </xdr:txBody>
    </xdr:sp>
    <xdr:clientData/>
  </xdr:twoCellAnchor>
  <xdr:twoCellAnchor editAs="absolute">
    <xdr:from>
      <xdr:col>1</xdr:col>
      <xdr:colOff>6408420</xdr:colOff>
      <xdr:row>69</xdr:row>
      <xdr:rowOff>2540</xdr:rowOff>
    </xdr:from>
    <xdr:to>
      <xdr:col>1</xdr:col>
      <xdr:colOff>7589520</xdr:colOff>
      <xdr:row>70</xdr:row>
      <xdr:rowOff>101600</xdr:rowOff>
    </xdr:to>
    <xdr:sp macro="" textlink="">
      <xdr:nvSpPr>
        <xdr:cNvPr id="1006" name="reduced 1005"/>
        <xdr:cNvSpPr/>
      </xdr:nvSpPr>
      <xdr:spPr>
        <a:xfrm>
          <a:off x="18897600" y="11569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5397500</xdr:colOff>
      <xdr:row>67</xdr:row>
      <xdr:rowOff>109220</xdr:rowOff>
    </xdr:from>
    <xdr:to>
      <xdr:col>0</xdr:col>
      <xdr:colOff>6070600</xdr:colOff>
      <xdr:row>72</xdr:row>
      <xdr:rowOff>33020</xdr:rowOff>
    </xdr:to>
    <xdr:pic>
      <xdr:nvPicPr>
        <xdr:cNvPr id="1007" name="symbol 100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6776720</xdr:colOff>
      <xdr:row>67</xdr:row>
      <xdr:rowOff>109220</xdr:rowOff>
    </xdr:from>
    <xdr:to>
      <xdr:col>1</xdr:col>
      <xdr:colOff>7449820</xdr:colOff>
      <xdr:row>72</xdr:row>
      <xdr:rowOff>33020</xdr:rowOff>
    </xdr:to>
    <xdr:pic>
      <xdr:nvPicPr>
        <xdr:cNvPr id="1008" name="symbol 100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59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5118100</xdr:colOff>
      <xdr:row>70</xdr:row>
      <xdr:rowOff>152400</xdr:rowOff>
    </xdr:from>
    <xdr:to>
      <xdr:col>0</xdr:col>
      <xdr:colOff>5422900</xdr:colOff>
      <xdr:row>73</xdr:row>
      <xdr:rowOff>5080</xdr:rowOff>
    </xdr:to>
    <xdr:sp macro="" textlink="">
      <xdr:nvSpPr>
        <xdr:cNvPr id="1009" name="fleft 1008"/>
        <xdr:cNvSpPr/>
      </xdr:nvSpPr>
      <xdr:spPr>
        <a:xfrm>
          <a:off x="51181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5676900</xdr:colOff>
      <xdr:row>70</xdr:row>
      <xdr:rowOff>152400</xdr:rowOff>
    </xdr:from>
    <xdr:to>
      <xdr:col>0</xdr:col>
      <xdr:colOff>5943600</xdr:colOff>
      <xdr:row>73</xdr:row>
      <xdr:rowOff>5080</xdr:rowOff>
    </xdr:to>
    <xdr:sp macro="" textlink="">
      <xdr:nvSpPr>
        <xdr:cNvPr id="1010" name="fmiddle 1009"/>
        <xdr:cNvSpPr/>
      </xdr:nvSpPr>
      <xdr:spPr>
        <a:xfrm>
          <a:off x="56769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5905500</xdr:colOff>
      <xdr:row>70</xdr:row>
      <xdr:rowOff>152400</xdr:rowOff>
    </xdr:from>
    <xdr:to>
      <xdr:col>0</xdr:col>
      <xdr:colOff>6210300</xdr:colOff>
      <xdr:row>73</xdr:row>
      <xdr:rowOff>5080</xdr:rowOff>
    </xdr:to>
    <xdr:sp macro="" textlink="">
      <xdr:nvSpPr>
        <xdr:cNvPr id="1011" name="fright 1010"/>
        <xdr:cNvSpPr/>
      </xdr:nvSpPr>
      <xdr:spPr>
        <a:xfrm>
          <a:off x="59055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5943600</xdr:colOff>
      <xdr:row>68</xdr:row>
      <xdr:rowOff>30480</xdr:rowOff>
    </xdr:from>
    <xdr:to>
      <xdr:col>0</xdr:col>
      <xdr:colOff>6210300</xdr:colOff>
      <xdr:row>70</xdr:row>
      <xdr:rowOff>0</xdr:rowOff>
    </xdr:to>
    <xdr:sp macro="" textlink="">
      <xdr:nvSpPr>
        <xdr:cNvPr id="1012" name="eng 1011"/>
        <xdr:cNvSpPr/>
      </xdr:nvSpPr>
      <xdr:spPr>
        <a:xfrm>
          <a:off x="5943600" y="11430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6497320</xdr:colOff>
      <xdr:row>70</xdr:row>
      <xdr:rowOff>152400</xdr:rowOff>
    </xdr:from>
    <xdr:to>
      <xdr:col>1</xdr:col>
      <xdr:colOff>6802120</xdr:colOff>
      <xdr:row>73</xdr:row>
      <xdr:rowOff>5080</xdr:rowOff>
    </xdr:to>
    <xdr:sp macro="" textlink="">
      <xdr:nvSpPr>
        <xdr:cNvPr id="1013" name="bleft 1012"/>
        <xdr:cNvSpPr/>
      </xdr:nvSpPr>
      <xdr:spPr>
        <a:xfrm>
          <a:off x="189865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7056120</xdr:colOff>
      <xdr:row>70</xdr:row>
      <xdr:rowOff>152400</xdr:rowOff>
    </xdr:from>
    <xdr:to>
      <xdr:col>1</xdr:col>
      <xdr:colOff>7322820</xdr:colOff>
      <xdr:row>73</xdr:row>
      <xdr:rowOff>5080</xdr:rowOff>
    </xdr:to>
    <xdr:sp macro="" textlink="">
      <xdr:nvSpPr>
        <xdr:cNvPr id="1014" name="bmiddle 1013"/>
        <xdr:cNvSpPr/>
      </xdr:nvSpPr>
      <xdr:spPr>
        <a:xfrm>
          <a:off x="195453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7284720</xdr:colOff>
      <xdr:row>70</xdr:row>
      <xdr:rowOff>152400</xdr:rowOff>
    </xdr:from>
    <xdr:to>
      <xdr:col>1</xdr:col>
      <xdr:colOff>7589520</xdr:colOff>
      <xdr:row>73</xdr:row>
      <xdr:rowOff>5080</xdr:rowOff>
    </xdr:to>
    <xdr:sp macro="" textlink="">
      <xdr:nvSpPr>
        <xdr:cNvPr id="1015" name="bright 1014"/>
        <xdr:cNvSpPr/>
      </xdr:nvSpPr>
      <xdr:spPr>
        <a:xfrm>
          <a:off x="197739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6223000</xdr:colOff>
      <xdr:row>65</xdr:row>
      <xdr:rowOff>152400</xdr:rowOff>
    </xdr:from>
    <xdr:to>
      <xdr:col>0</xdr:col>
      <xdr:colOff>7429500</xdr:colOff>
      <xdr:row>73</xdr:row>
      <xdr:rowOff>17780</xdr:rowOff>
    </xdr:to>
    <xdr:sp macro="" textlink="">
      <xdr:nvSpPr>
        <xdr:cNvPr id="1016" name="outline 1015"/>
        <xdr:cNvSpPr/>
      </xdr:nvSpPr>
      <xdr:spPr>
        <a:xfrm>
          <a:off x="62230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65</xdr:row>
      <xdr:rowOff>152400</xdr:rowOff>
    </xdr:from>
    <xdr:to>
      <xdr:col>1</xdr:col>
      <xdr:colOff>6395720</xdr:colOff>
      <xdr:row>73</xdr:row>
      <xdr:rowOff>17780</xdr:rowOff>
    </xdr:to>
    <xdr:sp macro="" textlink="">
      <xdr:nvSpPr>
        <xdr:cNvPr id="1017" name="outline 1016"/>
        <xdr:cNvSpPr/>
      </xdr:nvSpPr>
      <xdr:spPr>
        <a:xfrm>
          <a:off x="176784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6604000</xdr:colOff>
      <xdr:row>65</xdr:row>
      <xdr:rowOff>165100</xdr:rowOff>
    </xdr:from>
    <xdr:to>
      <xdr:col>0</xdr:col>
      <xdr:colOff>7416800</xdr:colOff>
      <xdr:row>67</xdr:row>
      <xdr:rowOff>96520</xdr:rowOff>
    </xdr:to>
    <xdr:sp macro="" textlink="">
      <xdr:nvSpPr>
        <xdr:cNvPr id="1018" name="name 1017"/>
        <xdr:cNvSpPr/>
      </xdr:nvSpPr>
      <xdr:spPr>
        <a:xfrm>
          <a:off x="6604000" y="11061700"/>
          <a:ext cx="812800" cy="2667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Ferey</a:t>
          </a:r>
        </a:p>
      </xdr:txBody>
    </xdr:sp>
    <xdr:clientData/>
  </xdr:twoCellAnchor>
  <xdr:twoCellAnchor editAs="absolute">
    <xdr:from>
      <xdr:col>1</xdr:col>
      <xdr:colOff>5570220</xdr:colOff>
      <xdr:row>65</xdr:row>
      <xdr:rowOff>165100</xdr:rowOff>
    </xdr:from>
    <xdr:to>
      <xdr:col>1</xdr:col>
      <xdr:colOff>6383020</xdr:colOff>
      <xdr:row>67</xdr:row>
      <xdr:rowOff>96520</xdr:rowOff>
    </xdr:to>
    <xdr:sp macro="" textlink="">
      <xdr:nvSpPr>
        <xdr:cNvPr id="1019" name="name 1018"/>
        <xdr:cNvSpPr/>
      </xdr:nvSpPr>
      <xdr:spPr>
        <a:xfrm>
          <a:off x="18059400" y="11061700"/>
          <a:ext cx="812800" cy="266700"/>
        </a:xfrm>
        <a:prstGeom prst="rect">
          <a:avLst/>
        </a:prstGeom>
        <a:solidFill>
          <a:srgbClr val="FF66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Ferey</a:t>
          </a:r>
        </a:p>
      </xdr:txBody>
    </xdr:sp>
    <xdr:clientData/>
  </xdr:twoCellAnchor>
  <xdr:twoCellAnchor editAs="absolute">
    <xdr:from>
      <xdr:col>1</xdr:col>
      <xdr:colOff>5201920</xdr:colOff>
      <xdr:row>69</xdr:row>
      <xdr:rowOff>2540</xdr:rowOff>
    </xdr:from>
    <xdr:to>
      <xdr:col>1</xdr:col>
      <xdr:colOff>6383020</xdr:colOff>
      <xdr:row>70</xdr:row>
      <xdr:rowOff>101600</xdr:rowOff>
    </xdr:to>
    <xdr:sp macro="" textlink="">
      <xdr:nvSpPr>
        <xdr:cNvPr id="1020" name="reduced 1019"/>
        <xdr:cNvSpPr/>
      </xdr:nvSpPr>
      <xdr:spPr>
        <a:xfrm>
          <a:off x="17691100" y="11569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6324600</xdr:colOff>
      <xdr:row>68</xdr:row>
      <xdr:rowOff>81280</xdr:rowOff>
    </xdr:from>
    <xdr:to>
      <xdr:col>0</xdr:col>
      <xdr:colOff>7035800</xdr:colOff>
      <xdr:row>71</xdr:row>
      <xdr:rowOff>22860</xdr:rowOff>
    </xdr:to>
    <xdr:pic>
      <xdr:nvPicPr>
        <xdr:cNvPr id="1021" name="symbol 102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114808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5290820</xdr:colOff>
      <xdr:row>68</xdr:row>
      <xdr:rowOff>81280</xdr:rowOff>
    </xdr:from>
    <xdr:to>
      <xdr:col>1</xdr:col>
      <xdr:colOff>6002020</xdr:colOff>
      <xdr:row>71</xdr:row>
      <xdr:rowOff>22860</xdr:rowOff>
    </xdr:to>
    <xdr:pic>
      <xdr:nvPicPr>
        <xdr:cNvPr id="1022" name="symbol 1021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0" y="114808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6883400</xdr:colOff>
      <xdr:row>67</xdr:row>
      <xdr:rowOff>160020</xdr:rowOff>
    </xdr:from>
    <xdr:to>
      <xdr:col>0</xdr:col>
      <xdr:colOff>7327900</xdr:colOff>
      <xdr:row>70</xdr:row>
      <xdr:rowOff>76200</xdr:rowOff>
    </xdr:to>
    <xdr:pic>
      <xdr:nvPicPr>
        <xdr:cNvPr id="1023" name="elite 1022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113919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5849620</xdr:colOff>
      <xdr:row>67</xdr:row>
      <xdr:rowOff>160020</xdr:rowOff>
    </xdr:from>
    <xdr:to>
      <xdr:col>1</xdr:col>
      <xdr:colOff>6294120</xdr:colOff>
      <xdr:row>70</xdr:row>
      <xdr:rowOff>76200</xdr:rowOff>
    </xdr:to>
    <xdr:pic>
      <xdr:nvPicPr>
        <xdr:cNvPr id="1024" name="elite 1023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8800" y="113919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6324600</xdr:colOff>
      <xdr:row>70</xdr:row>
      <xdr:rowOff>152400</xdr:rowOff>
    </xdr:from>
    <xdr:to>
      <xdr:col>0</xdr:col>
      <xdr:colOff>6680200</xdr:colOff>
      <xdr:row>72</xdr:row>
      <xdr:rowOff>121920</xdr:rowOff>
    </xdr:to>
    <xdr:sp macro="" textlink="">
      <xdr:nvSpPr>
        <xdr:cNvPr id="1025" name="fleft 1024"/>
        <xdr:cNvSpPr/>
      </xdr:nvSpPr>
      <xdr:spPr>
        <a:xfrm>
          <a:off x="6324600" y="118872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6743700</xdr:colOff>
      <xdr:row>70</xdr:row>
      <xdr:rowOff>152400</xdr:rowOff>
    </xdr:from>
    <xdr:to>
      <xdr:col>0</xdr:col>
      <xdr:colOff>7010400</xdr:colOff>
      <xdr:row>73</xdr:row>
      <xdr:rowOff>5080</xdr:rowOff>
    </xdr:to>
    <xdr:sp macro="" textlink="">
      <xdr:nvSpPr>
        <xdr:cNvPr id="1026" name="fmiddle 1025"/>
        <xdr:cNvSpPr/>
      </xdr:nvSpPr>
      <xdr:spPr>
        <a:xfrm>
          <a:off x="67437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7061200</xdr:colOff>
      <xdr:row>70</xdr:row>
      <xdr:rowOff>152400</xdr:rowOff>
    </xdr:from>
    <xdr:to>
      <xdr:col>0</xdr:col>
      <xdr:colOff>7366000</xdr:colOff>
      <xdr:row>73</xdr:row>
      <xdr:rowOff>5080</xdr:rowOff>
    </xdr:to>
    <xdr:sp macro="" textlink="">
      <xdr:nvSpPr>
        <xdr:cNvPr id="1027" name="fright 1026"/>
        <xdr:cNvSpPr/>
      </xdr:nvSpPr>
      <xdr:spPr>
        <a:xfrm>
          <a:off x="70612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6235700</xdr:colOff>
      <xdr:row>65</xdr:row>
      <xdr:rowOff>165100</xdr:rowOff>
    </xdr:from>
    <xdr:to>
      <xdr:col>0</xdr:col>
      <xdr:colOff>6591300</xdr:colOff>
      <xdr:row>67</xdr:row>
      <xdr:rowOff>45720</xdr:rowOff>
    </xdr:to>
    <xdr:sp macro="" textlink="">
      <xdr:nvSpPr>
        <xdr:cNvPr id="1028" name="eng 1027"/>
        <xdr:cNvSpPr/>
      </xdr:nvSpPr>
      <xdr:spPr>
        <a:xfrm>
          <a:off x="6235700" y="110617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5290820</xdr:colOff>
      <xdr:row>70</xdr:row>
      <xdr:rowOff>152400</xdr:rowOff>
    </xdr:from>
    <xdr:to>
      <xdr:col>1</xdr:col>
      <xdr:colOff>5595620</xdr:colOff>
      <xdr:row>73</xdr:row>
      <xdr:rowOff>5080</xdr:rowOff>
    </xdr:to>
    <xdr:sp macro="" textlink="">
      <xdr:nvSpPr>
        <xdr:cNvPr id="1029" name="bleft 1028"/>
        <xdr:cNvSpPr/>
      </xdr:nvSpPr>
      <xdr:spPr>
        <a:xfrm>
          <a:off x="177800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5709920</xdr:colOff>
      <xdr:row>70</xdr:row>
      <xdr:rowOff>152400</xdr:rowOff>
    </xdr:from>
    <xdr:to>
      <xdr:col>1</xdr:col>
      <xdr:colOff>5976620</xdr:colOff>
      <xdr:row>73</xdr:row>
      <xdr:rowOff>5080</xdr:rowOff>
    </xdr:to>
    <xdr:sp macro="" textlink="">
      <xdr:nvSpPr>
        <xdr:cNvPr id="1030" name="bmiddle 1029"/>
        <xdr:cNvSpPr/>
      </xdr:nvSpPr>
      <xdr:spPr>
        <a:xfrm>
          <a:off x="181991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6027420</xdr:colOff>
      <xdr:row>70</xdr:row>
      <xdr:rowOff>152400</xdr:rowOff>
    </xdr:from>
    <xdr:to>
      <xdr:col>1</xdr:col>
      <xdr:colOff>6332220</xdr:colOff>
      <xdr:row>73</xdr:row>
      <xdr:rowOff>5080</xdr:rowOff>
    </xdr:to>
    <xdr:sp macro="" textlink="">
      <xdr:nvSpPr>
        <xdr:cNvPr id="1031" name="bright 1030"/>
        <xdr:cNvSpPr/>
      </xdr:nvSpPr>
      <xdr:spPr>
        <a:xfrm>
          <a:off x="185166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7429500</xdr:colOff>
      <xdr:row>65</xdr:row>
      <xdr:rowOff>152400</xdr:rowOff>
    </xdr:from>
    <xdr:to>
      <xdr:col>0</xdr:col>
      <xdr:colOff>8636000</xdr:colOff>
      <xdr:row>73</xdr:row>
      <xdr:rowOff>17780</xdr:rowOff>
    </xdr:to>
    <xdr:sp macro="" textlink="">
      <xdr:nvSpPr>
        <xdr:cNvPr id="1032" name="outline 1031"/>
        <xdr:cNvSpPr/>
      </xdr:nvSpPr>
      <xdr:spPr>
        <a:xfrm>
          <a:off x="7429500" y="11049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65</xdr:row>
      <xdr:rowOff>152400</xdr:rowOff>
    </xdr:from>
    <xdr:to>
      <xdr:col>1</xdr:col>
      <xdr:colOff>5189220</xdr:colOff>
      <xdr:row>73</xdr:row>
      <xdr:rowOff>17780</xdr:rowOff>
    </xdr:to>
    <xdr:sp macro="" textlink="">
      <xdr:nvSpPr>
        <xdr:cNvPr id="1033" name="outline 1032"/>
        <xdr:cNvSpPr/>
      </xdr:nvSpPr>
      <xdr:spPr>
        <a:xfrm>
          <a:off x="16471900" y="11049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7721600</xdr:colOff>
      <xdr:row>66</xdr:row>
      <xdr:rowOff>48260</xdr:rowOff>
    </xdr:from>
    <xdr:to>
      <xdr:col>0</xdr:col>
      <xdr:colOff>8623300</xdr:colOff>
      <xdr:row>70</xdr:row>
      <xdr:rowOff>139700</xdr:rowOff>
    </xdr:to>
    <xdr:sp macro="" textlink="">
      <xdr:nvSpPr>
        <xdr:cNvPr id="1034" name="flag 1033"/>
        <xdr:cNvSpPr/>
      </xdr:nvSpPr>
      <xdr:spPr>
        <a:xfrm>
          <a:off x="7721600" y="111125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4</a:t>
          </a:r>
        </a:p>
      </xdr:txBody>
    </xdr:sp>
    <xdr:clientData/>
  </xdr:twoCellAnchor>
  <xdr:twoCellAnchor editAs="absolute">
    <xdr:from>
      <xdr:col>0</xdr:col>
      <xdr:colOff>7442200</xdr:colOff>
      <xdr:row>65</xdr:row>
      <xdr:rowOff>165100</xdr:rowOff>
    </xdr:from>
    <xdr:to>
      <xdr:col>0</xdr:col>
      <xdr:colOff>7708900</xdr:colOff>
      <xdr:row>71</xdr:row>
      <xdr:rowOff>22860</xdr:rowOff>
    </xdr:to>
    <xdr:sp macro="" textlink="">
      <xdr:nvSpPr>
        <xdr:cNvPr id="1035" name="name 1034"/>
        <xdr:cNvSpPr/>
      </xdr:nvSpPr>
      <xdr:spPr>
        <a:xfrm>
          <a:off x="7442200" y="11061700"/>
          <a:ext cx="266700" cy="863600"/>
        </a:xfrm>
        <a:prstGeom prst="rect">
          <a:avLst/>
        </a:prstGeom>
        <a:solidFill>
          <a:srgbClr val="CCFF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Sarrut</a:t>
          </a:r>
        </a:p>
      </xdr:txBody>
    </xdr:sp>
    <xdr:clientData/>
  </xdr:twoCellAnchor>
  <xdr:twoCellAnchor editAs="absolute">
    <xdr:from>
      <xdr:col>0</xdr:col>
      <xdr:colOff>7581900</xdr:colOff>
      <xdr:row>70</xdr:row>
      <xdr:rowOff>152400</xdr:rowOff>
    </xdr:from>
    <xdr:to>
      <xdr:col>0</xdr:col>
      <xdr:colOff>7848600</xdr:colOff>
      <xdr:row>73</xdr:row>
      <xdr:rowOff>5080</xdr:rowOff>
    </xdr:to>
    <xdr:sp macro="" textlink="">
      <xdr:nvSpPr>
        <xdr:cNvPr id="1036" name="left 1035"/>
        <xdr:cNvSpPr/>
      </xdr:nvSpPr>
      <xdr:spPr>
        <a:xfrm>
          <a:off x="7581900" y="11887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8318500</xdr:colOff>
      <xdr:row>70</xdr:row>
      <xdr:rowOff>152400</xdr:rowOff>
    </xdr:from>
    <xdr:to>
      <xdr:col>0</xdr:col>
      <xdr:colOff>8585200</xdr:colOff>
      <xdr:row>73</xdr:row>
      <xdr:rowOff>5080</xdr:rowOff>
    </xdr:to>
    <xdr:sp macro="" textlink="">
      <xdr:nvSpPr>
        <xdr:cNvPr id="1037" name="right 1036"/>
        <xdr:cNvSpPr/>
      </xdr:nvSpPr>
      <xdr:spPr>
        <a:xfrm>
          <a:off x="8318500" y="11887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8636000</xdr:colOff>
      <xdr:row>65</xdr:row>
      <xdr:rowOff>152400</xdr:rowOff>
    </xdr:from>
    <xdr:to>
      <xdr:col>0</xdr:col>
      <xdr:colOff>9842500</xdr:colOff>
      <xdr:row>73</xdr:row>
      <xdr:rowOff>17780</xdr:rowOff>
    </xdr:to>
    <xdr:sp macro="" textlink="">
      <xdr:nvSpPr>
        <xdr:cNvPr id="1038" name="outline 1037"/>
        <xdr:cNvSpPr/>
      </xdr:nvSpPr>
      <xdr:spPr>
        <a:xfrm>
          <a:off x="8636000" y="11049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65</xdr:row>
      <xdr:rowOff>152400</xdr:rowOff>
    </xdr:from>
    <xdr:to>
      <xdr:col>1</xdr:col>
      <xdr:colOff>3982720</xdr:colOff>
      <xdr:row>73</xdr:row>
      <xdr:rowOff>17780</xdr:rowOff>
    </xdr:to>
    <xdr:sp macro="" textlink="">
      <xdr:nvSpPr>
        <xdr:cNvPr id="1039" name="outline 1038"/>
        <xdr:cNvSpPr/>
      </xdr:nvSpPr>
      <xdr:spPr>
        <a:xfrm>
          <a:off x="15265400" y="11049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8928100</xdr:colOff>
      <xdr:row>66</xdr:row>
      <xdr:rowOff>48260</xdr:rowOff>
    </xdr:from>
    <xdr:to>
      <xdr:col>0</xdr:col>
      <xdr:colOff>9829800</xdr:colOff>
      <xdr:row>70</xdr:row>
      <xdr:rowOff>139700</xdr:rowOff>
    </xdr:to>
    <xdr:sp macro="" textlink="">
      <xdr:nvSpPr>
        <xdr:cNvPr id="1040" name="flag 1039"/>
        <xdr:cNvSpPr/>
      </xdr:nvSpPr>
      <xdr:spPr>
        <a:xfrm>
          <a:off x="8928100" y="111125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4</a:t>
          </a:r>
        </a:p>
      </xdr:txBody>
    </xdr:sp>
    <xdr:clientData/>
  </xdr:twoCellAnchor>
  <xdr:twoCellAnchor editAs="absolute">
    <xdr:from>
      <xdr:col>0</xdr:col>
      <xdr:colOff>8648700</xdr:colOff>
      <xdr:row>65</xdr:row>
      <xdr:rowOff>165100</xdr:rowOff>
    </xdr:from>
    <xdr:to>
      <xdr:col>0</xdr:col>
      <xdr:colOff>8915400</xdr:colOff>
      <xdr:row>71</xdr:row>
      <xdr:rowOff>22860</xdr:rowOff>
    </xdr:to>
    <xdr:sp macro="" textlink="">
      <xdr:nvSpPr>
        <xdr:cNvPr id="1041" name="name 1040"/>
        <xdr:cNvSpPr/>
      </xdr:nvSpPr>
      <xdr:spPr>
        <a:xfrm>
          <a:off x="8648700" y="11061700"/>
          <a:ext cx="266700" cy="863600"/>
        </a:xfrm>
        <a:prstGeom prst="rect">
          <a:avLst/>
        </a:prstGeom>
        <a:solidFill>
          <a:srgbClr val="CCFF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Sarrut</a:t>
          </a:r>
        </a:p>
      </xdr:txBody>
    </xdr:sp>
    <xdr:clientData/>
  </xdr:twoCellAnchor>
  <xdr:twoCellAnchor editAs="absolute">
    <xdr:from>
      <xdr:col>0</xdr:col>
      <xdr:colOff>8788400</xdr:colOff>
      <xdr:row>70</xdr:row>
      <xdr:rowOff>152400</xdr:rowOff>
    </xdr:from>
    <xdr:to>
      <xdr:col>0</xdr:col>
      <xdr:colOff>9055100</xdr:colOff>
      <xdr:row>73</xdr:row>
      <xdr:rowOff>5080</xdr:rowOff>
    </xdr:to>
    <xdr:sp macro="" textlink="">
      <xdr:nvSpPr>
        <xdr:cNvPr id="1042" name="left 1041"/>
        <xdr:cNvSpPr/>
      </xdr:nvSpPr>
      <xdr:spPr>
        <a:xfrm>
          <a:off x="8788400" y="11887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9525000</xdr:colOff>
      <xdr:row>70</xdr:row>
      <xdr:rowOff>152400</xdr:rowOff>
    </xdr:from>
    <xdr:to>
      <xdr:col>0</xdr:col>
      <xdr:colOff>9791700</xdr:colOff>
      <xdr:row>73</xdr:row>
      <xdr:rowOff>5080</xdr:rowOff>
    </xdr:to>
    <xdr:sp macro="" textlink="">
      <xdr:nvSpPr>
        <xdr:cNvPr id="1043" name="right 1042"/>
        <xdr:cNvSpPr/>
      </xdr:nvSpPr>
      <xdr:spPr>
        <a:xfrm>
          <a:off x="9525000" y="11887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9842500</xdr:colOff>
      <xdr:row>65</xdr:row>
      <xdr:rowOff>152400</xdr:rowOff>
    </xdr:from>
    <xdr:to>
      <xdr:col>0</xdr:col>
      <xdr:colOff>11049000</xdr:colOff>
      <xdr:row>73</xdr:row>
      <xdr:rowOff>17780</xdr:rowOff>
    </xdr:to>
    <xdr:sp macro="" textlink="">
      <xdr:nvSpPr>
        <xdr:cNvPr id="1044" name="outline 1043"/>
        <xdr:cNvSpPr/>
      </xdr:nvSpPr>
      <xdr:spPr>
        <a:xfrm>
          <a:off x="98425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65</xdr:row>
      <xdr:rowOff>152400</xdr:rowOff>
    </xdr:from>
    <xdr:to>
      <xdr:col>1</xdr:col>
      <xdr:colOff>2776220</xdr:colOff>
      <xdr:row>73</xdr:row>
      <xdr:rowOff>17780</xdr:rowOff>
    </xdr:to>
    <xdr:sp macro="" textlink="">
      <xdr:nvSpPr>
        <xdr:cNvPr id="1045" name="outline 1044"/>
        <xdr:cNvSpPr/>
      </xdr:nvSpPr>
      <xdr:spPr>
        <a:xfrm>
          <a:off x="140589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9855200</xdr:colOff>
      <xdr:row>65</xdr:row>
      <xdr:rowOff>165100</xdr:rowOff>
    </xdr:from>
    <xdr:to>
      <xdr:col>0</xdr:col>
      <xdr:colOff>11036300</xdr:colOff>
      <xdr:row>67</xdr:row>
      <xdr:rowOff>96520</xdr:rowOff>
    </xdr:to>
    <xdr:sp macro="" textlink="">
      <xdr:nvSpPr>
        <xdr:cNvPr id="1046" name="name 1045"/>
        <xdr:cNvSpPr/>
      </xdr:nvSpPr>
      <xdr:spPr>
        <a:xfrm>
          <a:off x="9855200" y="11061700"/>
          <a:ext cx="1181100" cy="266700"/>
        </a:xfrm>
        <a:prstGeom prst="rect">
          <a:avLst/>
        </a:prstGeom>
        <a:solidFill>
          <a:srgbClr val="CCFF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2°Lg/Fririon</a:t>
          </a:r>
        </a:p>
      </xdr:txBody>
    </xdr:sp>
    <xdr:clientData/>
  </xdr:twoCellAnchor>
  <xdr:twoCellAnchor editAs="absolute">
    <xdr:from>
      <xdr:col>1</xdr:col>
      <xdr:colOff>1582420</xdr:colOff>
      <xdr:row>65</xdr:row>
      <xdr:rowOff>165100</xdr:rowOff>
    </xdr:from>
    <xdr:to>
      <xdr:col>1</xdr:col>
      <xdr:colOff>2763520</xdr:colOff>
      <xdr:row>67</xdr:row>
      <xdr:rowOff>96520</xdr:rowOff>
    </xdr:to>
    <xdr:sp macro="" textlink="">
      <xdr:nvSpPr>
        <xdr:cNvPr id="1047" name="name 1046"/>
        <xdr:cNvSpPr/>
      </xdr:nvSpPr>
      <xdr:spPr>
        <a:xfrm>
          <a:off x="14071600" y="11061700"/>
          <a:ext cx="1181100" cy="266700"/>
        </a:xfrm>
        <a:prstGeom prst="rect">
          <a:avLst/>
        </a:prstGeom>
        <a:solidFill>
          <a:srgbClr val="CCFF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2°Lg/Fririon</a:t>
          </a:r>
        </a:p>
      </xdr:txBody>
    </xdr:sp>
    <xdr:clientData/>
  </xdr:twoCellAnchor>
  <xdr:twoCellAnchor editAs="absolute">
    <xdr:from>
      <xdr:col>1</xdr:col>
      <xdr:colOff>1582420</xdr:colOff>
      <xdr:row>69</xdr:row>
      <xdr:rowOff>2540</xdr:rowOff>
    </xdr:from>
    <xdr:to>
      <xdr:col>1</xdr:col>
      <xdr:colOff>2763520</xdr:colOff>
      <xdr:row>70</xdr:row>
      <xdr:rowOff>101600</xdr:rowOff>
    </xdr:to>
    <xdr:sp macro="" textlink="">
      <xdr:nvSpPr>
        <xdr:cNvPr id="1048" name="reduced 1047"/>
        <xdr:cNvSpPr/>
      </xdr:nvSpPr>
      <xdr:spPr>
        <a:xfrm>
          <a:off x="14071600" y="11569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10223500</xdr:colOff>
      <xdr:row>67</xdr:row>
      <xdr:rowOff>109220</xdr:rowOff>
    </xdr:from>
    <xdr:to>
      <xdr:col>0</xdr:col>
      <xdr:colOff>10896600</xdr:colOff>
      <xdr:row>72</xdr:row>
      <xdr:rowOff>33020</xdr:rowOff>
    </xdr:to>
    <xdr:pic>
      <xdr:nvPicPr>
        <xdr:cNvPr id="1049" name="symbol 104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1950720</xdr:colOff>
      <xdr:row>67</xdr:row>
      <xdr:rowOff>109220</xdr:rowOff>
    </xdr:from>
    <xdr:to>
      <xdr:col>1</xdr:col>
      <xdr:colOff>2623820</xdr:colOff>
      <xdr:row>72</xdr:row>
      <xdr:rowOff>33020</xdr:rowOff>
    </xdr:to>
    <xdr:pic>
      <xdr:nvPicPr>
        <xdr:cNvPr id="1050" name="symbol 1049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99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9944100</xdr:colOff>
      <xdr:row>70</xdr:row>
      <xdr:rowOff>152400</xdr:rowOff>
    </xdr:from>
    <xdr:to>
      <xdr:col>0</xdr:col>
      <xdr:colOff>10248900</xdr:colOff>
      <xdr:row>73</xdr:row>
      <xdr:rowOff>5080</xdr:rowOff>
    </xdr:to>
    <xdr:sp macro="" textlink="">
      <xdr:nvSpPr>
        <xdr:cNvPr id="1051" name="fleft 1050"/>
        <xdr:cNvSpPr/>
      </xdr:nvSpPr>
      <xdr:spPr>
        <a:xfrm>
          <a:off x="99441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10502900</xdr:colOff>
      <xdr:row>70</xdr:row>
      <xdr:rowOff>152400</xdr:rowOff>
    </xdr:from>
    <xdr:to>
      <xdr:col>0</xdr:col>
      <xdr:colOff>10769600</xdr:colOff>
      <xdr:row>73</xdr:row>
      <xdr:rowOff>5080</xdr:rowOff>
    </xdr:to>
    <xdr:sp macro="" textlink="">
      <xdr:nvSpPr>
        <xdr:cNvPr id="1052" name="fmiddle 1051"/>
        <xdr:cNvSpPr/>
      </xdr:nvSpPr>
      <xdr:spPr>
        <a:xfrm>
          <a:off x="105029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10731500</xdr:colOff>
      <xdr:row>70</xdr:row>
      <xdr:rowOff>152400</xdr:rowOff>
    </xdr:from>
    <xdr:to>
      <xdr:col>0</xdr:col>
      <xdr:colOff>11036300</xdr:colOff>
      <xdr:row>73</xdr:row>
      <xdr:rowOff>5080</xdr:rowOff>
    </xdr:to>
    <xdr:sp macro="" textlink="">
      <xdr:nvSpPr>
        <xdr:cNvPr id="1053" name="fright 1052"/>
        <xdr:cNvSpPr/>
      </xdr:nvSpPr>
      <xdr:spPr>
        <a:xfrm>
          <a:off x="107315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10769600</xdr:colOff>
      <xdr:row>68</xdr:row>
      <xdr:rowOff>30480</xdr:rowOff>
    </xdr:from>
    <xdr:to>
      <xdr:col>0</xdr:col>
      <xdr:colOff>11036300</xdr:colOff>
      <xdr:row>70</xdr:row>
      <xdr:rowOff>0</xdr:rowOff>
    </xdr:to>
    <xdr:sp macro="" textlink="">
      <xdr:nvSpPr>
        <xdr:cNvPr id="1054" name="eng 1053"/>
        <xdr:cNvSpPr/>
      </xdr:nvSpPr>
      <xdr:spPr>
        <a:xfrm>
          <a:off x="10769600" y="11430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1671320</xdr:colOff>
      <xdr:row>70</xdr:row>
      <xdr:rowOff>152400</xdr:rowOff>
    </xdr:from>
    <xdr:to>
      <xdr:col>1</xdr:col>
      <xdr:colOff>1976120</xdr:colOff>
      <xdr:row>73</xdr:row>
      <xdr:rowOff>5080</xdr:rowOff>
    </xdr:to>
    <xdr:sp macro="" textlink="">
      <xdr:nvSpPr>
        <xdr:cNvPr id="1055" name="bleft 1054"/>
        <xdr:cNvSpPr/>
      </xdr:nvSpPr>
      <xdr:spPr>
        <a:xfrm>
          <a:off x="141605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2230120</xdr:colOff>
      <xdr:row>70</xdr:row>
      <xdr:rowOff>152400</xdr:rowOff>
    </xdr:from>
    <xdr:to>
      <xdr:col>1</xdr:col>
      <xdr:colOff>2496820</xdr:colOff>
      <xdr:row>73</xdr:row>
      <xdr:rowOff>5080</xdr:rowOff>
    </xdr:to>
    <xdr:sp macro="" textlink="">
      <xdr:nvSpPr>
        <xdr:cNvPr id="1056" name="bmiddle 1055"/>
        <xdr:cNvSpPr/>
      </xdr:nvSpPr>
      <xdr:spPr>
        <a:xfrm>
          <a:off x="147193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2458720</xdr:colOff>
      <xdr:row>70</xdr:row>
      <xdr:rowOff>152400</xdr:rowOff>
    </xdr:from>
    <xdr:to>
      <xdr:col>1</xdr:col>
      <xdr:colOff>2763520</xdr:colOff>
      <xdr:row>73</xdr:row>
      <xdr:rowOff>5080</xdr:rowOff>
    </xdr:to>
    <xdr:sp macro="" textlink="">
      <xdr:nvSpPr>
        <xdr:cNvPr id="1057" name="bright 1056"/>
        <xdr:cNvSpPr/>
      </xdr:nvSpPr>
      <xdr:spPr>
        <a:xfrm>
          <a:off x="149479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11049000</xdr:colOff>
      <xdr:row>65</xdr:row>
      <xdr:rowOff>152400</xdr:rowOff>
    </xdr:from>
    <xdr:to>
      <xdr:col>0</xdr:col>
      <xdr:colOff>12255500</xdr:colOff>
      <xdr:row>73</xdr:row>
      <xdr:rowOff>17780</xdr:rowOff>
    </xdr:to>
    <xdr:sp macro="" textlink="">
      <xdr:nvSpPr>
        <xdr:cNvPr id="1058" name="outline 1057"/>
        <xdr:cNvSpPr/>
      </xdr:nvSpPr>
      <xdr:spPr>
        <a:xfrm>
          <a:off x="110490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65</xdr:row>
      <xdr:rowOff>152400</xdr:rowOff>
    </xdr:from>
    <xdr:to>
      <xdr:col>1</xdr:col>
      <xdr:colOff>1569720</xdr:colOff>
      <xdr:row>73</xdr:row>
      <xdr:rowOff>17780</xdr:rowOff>
    </xdr:to>
    <xdr:sp macro="" textlink="">
      <xdr:nvSpPr>
        <xdr:cNvPr id="1059" name="outline 1058"/>
        <xdr:cNvSpPr/>
      </xdr:nvSpPr>
      <xdr:spPr>
        <a:xfrm>
          <a:off x="12852400" y="11049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11061700</xdr:colOff>
      <xdr:row>65</xdr:row>
      <xdr:rowOff>165100</xdr:rowOff>
    </xdr:from>
    <xdr:to>
      <xdr:col>0</xdr:col>
      <xdr:colOff>12242800</xdr:colOff>
      <xdr:row>67</xdr:row>
      <xdr:rowOff>96520</xdr:rowOff>
    </xdr:to>
    <xdr:sp macro="" textlink="">
      <xdr:nvSpPr>
        <xdr:cNvPr id="1060" name="name 1059"/>
        <xdr:cNvSpPr/>
      </xdr:nvSpPr>
      <xdr:spPr>
        <a:xfrm>
          <a:off x="11061700" y="11061700"/>
          <a:ext cx="1181100" cy="266700"/>
        </a:xfrm>
        <a:prstGeom prst="rect">
          <a:avLst/>
        </a:prstGeom>
        <a:solidFill>
          <a:srgbClr val="CCFF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36°Li/Fririon</a:t>
          </a:r>
        </a:p>
      </xdr:txBody>
    </xdr:sp>
    <xdr:clientData/>
  </xdr:twoCellAnchor>
  <xdr:twoCellAnchor editAs="absolute">
    <xdr:from>
      <xdr:col>1</xdr:col>
      <xdr:colOff>375920</xdr:colOff>
      <xdr:row>65</xdr:row>
      <xdr:rowOff>165100</xdr:rowOff>
    </xdr:from>
    <xdr:to>
      <xdr:col>1</xdr:col>
      <xdr:colOff>1557020</xdr:colOff>
      <xdr:row>67</xdr:row>
      <xdr:rowOff>96520</xdr:rowOff>
    </xdr:to>
    <xdr:sp macro="" textlink="">
      <xdr:nvSpPr>
        <xdr:cNvPr id="1061" name="name 1060"/>
        <xdr:cNvSpPr/>
      </xdr:nvSpPr>
      <xdr:spPr>
        <a:xfrm>
          <a:off x="12865100" y="11061700"/>
          <a:ext cx="1181100" cy="266700"/>
        </a:xfrm>
        <a:prstGeom prst="rect">
          <a:avLst/>
        </a:prstGeom>
        <a:solidFill>
          <a:srgbClr val="CCFF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36°Li/Fririon</a:t>
          </a:r>
        </a:p>
      </xdr:txBody>
    </xdr:sp>
    <xdr:clientData/>
  </xdr:twoCellAnchor>
  <xdr:twoCellAnchor editAs="absolute">
    <xdr:from>
      <xdr:col>1</xdr:col>
      <xdr:colOff>375920</xdr:colOff>
      <xdr:row>69</xdr:row>
      <xdr:rowOff>2540</xdr:rowOff>
    </xdr:from>
    <xdr:to>
      <xdr:col>1</xdr:col>
      <xdr:colOff>1557020</xdr:colOff>
      <xdr:row>70</xdr:row>
      <xdr:rowOff>101600</xdr:rowOff>
    </xdr:to>
    <xdr:sp macro="" textlink="">
      <xdr:nvSpPr>
        <xdr:cNvPr id="1062" name="reduced 1061"/>
        <xdr:cNvSpPr/>
      </xdr:nvSpPr>
      <xdr:spPr>
        <a:xfrm>
          <a:off x="12865100" y="11569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11430000</xdr:colOff>
      <xdr:row>67</xdr:row>
      <xdr:rowOff>109220</xdr:rowOff>
    </xdr:from>
    <xdr:to>
      <xdr:col>0</xdr:col>
      <xdr:colOff>12103100</xdr:colOff>
      <xdr:row>72</xdr:row>
      <xdr:rowOff>33020</xdr:rowOff>
    </xdr:to>
    <xdr:pic>
      <xdr:nvPicPr>
        <xdr:cNvPr id="1063" name="symbol 106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744220</xdr:colOff>
      <xdr:row>67</xdr:row>
      <xdr:rowOff>109220</xdr:rowOff>
    </xdr:from>
    <xdr:to>
      <xdr:col>1</xdr:col>
      <xdr:colOff>1417320</xdr:colOff>
      <xdr:row>72</xdr:row>
      <xdr:rowOff>33020</xdr:rowOff>
    </xdr:to>
    <xdr:pic>
      <xdr:nvPicPr>
        <xdr:cNvPr id="1064" name="symbol 1063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3400" y="11341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11150600</xdr:colOff>
      <xdr:row>70</xdr:row>
      <xdr:rowOff>152400</xdr:rowOff>
    </xdr:from>
    <xdr:to>
      <xdr:col>0</xdr:col>
      <xdr:colOff>11455400</xdr:colOff>
      <xdr:row>73</xdr:row>
      <xdr:rowOff>5080</xdr:rowOff>
    </xdr:to>
    <xdr:sp macro="" textlink="">
      <xdr:nvSpPr>
        <xdr:cNvPr id="1065" name="fleft 1064"/>
        <xdr:cNvSpPr/>
      </xdr:nvSpPr>
      <xdr:spPr>
        <a:xfrm>
          <a:off x="111506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11709400</xdr:colOff>
      <xdr:row>70</xdr:row>
      <xdr:rowOff>152400</xdr:rowOff>
    </xdr:from>
    <xdr:to>
      <xdr:col>0</xdr:col>
      <xdr:colOff>11976100</xdr:colOff>
      <xdr:row>73</xdr:row>
      <xdr:rowOff>5080</xdr:rowOff>
    </xdr:to>
    <xdr:sp macro="" textlink="">
      <xdr:nvSpPr>
        <xdr:cNvPr id="1066" name="fmiddle 1065"/>
        <xdr:cNvSpPr/>
      </xdr:nvSpPr>
      <xdr:spPr>
        <a:xfrm>
          <a:off x="117094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11938000</xdr:colOff>
      <xdr:row>70</xdr:row>
      <xdr:rowOff>152400</xdr:rowOff>
    </xdr:from>
    <xdr:to>
      <xdr:col>0</xdr:col>
      <xdr:colOff>12242800</xdr:colOff>
      <xdr:row>73</xdr:row>
      <xdr:rowOff>5080</xdr:rowOff>
    </xdr:to>
    <xdr:sp macro="" textlink="">
      <xdr:nvSpPr>
        <xdr:cNvPr id="1067" name="fright 1066"/>
        <xdr:cNvSpPr/>
      </xdr:nvSpPr>
      <xdr:spPr>
        <a:xfrm>
          <a:off x="119380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11976100</xdr:colOff>
      <xdr:row>68</xdr:row>
      <xdr:rowOff>30480</xdr:rowOff>
    </xdr:from>
    <xdr:to>
      <xdr:col>0</xdr:col>
      <xdr:colOff>12242800</xdr:colOff>
      <xdr:row>70</xdr:row>
      <xdr:rowOff>0</xdr:rowOff>
    </xdr:to>
    <xdr:sp macro="" textlink="">
      <xdr:nvSpPr>
        <xdr:cNvPr id="1068" name="eng 1067"/>
        <xdr:cNvSpPr/>
      </xdr:nvSpPr>
      <xdr:spPr>
        <a:xfrm>
          <a:off x="11976100" y="11430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464820</xdr:colOff>
      <xdr:row>70</xdr:row>
      <xdr:rowOff>152400</xdr:rowOff>
    </xdr:from>
    <xdr:to>
      <xdr:col>1</xdr:col>
      <xdr:colOff>769620</xdr:colOff>
      <xdr:row>73</xdr:row>
      <xdr:rowOff>5080</xdr:rowOff>
    </xdr:to>
    <xdr:sp macro="" textlink="">
      <xdr:nvSpPr>
        <xdr:cNvPr id="1069" name="bleft 1068"/>
        <xdr:cNvSpPr/>
      </xdr:nvSpPr>
      <xdr:spPr>
        <a:xfrm>
          <a:off x="129540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1023620</xdr:colOff>
      <xdr:row>70</xdr:row>
      <xdr:rowOff>152400</xdr:rowOff>
    </xdr:from>
    <xdr:to>
      <xdr:col>1</xdr:col>
      <xdr:colOff>1290320</xdr:colOff>
      <xdr:row>73</xdr:row>
      <xdr:rowOff>5080</xdr:rowOff>
    </xdr:to>
    <xdr:sp macro="" textlink="">
      <xdr:nvSpPr>
        <xdr:cNvPr id="1070" name="bmiddle 1069"/>
        <xdr:cNvSpPr/>
      </xdr:nvSpPr>
      <xdr:spPr>
        <a:xfrm>
          <a:off x="13512800" y="11887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1252220</xdr:colOff>
      <xdr:row>70</xdr:row>
      <xdr:rowOff>152400</xdr:rowOff>
    </xdr:from>
    <xdr:to>
      <xdr:col>1</xdr:col>
      <xdr:colOff>1557020</xdr:colOff>
      <xdr:row>73</xdr:row>
      <xdr:rowOff>5080</xdr:rowOff>
    </xdr:to>
    <xdr:sp macro="" textlink="">
      <xdr:nvSpPr>
        <xdr:cNvPr id="1071" name="bright 1070"/>
        <xdr:cNvSpPr/>
      </xdr:nvSpPr>
      <xdr:spPr>
        <a:xfrm>
          <a:off x="13741400" y="11887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190500</xdr:colOff>
      <xdr:row>73</xdr:row>
      <xdr:rowOff>17780</xdr:rowOff>
    </xdr:from>
    <xdr:to>
      <xdr:col>0</xdr:col>
      <xdr:colOff>1397000</xdr:colOff>
      <xdr:row>80</xdr:row>
      <xdr:rowOff>50800</xdr:rowOff>
    </xdr:to>
    <xdr:sp macro="" textlink="">
      <xdr:nvSpPr>
        <xdr:cNvPr id="1072" name="outline 1071"/>
        <xdr:cNvSpPr/>
      </xdr:nvSpPr>
      <xdr:spPr>
        <a:xfrm>
          <a:off x="1905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73</xdr:row>
      <xdr:rowOff>17780</xdr:rowOff>
    </xdr:from>
    <xdr:to>
      <xdr:col>1</xdr:col>
      <xdr:colOff>12428220</xdr:colOff>
      <xdr:row>80</xdr:row>
      <xdr:rowOff>50800</xdr:rowOff>
    </xdr:to>
    <xdr:sp macro="" textlink="">
      <xdr:nvSpPr>
        <xdr:cNvPr id="1073" name="outline 1072"/>
        <xdr:cNvSpPr/>
      </xdr:nvSpPr>
      <xdr:spPr>
        <a:xfrm>
          <a:off x="237109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203200</xdr:colOff>
      <xdr:row>73</xdr:row>
      <xdr:rowOff>30480</xdr:rowOff>
    </xdr:from>
    <xdr:to>
      <xdr:col>0</xdr:col>
      <xdr:colOff>1384300</xdr:colOff>
      <xdr:row>74</xdr:row>
      <xdr:rowOff>129540</xdr:rowOff>
    </xdr:to>
    <xdr:sp macro="" textlink="">
      <xdr:nvSpPr>
        <xdr:cNvPr id="1074" name="name 1073"/>
        <xdr:cNvSpPr/>
      </xdr:nvSpPr>
      <xdr:spPr>
        <a:xfrm>
          <a:off x="203200" y="12268200"/>
          <a:ext cx="1181100" cy="266700"/>
        </a:xfrm>
        <a:prstGeom prst="rect">
          <a:avLst/>
        </a:prstGeom>
        <a:solidFill>
          <a:srgbClr val="CCFF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4°Lg/2nd Bgde</a:t>
          </a:r>
        </a:p>
      </xdr:txBody>
    </xdr:sp>
    <xdr:clientData/>
  </xdr:twoCellAnchor>
  <xdr:twoCellAnchor editAs="absolute">
    <xdr:from>
      <xdr:col>1</xdr:col>
      <xdr:colOff>11234420</xdr:colOff>
      <xdr:row>73</xdr:row>
      <xdr:rowOff>30480</xdr:rowOff>
    </xdr:from>
    <xdr:to>
      <xdr:col>1</xdr:col>
      <xdr:colOff>12415520</xdr:colOff>
      <xdr:row>74</xdr:row>
      <xdr:rowOff>129540</xdr:rowOff>
    </xdr:to>
    <xdr:sp macro="" textlink="">
      <xdr:nvSpPr>
        <xdr:cNvPr id="1075" name="name 1074"/>
        <xdr:cNvSpPr/>
      </xdr:nvSpPr>
      <xdr:spPr>
        <a:xfrm>
          <a:off x="23723600" y="12268200"/>
          <a:ext cx="1181100" cy="266700"/>
        </a:xfrm>
        <a:prstGeom prst="rect">
          <a:avLst/>
        </a:prstGeom>
        <a:solidFill>
          <a:srgbClr val="CCFF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4°Lg/2nd Bgde</a:t>
          </a:r>
        </a:p>
      </xdr:txBody>
    </xdr:sp>
    <xdr:clientData/>
  </xdr:twoCellAnchor>
  <xdr:twoCellAnchor editAs="absolute">
    <xdr:from>
      <xdr:col>1</xdr:col>
      <xdr:colOff>11234420</xdr:colOff>
      <xdr:row>76</xdr:row>
      <xdr:rowOff>35560</xdr:rowOff>
    </xdr:from>
    <xdr:to>
      <xdr:col>1</xdr:col>
      <xdr:colOff>12415520</xdr:colOff>
      <xdr:row>77</xdr:row>
      <xdr:rowOff>134620</xdr:rowOff>
    </xdr:to>
    <xdr:sp macro="" textlink="">
      <xdr:nvSpPr>
        <xdr:cNvPr id="1076" name="reduced 1075"/>
        <xdr:cNvSpPr/>
      </xdr:nvSpPr>
      <xdr:spPr>
        <a:xfrm>
          <a:off x="23723600" y="12776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571500</xdr:colOff>
      <xdr:row>74</xdr:row>
      <xdr:rowOff>142240</xdr:rowOff>
    </xdr:from>
    <xdr:to>
      <xdr:col>0</xdr:col>
      <xdr:colOff>1244600</xdr:colOff>
      <xdr:row>79</xdr:row>
      <xdr:rowOff>66040</xdr:rowOff>
    </xdr:to>
    <xdr:pic>
      <xdr:nvPicPr>
        <xdr:cNvPr id="1077" name="symbol 107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2547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11602720</xdr:colOff>
      <xdr:row>74</xdr:row>
      <xdr:rowOff>142240</xdr:rowOff>
    </xdr:from>
    <xdr:to>
      <xdr:col>1</xdr:col>
      <xdr:colOff>12275820</xdr:colOff>
      <xdr:row>79</xdr:row>
      <xdr:rowOff>66040</xdr:rowOff>
    </xdr:to>
    <xdr:pic>
      <xdr:nvPicPr>
        <xdr:cNvPr id="1078" name="symbol 107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1900" y="12547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292100</xdr:colOff>
      <xdr:row>78</xdr:row>
      <xdr:rowOff>17780</xdr:rowOff>
    </xdr:from>
    <xdr:to>
      <xdr:col>0</xdr:col>
      <xdr:colOff>596900</xdr:colOff>
      <xdr:row>80</xdr:row>
      <xdr:rowOff>38100</xdr:rowOff>
    </xdr:to>
    <xdr:sp macro="" textlink="">
      <xdr:nvSpPr>
        <xdr:cNvPr id="1079" name="fleft 1078"/>
        <xdr:cNvSpPr/>
      </xdr:nvSpPr>
      <xdr:spPr>
        <a:xfrm>
          <a:off x="2921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850900</xdr:colOff>
      <xdr:row>78</xdr:row>
      <xdr:rowOff>17780</xdr:rowOff>
    </xdr:from>
    <xdr:to>
      <xdr:col>0</xdr:col>
      <xdr:colOff>1117600</xdr:colOff>
      <xdr:row>80</xdr:row>
      <xdr:rowOff>38100</xdr:rowOff>
    </xdr:to>
    <xdr:sp macro="" textlink="">
      <xdr:nvSpPr>
        <xdr:cNvPr id="1080" name="fmiddle 1079"/>
        <xdr:cNvSpPr/>
      </xdr:nvSpPr>
      <xdr:spPr>
        <a:xfrm>
          <a:off x="8509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1079500</xdr:colOff>
      <xdr:row>78</xdr:row>
      <xdr:rowOff>17780</xdr:rowOff>
    </xdr:from>
    <xdr:to>
      <xdr:col>0</xdr:col>
      <xdr:colOff>1384300</xdr:colOff>
      <xdr:row>80</xdr:row>
      <xdr:rowOff>38100</xdr:rowOff>
    </xdr:to>
    <xdr:sp macro="" textlink="">
      <xdr:nvSpPr>
        <xdr:cNvPr id="1081" name="fright 1080"/>
        <xdr:cNvSpPr/>
      </xdr:nvSpPr>
      <xdr:spPr>
        <a:xfrm>
          <a:off x="10795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1117600</xdr:colOff>
      <xdr:row>75</xdr:row>
      <xdr:rowOff>63500</xdr:rowOff>
    </xdr:from>
    <xdr:to>
      <xdr:col>0</xdr:col>
      <xdr:colOff>1384300</xdr:colOff>
      <xdr:row>77</xdr:row>
      <xdr:rowOff>33020</xdr:rowOff>
    </xdr:to>
    <xdr:sp macro="" textlink="">
      <xdr:nvSpPr>
        <xdr:cNvPr id="1082" name="eng 1081"/>
        <xdr:cNvSpPr/>
      </xdr:nvSpPr>
      <xdr:spPr>
        <a:xfrm>
          <a:off x="1117600" y="12636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11323320</xdr:colOff>
      <xdr:row>78</xdr:row>
      <xdr:rowOff>17780</xdr:rowOff>
    </xdr:from>
    <xdr:to>
      <xdr:col>1</xdr:col>
      <xdr:colOff>11628120</xdr:colOff>
      <xdr:row>80</xdr:row>
      <xdr:rowOff>38100</xdr:rowOff>
    </xdr:to>
    <xdr:sp macro="" textlink="">
      <xdr:nvSpPr>
        <xdr:cNvPr id="1083" name="bleft 1082"/>
        <xdr:cNvSpPr/>
      </xdr:nvSpPr>
      <xdr:spPr>
        <a:xfrm>
          <a:off x="238125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11882120</xdr:colOff>
      <xdr:row>78</xdr:row>
      <xdr:rowOff>17780</xdr:rowOff>
    </xdr:from>
    <xdr:to>
      <xdr:col>1</xdr:col>
      <xdr:colOff>12148820</xdr:colOff>
      <xdr:row>80</xdr:row>
      <xdr:rowOff>38100</xdr:rowOff>
    </xdr:to>
    <xdr:sp macro="" textlink="">
      <xdr:nvSpPr>
        <xdr:cNvPr id="1084" name="bmiddle 1083"/>
        <xdr:cNvSpPr/>
      </xdr:nvSpPr>
      <xdr:spPr>
        <a:xfrm>
          <a:off x="243713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12110720</xdr:colOff>
      <xdr:row>78</xdr:row>
      <xdr:rowOff>17780</xdr:rowOff>
    </xdr:from>
    <xdr:to>
      <xdr:col>1</xdr:col>
      <xdr:colOff>12415520</xdr:colOff>
      <xdr:row>80</xdr:row>
      <xdr:rowOff>38100</xdr:rowOff>
    </xdr:to>
    <xdr:sp macro="" textlink="">
      <xdr:nvSpPr>
        <xdr:cNvPr id="1085" name="bright 1084"/>
        <xdr:cNvSpPr/>
      </xdr:nvSpPr>
      <xdr:spPr>
        <a:xfrm>
          <a:off x="245999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1397000</xdr:colOff>
      <xdr:row>73</xdr:row>
      <xdr:rowOff>17780</xdr:rowOff>
    </xdr:from>
    <xdr:to>
      <xdr:col>0</xdr:col>
      <xdr:colOff>2603500</xdr:colOff>
      <xdr:row>80</xdr:row>
      <xdr:rowOff>50800</xdr:rowOff>
    </xdr:to>
    <xdr:sp macro="" textlink="">
      <xdr:nvSpPr>
        <xdr:cNvPr id="1086" name="outline 1085"/>
        <xdr:cNvSpPr/>
      </xdr:nvSpPr>
      <xdr:spPr>
        <a:xfrm>
          <a:off x="13970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73</xdr:row>
      <xdr:rowOff>17780</xdr:rowOff>
    </xdr:from>
    <xdr:to>
      <xdr:col>1</xdr:col>
      <xdr:colOff>11221720</xdr:colOff>
      <xdr:row>80</xdr:row>
      <xdr:rowOff>50800</xdr:rowOff>
    </xdr:to>
    <xdr:sp macro="" textlink="">
      <xdr:nvSpPr>
        <xdr:cNvPr id="1087" name="outline 1086"/>
        <xdr:cNvSpPr/>
      </xdr:nvSpPr>
      <xdr:spPr>
        <a:xfrm>
          <a:off x="225044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1778000</xdr:colOff>
      <xdr:row>73</xdr:row>
      <xdr:rowOff>30480</xdr:rowOff>
    </xdr:from>
    <xdr:to>
      <xdr:col>0</xdr:col>
      <xdr:colOff>2590800</xdr:colOff>
      <xdr:row>74</xdr:row>
      <xdr:rowOff>129540</xdr:rowOff>
    </xdr:to>
    <xdr:sp macro="" textlink="">
      <xdr:nvSpPr>
        <xdr:cNvPr id="1088" name="name 1087"/>
        <xdr:cNvSpPr/>
      </xdr:nvSpPr>
      <xdr:spPr>
        <a:xfrm>
          <a:off x="1778000" y="12268200"/>
          <a:ext cx="812800" cy="266700"/>
        </a:xfrm>
        <a:prstGeom prst="rect">
          <a:avLst/>
        </a:prstGeom>
        <a:solidFill>
          <a:srgbClr val="CCFF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Sarrut</a:t>
          </a:r>
        </a:p>
      </xdr:txBody>
    </xdr:sp>
    <xdr:clientData/>
  </xdr:twoCellAnchor>
  <xdr:twoCellAnchor editAs="absolute">
    <xdr:from>
      <xdr:col>1</xdr:col>
      <xdr:colOff>10396220</xdr:colOff>
      <xdr:row>73</xdr:row>
      <xdr:rowOff>30480</xdr:rowOff>
    </xdr:from>
    <xdr:to>
      <xdr:col>1</xdr:col>
      <xdr:colOff>11209020</xdr:colOff>
      <xdr:row>74</xdr:row>
      <xdr:rowOff>129540</xdr:rowOff>
    </xdr:to>
    <xdr:sp macro="" textlink="">
      <xdr:nvSpPr>
        <xdr:cNvPr id="1089" name="name 1088"/>
        <xdr:cNvSpPr/>
      </xdr:nvSpPr>
      <xdr:spPr>
        <a:xfrm>
          <a:off x="22885400" y="12268200"/>
          <a:ext cx="812800" cy="266700"/>
        </a:xfrm>
        <a:prstGeom prst="rect">
          <a:avLst/>
        </a:prstGeom>
        <a:solidFill>
          <a:srgbClr val="CCFF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Sarrut</a:t>
          </a:r>
        </a:p>
      </xdr:txBody>
    </xdr:sp>
    <xdr:clientData/>
  </xdr:twoCellAnchor>
  <xdr:twoCellAnchor editAs="absolute">
    <xdr:from>
      <xdr:col>1</xdr:col>
      <xdr:colOff>10027920</xdr:colOff>
      <xdr:row>76</xdr:row>
      <xdr:rowOff>35560</xdr:rowOff>
    </xdr:from>
    <xdr:to>
      <xdr:col>1</xdr:col>
      <xdr:colOff>11209020</xdr:colOff>
      <xdr:row>77</xdr:row>
      <xdr:rowOff>134620</xdr:rowOff>
    </xdr:to>
    <xdr:sp macro="" textlink="">
      <xdr:nvSpPr>
        <xdr:cNvPr id="1090" name="reduced 1089"/>
        <xdr:cNvSpPr/>
      </xdr:nvSpPr>
      <xdr:spPr>
        <a:xfrm>
          <a:off x="22517100" y="12776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1549400</xdr:colOff>
      <xdr:row>75</xdr:row>
      <xdr:rowOff>12700</xdr:rowOff>
    </xdr:from>
    <xdr:to>
      <xdr:col>0</xdr:col>
      <xdr:colOff>2451100</xdr:colOff>
      <xdr:row>78</xdr:row>
      <xdr:rowOff>43180</xdr:rowOff>
    </xdr:to>
    <xdr:pic>
      <xdr:nvPicPr>
        <xdr:cNvPr id="1091" name="symbol 109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00" y="12585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10167620</xdr:colOff>
      <xdr:row>75</xdr:row>
      <xdr:rowOff>12700</xdr:rowOff>
    </xdr:from>
    <xdr:to>
      <xdr:col>1</xdr:col>
      <xdr:colOff>11069320</xdr:colOff>
      <xdr:row>78</xdr:row>
      <xdr:rowOff>43180</xdr:rowOff>
    </xdr:to>
    <xdr:pic>
      <xdr:nvPicPr>
        <xdr:cNvPr id="1092" name="symbol 1091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800" y="12585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1498600</xdr:colOff>
      <xdr:row>78</xdr:row>
      <xdr:rowOff>17780</xdr:rowOff>
    </xdr:from>
    <xdr:to>
      <xdr:col>0</xdr:col>
      <xdr:colOff>1854200</xdr:colOff>
      <xdr:row>79</xdr:row>
      <xdr:rowOff>154940</xdr:rowOff>
    </xdr:to>
    <xdr:sp macro="" textlink="">
      <xdr:nvSpPr>
        <xdr:cNvPr id="1093" name="fleft 1092"/>
        <xdr:cNvSpPr/>
      </xdr:nvSpPr>
      <xdr:spPr>
        <a:xfrm>
          <a:off x="1498600" y="13093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1917700</xdr:colOff>
      <xdr:row>78</xdr:row>
      <xdr:rowOff>17780</xdr:rowOff>
    </xdr:from>
    <xdr:to>
      <xdr:col>0</xdr:col>
      <xdr:colOff>2184400</xdr:colOff>
      <xdr:row>80</xdr:row>
      <xdr:rowOff>38100</xdr:rowOff>
    </xdr:to>
    <xdr:sp macro="" textlink="">
      <xdr:nvSpPr>
        <xdr:cNvPr id="1094" name="fmiddle 1093"/>
        <xdr:cNvSpPr/>
      </xdr:nvSpPr>
      <xdr:spPr>
        <a:xfrm>
          <a:off x="19177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2235200</xdr:colOff>
      <xdr:row>78</xdr:row>
      <xdr:rowOff>17780</xdr:rowOff>
    </xdr:from>
    <xdr:to>
      <xdr:col>0</xdr:col>
      <xdr:colOff>2540000</xdr:colOff>
      <xdr:row>80</xdr:row>
      <xdr:rowOff>38100</xdr:rowOff>
    </xdr:to>
    <xdr:sp macro="" textlink="">
      <xdr:nvSpPr>
        <xdr:cNvPr id="1095" name="fright 1094"/>
        <xdr:cNvSpPr/>
      </xdr:nvSpPr>
      <xdr:spPr>
        <a:xfrm>
          <a:off x="22352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1409700</xdr:colOff>
      <xdr:row>73</xdr:row>
      <xdr:rowOff>30480</xdr:rowOff>
    </xdr:from>
    <xdr:to>
      <xdr:col>0</xdr:col>
      <xdr:colOff>1765300</xdr:colOff>
      <xdr:row>74</xdr:row>
      <xdr:rowOff>78740</xdr:rowOff>
    </xdr:to>
    <xdr:sp macro="" textlink="">
      <xdr:nvSpPr>
        <xdr:cNvPr id="1096" name="eng 1095"/>
        <xdr:cNvSpPr/>
      </xdr:nvSpPr>
      <xdr:spPr>
        <a:xfrm>
          <a:off x="1409700" y="12268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10116820</xdr:colOff>
      <xdr:row>78</xdr:row>
      <xdr:rowOff>17780</xdr:rowOff>
    </xdr:from>
    <xdr:to>
      <xdr:col>1</xdr:col>
      <xdr:colOff>10421620</xdr:colOff>
      <xdr:row>80</xdr:row>
      <xdr:rowOff>38100</xdr:rowOff>
    </xdr:to>
    <xdr:sp macro="" textlink="">
      <xdr:nvSpPr>
        <xdr:cNvPr id="1097" name="bleft 1096"/>
        <xdr:cNvSpPr/>
      </xdr:nvSpPr>
      <xdr:spPr>
        <a:xfrm>
          <a:off x="226060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10535920</xdr:colOff>
      <xdr:row>78</xdr:row>
      <xdr:rowOff>17780</xdr:rowOff>
    </xdr:from>
    <xdr:to>
      <xdr:col>1</xdr:col>
      <xdr:colOff>10802620</xdr:colOff>
      <xdr:row>80</xdr:row>
      <xdr:rowOff>38100</xdr:rowOff>
    </xdr:to>
    <xdr:sp macro="" textlink="">
      <xdr:nvSpPr>
        <xdr:cNvPr id="1098" name="bmiddle 1097"/>
        <xdr:cNvSpPr/>
      </xdr:nvSpPr>
      <xdr:spPr>
        <a:xfrm>
          <a:off x="230251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10853420</xdr:colOff>
      <xdr:row>78</xdr:row>
      <xdr:rowOff>17780</xdr:rowOff>
    </xdr:from>
    <xdr:to>
      <xdr:col>1</xdr:col>
      <xdr:colOff>11158220</xdr:colOff>
      <xdr:row>80</xdr:row>
      <xdr:rowOff>38100</xdr:rowOff>
    </xdr:to>
    <xdr:sp macro="" textlink="">
      <xdr:nvSpPr>
        <xdr:cNvPr id="1099" name="bright 1098"/>
        <xdr:cNvSpPr/>
      </xdr:nvSpPr>
      <xdr:spPr>
        <a:xfrm>
          <a:off x="233426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2603500</xdr:colOff>
      <xdr:row>73</xdr:row>
      <xdr:rowOff>17780</xdr:rowOff>
    </xdr:from>
    <xdr:to>
      <xdr:col>0</xdr:col>
      <xdr:colOff>3810000</xdr:colOff>
      <xdr:row>80</xdr:row>
      <xdr:rowOff>50800</xdr:rowOff>
    </xdr:to>
    <xdr:sp macro="" textlink="">
      <xdr:nvSpPr>
        <xdr:cNvPr id="1100" name="outline 1099"/>
        <xdr:cNvSpPr/>
      </xdr:nvSpPr>
      <xdr:spPr>
        <a:xfrm>
          <a:off x="2603500" y="12255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73</xdr:row>
      <xdr:rowOff>17780</xdr:rowOff>
    </xdr:from>
    <xdr:to>
      <xdr:col>1</xdr:col>
      <xdr:colOff>10015220</xdr:colOff>
      <xdr:row>80</xdr:row>
      <xdr:rowOff>50800</xdr:rowOff>
    </xdr:to>
    <xdr:sp macro="" textlink="">
      <xdr:nvSpPr>
        <xdr:cNvPr id="1101" name="outline 1100"/>
        <xdr:cNvSpPr/>
      </xdr:nvSpPr>
      <xdr:spPr>
        <a:xfrm>
          <a:off x="21297900" y="12255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2895600</xdr:colOff>
      <xdr:row>73</xdr:row>
      <xdr:rowOff>81280</xdr:rowOff>
    </xdr:from>
    <xdr:to>
      <xdr:col>0</xdr:col>
      <xdr:colOff>3797300</xdr:colOff>
      <xdr:row>78</xdr:row>
      <xdr:rowOff>5080</xdr:rowOff>
    </xdr:to>
    <xdr:sp macro="" textlink="">
      <xdr:nvSpPr>
        <xdr:cNvPr id="1102" name="flag 1101"/>
        <xdr:cNvSpPr/>
      </xdr:nvSpPr>
      <xdr:spPr>
        <a:xfrm>
          <a:off x="2895600" y="123190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5</a:t>
          </a:r>
        </a:p>
      </xdr:txBody>
    </xdr:sp>
    <xdr:clientData/>
  </xdr:twoCellAnchor>
  <xdr:twoCellAnchor editAs="absolute">
    <xdr:from>
      <xdr:col>0</xdr:col>
      <xdr:colOff>2616200</xdr:colOff>
      <xdr:row>73</xdr:row>
      <xdr:rowOff>30480</xdr:rowOff>
    </xdr:from>
    <xdr:to>
      <xdr:col>0</xdr:col>
      <xdr:colOff>2882900</xdr:colOff>
      <xdr:row>78</xdr:row>
      <xdr:rowOff>55880</xdr:rowOff>
    </xdr:to>
    <xdr:sp macro="" textlink="">
      <xdr:nvSpPr>
        <xdr:cNvPr id="1103" name="name 1102"/>
        <xdr:cNvSpPr/>
      </xdr:nvSpPr>
      <xdr:spPr>
        <a:xfrm>
          <a:off x="2616200" y="12268200"/>
          <a:ext cx="266700" cy="8636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Maucune</a:t>
          </a:r>
        </a:p>
      </xdr:txBody>
    </xdr:sp>
    <xdr:clientData/>
  </xdr:twoCellAnchor>
  <xdr:twoCellAnchor editAs="absolute">
    <xdr:from>
      <xdr:col>0</xdr:col>
      <xdr:colOff>2755900</xdr:colOff>
      <xdr:row>78</xdr:row>
      <xdr:rowOff>17780</xdr:rowOff>
    </xdr:from>
    <xdr:to>
      <xdr:col>0</xdr:col>
      <xdr:colOff>3022600</xdr:colOff>
      <xdr:row>80</xdr:row>
      <xdr:rowOff>38100</xdr:rowOff>
    </xdr:to>
    <xdr:sp macro="" textlink="">
      <xdr:nvSpPr>
        <xdr:cNvPr id="1104" name="left 1103"/>
        <xdr:cNvSpPr/>
      </xdr:nvSpPr>
      <xdr:spPr>
        <a:xfrm>
          <a:off x="2755900" y="13093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3492500</xdr:colOff>
      <xdr:row>78</xdr:row>
      <xdr:rowOff>17780</xdr:rowOff>
    </xdr:from>
    <xdr:to>
      <xdr:col>0</xdr:col>
      <xdr:colOff>3759200</xdr:colOff>
      <xdr:row>80</xdr:row>
      <xdr:rowOff>38100</xdr:rowOff>
    </xdr:to>
    <xdr:sp macro="" textlink="">
      <xdr:nvSpPr>
        <xdr:cNvPr id="1105" name="right 1104"/>
        <xdr:cNvSpPr/>
      </xdr:nvSpPr>
      <xdr:spPr>
        <a:xfrm>
          <a:off x="3492500" y="13093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3810000</xdr:colOff>
      <xdr:row>73</xdr:row>
      <xdr:rowOff>17780</xdr:rowOff>
    </xdr:from>
    <xdr:to>
      <xdr:col>0</xdr:col>
      <xdr:colOff>5016500</xdr:colOff>
      <xdr:row>80</xdr:row>
      <xdr:rowOff>50800</xdr:rowOff>
    </xdr:to>
    <xdr:sp macro="" textlink="">
      <xdr:nvSpPr>
        <xdr:cNvPr id="1106" name="outline 1105"/>
        <xdr:cNvSpPr/>
      </xdr:nvSpPr>
      <xdr:spPr>
        <a:xfrm>
          <a:off x="3810000" y="12255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73</xdr:row>
      <xdr:rowOff>17780</xdr:rowOff>
    </xdr:from>
    <xdr:to>
      <xdr:col>1</xdr:col>
      <xdr:colOff>8808720</xdr:colOff>
      <xdr:row>80</xdr:row>
      <xdr:rowOff>50800</xdr:rowOff>
    </xdr:to>
    <xdr:sp macro="" textlink="">
      <xdr:nvSpPr>
        <xdr:cNvPr id="1107" name="outline 1106"/>
        <xdr:cNvSpPr/>
      </xdr:nvSpPr>
      <xdr:spPr>
        <a:xfrm>
          <a:off x="20091400" y="12255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4102100</xdr:colOff>
      <xdr:row>73</xdr:row>
      <xdr:rowOff>81280</xdr:rowOff>
    </xdr:from>
    <xdr:to>
      <xdr:col>0</xdr:col>
      <xdr:colOff>5003800</xdr:colOff>
      <xdr:row>78</xdr:row>
      <xdr:rowOff>5080</xdr:rowOff>
    </xdr:to>
    <xdr:sp macro="" textlink="">
      <xdr:nvSpPr>
        <xdr:cNvPr id="1108" name="flag 1107"/>
        <xdr:cNvSpPr/>
      </xdr:nvSpPr>
      <xdr:spPr>
        <a:xfrm>
          <a:off x="4102100" y="123190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5</a:t>
          </a:r>
        </a:p>
      </xdr:txBody>
    </xdr:sp>
    <xdr:clientData/>
  </xdr:twoCellAnchor>
  <xdr:twoCellAnchor editAs="absolute">
    <xdr:from>
      <xdr:col>0</xdr:col>
      <xdr:colOff>3822700</xdr:colOff>
      <xdr:row>73</xdr:row>
      <xdr:rowOff>30480</xdr:rowOff>
    </xdr:from>
    <xdr:to>
      <xdr:col>0</xdr:col>
      <xdr:colOff>4089400</xdr:colOff>
      <xdr:row>78</xdr:row>
      <xdr:rowOff>55880</xdr:rowOff>
    </xdr:to>
    <xdr:sp macro="" textlink="">
      <xdr:nvSpPr>
        <xdr:cNvPr id="1109" name="name 1108"/>
        <xdr:cNvSpPr/>
      </xdr:nvSpPr>
      <xdr:spPr>
        <a:xfrm>
          <a:off x="3822700" y="12268200"/>
          <a:ext cx="266700" cy="8636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Maucune</a:t>
          </a:r>
        </a:p>
      </xdr:txBody>
    </xdr:sp>
    <xdr:clientData/>
  </xdr:twoCellAnchor>
  <xdr:twoCellAnchor editAs="absolute">
    <xdr:from>
      <xdr:col>0</xdr:col>
      <xdr:colOff>3962400</xdr:colOff>
      <xdr:row>78</xdr:row>
      <xdr:rowOff>17780</xdr:rowOff>
    </xdr:from>
    <xdr:to>
      <xdr:col>0</xdr:col>
      <xdr:colOff>4229100</xdr:colOff>
      <xdr:row>80</xdr:row>
      <xdr:rowOff>38100</xdr:rowOff>
    </xdr:to>
    <xdr:sp macro="" textlink="">
      <xdr:nvSpPr>
        <xdr:cNvPr id="1110" name="left 1109"/>
        <xdr:cNvSpPr/>
      </xdr:nvSpPr>
      <xdr:spPr>
        <a:xfrm>
          <a:off x="3962400" y="13093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4699000</xdr:colOff>
      <xdr:row>78</xdr:row>
      <xdr:rowOff>17780</xdr:rowOff>
    </xdr:from>
    <xdr:to>
      <xdr:col>0</xdr:col>
      <xdr:colOff>4965700</xdr:colOff>
      <xdr:row>80</xdr:row>
      <xdr:rowOff>38100</xdr:rowOff>
    </xdr:to>
    <xdr:sp macro="" textlink="">
      <xdr:nvSpPr>
        <xdr:cNvPr id="1111" name="right 1110"/>
        <xdr:cNvSpPr/>
      </xdr:nvSpPr>
      <xdr:spPr>
        <a:xfrm>
          <a:off x="4699000" y="13093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5016500</xdr:colOff>
      <xdr:row>73</xdr:row>
      <xdr:rowOff>17780</xdr:rowOff>
    </xdr:from>
    <xdr:to>
      <xdr:col>0</xdr:col>
      <xdr:colOff>6223000</xdr:colOff>
      <xdr:row>80</xdr:row>
      <xdr:rowOff>50800</xdr:rowOff>
    </xdr:to>
    <xdr:sp macro="" textlink="">
      <xdr:nvSpPr>
        <xdr:cNvPr id="1112" name="outline 1111"/>
        <xdr:cNvSpPr/>
      </xdr:nvSpPr>
      <xdr:spPr>
        <a:xfrm>
          <a:off x="50165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73</xdr:row>
      <xdr:rowOff>17780</xdr:rowOff>
    </xdr:from>
    <xdr:to>
      <xdr:col>1</xdr:col>
      <xdr:colOff>7602220</xdr:colOff>
      <xdr:row>80</xdr:row>
      <xdr:rowOff>50800</xdr:rowOff>
    </xdr:to>
    <xdr:sp macro="" textlink="">
      <xdr:nvSpPr>
        <xdr:cNvPr id="1113" name="outline 1112"/>
        <xdr:cNvSpPr/>
      </xdr:nvSpPr>
      <xdr:spPr>
        <a:xfrm>
          <a:off x="188849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73</xdr:row>
      <xdr:rowOff>30480</xdr:rowOff>
    </xdr:from>
    <xdr:to>
      <xdr:col>0</xdr:col>
      <xdr:colOff>6210300</xdr:colOff>
      <xdr:row>74</xdr:row>
      <xdr:rowOff>129540</xdr:rowOff>
    </xdr:to>
    <xdr:sp macro="" textlink="">
      <xdr:nvSpPr>
        <xdr:cNvPr id="1114" name="name 1113"/>
        <xdr:cNvSpPr/>
      </xdr:nvSpPr>
      <xdr:spPr>
        <a:xfrm>
          <a:off x="5029200" y="12268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15°Li/Arnaud</a:t>
          </a:r>
        </a:p>
      </xdr:txBody>
    </xdr:sp>
    <xdr:clientData/>
  </xdr:twoCellAnchor>
  <xdr:twoCellAnchor editAs="absolute">
    <xdr:from>
      <xdr:col>1</xdr:col>
      <xdr:colOff>6408420</xdr:colOff>
      <xdr:row>73</xdr:row>
      <xdr:rowOff>30480</xdr:rowOff>
    </xdr:from>
    <xdr:to>
      <xdr:col>1</xdr:col>
      <xdr:colOff>7589520</xdr:colOff>
      <xdr:row>74</xdr:row>
      <xdr:rowOff>129540</xdr:rowOff>
    </xdr:to>
    <xdr:sp macro="" textlink="">
      <xdr:nvSpPr>
        <xdr:cNvPr id="1115" name="name 1114"/>
        <xdr:cNvSpPr/>
      </xdr:nvSpPr>
      <xdr:spPr>
        <a:xfrm>
          <a:off x="18897600" y="12268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15°Li/Arnaud</a:t>
          </a:r>
        </a:p>
      </xdr:txBody>
    </xdr:sp>
    <xdr:clientData/>
  </xdr:twoCellAnchor>
  <xdr:twoCellAnchor editAs="absolute">
    <xdr:from>
      <xdr:col>1</xdr:col>
      <xdr:colOff>6408420</xdr:colOff>
      <xdr:row>76</xdr:row>
      <xdr:rowOff>35560</xdr:rowOff>
    </xdr:from>
    <xdr:to>
      <xdr:col>1</xdr:col>
      <xdr:colOff>7589520</xdr:colOff>
      <xdr:row>77</xdr:row>
      <xdr:rowOff>134620</xdr:rowOff>
    </xdr:to>
    <xdr:sp macro="" textlink="">
      <xdr:nvSpPr>
        <xdr:cNvPr id="1116" name="reduced 1115"/>
        <xdr:cNvSpPr/>
      </xdr:nvSpPr>
      <xdr:spPr>
        <a:xfrm>
          <a:off x="18897600" y="12776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5397500</xdr:colOff>
      <xdr:row>74</xdr:row>
      <xdr:rowOff>142240</xdr:rowOff>
    </xdr:from>
    <xdr:to>
      <xdr:col>0</xdr:col>
      <xdr:colOff>6070600</xdr:colOff>
      <xdr:row>79</xdr:row>
      <xdr:rowOff>66040</xdr:rowOff>
    </xdr:to>
    <xdr:pic>
      <xdr:nvPicPr>
        <xdr:cNvPr id="1117" name="symbol 111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12547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6776720</xdr:colOff>
      <xdr:row>74</xdr:row>
      <xdr:rowOff>142240</xdr:rowOff>
    </xdr:from>
    <xdr:to>
      <xdr:col>1</xdr:col>
      <xdr:colOff>7449820</xdr:colOff>
      <xdr:row>79</xdr:row>
      <xdr:rowOff>66040</xdr:rowOff>
    </xdr:to>
    <xdr:pic>
      <xdr:nvPicPr>
        <xdr:cNvPr id="1118" name="symbol 111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5900" y="12547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5118100</xdr:colOff>
      <xdr:row>78</xdr:row>
      <xdr:rowOff>17780</xdr:rowOff>
    </xdr:from>
    <xdr:to>
      <xdr:col>0</xdr:col>
      <xdr:colOff>5422900</xdr:colOff>
      <xdr:row>80</xdr:row>
      <xdr:rowOff>38100</xdr:rowOff>
    </xdr:to>
    <xdr:sp macro="" textlink="">
      <xdr:nvSpPr>
        <xdr:cNvPr id="1119" name="fleft 1118"/>
        <xdr:cNvSpPr/>
      </xdr:nvSpPr>
      <xdr:spPr>
        <a:xfrm>
          <a:off x="51181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5676900</xdr:colOff>
      <xdr:row>78</xdr:row>
      <xdr:rowOff>17780</xdr:rowOff>
    </xdr:from>
    <xdr:to>
      <xdr:col>0</xdr:col>
      <xdr:colOff>5943600</xdr:colOff>
      <xdr:row>80</xdr:row>
      <xdr:rowOff>38100</xdr:rowOff>
    </xdr:to>
    <xdr:sp macro="" textlink="">
      <xdr:nvSpPr>
        <xdr:cNvPr id="1120" name="fmiddle 1119"/>
        <xdr:cNvSpPr/>
      </xdr:nvSpPr>
      <xdr:spPr>
        <a:xfrm>
          <a:off x="56769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5905500</xdr:colOff>
      <xdr:row>78</xdr:row>
      <xdr:rowOff>17780</xdr:rowOff>
    </xdr:from>
    <xdr:to>
      <xdr:col>0</xdr:col>
      <xdr:colOff>6210300</xdr:colOff>
      <xdr:row>80</xdr:row>
      <xdr:rowOff>38100</xdr:rowOff>
    </xdr:to>
    <xdr:sp macro="" textlink="">
      <xdr:nvSpPr>
        <xdr:cNvPr id="1121" name="fright 1120"/>
        <xdr:cNvSpPr/>
      </xdr:nvSpPr>
      <xdr:spPr>
        <a:xfrm>
          <a:off x="59055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5943600</xdr:colOff>
      <xdr:row>75</xdr:row>
      <xdr:rowOff>63500</xdr:rowOff>
    </xdr:from>
    <xdr:to>
      <xdr:col>0</xdr:col>
      <xdr:colOff>6210300</xdr:colOff>
      <xdr:row>77</xdr:row>
      <xdr:rowOff>33020</xdr:rowOff>
    </xdr:to>
    <xdr:sp macro="" textlink="">
      <xdr:nvSpPr>
        <xdr:cNvPr id="1122" name="eng 1121"/>
        <xdr:cNvSpPr/>
      </xdr:nvSpPr>
      <xdr:spPr>
        <a:xfrm>
          <a:off x="5943600" y="12636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6497320</xdr:colOff>
      <xdr:row>78</xdr:row>
      <xdr:rowOff>17780</xdr:rowOff>
    </xdr:from>
    <xdr:to>
      <xdr:col>1</xdr:col>
      <xdr:colOff>6802120</xdr:colOff>
      <xdr:row>80</xdr:row>
      <xdr:rowOff>38100</xdr:rowOff>
    </xdr:to>
    <xdr:sp macro="" textlink="">
      <xdr:nvSpPr>
        <xdr:cNvPr id="1123" name="bleft 1122"/>
        <xdr:cNvSpPr/>
      </xdr:nvSpPr>
      <xdr:spPr>
        <a:xfrm>
          <a:off x="189865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7056120</xdr:colOff>
      <xdr:row>78</xdr:row>
      <xdr:rowOff>17780</xdr:rowOff>
    </xdr:from>
    <xdr:to>
      <xdr:col>1</xdr:col>
      <xdr:colOff>7322820</xdr:colOff>
      <xdr:row>80</xdr:row>
      <xdr:rowOff>38100</xdr:rowOff>
    </xdr:to>
    <xdr:sp macro="" textlink="">
      <xdr:nvSpPr>
        <xdr:cNvPr id="1124" name="bmiddle 1123"/>
        <xdr:cNvSpPr/>
      </xdr:nvSpPr>
      <xdr:spPr>
        <a:xfrm>
          <a:off x="195453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7284720</xdr:colOff>
      <xdr:row>78</xdr:row>
      <xdr:rowOff>17780</xdr:rowOff>
    </xdr:from>
    <xdr:to>
      <xdr:col>1</xdr:col>
      <xdr:colOff>7589520</xdr:colOff>
      <xdr:row>80</xdr:row>
      <xdr:rowOff>38100</xdr:rowOff>
    </xdr:to>
    <xdr:sp macro="" textlink="">
      <xdr:nvSpPr>
        <xdr:cNvPr id="1125" name="bright 1124"/>
        <xdr:cNvSpPr/>
      </xdr:nvSpPr>
      <xdr:spPr>
        <a:xfrm>
          <a:off x="197739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6223000</xdr:colOff>
      <xdr:row>73</xdr:row>
      <xdr:rowOff>17780</xdr:rowOff>
    </xdr:from>
    <xdr:to>
      <xdr:col>0</xdr:col>
      <xdr:colOff>7429500</xdr:colOff>
      <xdr:row>80</xdr:row>
      <xdr:rowOff>50800</xdr:rowOff>
    </xdr:to>
    <xdr:sp macro="" textlink="">
      <xdr:nvSpPr>
        <xdr:cNvPr id="1126" name="outline 1125"/>
        <xdr:cNvSpPr/>
      </xdr:nvSpPr>
      <xdr:spPr>
        <a:xfrm>
          <a:off x="62230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73</xdr:row>
      <xdr:rowOff>17780</xdr:rowOff>
    </xdr:from>
    <xdr:to>
      <xdr:col>1</xdr:col>
      <xdr:colOff>6395720</xdr:colOff>
      <xdr:row>80</xdr:row>
      <xdr:rowOff>50800</xdr:rowOff>
    </xdr:to>
    <xdr:sp macro="" textlink="">
      <xdr:nvSpPr>
        <xdr:cNvPr id="1127" name="outline 1126"/>
        <xdr:cNvSpPr/>
      </xdr:nvSpPr>
      <xdr:spPr>
        <a:xfrm>
          <a:off x="176784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6235700</xdr:colOff>
      <xdr:row>73</xdr:row>
      <xdr:rowOff>30480</xdr:rowOff>
    </xdr:from>
    <xdr:to>
      <xdr:col>0</xdr:col>
      <xdr:colOff>7416800</xdr:colOff>
      <xdr:row>74</xdr:row>
      <xdr:rowOff>129540</xdr:rowOff>
    </xdr:to>
    <xdr:sp macro="" textlink="">
      <xdr:nvSpPr>
        <xdr:cNvPr id="1128" name="name 1127"/>
        <xdr:cNvSpPr/>
      </xdr:nvSpPr>
      <xdr:spPr>
        <a:xfrm>
          <a:off x="6235700" y="12268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66°Li/Arnaud</a:t>
          </a:r>
        </a:p>
      </xdr:txBody>
    </xdr:sp>
    <xdr:clientData/>
  </xdr:twoCellAnchor>
  <xdr:twoCellAnchor editAs="absolute">
    <xdr:from>
      <xdr:col>1</xdr:col>
      <xdr:colOff>5201920</xdr:colOff>
      <xdr:row>73</xdr:row>
      <xdr:rowOff>30480</xdr:rowOff>
    </xdr:from>
    <xdr:to>
      <xdr:col>1</xdr:col>
      <xdr:colOff>6383020</xdr:colOff>
      <xdr:row>74</xdr:row>
      <xdr:rowOff>129540</xdr:rowOff>
    </xdr:to>
    <xdr:sp macro="" textlink="">
      <xdr:nvSpPr>
        <xdr:cNvPr id="1129" name="name 1128"/>
        <xdr:cNvSpPr/>
      </xdr:nvSpPr>
      <xdr:spPr>
        <a:xfrm>
          <a:off x="17691100" y="12268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66°Li/Arnaud</a:t>
          </a:r>
        </a:p>
      </xdr:txBody>
    </xdr:sp>
    <xdr:clientData/>
  </xdr:twoCellAnchor>
  <xdr:twoCellAnchor editAs="absolute">
    <xdr:from>
      <xdr:col>1</xdr:col>
      <xdr:colOff>5201920</xdr:colOff>
      <xdr:row>76</xdr:row>
      <xdr:rowOff>35560</xdr:rowOff>
    </xdr:from>
    <xdr:to>
      <xdr:col>1</xdr:col>
      <xdr:colOff>6383020</xdr:colOff>
      <xdr:row>77</xdr:row>
      <xdr:rowOff>134620</xdr:rowOff>
    </xdr:to>
    <xdr:sp macro="" textlink="">
      <xdr:nvSpPr>
        <xdr:cNvPr id="1130" name="reduced 1129"/>
        <xdr:cNvSpPr/>
      </xdr:nvSpPr>
      <xdr:spPr>
        <a:xfrm>
          <a:off x="17691100" y="12776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6604000</xdr:colOff>
      <xdr:row>74</xdr:row>
      <xdr:rowOff>142240</xdr:rowOff>
    </xdr:from>
    <xdr:to>
      <xdr:col>0</xdr:col>
      <xdr:colOff>7277100</xdr:colOff>
      <xdr:row>79</xdr:row>
      <xdr:rowOff>66040</xdr:rowOff>
    </xdr:to>
    <xdr:pic>
      <xdr:nvPicPr>
        <xdr:cNvPr id="1131" name="symbol 1130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2547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5570220</xdr:colOff>
      <xdr:row>74</xdr:row>
      <xdr:rowOff>142240</xdr:rowOff>
    </xdr:from>
    <xdr:to>
      <xdr:col>1</xdr:col>
      <xdr:colOff>6243320</xdr:colOff>
      <xdr:row>79</xdr:row>
      <xdr:rowOff>66040</xdr:rowOff>
    </xdr:to>
    <xdr:pic>
      <xdr:nvPicPr>
        <xdr:cNvPr id="1132" name="symbol 1131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0" y="12547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6324600</xdr:colOff>
      <xdr:row>78</xdr:row>
      <xdr:rowOff>17780</xdr:rowOff>
    </xdr:from>
    <xdr:to>
      <xdr:col>0</xdr:col>
      <xdr:colOff>6629400</xdr:colOff>
      <xdr:row>80</xdr:row>
      <xdr:rowOff>38100</xdr:rowOff>
    </xdr:to>
    <xdr:sp macro="" textlink="">
      <xdr:nvSpPr>
        <xdr:cNvPr id="1133" name="fleft 1132"/>
        <xdr:cNvSpPr/>
      </xdr:nvSpPr>
      <xdr:spPr>
        <a:xfrm>
          <a:off x="63246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6883400</xdr:colOff>
      <xdr:row>78</xdr:row>
      <xdr:rowOff>17780</xdr:rowOff>
    </xdr:from>
    <xdr:to>
      <xdr:col>0</xdr:col>
      <xdr:colOff>7150100</xdr:colOff>
      <xdr:row>80</xdr:row>
      <xdr:rowOff>38100</xdr:rowOff>
    </xdr:to>
    <xdr:sp macro="" textlink="">
      <xdr:nvSpPr>
        <xdr:cNvPr id="1134" name="fmiddle 1133"/>
        <xdr:cNvSpPr/>
      </xdr:nvSpPr>
      <xdr:spPr>
        <a:xfrm>
          <a:off x="68834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7112000</xdr:colOff>
      <xdr:row>78</xdr:row>
      <xdr:rowOff>17780</xdr:rowOff>
    </xdr:from>
    <xdr:to>
      <xdr:col>0</xdr:col>
      <xdr:colOff>7416800</xdr:colOff>
      <xdr:row>80</xdr:row>
      <xdr:rowOff>38100</xdr:rowOff>
    </xdr:to>
    <xdr:sp macro="" textlink="">
      <xdr:nvSpPr>
        <xdr:cNvPr id="1135" name="fright 1134"/>
        <xdr:cNvSpPr/>
      </xdr:nvSpPr>
      <xdr:spPr>
        <a:xfrm>
          <a:off x="71120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7150100</xdr:colOff>
      <xdr:row>75</xdr:row>
      <xdr:rowOff>63500</xdr:rowOff>
    </xdr:from>
    <xdr:to>
      <xdr:col>0</xdr:col>
      <xdr:colOff>7416800</xdr:colOff>
      <xdr:row>77</xdr:row>
      <xdr:rowOff>33020</xdr:rowOff>
    </xdr:to>
    <xdr:sp macro="" textlink="">
      <xdr:nvSpPr>
        <xdr:cNvPr id="1136" name="eng 1135"/>
        <xdr:cNvSpPr/>
      </xdr:nvSpPr>
      <xdr:spPr>
        <a:xfrm>
          <a:off x="7150100" y="12636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5290820</xdr:colOff>
      <xdr:row>78</xdr:row>
      <xdr:rowOff>17780</xdr:rowOff>
    </xdr:from>
    <xdr:to>
      <xdr:col>1</xdr:col>
      <xdr:colOff>5595620</xdr:colOff>
      <xdr:row>80</xdr:row>
      <xdr:rowOff>38100</xdr:rowOff>
    </xdr:to>
    <xdr:sp macro="" textlink="">
      <xdr:nvSpPr>
        <xdr:cNvPr id="1137" name="bleft 1136"/>
        <xdr:cNvSpPr/>
      </xdr:nvSpPr>
      <xdr:spPr>
        <a:xfrm>
          <a:off x="177800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5849620</xdr:colOff>
      <xdr:row>78</xdr:row>
      <xdr:rowOff>17780</xdr:rowOff>
    </xdr:from>
    <xdr:to>
      <xdr:col>1</xdr:col>
      <xdr:colOff>6116320</xdr:colOff>
      <xdr:row>80</xdr:row>
      <xdr:rowOff>38100</xdr:rowOff>
    </xdr:to>
    <xdr:sp macro="" textlink="">
      <xdr:nvSpPr>
        <xdr:cNvPr id="1138" name="bmiddle 1137"/>
        <xdr:cNvSpPr/>
      </xdr:nvSpPr>
      <xdr:spPr>
        <a:xfrm>
          <a:off x="183388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6078220</xdr:colOff>
      <xdr:row>78</xdr:row>
      <xdr:rowOff>17780</xdr:rowOff>
    </xdr:from>
    <xdr:to>
      <xdr:col>1</xdr:col>
      <xdr:colOff>6383020</xdr:colOff>
      <xdr:row>80</xdr:row>
      <xdr:rowOff>38100</xdr:rowOff>
    </xdr:to>
    <xdr:sp macro="" textlink="">
      <xdr:nvSpPr>
        <xdr:cNvPr id="1139" name="bright 1138"/>
        <xdr:cNvSpPr/>
      </xdr:nvSpPr>
      <xdr:spPr>
        <a:xfrm>
          <a:off x="185674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7429500</xdr:colOff>
      <xdr:row>73</xdr:row>
      <xdr:rowOff>17780</xdr:rowOff>
    </xdr:from>
    <xdr:to>
      <xdr:col>0</xdr:col>
      <xdr:colOff>8636000</xdr:colOff>
      <xdr:row>80</xdr:row>
      <xdr:rowOff>50800</xdr:rowOff>
    </xdr:to>
    <xdr:sp macro="" textlink="">
      <xdr:nvSpPr>
        <xdr:cNvPr id="1140" name="outline 1139"/>
        <xdr:cNvSpPr/>
      </xdr:nvSpPr>
      <xdr:spPr>
        <a:xfrm>
          <a:off x="74295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73</xdr:row>
      <xdr:rowOff>17780</xdr:rowOff>
    </xdr:from>
    <xdr:to>
      <xdr:col>1</xdr:col>
      <xdr:colOff>5189220</xdr:colOff>
      <xdr:row>80</xdr:row>
      <xdr:rowOff>50800</xdr:rowOff>
    </xdr:to>
    <xdr:sp macro="" textlink="">
      <xdr:nvSpPr>
        <xdr:cNvPr id="1141" name="outline 1140"/>
        <xdr:cNvSpPr/>
      </xdr:nvSpPr>
      <xdr:spPr>
        <a:xfrm>
          <a:off x="164719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7442200</xdr:colOff>
      <xdr:row>73</xdr:row>
      <xdr:rowOff>30480</xdr:rowOff>
    </xdr:from>
    <xdr:to>
      <xdr:col>0</xdr:col>
      <xdr:colOff>8623300</xdr:colOff>
      <xdr:row>74</xdr:row>
      <xdr:rowOff>129540</xdr:rowOff>
    </xdr:to>
    <xdr:sp macro="" textlink="">
      <xdr:nvSpPr>
        <xdr:cNvPr id="1142" name="name 1141"/>
        <xdr:cNvSpPr/>
      </xdr:nvSpPr>
      <xdr:spPr>
        <a:xfrm>
          <a:off x="7442200" y="12268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82°Li/Montfort</a:t>
          </a:r>
        </a:p>
      </xdr:txBody>
    </xdr:sp>
    <xdr:clientData/>
  </xdr:twoCellAnchor>
  <xdr:twoCellAnchor editAs="absolute">
    <xdr:from>
      <xdr:col>1</xdr:col>
      <xdr:colOff>3995420</xdr:colOff>
      <xdr:row>73</xdr:row>
      <xdr:rowOff>30480</xdr:rowOff>
    </xdr:from>
    <xdr:to>
      <xdr:col>1</xdr:col>
      <xdr:colOff>5176520</xdr:colOff>
      <xdr:row>74</xdr:row>
      <xdr:rowOff>129540</xdr:rowOff>
    </xdr:to>
    <xdr:sp macro="" textlink="">
      <xdr:nvSpPr>
        <xdr:cNvPr id="1143" name="name 1142"/>
        <xdr:cNvSpPr/>
      </xdr:nvSpPr>
      <xdr:spPr>
        <a:xfrm>
          <a:off x="16484600" y="12268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82°Li/Montfort</a:t>
          </a:r>
        </a:p>
      </xdr:txBody>
    </xdr:sp>
    <xdr:clientData/>
  </xdr:twoCellAnchor>
  <xdr:twoCellAnchor editAs="absolute">
    <xdr:from>
      <xdr:col>1</xdr:col>
      <xdr:colOff>3995420</xdr:colOff>
      <xdr:row>76</xdr:row>
      <xdr:rowOff>35560</xdr:rowOff>
    </xdr:from>
    <xdr:to>
      <xdr:col>1</xdr:col>
      <xdr:colOff>5176520</xdr:colOff>
      <xdr:row>77</xdr:row>
      <xdr:rowOff>134620</xdr:rowOff>
    </xdr:to>
    <xdr:sp macro="" textlink="">
      <xdr:nvSpPr>
        <xdr:cNvPr id="1144" name="reduced 1143"/>
        <xdr:cNvSpPr/>
      </xdr:nvSpPr>
      <xdr:spPr>
        <a:xfrm>
          <a:off x="16484600" y="12776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7810500</xdr:colOff>
      <xdr:row>74</xdr:row>
      <xdr:rowOff>142240</xdr:rowOff>
    </xdr:from>
    <xdr:to>
      <xdr:col>0</xdr:col>
      <xdr:colOff>8483600</xdr:colOff>
      <xdr:row>79</xdr:row>
      <xdr:rowOff>66040</xdr:rowOff>
    </xdr:to>
    <xdr:pic>
      <xdr:nvPicPr>
        <xdr:cNvPr id="1145" name="symbol 1144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12547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4363720</xdr:colOff>
      <xdr:row>74</xdr:row>
      <xdr:rowOff>142240</xdr:rowOff>
    </xdr:from>
    <xdr:to>
      <xdr:col>1</xdr:col>
      <xdr:colOff>5036820</xdr:colOff>
      <xdr:row>79</xdr:row>
      <xdr:rowOff>66040</xdr:rowOff>
    </xdr:to>
    <xdr:pic>
      <xdr:nvPicPr>
        <xdr:cNvPr id="1146" name="symbol 114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2900" y="12547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7531100</xdr:colOff>
      <xdr:row>78</xdr:row>
      <xdr:rowOff>17780</xdr:rowOff>
    </xdr:from>
    <xdr:to>
      <xdr:col>0</xdr:col>
      <xdr:colOff>7835900</xdr:colOff>
      <xdr:row>80</xdr:row>
      <xdr:rowOff>38100</xdr:rowOff>
    </xdr:to>
    <xdr:sp macro="" textlink="">
      <xdr:nvSpPr>
        <xdr:cNvPr id="1147" name="fleft 1146"/>
        <xdr:cNvSpPr/>
      </xdr:nvSpPr>
      <xdr:spPr>
        <a:xfrm>
          <a:off x="75311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8089900</xdr:colOff>
      <xdr:row>78</xdr:row>
      <xdr:rowOff>17780</xdr:rowOff>
    </xdr:from>
    <xdr:to>
      <xdr:col>0</xdr:col>
      <xdr:colOff>8356600</xdr:colOff>
      <xdr:row>80</xdr:row>
      <xdr:rowOff>38100</xdr:rowOff>
    </xdr:to>
    <xdr:sp macro="" textlink="">
      <xdr:nvSpPr>
        <xdr:cNvPr id="1148" name="fmiddle 1147"/>
        <xdr:cNvSpPr/>
      </xdr:nvSpPr>
      <xdr:spPr>
        <a:xfrm>
          <a:off x="80899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8318500</xdr:colOff>
      <xdr:row>78</xdr:row>
      <xdr:rowOff>17780</xdr:rowOff>
    </xdr:from>
    <xdr:to>
      <xdr:col>0</xdr:col>
      <xdr:colOff>8623300</xdr:colOff>
      <xdr:row>80</xdr:row>
      <xdr:rowOff>38100</xdr:rowOff>
    </xdr:to>
    <xdr:sp macro="" textlink="">
      <xdr:nvSpPr>
        <xdr:cNvPr id="1149" name="fright 1148"/>
        <xdr:cNvSpPr/>
      </xdr:nvSpPr>
      <xdr:spPr>
        <a:xfrm>
          <a:off x="83185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8356600</xdr:colOff>
      <xdr:row>75</xdr:row>
      <xdr:rowOff>63500</xdr:rowOff>
    </xdr:from>
    <xdr:to>
      <xdr:col>0</xdr:col>
      <xdr:colOff>8623300</xdr:colOff>
      <xdr:row>77</xdr:row>
      <xdr:rowOff>33020</xdr:rowOff>
    </xdr:to>
    <xdr:sp macro="" textlink="">
      <xdr:nvSpPr>
        <xdr:cNvPr id="1150" name="eng 1149"/>
        <xdr:cNvSpPr/>
      </xdr:nvSpPr>
      <xdr:spPr>
        <a:xfrm>
          <a:off x="8356600" y="12636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4084320</xdr:colOff>
      <xdr:row>78</xdr:row>
      <xdr:rowOff>17780</xdr:rowOff>
    </xdr:from>
    <xdr:to>
      <xdr:col>1</xdr:col>
      <xdr:colOff>4389120</xdr:colOff>
      <xdr:row>80</xdr:row>
      <xdr:rowOff>38100</xdr:rowOff>
    </xdr:to>
    <xdr:sp macro="" textlink="">
      <xdr:nvSpPr>
        <xdr:cNvPr id="1151" name="bleft 1150"/>
        <xdr:cNvSpPr/>
      </xdr:nvSpPr>
      <xdr:spPr>
        <a:xfrm>
          <a:off x="165735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4643120</xdr:colOff>
      <xdr:row>78</xdr:row>
      <xdr:rowOff>17780</xdr:rowOff>
    </xdr:from>
    <xdr:to>
      <xdr:col>1</xdr:col>
      <xdr:colOff>4909820</xdr:colOff>
      <xdr:row>80</xdr:row>
      <xdr:rowOff>38100</xdr:rowOff>
    </xdr:to>
    <xdr:sp macro="" textlink="">
      <xdr:nvSpPr>
        <xdr:cNvPr id="1152" name="bmiddle 1151"/>
        <xdr:cNvSpPr/>
      </xdr:nvSpPr>
      <xdr:spPr>
        <a:xfrm>
          <a:off x="171323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4871720</xdr:colOff>
      <xdr:row>78</xdr:row>
      <xdr:rowOff>17780</xdr:rowOff>
    </xdr:from>
    <xdr:to>
      <xdr:col>1</xdr:col>
      <xdr:colOff>5176520</xdr:colOff>
      <xdr:row>80</xdr:row>
      <xdr:rowOff>38100</xdr:rowOff>
    </xdr:to>
    <xdr:sp macro="" textlink="">
      <xdr:nvSpPr>
        <xdr:cNvPr id="1153" name="bright 1152"/>
        <xdr:cNvSpPr/>
      </xdr:nvSpPr>
      <xdr:spPr>
        <a:xfrm>
          <a:off x="173609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8636000</xdr:colOff>
      <xdr:row>73</xdr:row>
      <xdr:rowOff>17780</xdr:rowOff>
    </xdr:from>
    <xdr:to>
      <xdr:col>0</xdr:col>
      <xdr:colOff>9842500</xdr:colOff>
      <xdr:row>80</xdr:row>
      <xdr:rowOff>50800</xdr:rowOff>
    </xdr:to>
    <xdr:sp macro="" textlink="">
      <xdr:nvSpPr>
        <xdr:cNvPr id="1154" name="outline 1153"/>
        <xdr:cNvSpPr/>
      </xdr:nvSpPr>
      <xdr:spPr>
        <a:xfrm>
          <a:off x="86360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73</xdr:row>
      <xdr:rowOff>17780</xdr:rowOff>
    </xdr:from>
    <xdr:to>
      <xdr:col>1</xdr:col>
      <xdr:colOff>3982720</xdr:colOff>
      <xdr:row>80</xdr:row>
      <xdr:rowOff>50800</xdr:rowOff>
    </xdr:to>
    <xdr:sp macro="" textlink="">
      <xdr:nvSpPr>
        <xdr:cNvPr id="1155" name="outline 1154"/>
        <xdr:cNvSpPr/>
      </xdr:nvSpPr>
      <xdr:spPr>
        <a:xfrm>
          <a:off x="152654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8648700</xdr:colOff>
      <xdr:row>73</xdr:row>
      <xdr:rowOff>30480</xdr:rowOff>
    </xdr:from>
    <xdr:to>
      <xdr:col>0</xdr:col>
      <xdr:colOff>9829800</xdr:colOff>
      <xdr:row>74</xdr:row>
      <xdr:rowOff>129540</xdr:rowOff>
    </xdr:to>
    <xdr:sp macro="" textlink="">
      <xdr:nvSpPr>
        <xdr:cNvPr id="1156" name="name 1155"/>
        <xdr:cNvSpPr/>
      </xdr:nvSpPr>
      <xdr:spPr>
        <a:xfrm>
          <a:off x="8648700" y="12268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86°Li/Montfort</a:t>
          </a:r>
        </a:p>
      </xdr:txBody>
    </xdr:sp>
    <xdr:clientData/>
  </xdr:twoCellAnchor>
  <xdr:twoCellAnchor editAs="absolute">
    <xdr:from>
      <xdr:col>1</xdr:col>
      <xdr:colOff>2788920</xdr:colOff>
      <xdr:row>73</xdr:row>
      <xdr:rowOff>30480</xdr:rowOff>
    </xdr:from>
    <xdr:to>
      <xdr:col>1</xdr:col>
      <xdr:colOff>3970020</xdr:colOff>
      <xdr:row>74</xdr:row>
      <xdr:rowOff>129540</xdr:rowOff>
    </xdr:to>
    <xdr:sp macro="" textlink="">
      <xdr:nvSpPr>
        <xdr:cNvPr id="1157" name="name 1156"/>
        <xdr:cNvSpPr/>
      </xdr:nvSpPr>
      <xdr:spPr>
        <a:xfrm>
          <a:off x="15278100" y="12268200"/>
          <a:ext cx="11811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86°Li/Montfort</a:t>
          </a:r>
        </a:p>
      </xdr:txBody>
    </xdr:sp>
    <xdr:clientData/>
  </xdr:twoCellAnchor>
  <xdr:twoCellAnchor editAs="absolute">
    <xdr:from>
      <xdr:col>1</xdr:col>
      <xdr:colOff>2788920</xdr:colOff>
      <xdr:row>76</xdr:row>
      <xdr:rowOff>35560</xdr:rowOff>
    </xdr:from>
    <xdr:to>
      <xdr:col>1</xdr:col>
      <xdr:colOff>3970020</xdr:colOff>
      <xdr:row>77</xdr:row>
      <xdr:rowOff>134620</xdr:rowOff>
    </xdr:to>
    <xdr:sp macro="" textlink="">
      <xdr:nvSpPr>
        <xdr:cNvPr id="1158" name="reduced 1157"/>
        <xdr:cNvSpPr/>
      </xdr:nvSpPr>
      <xdr:spPr>
        <a:xfrm>
          <a:off x="15278100" y="12776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9017000</xdr:colOff>
      <xdr:row>74</xdr:row>
      <xdr:rowOff>142240</xdr:rowOff>
    </xdr:from>
    <xdr:to>
      <xdr:col>0</xdr:col>
      <xdr:colOff>9690100</xdr:colOff>
      <xdr:row>79</xdr:row>
      <xdr:rowOff>66040</xdr:rowOff>
    </xdr:to>
    <xdr:pic>
      <xdr:nvPicPr>
        <xdr:cNvPr id="1159" name="symbol 115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12547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3157220</xdr:colOff>
      <xdr:row>74</xdr:row>
      <xdr:rowOff>142240</xdr:rowOff>
    </xdr:from>
    <xdr:to>
      <xdr:col>1</xdr:col>
      <xdr:colOff>3830320</xdr:colOff>
      <xdr:row>79</xdr:row>
      <xdr:rowOff>66040</xdr:rowOff>
    </xdr:to>
    <xdr:pic>
      <xdr:nvPicPr>
        <xdr:cNvPr id="1160" name="symbol 1159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6400" y="12547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8737600</xdr:colOff>
      <xdr:row>78</xdr:row>
      <xdr:rowOff>17780</xdr:rowOff>
    </xdr:from>
    <xdr:to>
      <xdr:col>0</xdr:col>
      <xdr:colOff>9042400</xdr:colOff>
      <xdr:row>80</xdr:row>
      <xdr:rowOff>38100</xdr:rowOff>
    </xdr:to>
    <xdr:sp macro="" textlink="">
      <xdr:nvSpPr>
        <xdr:cNvPr id="1161" name="fleft 1160"/>
        <xdr:cNvSpPr/>
      </xdr:nvSpPr>
      <xdr:spPr>
        <a:xfrm>
          <a:off x="87376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9296400</xdr:colOff>
      <xdr:row>78</xdr:row>
      <xdr:rowOff>17780</xdr:rowOff>
    </xdr:from>
    <xdr:to>
      <xdr:col>0</xdr:col>
      <xdr:colOff>9563100</xdr:colOff>
      <xdr:row>80</xdr:row>
      <xdr:rowOff>38100</xdr:rowOff>
    </xdr:to>
    <xdr:sp macro="" textlink="">
      <xdr:nvSpPr>
        <xdr:cNvPr id="1162" name="fmiddle 1161"/>
        <xdr:cNvSpPr/>
      </xdr:nvSpPr>
      <xdr:spPr>
        <a:xfrm>
          <a:off x="92964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9525000</xdr:colOff>
      <xdr:row>78</xdr:row>
      <xdr:rowOff>17780</xdr:rowOff>
    </xdr:from>
    <xdr:to>
      <xdr:col>0</xdr:col>
      <xdr:colOff>9829800</xdr:colOff>
      <xdr:row>80</xdr:row>
      <xdr:rowOff>38100</xdr:rowOff>
    </xdr:to>
    <xdr:sp macro="" textlink="">
      <xdr:nvSpPr>
        <xdr:cNvPr id="1163" name="fright 1162"/>
        <xdr:cNvSpPr/>
      </xdr:nvSpPr>
      <xdr:spPr>
        <a:xfrm>
          <a:off x="95250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9563100</xdr:colOff>
      <xdr:row>75</xdr:row>
      <xdr:rowOff>63500</xdr:rowOff>
    </xdr:from>
    <xdr:to>
      <xdr:col>0</xdr:col>
      <xdr:colOff>9829800</xdr:colOff>
      <xdr:row>77</xdr:row>
      <xdr:rowOff>33020</xdr:rowOff>
    </xdr:to>
    <xdr:sp macro="" textlink="">
      <xdr:nvSpPr>
        <xdr:cNvPr id="1164" name="eng 1163"/>
        <xdr:cNvSpPr/>
      </xdr:nvSpPr>
      <xdr:spPr>
        <a:xfrm>
          <a:off x="9563100" y="12636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2877820</xdr:colOff>
      <xdr:row>78</xdr:row>
      <xdr:rowOff>17780</xdr:rowOff>
    </xdr:from>
    <xdr:to>
      <xdr:col>1</xdr:col>
      <xdr:colOff>3182620</xdr:colOff>
      <xdr:row>80</xdr:row>
      <xdr:rowOff>38100</xdr:rowOff>
    </xdr:to>
    <xdr:sp macro="" textlink="">
      <xdr:nvSpPr>
        <xdr:cNvPr id="1165" name="bleft 1164"/>
        <xdr:cNvSpPr/>
      </xdr:nvSpPr>
      <xdr:spPr>
        <a:xfrm>
          <a:off x="153670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3436620</xdr:colOff>
      <xdr:row>78</xdr:row>
      <xdr:rowOff>17780</xdr:rowOff>
    </xdr:from>
    <xdr:to>
      <xdr:col>1</xdr:col>
      <xdr:colOff>3703320</xdr:colOff>
      <xdr:row>80</xdr:row>
      <xdr:rowOff>38100</xdr:rowOff>
    </xdr:to>
    <xdr:sp macro="" textlink="">
      <xdr:nvSpPr>
        <xdr:cNvPr id="1166" name="bmiddle 1165"/>
        <xdr:cNvSpPr/>
      </xdr:nvSpPr>
      <xdr:spPr>
        <a:xfrm>
          <a:off x="159258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3665220</xdr:colOff>
      <xdr:row>78</xdr:row>
      <xdr:rowOff>17780</xdr:rowOff>
    </xdr:from>
    <xdr:to>
      <xdr:col>1</xdr:col>
      <xdr:colOff>3970020</xdr:colOff>
      <xdr:row>80</xdr:row>
      <xdr:rowOff>38100</xdr:rowOff>
    </xdr:to>
    <xdr:sp macro="" textlink="">
      <xdr:nvSpPr>
        <xdr:cNvPr id="1167" name="bright 1166"/>
        <xdr:cNvSpPr/>
      </xdr:nvSpPr>
      <xdr:spPr>
        <a:xfrm>
          <a:off x="161544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9842500</xdr:colOff>
      <xdr:row>73</xdr:row>
      <xdr:rowOff>17780</xdr:rowOff>
    </xdr:from>
    <xdr:to>
      <xdr:col>0</xdr:col>
      <xdr:colOff>11049000</xdr:colOff>
      <xdr:row>80</xdr:row>
      <xdr:rowOff>50800</xdr:rowOff>
    </xdr:to>
    <xdr:sp macro="" textlink="">
      <xdr:nvSpPr>
        <xdr:cNvPr id="1168" name="outline 1167"/>
        <xdr:cNvSpPr/>
      </xdr:nvSpPr>
      <xdr:spPr>
        <a:xfrm>
          <a:off x="98425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73</xdr:row>
      <xdr:rowOff>17780</xdr:rowOff>
    </xdr:from>
    <xdr:to>
      <xdr:col>1</xdr:col>
      <xdr:colOff>2776220</xdr:colOff>
      <xdr:row>80</xdr:row>
      <xdr:rowOff>50800</xdr:rowOff>
    </xdr:to>
    <xdr:sp macro="" textlink="">
      <xdr:nvSpPr>
        <xdr:cNvPr id="1169" name="outline 1168"/>
        <xdr:cNvSpPr/>
      </xdr:nvSpPr>
      <xdr:spPr>
        <a:xfrm>
          <a:off x="14058900" y="12255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10223500</xdr:colOff>
      <xdr:row>73</xdr:row>
      <xdr:rowOff>30480</xdr:rowOff>
    </xdr:from>
    <xdr:to>
      <xdr:col>0</xdr:col>
      <xdr:colOff>11036300</xdr:colOff>
      <xdr:row>74</xdr:row>
      <xdr:rowOff>129540</xdr:rowOff>
    </xdr:to>
    <xdr:sp macro="" textlink="">
      <xdr:nvSpPr>
        <xdr:cNvPr id="1170" name="name 1169"/>
        <xdr:cNvSpPr/>
      </xdr:nvSpPr>
      <xdr:spPr>
        <a:xfrm>
          <a:off x="10223500" y="12268200"/>
          <a:ext cx="8128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Maucune</a:t>
          </a:r>
        </a:p>
      </xdr:txBody>
    </xdr:sp>
    <xdr:clientData/>
  </xdr:twoCellAnchor>
  <xdr:twoCellAnchor editAs="absolute">
    <xdr:from>
      <xdr:col>1</xdr:col>
      <xdr:colOff>1950720</xdr:colOff>
      <xdr:row>73</xdr:row>
      <xdr:rowOff>30480</xdr:rowOff>
    </xdr:from>
    <xdr:to>
      <xdr:col>1</xdr:col>
      <xdr:colOff>2763520</xdr:colOff>
      <xdr:row>74</xdr:row>
      <xdr:rowOff>129540</xdr:rowOff>
    </xdr:to>
    <xdr:sp macro="" textlink="">
      <xdr:nvSpPr>
        <xdr:cNvPr id="1171" name="name 1170"/>
        <xdr:cNvSpPr/>
      </xdr:nvSpPr>
      <xdr:spPr>
        <a:xfrm>
          <a:off x="14439900" y="12268200"/>
          <a:ext cx="812800" cy="2667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Maucune</a:t>
          </a:r>
        </a:p>
      </xdr:txBody>
    </xdr:sp>
    <xdr:clientData/>
  </xdr:twoCellAnchor>
  <xdr:twoCellAnchor editAs="absolute">
    <xdr:from>
      <xdr:col>1</xdr:col>
      <xdr:colOff>1582420</xdr:colOff>
      <xdr:row>76</xdr:row>
      <xdr:rowOff>35560</xdr:rowOff>
    </xdr:from>
    <xdr:to>
      <xdr:col>1</xdr:col>
      <xdr:colOff>2763520</xdr:colOff>
      <xdr:row>77</xdr:row>
      <xdr:rowOff>134620</xdr:rowOff>
    </xdr:to>
    <xdr:sp macro="" textlink="">
      <xdr:nvSpPr>
        <xdr:cNvPr id="1172" name="reduced 1171"/>
        <xdr:cNvSpPr/>
      </xdr:nvSpPr>
      <xdr:spPr>
        <a:xfrm>
          <a:off x="14071600" y="12776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9994900</xdr:colOff>
      <xdr:row>75</xdr:row>
      <xdr:rowOff>12700</xdr:rowOff>
    </xdr:from>
    <xdr:to>
      <xdr:col>0</xdr:col>
      <xdr:colOff>10896600</xdr:colOff>
      <xdr:row>78</xdr:row>
      <xdr:rowOff>43180</xdr:rowOff>
    </xdr:to>
    <xdr:pic>
      <xdr:nvPicPr>
        <xdr:cNvPr id="1173" name="symbol 117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4900" y="12585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1722120</xdr:colOff>
      <xdr:row>75</xdr:row>
      <xdr:rowOff>12700</xdr:rowOff>
    </xdr:from>
    <xdr:to>
      <xdr:col>1</xdr:col>
      <xdr:colOff>2623820</xdr:colOff>
      <xdr:row>78</xdr:row>
      <xdr:rowOff>43180</xdr:rowOff>
    </xdr:to>
    <xdr:pic>
      <xdr:nvPicPr>
        <xdr:cNvPr id="1174" name="symbol 117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1300" y="12585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9944100</xdr:colOff>
      <xdr:row>78</xdr:row>
      <xdr:rowOff>17780</xdr:rowOff>
    </xdr:from>
    <xdr:to>
      <xdr:col>0</xdr:col>
      <xdr:colOff>10299700</xdr:colOff>
      <xdr:row>79</xdr:row>
      <xdr:rowOff>154940</xdr:rowOff>
    </xdr:to>
    <xdr:sp macro="" textlink="">
      <xdr:nvSpPr>
        <xdr:cNvPr id="1175" name="fleft 1174"/>
        <xdr:cNvSpPr/>
      </xdr:nvSpPr>
      <xdr:spPr>
        <a:xfrm>
          <a:off x="9944100" y="13093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10363200</xdr:colOff>
      <xdr:row>78</xdr:row>
      <xdr:rowOff>17780</xdr:rowOff>
    </xdr:from>
    <xdr:to>
      <xdr:col>0</xdr:col>
      <xdr:colOff>10629900</xdr:colOff>
      <xdr:row>80</xdr:row>
      <xdr:rowOff>38100</xdr:rowOff>
    </xdr:to>
    <xdr:sp macro="" textlink="">
      <xdr:nvSpPr>
        <xdr:cNvPr id="1176" name="fmiddle 1175"/>
        <xdr:cNvSpPr/>
      </xdr:nvSpPr>
      <xdr:spPr>
        <a:xfrm>
          <a:off x="103632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10680700</xdr:colOff>
      <xdr:row>78</xdr:row>
      <xdr:rowOff>17780</xdr:rowOff>
    </xdr:from>
    <xdr:to>
      <xdr:col>0</xdr:col>
      <xdr:colOff>10985500</xdr:colOff>
      <xdr:row>80</xdr:row>
      <xdr:rowOff>38100</xdr:rowOff>
    </xdr:to>
    <xdr:sp macro="" textlink="">
      <xdr:nvSpPr>
        <xdr:cNvPr id="1177" name="fright 1176"/>
        <xdr:cNvSpPr/>
      </xdr:nvSpPr>
      <xdr:spPr>
        <a:xfrm>
          <a:off x="106807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9855200</xdr:colOff>
      <xdr:row>73</xdr:row>
      <xdr:rowOff>30480</xdr:rowOff>
    </xdr:from>
    <xdr:to>
      <xdr:col>0</xdr:col>
      <xdr:colOff>10210800</xdr:colOff>
      <xdr:row>74</xdr:row>
      <xdr:rowOff>78740</xdr:rowOff>
    </xdr:to>
    <xdr:sp macro="" textlink="">
      <xdr:nvSpPr>
        <xdr:cNvPr id="1178" name="eng 1177"/>
        <xdr:cNvSpPr/>
      </xdr:nvSpPr>
      <xdr:spPr>
        <a:xfrm>
          <a:off x="9855200" y="12268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1671320</xdr:colOff>
      <xdr:row>78</xdr:row>
      <xdr:rowOff>17780</xdr:rowOff>
    </xdr:from>
    <xdr:to>
      <xdr:col>1</xdr:col>
      <xdr:colOff>1976120</xdr:colOff>
      <xdr:row>80</xdr:row>
      <xdr:rowOff>38100</xdr:rowOff>
    </xdr:to>
    <xdr:sp macro="" textlink="">
      <xdr:nvSpPr>
        <xdr:cNvPr id="1179" name="bleft 1178"/>
        <xdr:cNvSpPr/>
      </xdr:nvSpPr>
      <xdr:spPr>
        <a:xfrm>
          <a:off x="141605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2090420</xdr:colOff>
      <xdr:row>78</xdr:row>
      <xdr:rowOff>17780</xdr:rowOff>
    </xdr:from>
    <xdr:to>
      <xdr:col>1</xdr:col>
      <xdr:colOff>2357120</xdr:colOff>
      <xdr:row>80</xdr:row>
      <xdr:rowOff>38100</xdr:rowOff>
    </xdr:to>
    <xdr:sp macro="" textlink="">
      <xdr:nvSpPr>
        <xdr:cNvPr id="1180" name="bmiddle 1179"/>
        <xdr:cNvSpPr/>
      </xdr:nvSpPr>
      <xdr:spPr>
        <a:xfrm>
          <a:off x="14579600" y="13093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2407920</xdr:colOff>
      <xdr:row>78</xdr:row>
      <xdr:rowOff>17780</xdr:rowOff>
    </xdr:from>
    <xdr:to>
      <xdr:col>1</xdr:col>
      <xdr:colOff>2712720</xdr:colOff>
      <xdr:row>80</xdr:row>
      <xdr:rowOff>38100</xdr:rowOff>
    </xdr:to>
    <xdr:sp macro="" textlink="">
      <xdr:nvSpPr>
        <xdr:cNvPr id="1181" name="bright 1180"/>
        <xdr:cNvSpPr/>
      </xdr:nvSpPr>
      <xdr:spPr>
        <a:xfrm>
          <a:off x="14897100" y="13093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11049000</xdr:colOff>
      <xdr:row>73</xdr:row>
      <xdr:rowOff>17780</xdr:rowOff>
    </xdr:from>
    <xdr:to>
      <xdr:col>0</xdr:col>
      <xdr:colOff>12255500</xdr:colOff>
      <xdr:row>80</xdr:row>
      <xdr:rowOff>50800</xdr:rowOff>
    </xdr:to>
    <xdr:sp macro="" textlink="">
      <xdr:nvSpPr>
        <xdr:cNvPr id="1182" name="outline 1181"/>
        <xdr:cNvSpPr/>
      </xdr:nvSpPr>
      <xdr:spPr>
        <a:xfrm>
          <a:off x="11049000" y="12255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73</xdr:row>
      <xdr:rowOff>17780</xdr:rowOff>
    </xdr:from>
    <xdr:to>
      <xdr:col>1</xdr:col>
      <xdr:colOff>1569720</xdr:colOff>
      <xdr:row>80</xdr:row>
      <xdr:rowOff>50800</xdr:rowOff>
    </xdr:to>
    <xdr:sp macro="" textlink="">
      <xdr:nvSpPr>
        <xdr:cNvPr id="1183" name="outline 1182"/>
        <xdr:cNvSpPr/>
      </xdr:nvSpPr>
      <xdr:spPr>
        <a:xfrm>
          <a:off x="12852400" y="12255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11341100</xdr:colOff>
      <xdr:row>73</xdr:row>
      <xdr:rowOff>81280</xdr:rowOff>
    </xdr:from>
    <xdr:to>
      <xdr:col>0</xdr:col>
      <xdr:colOff>12242800</xdr:colOff>
      <xdr:row>78</xdr:row>
      <xdr:rowOff>5080</xdr:rowOff>
    </xdr:to>
    <xdr:sp macro="" textlink="">
      <xdr:nvSpPr>
        <xdr:cNvPr id="1184" name="flag 1183"/>
        <xdr:cNvSpPr/>
      </xdr:nvSpPr>
      <xdr:spPr>
        <a:xfrm>
          <a:off x="11341100" y="123190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6</a:t>
          </a:r>
        </a:p>
      </xdr:txBody>
    </xdr:sp>
    <xdr:clientData/>
  </xdr:twoCellAnchor>
  <xdr:twoCellAnchor editAs="absolute">
    <xdr:from>
      <xdr:col>0</xdr:col>
      <xdr:colOff>11061700</xdr:colOff>
      <xdr:row>73</xdr:row>
      <xdr:rowOff>30480</xdr:rowOff>
    </xdr:from>
    <xdr:to>
      <xdr:col>0</xdr:col>
      <xdr:colOff>11328400</xdr:colOff>
      <xdr:row>78</xdr:row>
      <xdr:rowOff>55880</xdr:rowOff>
    </xdr:to>
    <xdr:sp macro="" textlink="">
      <xdr:nvSpPr>
        <xdr:cNvPr id="1185" name="name 1184"/>
        <xdr:cNvSpPr/>
      </xdr:nvSpPr>
      <xdr:spPr>
        <a:xfrm>
          <a:off x="11061700" y="12268200"/>
          <a:ext cx="266700" cy="863600"/>
        </a:xfrm>
        <a:prstGeom prst="rect">
          <a:avLst/>
        </a:prstGeom>
        <a:solidFill>
          <a:srgbClr val="FFC0C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Taupin</a:t>
          </a:r>
        </a:p>
      </xdr:txBody>
    </xdr:sp>
    <xdr:clientData/>
  </xdr:twoCellAnchor>
  <xdr:twoCellAnchor editAs="absolute">
    <xdr:from>
      <xdr:col>0</xdr:col>
      <xdr:colOff>11201400</xdr:colOff>
      <xdr:row>78</xdr:row>
      <xdr:rowOff>17780</xdr:rowOff>
    </xdr:from>
    <xdr:to>
      <xdr:col>0</xdr:col>
      <xdr:colOff>11468100</xdr:colOff>
      <xdr:row>80</xdr:row>
      <xdr:rowOff>38100</xdr:rowOff>
    </xdr:to>
    <xdr:sp macro="" textlink="">
      <xdr:nvSpPr>
        <xdr:cNvPr id="1186" name="left 1185"/>
        <xdr:cNvSpPr/>
      </xdr:nvSpPr>
      <xdr:spPr>
        <a:xfrm>
          <a:off x="11201400" y="13093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11938000</xdr:colOff>
      <xdr:row>78</xdr:row>
      <xdr:rowOff>17780</xdr:rowOff>
    </xdr:from>
    <xdr:to>
      <xdr:col>0</xdr:col>
      <xdr:colOff>12204700</xdr:colOff>
      <xdr:row>80</xdr:row>
      <xdr:rowOff>38100</xdr:rowOff>
    </xdr:to>
    <xdr:sp macro="" textlink="">
      <xdr:nvSpPr>
        <xdr:cNvPr id="1187" name="right 1186"/>
        <xdr:cNvSpPr/>
      </xdr:nvSpPr>
      <xdr:spPr>
        <a:xfrm>
          <a:off x="11938000" y="13093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190500</xdr:colOff>
      <xdr:row>80</xdr:row>
      <xdr:rowOff>50800</xdr:rowOff>
    </xdr:from>
    <xdr:to>
      <xdr:col>0</xdr:col>
      <xdr:colOff>1397000</xdr:colOff>
      <xdr:row>87</xdr:row>
      <xdr:rowOff>83820</xdr:rowOff>
    </xdr:to>
    <xdr:sp macro="" textlink="">
      <xdr:nvSpPr>
        <xdr:cNvPr id="1188" name="outline 1187"/>
        <xdr:cNvSpPr/>
      </xdr:nvSpPr>
      <xdr:spPr>
        <a:xfrm>
          <a:off x="190500" y="13462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80</xdr:row>
      <xdr:rowOff>50800</xdr:rowOff>
    </xdr:from>
    <xdr:to>
      <xdr:col>1</xdr:col>
      <xdr:colOff>12428220</xdr:colOff>
      <xdr:row>87</xdr:row>
      <xdr:rowOff>83820</xdr:rowOff>
    </xdr:to>
    <xdr:sp macro="" textlink="">
      <xdr:nvSpPr>
        <xdr:cNvPr id="1189" name="outline 1188"/>
        <xdr:cNvSpPr/>
      </xdr:nvSpPr>
      <xdr:spPr>
        <a:xfrm>
          <a:off x="23710900" y="13462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482600</xdr:colOff>
      <xdr:row>80</xdr:row>
      <xdr:rowOff>114300</xdr:rowOff>
    </xdr:from>
    <xdr:to>
      <xdr:col>0</xdr:col>
      <xdr:colOff>1384300</xdr:colOff>
      <xdr:row>85</xdr:row>
      <xdr:rowOff>38100</xdr:rowOff>
    </xdr:to>
    <xdr:sp macro="" textlink="">
      <xdr:nvSpPr>
        <xdr:cNvPr id="1190" name="flag 1189"/>
        <xdr:cNvSpPr/>
      </xdr:nvSpPr>
      <xdr:spPr>
        <a:xfrm>
          <a:off x="482600" y="135255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6</a:t>
          </a:r>
        </a:p>
      </xdr:txBody>
    </xdr:sp>
    <xdr:clientData/>
  </xdr:twoCellAnchor>
  <xdr:twoCellAnchor editAs="absolute">
    <xdr:from>
      <xdr:col>0</xdr:col>
      <xdr:colOff>203200</xdr:colOff>
      <xdr:row>80</xdr:row>
      <xdr:rowOff>63500</xdr:rowOff>
    </xdr:from>
    <xdr:to>
      <xdr:col>0</xdr:col>
      <xdr:colOff>469900</xdr:colOff>
      <xdr:row>85</xdr:row>
      <xdr:rowOff>88900</xdr:rowOff>
    </xdr:to>
    <xdr:sp macro="" textlink="">
      <xdr:nvSpPr>
        <xdr:cNvPr id="1191" name="name 1190"/>
        <xdr:cNvSpPr/>
      </xdr:nvSpPr>
      <xdr:spPr>
        <a:xfrm>
          <a:off x="203200" y="13474700"/>
          <a:ext cx="266700" cy="863600"/>
        </a:xfrm>
        <a:prstGeom prst="rect">
          <a:avLst/>
        </a:prstGeom>
        <a:solidFill>
          <a:srgbClr val="FFC0C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000000"/>
              </a:solidFill>
              <a:latin typeface="arial narrow"/>
            </a:rPr>
            <a:t>Taupin</a:t>
          </a:r>
        </a:p>
      </xdr:txBody>
    </xdr:sp>
    <xdr:clientData/>
  </xdr:twoCellAnchor>
  <xdr:twoCellAnchor editAs="absolute">
    <xdr:from>
      <xdr:col>0</xdr:col>
      <xdr:colOff>342900</xdr:colOff>
      <xdr:row>85</xdr:row>
      <xdr:rowOff>50800</xdr:rowOff>
    </xdr:from>
    <xdr:to>
      <xdr:col>0</xdr:col>
      <xdr:colOff>609600</xdr:colOff>
      <xdr:row>87</xdr:row>
      <xdr:rowOff>71120</xdr:rowOff>
    </xdr:to>
    <xdr:sp macro="" textlink="">
      <xdr:nvSpPr>
        <xdr:cNvPr id="1192" name="left 1191"/>
        <xdr:cNvSpPr/>
      </xdr:nvSpPr>
      <xdr:spPr>
        <a:xfrm>
          <a:off x="342900" y="14300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1079500</xdr:colOff>
      <xdr:row>85</xdr:row>
      <xdr:rowOff>50800</xdr:rowOff>
    </xdr:from>
    <xdr:to>
      <xdr:col>0</xdr:col>
      <xdr:colOff>1346200</xdr:colOff>
      <xdr:row>87</xdr:row>
      <xdr:rowOff>71120</xdr:rowOff>
    </xdr:to>
    <xdr:sp macro="" textlink="">
      <xdr:nvSpPr>
        <xdr:cNvPr id="1193" name="right 1192"/>
        <xdr:cNvSpPr/>
      </xdr:nvSpPr>
      <xdr:spPr>
        <a:xfrm>
          <a:off x="1079500" y="14300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1397000</xdr:colOff>
      <xdr:row>80</xdr:row>
      <xdr:rowOff>50800</xdr:rowOff>
    </xdr:from>
    <xdr:to>
      <xdr:col>0</xdr:col>
      <xdr:colOff>2603500</xdr:colOff>
      <xdr:row>87</xdr:row>
      <xdr:rowOff>83820</xdr:rowOff>
    </xdr:to>
    <xdr:sp macro="" textlink="">
      <xdr:nvSpPr>
        <xdr:cNvPr id="1194" name="outline 1193"/>
        <xdr:cNvSpPr/>
      </xdr:nvSpPr>
      <xdr:spPr>
        <a:xfrm>
          <a:off x="13970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80</xdr:row>
      <xdr:rowOff>50800</xdr:rowOff>
    </xdr:from>
    <xdr:to>
      <xdr:col>1</xdr:col>
      <xdr:colOff>11221720</xdr:colOff>
      <xdr:row>87</xdr:row>
      <xdr:rowOff>83820</xdr:rowOff>
    </xdr:to>
    <xdr:sp macro="" textlink="">
      <xdr:nvSpPr>
        <xdr:cNvPr id="1195" name="outline 1194"/>
        <xdr:cNvSpPr/>
      </xdr:nvSpPr>
      <xdr:spPr>
        <a:xfrm>
          <a:off x="225044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80</xdr:row>
      <xdr:rowOff>63500</xdr:rowOff>
    </xdr:from>
    <xdr:to>
      <xdr:col>0</xdr:col>
      <xdr:colOff>2590800</xdr:colOff>
      <xdr:row>81</xdr:row>
      <xdr:rowOff>162560</xdr:rowOff>
    </xdr:to>
    <xdr:sp macro="" textlink="">
      <xdr:nvSpPr>
        <xdr:cNvPr id="1196" name="name 1195"/>
        <xdr:cNvSpPr/>
      </xdr:nvSpPr>
      <xdr:spPr>
        <a:xfrm>
          <a:off x="1409700" y="13474700"/>
          <a:ext cx="1181100" cy="266700"/>
        </a:xfrm>
        <a:prstGeom prst="rect">
          <a:avLst/>
        </a:prstGeom>
        <a:solidFill>
          <a:srgbClr val="FFC0C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17°Lg/Taupin</a:t>
          </a:r>
        </a:p>
      </xdr:txBody>
    </xdr:sp>
    <xdr:clientData/>
  </xdr:twoCellAnchor>
  <xdr:twoCellAnchor editAs="absolute">
    <xdr:from>
      <xdr:col>1</xdr:col>
      <xdr:colOff>10027920</xdr:colOff>
      <xdr:row>80</xdr:row>
      <xdr:rowOff>63500</xdr:rowOff>
    </xdr:from>
    <xdr:to>
      <xdr:col>1</xdr:col>
      <xdr:colOff>11209020</xdr:colOff>
      <xdr:row>81</xdr:row>
      <xdr:rowOff>162560</xdr:rowOff>
    </xdr:to>
    <xdr:sp macro="" textlink="">
      <xdr:nvSpPr>
        <xdr:cNvPr id="1197" name="name 1196"/>
        <xdr:cNvSpPr/>
      </xdr:nvSpPr>
      <xdr:spPr>
        <a:xfrm>
          <a:off x="22517100" y="13474700"/>
          <a:ext cx="1181100" cy="266700"/>
        </a:xfrm>
        <a:prstGeom prst="rect">
          <a:avLst/>
        </a:prstGeom>
        <a:solidFill>
          <a:srgbClr val="FFC0C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17°Lg/Taupin</a:t>
          </a:r>
        </a:p>
      </xdr:txBody>
    </xdr:sp>
    <xdr:clientData/>
  </xdr:twoCellAnchor>
  <xdr:twoCellAnchor editAs="absolute">
    <xdr:from>
      <xdr:col>1</xdr:col>
      <xdr:colOff>10027920</xdr:colOff>
      <xdr:row>83</xdr:row>
      <xdr:rowOff>68580</xdr:rowOff>
    </xdr:from>
    <xdr:to>
      <xdr:col>1</xdr:col>
      <xdr:colOff>11209020</xdr:colOff>
      <xdr:row>85</xdr:row>
      <xdr:rowOff>0</xdr:rowOff>
    </xdr:to>
    <xdr:sp macro="" textlink="">
      <xdr:nvSpPr>
        <xdr:cNvPr id="1198" name="reduced 1197"/>
        <xdr:cNvSpPr/>
      </xdr:nvSpPr>
      <xdr:spPr>
        <a:xfrm>
          <a:off x="22517100" y="13982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1778000</xdr:colOff>
      <xdr:row>82</xdr:row>
      <xdr:rowOff>7620</xdr:rowOff>
    </xdr:from>
    <xdr:to>
      <xdr:col>0</xdr:col>
      <xdr:colOff>2451100</xdr:colOff>
      <xdr:row>86</xdr:row>
      <xdr:rowOff>99060</xdr:rowOff>
    </xdr:to>
    <xdr:pic>
      <xdr:nvPicPr>
        <xdr:cNvPr id="1199" name="symbol 119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10396220</xdr:colOff>
      <xdr:row>82</xdr:row>
      <xdr:rowOff>7620</xdr:rowOff>
    </xdr:from>
    <xdr:to>
      <xdr:col>1</xdr:col>
      <xdr:colOff>11069320</xdr:colOff>
      <xdr:row>86</xdr:row>
      <xdr:rowOff>99060</xdr:rowOff>
    </xdr:to>
    <xdr:pic>
      <xdr:nvPicPr>
        <xdr:cNvPr id="1200" name="symbol 1199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54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1498600</xdr:colOff>
      <xdr:row>85</xdr:row>
      <xdr:rowOff>50800</xdr:rowOff>
    </xdr:from>
    <xdr:to>
      <xdr:col>0</xdr:col>
      <xdr:colOff>1803400</xdr:colOff>
      <xdr:row>87</xdr:row>
      <xdr:rowOff>71120</xdr:rowOff>
    </xdr:to>
    <xdr:sp macro="" textlink="">
      <xdr:nvSpPr>
        <xdr:cNvPr id="1201" name="fleft 1200"/>
        <xdr:cNvSpPr/>
      </xdr:nvSpPr>
      <xdr:spPr>
        <a:xfrm>
          <a:off x="14986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2057400</xdr:colOff>
      <xdr:row>85</xdr:row>
      <xdr:rowOff>50800</xdr:rowOff>
    </xdr:from>
    <xdr:to>
      <xdr:col>0</xdr:col>
      <xdr:colOff>2324100</xdr:colOff>
      <xdr:row>87</xdr:row>
      <xdr:rowOff>71120</xdr:rowOff>
    </xdr:to>
    <xdr:sp macro="" textlink="">
      <xdr:nvSpPr>
        <xdr:cNvPr id="1202" name="fmiddle 1201"/>
        <xdr:cNvSpPr/>
      </xdr:nvSpPr>
      <xdr:spPr>
        <a:xfrm>
          <a:off x="20574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2286000</xdr:colOff>
      <xdr:row>85</xdr:row>
      <xdr:rowOff>50800</xdr:rowOff>
    </xdr:from>
    <xdr:to>
      <xdr:col>0</xdr:col>
      <xdr:colOff>2590800</xdr:colOff>
      <xdr:row>87</xdr:row>
      <xdr:rowOff>71120</xdr:rowOff>
    </xdr:to>
    <xdr:sp macro="" textlink="">
      <xdr:nvSpPr>
        <xdr:cNvPr id="1203" name="fright 1202"/>
        <xdr:cNvSpPr/>
      </xdr:nvSpPr>
      <xdr:spPr>
        <a:xfrm>
          <a:off x="22860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2324100</xdr:colOff>
      <xdr:row>82</xdr:row>
      <xdr:rowOff>96520</xdr:rowOff>
    </xdr:from>
    <xdr:to>
      <xdr:col>0</xdr:col>
      <xdr:colOff>2590800</xdr:colOff>
      <xdr:row>84</xdr:row>
      <xdr:rowOff>66040</xdr:rowOff>
    </xdr:to>
    <xdr:sp macro="" textlink="">
      <xdr:nvSpPr>
        <xdr:cNvPr id="1204" name="eng 1203"/>
        <xdr:cNvSpPr/>
      </xdr:nvSpPr>
      <xdr:spPr>
        <a:xfrm>
          <a:off x="2324100" y="13843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10116820</xdr:colOff>
      <xdr:row>85</xdr:row>
      <xdr:rowOff>50800</xdr:rowOff>
    </xdr:from>
    <xdr:to>
      <xdr:col>1</xdr:col>
      <xdr:colOff>10421620</xdr:colOff>
      <xdr:row>87</xdr:row>
      <xdr:rowOff>71120</xdr:rowOff>
    </xdr:to>
    <xdr:sp macro="" textlink="">
      <xdr:nvSpPr>
        <xdr:cNvPr id="1205" name="bleft 1204"/>
        <xdr:cNvSpPr/>
      </xdr:nvSpPr>
      <xdr:spPr>
        <a:xfrm>
          <a:off x="226060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10675620</xdr:colOff>
      <xdr:row>85</xdr:row>
      <xdr:rowOff>50800</xdr:rowOff>
    </xdr:from>
    <xdr:to>
      <xdr:col>1</xdr:col>
      <xdr:colOff>10942320</xdr:colOff>
      <xdr:row>87</xdr:row>
      <xdr:rowOff>71120</xdr:rowOff>
    </xdr:to>
    <xdr:sp macro="" textlink="">
      <xdr:nvSpPr>
        <xdr:cNvPr id="1206" name="bmiddle 1205"/>
        <xdr:cNvSpPr/>
      </xdr:nvSpPr>
      <xdr:spPr>
        <a:xfrm>
          <a:off x="231648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10904220</xdr:colOff>
      <xdr:row>85</xdr:row>
      <xdr:rowOff>50800</xdr:rowOff>
    </xdr:from>
    <xdr:to>
      <xdr:col>1</xdr:col>
      <xdr:colOff>11209020</xdr:colOff>
      <xdr:row>87</xdr:row>
      <xdr:rowOff>71120</xdr:rowOff>
    </xdr:to>
    <xdr:sp macro="" textlink="">
      <xdr:nvSpPr>
        <xdr:cNvPr id="1207" name="bright 1206"/>
        <xdr:cNvSpPr/>
      </xdr:nvSpPr>
      <xdr:spPr>
        <a:xfrm>
          <a:off x="233934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2603500</xdr:colOff>
      <xdr:row>80</xdr:row>
      <xdr:rowOff>50800</xdr:rowOff>
    </xdr:from>
    <xdr:to>
      <xdr:col>0</xdr:col>
      <xdr:colOff>3810000</xdr:colOff>
      <xdr:row>87</xdr:row>
      <xdr:rowOff>83820</xdr:rowOff>
    </xdr:to>
    <xdr:sp macro="" textlink="">
      <xdr:nvSpPr>
        <xdr:cNvPr id="1208" name="outline 1207"/>
        <xdr:cNvSpPr/>
      </xdr:nvSpPr>
      <xdr:spPr>
        <a:xfrm>
          <a:off x="26035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80</xdr:row>
      <xdr:rowOff>50800</xdr:rowOff>
    </xdr:from>
    <xdr:to>
      <xdr:col>1</xdr:col>
      <xdr:colOff>10015220</xdr:colOff>
      <xdr:row>87</xdr:row>
      <xdr:rowOff>83820</xdr:rowOff>
    </xdr:to>
    <xdr:sp macro="" textlink="">
      <xdr:nvSpPr>
        <xdr:cNvPr id="1209" name="outline 1208"/>
        <xdr:cNvSpPr/>
      </xdr:nvSpPr>
      <xdr:spPr>
        <a:xfrm>
          <a:off x="212979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2616200</xdr:colOff>
      <xdr:row>80</xdr:row>
      <xdr:rowOff>63500</xdr:rowOff>
    </xdr:from>
    <xdr:to>
      <xdr:col>0</xdr:col>
      <xdr:colOff>3797300</xdr:colOff>
      <xdr:row>81</xdr:row>
      <xdr:rowOff>162560</xdr:rowOff>
    </xdr:to>
    <xdr:sp macro="" textlink="">
      <xdr:nvSpPr>
        <xdr:cNvPr id="1210" name="name 1209"/>
        <xdr:cNvSpPr/>
      </xdr:nvSpPr>
      <xdr:spPr>
        <a:xfrm>
          <a:off x="2616200" y="13474700"/>
          <a:ext cx="1181100" cy="266700"/>
        </a:xfrm>
        <a:prstGeom prst="rect">
          <a:avLst/>
        </a:prstGeom>
        <a:solidFill>
          <a:srgbClr val="FFC0C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65°Li/Taupin</a:t>
          </a:r>
        </a:p>
      </xdr:txBody>
    </xdr:sp>
    <xdr:clientData/>
  </xdr:twoCellAnchor>
  <xdr:twoCellAnchor editAs="absolute">
    <xdr:from>
      <xdr:col>1</xdr:col>
      <xdr:colOff>8821420</xdr:colOff>
      <xdr:row>80</xdr:row>
      <xdr:rowOff>63500</xdr:rowOff>
    </xdr:from>
    <xdr:to>
      <xdr:col>1</xdr:col>
      <xdr:colOff>10002520</xdr:colOff>
      <xdr:row>81</xdr:row>
      <xdr:rowOff>162560</xdr:rowOff>
    </xdr:to>
    <xdr:sp macro="" textlink="">
      <xdr:nvSpPr>
        <xdr:cNvPr id="1211" name="name 1210"/>
        <xdr:cNvSpPr/>
      </xdr:nvSpPr>
      <xdr:spPr>
        <a:xfrm>
          <a:off x="21310600" y="13474700"/>
          <a:ext cx="1181100" cy="266700"/>
        </a:xfrm>
        <a:prstGeom prst="rect">
          <a:avLst/>
        </a:prstGeom>
        <a:solidFill>
          <a:srgbClr val="FFC0C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65°Li/Taupin</a:t>
          </a:r>
        </a:p>
      </xdr:txBody>
    </xdr:sp>
    <xdr:clientData/>
  </xdr:twoCellAnchor>
  <xdr:twoCellAnchor editAs="absolute">
    <xdr:from>
      <xdr:col>1</xdr:col>
      <xdr:colOff>8821420</xdr:colOff>
      <xdr:row>83</xdr:row>
      <xdr:rowOff>68580</xdr:rowOff>
    </xdr:from>
    <xdr:to>
      <xdr:col>1</xdr:col>
      <xdr:colOff>10002520</xdr:colOff>
      <xdr:row>85</xdr:row>
      <xdr:rowOff>0</xdr:rowOff>
    </xdr:to>
    <xdr:sp macro="" textlink="">
      <xdr:nvSpPr>
        <xdr:cNvPr id="1212" name="reduced 1211"/>
        <xdr:cNvSpPr/>
      </xdr:nvSpPr>
      <xdr:spPr>
        <a:xfrm>
          <a:off x="21310600" y="13982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2984500</xdr:colOff>
      <xdr:row>82</xdr:row>
      <xdr:rowOff>7620</xdr:rowOff>
    </xdr:from>
    <xdr:to>
      <xdr:col>0</xdr:col>
      <xdr:colOff>3657600</xdr:colOff>
      <xdr:row>86</xdr:row>
      <xdr:rowOff>99060</xdr:rowOff>
    </xdr:to>
    <xdr:pic>
      <xdr:nvPicPr>
        <xdr:cNvPr id="1213" name="symbol 121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9189720</xdr:colOff>
      <xdr:row>82</xdr:row>
      <xdr:rowOff>7620</xdr:rowOff>
    </xdr:from>
    <xdr:to>
      <xdr:col>1</xdr:col>
      <xdr:colOff>9862820</xdr:colOff>
      <xdr:row>86</xdr:row>
      <xdr:rowOff>99060</xdr:rowOff>
    </xdr:to>
    <xdr:pic>
      <xdr:nvPicPr>
        <xdr:cNvPr id="1214" name="symbol 1213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789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2705100</xdr:colOff>
      <xdr:row>85</xdr:row>
      <xdr:rowOff>50800</xdr:rowOff>
    </xdr:from>
    <xdr:to>
      <xdr:col>0</xdr:col>
      <xdr:colOff>3009900</xdr:colOff>
      <xdr:row>87</xdr:row>
      <xdr:rowOff>71120</xdr:rowOff>
    </xdr:to>
    <xdr:sp macro="" textlink="">
      <xdr:nvSpPr>
        <xdr:cNvPr id="1215" name="fleft 1214"/>
        <xdr:cNvSpPr/>
      </xdr:nvSpPr>
      <xdr:spPr>
        <a:xfrm>
          <a:off x="27051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3263900</xdr:colOff>
      <xdr:row>85</xdr:row>
      <xdr:rowOff>50800</xdr:rowOff>
    </xdr:from>
    <xdr:to>
      <xdr:col>0</xdr:col>
      <xdr:colOff>3530600</xdr:colOff>
      <xdr:row>87</xdr:row>
      <xdr:rowOff>71120</xdr:rowOff>
    </xdr:to>
    <xdr:sp macro="" textlink="">
      <xdr:nvSpPr>
        <xdr:cNvPr id="1216" name="fmiddle 1215"/>
        <xdr:cNvSpPr/>
      </xdr:nvSpPr>
      <xdr:spPr>
        <a:xfrm>
          <a:off x="32639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3492500</xdr:colOff>
      <xdr:row>85</xdr:row>
      <xdr:rowOff>50800</xdr:rowOff>
    </xdr:from>
    <xdr:to>
      <xdr:col>0</xdr:col>
      <xdr:colOff>3797300</xdr:colOff>
      <xdr:row>87</xdr:row>
      <xdr:rowOff>71120</xdr:rowOff>
    </xdr:to>
    <xdr:sp macro="" textlink="">
      <xdr:nvSpPr>
        <xdr:cNvPr id="1217" name="fright 1216"/>
        <xdr:cNvSpPr/>
      </xdr:nvSpPr>
      <xdr:spPr>
        <a:xfrm>
          <a:off x="34925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3530600</xdr:colOff>
      <xdr:row>82</xdr:row>
      <xdr:rowOff>96520</xdr:rowOff>
    </xdr:from>
    <xdr:to>
      <xdr:col>0</xdr:col>
      <xdr:colOff>3797300</xdr:colOff>
      <xdr:row>84</xdr:row>
      <xdr:rowOff>66040</xdr:rowOff>
    </xdr:to>
    <xdr:sp macro="" textlink="">
      <xdr:nvSpPr>
        <xdr:cNvPr id="1218" name="eng 1217"/>
        <xdr:cNvSpPr/>
      </xdr:nvSpPr>
      <xdr:spPr>
        <a:xfrm>
          <a:off x="3530600" y="13843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8910320</xdr:colOff>
      <xdr:row>85</xdr:row>
      <xdr:rowOff>50800</xdr:rowOff>
    </xdr:from>
    <xdr:to>
      <xdr:col>1</xdr:col>
      <xdr:colOff>9215120</xdr:colOff>
      <xdr:row>87</xdr:row>
      <xdr:rowOff>71120</xdr:rowOff>
    </xdr:to>
    <xdr:sp macro="" textlink="">
      <xdr:nvSpPr>
        <xdr:cNvPr id="1219" name="bleft 1218"/>
        <xdr:cNvSpPr/>
      </xdr:nvSpPr>
      <xdr:spPr>
        <a:xfrm>
          <a:off x="213995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9469120</xdr:colOff>
      <xdr:row>85</xdr:row>
      <xdr:rowOff>50800</xdr:rowOff>
    </xdr:from>
    <xdr:to>
      <xdr:col>1</xdr:col>
      <xdr:colOff>9735820</xdr:colOff>
      <xdr:row>87</xdr:row>
      <xdr:rowOff>71120</xdr:rowOff>
    </xdr:to>
    <xdr:sp macro="" textlink="">
      <xdr:nvSpPr>
        <xdr:cNvPr id="1220" name="bmiddle 1219"/>
        <xdr:cNvSpPr/>
      </xdr:nvSpPr>
      <xdr:spPr>
        <a:xfrm>
          <a:off x="219583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9697720</xdr:colOff>
      <xdr:row>85</xdr:row>
      <xdr:rowOff>50800</xdr:rowOff>
    </xdr:from>
    <xdr:to>
      <xdr:col>1</xdr:col>
      <xdr:colOff>10002520</xdr:colOff>
      <xdr:row>87</xdr:row>
      <xdr:rowOff>71120</xdr:rowOff>
    </xdr:to>
    <xdr:sp macro="" textlink="">
      <xdr:nvSpPr>
        <xdr:cNvPr id="1221" name="bright 1220"/>
        <xdr:cNvSpPr/>
      </xdr:nvSpPr>
      <xdr:spPr>
        <a:xfrm>
          <a:off x="221869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3810000</xdr:colOff>
      <xdr:row>80</xdr:row>
      <xdr:rowOff>50800</xdr:rowOff>
    </xdr:from>
    <xdr:to>
      <xdr:col>0</xdr:col>
      <xdr:colOff>5016500</xdr:colOff>
      <xdr:row>87</xdr:row>
      <xdr:rowOff>83820</xdr:rowOff>
    </xdr:to>
    <xdr:sp macro="" textlink="">
      <xdr:nvSpPr>
        <xdr:cNvPr id="1222" name="outline 1221"/>
        <xdr:cNvSpPr/>
      </xdr:nvSpPr>
      <xdr:spPr>
        <a:xfrm>
          <a:off x="38100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80</xdr:row>
      <xdr:rowOff>50800</xdr:rowOff>
    </xdr:from>
    <xdr:to>
      <xdr:col>1</xdr:col>
      <xdr:colOff>8808720</xdr:colOff>
      <xdr:row>87</xdr:row>
      <xdr:rowOff>83820</xdr:rowOff>
    </xdr:to>
    <xdr:sp macro="" textlink="">
      <xdr:nvSpPr>
        <xdr:cNvPr id="1223" name="outline 1222"/>
        <xdr:cNvSpPr/>
      </xdr:nvSpPr>
      <xdr:spPr>
        <a:xfrm>
          <a:off x="200914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3822700</xdr:colOff>
      <xdr:row>80</xdr:row>
      <xdr:rowOff>63500</xdr:rowOff>
    </xdr:from>
    <xdr:to>
      <xdr:col>0</xdr:col>
      <xdr:colOff>5003800</xdr:colOff>
      <xdr:row>81</xdr:row>
      <xdr:rowOff>162560</xdr:rowOff>
    </xdr:to>
    <xdr:sp macro="" textlink="">
      <xdr:nvSpPr>
        <xdr:cNvPr id="1224" name="name 1223"/>
        <xdr:cNvSpPr/>
      </xdr:nvSpPr>
      <xdr:spPr>
        <a:xfrm>
          <a:off x="3822700" y="13474700"/>
          <a:ext cx="1181100" cy="266700"/>
        </a:xfrm>
        <a:prstGeom prst="rect">
          <a:avLst/>
        </a:prstGeom>
        <a:solidFill>
          <a:srgbClr val="FFC0C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22°Li/2nd Bgde</a:t>
          </a:r>
        </a:p>
      </xdr:txBody>
    </xdr:sp>
    <xdr:clientData/>
  </xdr:twoCellAnchor>
  <xdr:twoCellAnchor editAs="absolute">
    <xdr:from>
      <xdr:col>1</xdr:col>
      <xdr:colOff>7614920</xdr:colOff>
      <xdr:row>80</xdr:row>
      <xdr:rowOff>63500</xdr:rowOff>
    </xdr:from>
    <xdr:to>
      <xdr:col>1</xdr:col>
      <xdr:colOff>8796020</xdr:colOff>
      <xdr:row>81</xdr:row>
      <xdr:rowOff>162560</xdr:rowOff>
    </xdr:to>
    <xdr:sp macro="" textlink="">
      <xdr:nvSpPr>
        <xdr:cNvPr id="1225" name="name 1224"/>
        <xdr:cNvSpPr/>
      </xdr:nvSpPr>
      <xdr:spPr>
        <a:xfrm>
          <a:off x="20104100" y="13474700"/>
          <a:ext cx="1181100" cy="266700"/>
        </a:xfrm>
        <a:prstGeom prst="rect">
          <a:avLst/>
        </a:prstGeom>
        <a:solidFill>
          <a:srgbClr val="FFC0C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22°Li/2nd Bgde</a:t>
          </a:r>
        </a:p>
      </xdr:txBody>
    </xdr:sp>
    <xdr:clientData/>
  </xdr:twoCellAnchor>
  <xdr:twoCellAnchor editAs="absolute">
    <xdr:from>
      <xdr:col>1</xdr:col>
      <xdr:colOff>7614920</xdr:colOff>
      <xdr:row>83</xdr:row>
      <xdr:rowOff>68580</xdr:rowOff>
    </xdr:from>
    <xdr:to>
      <xdr:col>1</xdr:col>
      <xdr:colOff>8796020</xdr:colOff>
      <xdr:row>85</xdr:row>
      <xdr:rowOff>0</xdr:rowOff>
    </xdr:to>
    <xdr:sp macro="" textlink="">
      <xdr:nvSpPr>
        <xdr:cNvPr id="1226" name="reduced 1225"/>
        <xdr:cNvSpPr/>
      </xdr:nvSpPr>
      <xdr:spPr>
        <a:xfrm>
          <a:off x="20104100" y="13982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4191000</xdr:colOff>
      <xdr:row>82</xdr:row>
      <xdr:rowOff>7620</xdr:rowOff>
    </xdr:from>
    <xdr:to>
      <xdr:col>0</xdr:col>
      <xdr:colOff>4864100</xdr:colOff>
      <xdr:row>86</xdr:row>
      <xdr:rowOff>99060</xdr:rowOff>
    </xdr:to>
    <xdr:pic>
      <xdr:nvPicPr>
        <xdr:cNvPr id="1227" name="symbol 122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7983220</xdr:colOff>
      <xdr:row>82</xdr:row>
      <xdr:rowOff>7620</xdr:rowOff>
    </xdr:from>
    <xdr:to>
      <xdr:col>1</xdr:col>
      <xdr:colOff>8656320</xdr:colOff>
      <xdr:row>86</xdr:row>
      <xdr:rowOff>99060</xdr:rowOff>
    </xdr:to>
    <xdr:pic>
      <xdr:nvPicPr>
        <xdr:cNvPr id="1228" name="symbol 122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24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3911600</xdr:colOff>
      <xdr:row>85</xdr:row>
      <xdr:rowOff>50800</xdr:rowOff>
    </xdr:from>
    <xdr:to>
      <xdr:col>0</xdr:col>
      <xdr:colOff>4216400</xdr:colOff>
      <xdr:row>87</xdr:row>
      <xdr:rowOff>71120</xdr:rowOff>
    </xdr:to>
    <xdr:sp macro="" textlink="">
      <xdr:nvSpPr>
        <xdr:cNvPr id="1229" name="fleft 1228"/>
        <xdr:cNvSpPr/>
      </xdr:nvSpPr>
      <xdr:spPr>
        <a:xfrm>
          <a:off x="39116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4470400</xdr:colOff>
      <xdr:row>85</xdr:row>
      <xdr:rowOff>50800</xdr:rowOff>
    </xdr:from>
    <xdr:to>
      <xdr:col>0</xdr:col>
      <xdr:colOff>4737100</xdr:colOff>
      <xdr:row>87</xdr:row>
      <xdr:rowOff>71120</xdr:rowOff>
    </xdr:to>
    <xdr:sp macro="" textlink="">
      <xdr:nvSpPr>
        <xdr:cNvPr id="1230" name="fmiddle 1229"/>
        <xdr:cNvSpPr/>
      </xdr:nvSpPr>
      <xdr:spPr>
        <a:xfrm>
          <a:off x="44704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4699000</xdr:colOff>
      <xdr:row>85</xdr:row>
      <xdr:rowOff>50800</xdr:rowOff>
    </xdr:from>
    <xdr:to>
      <xdr:col>0</xdr:col>
      <xdr:colOff>5003800</xdr:colOff>
      <xdr:row>87</xdr:row>
      <xdr:rowOff>71120</xdr:rowOff>
    </xdr:to>
    <xdr:sp macro="" textlink="">
      <xdr:nvSpPr>
        <xdr:cNvPr id="1231" name="fright 1230"/>
        <xdr:cNvSpPr/>
      </xdr:nvSpPr>
      <xdr:spPr>
        <a:xfrm>
          <a:off x="46990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4737100</xdr:colOff>
      <xdr:row>82</xdr:row>
      <xdr:rowOff>96520</xdr:rowOff>
    </xdr:from>
    <xdr:to>
      <xdr:col>0</xdr:col>
      <xdr:colOff>5003800</xdr:colOff>
      <xdr:row>84</xdr:row>
      <xdr:rowOff>66040</xdr:rowOff>
    </xdr:to>
    <xdr:sp macro="" textlink="">
      <xdr:nvSpPr>
        <xdr:cNvPr id="1232" name="eng 1231"/>
        <xdr:cNvSpPr/>
      </xdr:nvSpPr>
      <xdr:spPr>
        <a:xfrm>
          <a:off x="4737100" y="13843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7703820</xdr:colOff>
      <xdr:row>85</xdr:row>
      <xdr:rowOff>50800</xdr:rowOff>
    </xdr:from>
    <xdr:to>
      <xdr:col>1</xdr:col>
      <xdr:colOff>8008620</xdr:colOff>
      <xdr:row>87</xdr:row>
      <xdr:rowOff>71120</xdr:rowOff>
    </xdr:to>
    <xdr:sp macro="" textlink="">
      <xdr:nvSpPr>
        <xdr:cNvPr id="1233" name="bleft 1232"/>
        <xdr:cNvSpPr/>
      </xdr:nvSpPr>
      <xdr:spPr>
        <a:xfrm>
          <a:off x="201930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8262620</xdr:colOff>
      <xdr:row>85</xdr:row>
      <xdr:rowOff>50800</xdr:rowOff>
    </xdr:from>
    <xdr:to>
      <xdr:col>1</xdr:col>
      <xdr:colOff>8529320</xdr:colOff>
      <xdr:row>87</xdr:row>
      <xdr:rowOff>71120</xdr:rowOff>
    </xdr:to>
    <xdr:sp macro="" textlink="">
      <xdr:nvSpPr>
        <xdr:cNvPr id="1234" name="bmiddle 1233"/>
        <xdr:cNvSpPr/>
      </xdr:nvSpPr>
      <xdr:spPr>
        <a:xfrm>
          <a:off x="207518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8491220</xdr:colOff>
      <xdr:row>85</xdr:row>
      <xdr:rowOff>50800</xdr:rowOff>
    </xdr:from>
    <xdr:to>
      <xdr:col>1</xdr:col>
      <xdr:colOff>8796020</xdr:colOff>
      <xdr:row>87</xdr:row>
      <xdr:rowOff>71120</xdr:rowOff>
    </xdr:to>
    <xdr:sp macro="" textlink="">
      <xdr:nvSpPr>
        <xdr:cNvPr id="1235" name="bright 1234"/>
        <xdr:cNvSpPr/>
      </xdr:nvSpPr>
      <xdr:spPr>
        <a:xfrm>
          <a:off x="209804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5016500</xdr:colOff>
      <xdr:row>80</xdr:row>
      <xdr:rowOff>50800</xdr:rowOff>
    </xdr:from>
    <xdr:to>
      <xdr:col>0</xdr:col>
      <xdr:colOff>6223000</xdr:colOff>
      <xdr:row>87</xdr:row>
      <xdr:rowOff>83820</xdr:rowOff>
    </xdr:to>
    <xdr:sp macro="" textlink="">
      <xdr:nvSpPr>
        <xdr:cNvPr id="1236" name="outline 1235"/>
        <xdr:cNvSpPr/>
      </xdr:nvSpPr>
      <xdr:spPr>
        <a:xfrm>
          <a:off x="50165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80</xdr:row>
      <xdr:rowOff>50800</xdr:rowOff>
    </xdr:from>
    <xdr:to>
      <xdr:col>1</xdr:col>
      <xdr:colOff>7602220</xdr:colOff>
      <xdr:row>87</xdr:row>
      <xdr:rowOff>83820</xdr:rowOff>
    </xdr:to>
    <xdr:sp macro="" textlink="">
      <xdr:nvSpPr>
        <xdr:cNvPr id="1237" name="outline 1236"/>
        <xdr:cNvSpPr/>
      </xdr:nvSpPr>
      <xdr:spPr>
        <a:xfrm>
          <a:off x="188849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5397500</xdr:colOff>
      <xdr:row>80</xdr:row>
      <xdr:rowOff>63500</xdr:rowOff>
    </xdr:from>
    <xdr:to>
      <xdr:col>0</xdr:col>
      <xdr:colOff>6210300</xdr:colOff>
      <xdr:row>81</xdr:row>
      <xdr:rowOff>162560</xdr:rowOff>
    </xdr:to>
    <xdr:sp macro="" textlink="">
      <xdr:nvSpPr>
        <xdr:cNvPr id="1238" name="name 1237"/>
        <xdr:cNvSpPr/>
      </xdr:nvSpPr>
      <xdr:spPr>
        <a:xfrm>
          <a:off x="5397500" y="13474700"/>
          <a:ext cx="812800" cy="266700"/>
        </a:xfrm>
        <a:prstGeom prst="rect">
          <a:avLst/>
        </a:prstGeom>
        <a:solidFill>
          <a:srgbClr val="FFC0C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Brennier</a:t>
          </a:r>
        </a:p>
      </xdr:txBody>
    </xdr:sp>
    <xdr:clientData/>
  </xdr:twoCellAnchor>
  <xdr:twoCellAnchor editAs="absolute">
    <xdr:from>
      <xdr:col>1</xdr:col>
      <xdr:colOff>6776720</xdr:colOff>
      <xdr:row>80</xdr:row>
      <xdr:rowOff>63500</xdr:rowOff>
    </xdr:from>
    <xdr:to>
      <xdr:col>1</xdr:col>
      <xdr:colOff>7589520</xdr:colOff>
      <xdr:row>81</xdr:row>
      <xdr:rowOff>162560</xdr:rowOff>
    </xdr:to>
    <xdr:sp macro="" textlink="">
      <xdr:nvSpPr>
        <xdr:cNvPr id="1239" name="name 1238"/>
        <xdr:cNvSpPr/>
      </xdr:nvSpPr>
      <xdr:spPr>
        <a:xfrm>
          <a:off x="19265900" y="13474700"/>
          <a:ext cx="812800" cy="266700"/>
        </a:xfrm>
        <a:prstGeom prst="rect">
          <a:avLst/>
        </a:prstGeom>
        <a:solidFill>
          <a:srgbClr val="FFC0CB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arial narrow"/>
            </a:rPr>
            <a:t>Brennier</a:t>
          </a:r>
        </a:p>
      </xdr:txBody>
    </xdr:sp>
    <xdr:clientData/>
  </xdr:twoCellAnchor>
  <xdr:twoCellAnchor editAs="absolute">
    <xdr:from>
      <xdr:col>1</xdr:col>
      <xdr:colOff>6408420</xdr:colOff>
      <xdr:row>83</xdr:row>
      <xdr:rowOff>68580</xdr:rowOff>
    </xdr:from>
    <xdr:to>
      <xdr:col>1</xdr:col>
      <xdr:colOff>7589520</xdr:colOff>
      <xdr:row>85</xdr:row>
      <xdr:rowOff>0</xdr:rowOff>
    </xdr:to>
    <xdr:sp macro="" textlink="">
      <xdr:nvSpPr>
        <xdr:cNvPr id="1240" name="reduced 1239"/>
        <xdr:cNvSpPr/>
      </xdr:nvSpPr>
      <xdr:spPr>
        <a:xfrm>
          <a:off x="18897600" y="13982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5168900</xdr:colOff>
      <xdr:row>82</xdr:row>
      <xdr:rowOff>45720</xdr:rowOff>
    </xdr:from>
    <xdr:to>
      <xdr:col>0</xdr:col>
      <xdr:colOff>6070600</xdr:colOff>
      <xdr:row>85</xdr:row>
      <xdr:rowOff>76200</xdr:rowOff>
    </xdr:to>
    <xdr:pic>
      <xdr:nvPicPr>
        <xdr:cNvPr id="1241" name="symbol 124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13792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6548120</xdr:colOff>
      <xdr:row>82</xdr:row>
      <xdr:rowOff>45720</xdr:rowOff>
    </xdr:from>
    <xdr:to>
      <xdr:col>1</xdr:col>
      <xdr:colOff>7449820</xdr:colOff>
      <xdr:row>85</xdr:row>
      <xdr:rowOff>76200</xdr:rowOff>
    </xdr:to>
    <xdr:pic>
      <xdr:nvPicPr>
        <xdr:cNvPr id="1242" name="symbol 1241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37300" y="13792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5118100</xdr:colOff>
      <xdr:row>85</xdr:row>
      <xdr:rowOff>50800</xdr:rowOff>
    </xdr:from>
    <xdr:to>
      <xdr:col>0</xdr:col>
      <xdr:colOff>5473700</xdr:colOff>
      <xdr:row>87</xdr:row>
      <xdr:rowOff>20320</xdr:rowOff>
    </xdr:to>
    <xdr:sp macro="" textlink="">
      <xdr:nvSpPr>
        <xdr:cNvPr id="1243" name="fleft 1242"/>
        <xdr:cNvSpPr/>
      </xdr:nvSpPr>
      <xdr:spPr>
        <a:xfrm>
          <a:off x="5118100" y="143002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5537200</xdr:colOff>
      <xdr:row>85</xdr:row>
      <xdr:rowOff>50800</xdr:rowOff>
    </xdr:from>
    <xdr:to>
      <xdr:col>0</xdr:col>
      <xdr:colOff>5803900</xdr:colOff>
      <xdr:row>87</xdr:row>
      <xdr:rowOff>71120</xdr:rowOff>
    </xdr:to>
    <xdr:sp macro="" textlink="">
      <xdr:nvSpPr>
        <xdr:cNvPr id="1244" name="fmiddle 1243"/>
        <xdr:cNvSpPr/>
      </xdr:nvSpPr>
      <xdr:spPr>
        <a:xfrm>
          <a:off x="55372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5854700</xdr:colOff>
      <xdr:row>85</xdr:row>
      <xdr:rowOff>50800</xdr:rowOff>
    </xdr:from>
    <xdr:to>
      <xdr:col>0</xdr:col>
      <xdr:colOff>6159500</xdr:colOff>
      <xdr:row>87</xdr:row>
      <xdr:rowOff>71120</xdr:rowOff>
    </xdr:to>
    <xdr:sp macro="" textlink="">
      <xdr:nvSpPr>
        <xdr:cNvPr id="1245" name="fright 1244"/>
        <xdr:cNvSpPr/>
      </xdr:nvSpPr>
      <xdr:spPr>
        <a:xfrm>
          <a:off x="58547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5029200</xdr:colOff>
      <xdr:row>80</xdr:row>
      <xdr:rowOff>63500</xdr:rowOff>
    </xdr:from>
    <xdr:to>
      <xdr:col>0</xdr:col>
      <xdr:colOff>5384800</xdr:colOff>
      <xdr:row>81</xdr:row>
      <xdr:rowOff>111760</xdr:rowOff>
    </xdr:to>
    <xdr:sp macro="" textlink="">
      <xdr:nvSpPr>
        <xdr:cNvPr id="1246" name="eng 1245"/>
        <xdr:cNvSpPr/>
      </xdr:nvSpPr>
      <xdr:spPr>
        <a:xfrm>
          <a:off x="5029200" y="134747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6497320</xdr:colOff>
      <xdr:row>85</xdr:row>
      <xdr:rowOff>50800</xdr:rowOff>
    </xdr:from>
    <xdr:to>
      <xdr:col>1</xdr:col>
      <xdr:colOff>6802120</xdr:colOff>
      <xdr:row>87</xdr:row>
      <xdr:rowOff>71120</xdr:rowOff>
    </xdr:to>
    <xdr:sp macro="" textlink="">
      <xdr:nvSpPr>
        <xdr:cNvPr id="1247" name="bleft 1246"/>
        <xdr:cNvSpPr/>
      </xdr:nvSpPr>
      <xdr:spPr>
        <a:xfrm>
          <a:off x="189865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6916420</xdr:colOff>
      <xdr:row>85</xdr:row>
      <xdr:rowOff>50800</xdr:rowOff>
    </xdr:from>
    <xdr:to>
      <xdr:col>1</xdr:col>
      <xdr:colOff>7183120</xdr:colOff>
      <xdr:row>87</xdr:row>
      <xdr:rowOff>71120</xdr:rowOff>
    </xdr:to>
    <xdr:sp macro="" textlink="">
      <xdr:nvSpPr>
        <xdr:cNvPr id="1248" name="bmiddle 1247"/>
        <xdr:cNvSpPr/>
      </xdr:nvSpPr>
      <xdr:spPr>
        <a:xfrm>
          <a:off x="194056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7233920</xdr:colOff>
      <xdr:row>85</xdr:row>
      <xdr:rowOff>50800</xdr:rowOff>
    </xdr:from>
    <xdr:to>
      <xdr:col>1</xdr:col>
      <xdr:colOff>7538720</xdr:colOff>
      <xdr:row>87</xdr:row>
      <xdr:rowOff>71120</xdr:rowOff>
    </xdr:to>
    <xdr:sp macro="" textlink="">
      <xdr:nvSpPr>
        <xdr:cNvPr id="1249" name="bright 1248"/>
        <xdr:cNvSpPr/>
      </xdr:nvSpPr>
      <xdr:spPr>
        <a:xfrm>
          <a:off x="197231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6223000</xdr:colOff>
      <xdr:row>80</xdr:row>
      <xdr:rowOff>50800</xdr:rowOff>
    </xdr:from>
    <xdr:to>
      <xdr:col>0</xdr:col>
      <xdr:colOff>7429500</xdr:colOff>
      <xdr:row>87</xdr:row>
      <xdr:rowOff>83820</xdr:rowOff>
    </xdr:to>
    <xdr:sp macro="" textlink="">
      <xdr:nvSpPr>
        <xdr:cNvPr id="1250" name="outline 1249"/>
        <xdr:cNvSpPr/>
      </xdr:nvSpPr>
      <xdr:spPr>
        <a:xfrm>
          <a:off x="6223000" y="13462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80</xdr:row>
      <xdr:rowOff>50800</xdr:rowOff>
    </xdr:from>
    <xdr:to>
      <xdr:col>1</xdr:col>
      <xdr:colOff>6395720</xdr:colOff>
      <xdr:row>87</xdr:row>
      <xdr:rowOff>83820</xdr:rowOff>
    </xdr:to>
    <xdr:sp macro="" textlink="">
      <xdr:nvSpPr>
        <xdr:cNvPr id="1251" name="outline 1250"/>
        <xdr:cNvSpPr/>
      </xdr:nvSpPr>
      <xdr:spPr>
        <a:xfrm>
          <a:off x="17678400" y="13462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6515100</xdr:colOff>
      <xdr:row>80</xdr:row>
      <xdr:rowOff>114300</xdr:rowOff>
    </xdr:from>
    <xdr:to>
      <xdr:col>0</xdr:col>
      <xdr:colOff>7416800</xdr:colOff>
      <xdr:row>85</xdr:row>
      <xdr:rowOff>38100</xdr:rowOff>
    </xdr:to>
    <xdr:sp macro="" textlink="">
      <xdr:nvSpPr>
        <xdr:cNvPr id="1252" name="flag 1251"/>
        <xdr:cNvSpPr/>
      </xdr:nvSpPr>
      <xdr:spPr>
        <a:xfrm>
          <a:off x="6515100" y="135255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7</a:t>
          </a:r>
        </a:p>
      </xdr:txBody>
    </xdr:sp>
    <xdr:clientData/>
  </xdr:twoCellAnchor>
  <xdr:twoCellAnchor editAs="absolute">
    <xdr:from>
      <xdr:col>0</xdr:col>
      <xdr:colOff>6235700</xdr:colOff>
      <xdr:row>80</xdr:row>
      <xdr:rowOff>63500</xdr:rowOff>
    </xdr:from>
    <xdr:to>
      <xdr:col>0</xdr:col>
      <xdr:colOff>6502400</xdr:colOff>
      <xdr:row>85</xdr:row>
      <xdr:rowOff>88900</xdr:rowOff>
    </xdr:to>
    <xdr:sp macro="" textlink="">
      <xdr:nvSpPr>
        <xdr:cNvPr id="1253" name="name 1252"/>
        <xdr:cNvSpPr/>
      </xdr:nvSpPr>
      <xdr:spPr>
        <a:xfrm>
          <a:off x="6235700" y="13474700"/>
          <a:ext cx="266700" cy="863600"/>
        </a:xfrm>
        <a:prstGeom prst="rect">
          <a:avLst/>
        </a:prstGeom>
        <a:solidFill>
          <a:srgbClr val="0064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Thomières</a:t>
          </a:r>
        </a:p>
      </xdr:txBody>
    </xdr:sp>
    <xdr:clientData/>
  </xdr:twoCellAnchor>
  <xdr:twoCellAnchor editAs="absolute">
    <xdr:from>
      <xdr:col>0</xdr:col>
      <xdr:colOff>6375400</xdr:colOff>
      <xdr:row>85</xdr:row>
      <xdr:rowOff>50800</xdr:rowOff>
    </xdr:from>
    <xdr:to>
      <xdr:col>0</xdr:col>
      <xdr:colOff>6642100</xdr:colOff>
      <xdr:row>87</xdr:row>
      <xdr:rowOff>71120</xdr:rowOff>
    </xdr:to>
    <xdr:sp macro="" textlink="">
      <xdr:nvSpPr>
        <xdr:cNvPr id="1254" name="left 1253"/>
        <xdr:cNvSpPr/>
      </xdr:nvSpPr>
      <xdr:spPr>
        <a:xfrm>
          <a:off x="6375400" y="14300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7112000</xdr:colOff>
      <xdr:row>85</xdr:row>
      <xdr:rowOff>50800</xdr:rowOff>
    </xdr:from>
    <xdr:to>
      <xdr:col>0</xdr:col>
      <xdr:colOff>7378700</xdr:colOff>
      <xdr:row>87</xdr:row>
      <xdr:rowOff>71120</xdr:rowOff>
    </xdr:to>
    <xdr:sp macro="" textlink="">
      <xdr:nvSpPr>
        <xdr:cNvPr id="1255" name="right 1254"/>
        <xdr:cNvSpPr/>
      </xdr:nvSpPr>
      <xdr:spPr>
        <a:xfrm>
          <a:off x="7112000" y="14300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7429500</xdr:colOff>
      <xdr:row>80</xdr:row>
      <xdr:rowOff>50800</xdr:rowOff>
    </xdr:from>
    <xdr:to>
      <xdr:col>0</xdr:col>
      <xdr:colOff>8636000</xdr:colOff>
      <xdr:row>87</xdr:row>
      <xdr:rowOff>83820</xdr:rowOff>
    </xdr:to>
    <xdr:sp macro="" textlink="">
      <xdr:nvSpPr>
        <xdr:cNvPr id="1256" name="outline 1255"/>
        <xdr:cNvSpPr/>
      </xdr:nvSpPr>
      <xdr:spPr>
        <a:xfrm>
          <a:off x="7429500" y="13462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80</xdr:row>
      <xdr:rowOff>50800</xdr:rowOff>
    </xdr:from>
    <xdr:to>
      <xdr:col>1</xdr:col>
      <xdr:colOff>5189220</xdr:colOff>
      <xdr:row>87</xdr:row>
      <xdr:rowOff>83820</xdr:rowOff>
    </xdr:to>
    <xdr:sp macro="" textlink="">
      <xdr:nvSpPr>
        <xdr:cNvPr id="1257" name="outline 1256"/>
        <xdr:cNvSpPr/>
      </xdr:nvSpPr>
      <xdr:spPr>
        <a:xfrm>
          <a:off x="16471900" y="13462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7721600</xdr:colOff>
      <xdr:row>80</xdr:row>
      <xdr:rowOff>114300</xdr:rowOff>
    </xdr:from>
    <xdr:to>
      <xdr:col>0</xdr:col>
      <xdr:colOff>8623300</xdr:colOff>
      <xdr:row>85</xdr:row>
      <xdr:rowOff>38100</xdr:rowOff>
    </xdr:to>
    <xdr:sp macro="" textlink="">
      <xdr:nvSpPr>
        <xdr:cNvPr id="1258" name="flag 1257"/>
        <xdr:cNvSpPr/>
      </xdr:nvSpPr>
      <xdr:spPr>
        <a:xfrm>
          <a:off x="7721600" y="135255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7</a:t>
          </a:r>
        </a:p>
      </xdr:txBody>
    </xdr:sp>
    <xdr:clientData/>
  </xdr:twoCellAnchor>
  <xdr:twoCellAnchor editAs="absolute">
    <xdr:from>
      <xdr:col>0</xdr:col>
      <xdr:colOff>7442200</xdr:colOff>
      <xdr:row>80</xdr:row>
      <xdr:rowOff>63500</xdr:rowOff>
    </xdr:from>
    <xdr:to>
      <xdr:col>0</xdr:col>
      <xdr:colOff>7708900</xdr:colOff>
      <xdr:row>85</xdr:row>
      <xdr:rowOff>88900</xdr:rowOff>
    </xdr:to>
    <xdr:sp macro="" textlink="">
      <xdr:nvSpPr>
        <xdr:cNvPr id="1259" name="name 1258"/>
        <xdr:cNvSpPr/>
      </xdr:nvSpPr>
      <xdr:spPr>
        <a:xfrm>
          <a:off x="7442200" y="13474700"/>
          <a:ext cx="266700" cy="863600"/>
        </a:xfrm>
        <a:prstGeom prst="rect">
          <a:avLst/>
        </a:prstGeom>
        <a:solidFill>
          <a:srgbClr val="0064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Thomières</a:t>
          </a:r>
        </a:p>
      </xdr:txBody>
    </xdr:sp>
    <xdr:clientData/>
  </xdr:twoCellAnchor>
  <xdr:twoCellAnchor editAs="absolute">
    <xdr:from>
      <xdr:col>0</xdr:col>
      <xdr:colOff>7581900</xdr:colOff>
      <xdr:row>85</xdr:row>
      <xdr:rowOff>50800</xdr:rowOff>
    </xdr:from>
    <xdr:to>
      <xdr:col>0</xdr:col>
      <xdr:colOff>7848600</xdr:colOff>
      <xdr:row>87</xdr:row>
      <xdr:rowOff>71120</xdr:rowOff>
    </xdr:to>
    <xdr:sp macro="" textlink="">
      <xdr:nvSpPr>
        <xdr:cNvPr id="1260" name="left 1259"/>
        <xdr:cNvSpPr/>
      </xdr:nvSpPr>
      <xdr:spPr>
        <a:xfrm>
          <a:off x="7581900" y="14300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8318500</xdr:colOff>
      <xdr:row>85</xdr:row>
      <xdr:rowOff>50800</xdr:rowOff>
    </xdr:from>
    <xdr:to>
      <xdr:col>0</xdr:col>
      <xdr:colOff>8585200</xdr:colOff>
      <xdr:row>87</xdr:row>
      <xdr:rowOff>71120</xdr:rowOff>
    </xdr:to>
    <xdr:sp macro="" textlink="">
      <xdr:nvSpPr>
        <xdr:cNvPr id="1261" name="right 1260"/>
        <xdr:cNvSpPr/>
      </xdr:nvSpPr>
      <xdr:spPr>
        <a:xfrm>
          <a:off x="8318500" y="14300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8636000</xdr:colOff>
      <xdr:row>80</xdr:row>
      <xdr:rowOff>50800</xdr:rowOff>
    </xdr:from>
    <xdr:to>
      <xdr:col>0</xdr:col>
      <xdr:colOff>9842500</xdr:colOff>
      <xdr:row>87</xdr:row>
      <xdr:rowOff>83820</xdr:rowOff>
    </xdr:to>
    <xdr:sp macro="" textlink="">
      <xdr:nvSpPr>
        <xdr:cNvPr id="1262" name="outline 1261"/>
        <xdr:cNvSpPr/>
      </xdr:nvSpPr>
      <xdr:spPr>
        <a:xfrm>
          <a:off x="86360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80</xdr:row>
      <xdr:rowOff>50800</xdr:rowOff>
    </xdr:from>
    <xdr:to>
      <xdr:col>1</xdr:col>
      <xdr:colOff>3982720</xdr:colOff>
      <xdr:row>87</xdr:row>
      <xdr:rowOff>83820</xdr:rowOff>
    </xdr:to>
    <xdr:sp macro="" textlink="">
      <xdr:nvSpPr>
        <xdr:cNvPr id="1263" name="outline 1262"/>
        <xdr:cNvSpPr/>
      </xdr:nvSpPr>
      <xdr:spPr>
        <a:xfrm>
          <a:off x="152654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8648700</xdr:colOff>
      <xdr:row>80</xdr:row>
      <xdr:rowOff>63500</xdr:rowOff>
    </xdr:from>
    <xdr:to>
      <xdr:col>0</xdr:col>
      <xdr:colOff>9829800</xdr:colOff>
      <xdr:row>81</xdr:row>
      <xdr:rowOff>162560</xdr:rowOff>
    </xdr:to>
    <xdr:sp macro="" textlink="">
      <xdr:nvSpPr>
        <xdr:cNvPr id="1264" name="name 1263"/>
        <xdr:cNvSpPr/>
      </xdr:nvSpPr>
      <xdr:spPr>
        <a:xfrm>
          <a:off x="8648700" y="13474700"/>
          <a:ext cx="1181100" cy="266700"/>
        </a:xfrm>
        <a:prstGeom prst="rect">
          <a:avLst/>
        </a:prstGeom>
        <a:solidFill>
          <a:srgbClr val="0064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1°Li/Bonté</a:t>
          </a:r>
        </a:p>
      </xdr:txBody>
    </xdr:sp>
    <xdr:clientData/>
  </xdr:twoCellAnchor>
  <xdr:twoCellAnchor editAs="absolute">
    <xdr:from>
      <xdr:col>1</xdr:col>
      <xdr:colOff>2788920</xdr:colOff>
      <xdr:row>80</xdr:row>
      <xdr:rowOff>63500</xdr:rowOff>
    </xdr:from>
    <xdr:to>
      <xdr:col>1</xdr:col>
      <xdr:colOff>3970020</xdr:colOff>
      <xdr:row>81</xdr:row>
      <xdr:rowOff>162560</xdr:rowOff>
    </xdr:to>
    <xdr:sp macro="" textlink="">
      <xdr:nvSpPr>
        <xdr:cNvPr id="1265" name="name 1264"/>
        <xdr:cNvSpPr/>
      </xdr:nvSpPr>
      <xdr:spPr>
        <a:xfrm>
          <a:off x="15278100" y="13474700"/>
          <a:ext cx="1181100" cy="266700"/>
        </a:xfrm>
        <a:prstGeom prst="rect">
          <a:avLst/>
        </a:prstGeom>
        <a:solidFill>
          <a:srgbClr val="0064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1°Li/Bonté</a:t>
          </a:r>
        </a:p>
      </xdr:txBody>
    </xdr:sp>
    <xdr:clientData/>
  </xdr:twoCellAnchor>
  <xdr:twoCellAnchor editAs="absolute">
    <xdr:from>
      <xdr:col>1</xdr:col>
      <xdr:colOff>2788920</xdr:colOff>
      <xdr:row>83</xdr:row>
      <xdr:rowOff>68580</xdr:rowOff>
    </xdr:from>
    <xdr:to>
      <xdr:col>1</xdr:col>
      <xdr:colOff>3970020</xdr:colOff>
      <xdr:row>85</xdr:row>
      <xdr:rowOff>0</xdr:rowOff>
    </xdr:to>
    <xdr:sp macro="" textlink="">
      <xdr:nvSpPr>
        <xdr:cNvPr id="1266" name="reduced 1265"/>
        <xdr:cNvSpPr/>
      </xdr:nvSpPr>
      <xdr:spPr>
        <a:xfrm>
          <a:off x="15278100" y="13982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9017000</xdr:colOff>
      <xdr:row>82</xdr:row>
      <xdr:rowOff>7620</xdr:rowOff>
    </xdr:from>
    <xdr:to>
      <xdr:col>0</xdr:col>
      <xdr:colOff>9690100</xdr:colOff>
      <xdr:row>86</xdr:row>
      <xdr:rowOff>99060</xdr:rowOff>
    </xdr:to>
    <xdr:pic>
      <xdr:nvPicPr>
        <xdr:cNvPr id="1267" name="symbol 126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3157220</xdr:colOff>
      <xdr:row>82</xdr:row>
      <xdr:rowOff>7620</xdr:rowOff>
    </xdr:from>
    <xdr:to>
      <xdr:col>1</xdr:col>
      <xdr:colOff>3830320</xdr:colOff>
      <xdr:row>86</xdr:row>
      <xdr:rowOff>99060</xdr:rowOff>
    </xdr:to>
    <xdr:pic>
      <xdr:nvPicPr>
        <xdr:cNvPr id="1268" name="symbol 126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64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8737600</xdr:colOff>
      <xdr:row>85</xdr:row>
      <xdr:rowOff>50800</xdr:rowOff>
    </xdr:from>
    <xdr:to>
      <xdr:col>0</xdr:col>
      <xdr:colOff>9042400</xdr:colOff>
      <xdr:row>87</xdr:row>
      <xdr:rowOff>71120</xdr:rowOff>
    </xdr:to>
    <xdr:sp macro="" textlink="">
      <xdr:nvSpPr>
        <xdr:cNvPr id="1269" name="fleft 1268"/>
        <xdr:cNvSpPr/>
      </xdr:nvSpPr>
      <xdr:spPr>
        <a:xfrm>
          <a:off x="87376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9296400</xdr:colOff>
      <xdr:row>85</xdr:row>
      <xdr:rowOff>50800</xdr:rowOff>
    </xdr:from>
    <xdr:to>
      <xdr:col>0</xdr:col>
      <xdr:colOff>9563100</xdr:colOff>
      <xdr:row>87</xdr:row>
      <xdr:rowOff>71120</xdr:rowOff>
    </xdr:to>
    <xdr:sp macro="" textlink="">
      <xdr:nvSpPr>
        <xdr:cNvPr id="1270" name="fmiddle 1269"/>
        <xdr:cNvSpPr/>
      </xdr:nvSpPr>
      <xdr:spPr>
        <a:xfrm>
          <a:off x="92964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9525000</xdr:colOff>
      <xdr:row>85</xdr:row>
      <xdr:rowOff>50800</xdr:rowOff>
    </xdr:from>
    <xdr:to>
      <xdr:col>0</xdr:col>
      <xdr:colOff>9829800</xdr:colOff>
      <xdr:row>87</xdr:row>
      <xdr:rowOff>71120</xdr:rowOff>
    </xdr:to>
    <xdr:sp macro="" textlink="">
      <xdr:nvSpPr>
        <xdr:cNvPr id="1271" name="fright 1270"/>
        <xdr:cNvSpPr/>
      </xdr:nvSpPr>
      <xdr:spPr>
        <a:xfrm>
          <a:off x="95250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9563100</xdr:colOff>
      <xdr:row>82</xdr:row>
      <xdr:rowOff>96520</xdr:rowOff>
    </xdr:from>
    <xdr:to>
      <xdr:col>0</xdr:col>
      <xdr:colOff>9829800</xdr:colOff>
      <xdr:row>84</xdr:row>
      <xdr:rowOff>66040</xdr:rowOff>
    </xdr:to>
    <xdr:sp macro="" textlink="">
      <xdr:nvSpPr>
        <xdr:cNvPr id="1272" name="eng 1271"/>
        <xdr:cNvSpPr/>
      </xdr:nvSpPr>
      <xdr:spPr>
        <a:xfrm>
          <a:off x="9563100" y="13843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2877820</xdr:colOff>
      <xdr:row>85</xdr:row>
      <xdr:rowOff>50800</xdr:rowOff>
    </xdr:from>
    <xdr:to>
      <xdr:col>1</xdr:col>
      <xdr:colOff>3182620</xdr:colOff>
      <xdr:row>87</xdr:row>
      <xdr:rowOff>71120</xdr:rowOff>
    </xdr:to>
    <xdr:sp macro="" textlink="">
      <xdr:nvSpPr>
        <xdr:cNvPr id="1273" name="bleft 1272"/>
        <xdr:cNvSpPr/>
      </xdr:nvSpPr>
      <xdr:spPr>
        <a:xfrm>
          <a:off x="153670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3436620</xdr:colOff>
      <xdr:row>85</xdr:row>
      <xdr:rowOff>50800</xdr:rowOff>
    </xdr:from>
    <xdr:to>
      <xdr:col>1</xdr:col>
      <xdr:colOff>3703320</xdr:colOff>
      <xdr:row>87</xdr:row>
      <xdr:rowOff>71120</xdr:rowOff>
    </xdr:to>
    <xdr:sp macro="" textlink="">
      <xdr:nvSpPr>
        <xdr:cNvPr id="1274" name="bmiddle 1273"/>
        <xdr:cNvSpPr/>
      </xdr:nvSpPr>
      <xdr:spPr>
        <a:xfrm>
          <a:off x="159258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3665220</xdr:colOff>
      <xdr:row>85</xdr:row>
      <xdr:rowOff>50800</xdr:rowOff>
    </xdr:from>
    <xdr:to>
      <xdr:col>1</xdr:col>
      <xdr:colOff>3970020</xdr:colOff>
      <xdr:row>87</xdr:row>
      <xdr:rowOff>71120</xdr:rowOff>
    </xdr:to>
    <xdr:sp macro="" textlink="">
      <xdr:nvSpPr>
        <xdr:cNvPr id="1275" name="bright 1274"/>
        <xdr:cNvSpPr/>
      </xdr:nvSpPr>
      <xdr:spPr>
        <a:xfrm>
          <a:off x="161544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9842500</xdr:colOff>
      <xdr:row>80</xdr:row>
      <xdr:rowOff>50800</xdr:rowOff>
    </xdr:from>
    <xdr:to>
      <xdr:col>0</xdr:col>
      <xdr:colOff>11049000</xdr:colOff>
      <xdr:row>87</xdr:row>
      <xdr:rowOff>83820</xdr:rowOff>
    </xdr:to>
    <xdr:sp macro="" textlink="">
      <xdr:nvSpPr>
        <xdr:cNvPr id="1276" name="outline 1275"/>
        <xdr:cNvSpPr/>
      </xdr:nvSpPr>
      <xdr:spPr>
        <a:xfrm>
          <a:off x="98425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80</xdr:row>
      <xdr:rowOff>50800</xdr:rowOff>
    </xdr:from>
    <xdr:to>
      <xdr:col>1</xdr:col>
      <xdr:colOff>2776220</xdr:colOff>
      <xdr:row>87</xdr:row>
      <xdr:rowOff>83820</xdr:rowOff>
    </xdr:to>
    <xdr:sp macro="" textlink="">
      <xdr:nvSpPr>
        <xdr:cNvPr id="1277" name="outline 1276"/>
        <xdr:cNvSpPr/>
      </xdr:nvSpPr>
      <xdr:spPr>
        <a:xfrm>
          <a:off x="140589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9855200</xdr:colOff>
      <xdr:row>80</xdr:row>
      <xdr:rowOff>63500</xdr:rowOff>
    </xdr:from>
    <xdr:to>
      <xdr:col>0</xdr:col>
      <xdr:colOff>11036300</xdr:colOff>
      <xdr:row>81</xdr:row>
      <xdr:rowOff>162560</xdr:rowOff>
    </xdr:to>
    <xdr:sp macro="" textlink="">
      <xdr:nvSpPr>
        <xdr:cNvPr id="1278" name="name 1277"/>
        <xdr:cNvSpPr/>
      </xdr:nvSpPr>
      <xdr:spPr>
        <a:xfrm>
          <a:off x="9855200" y="13474700"/>
          <a:ext cx="1181100" cy="266700"/>
        </a:xfrm>
        <a:prstGeom prst="rect">
          <a:avLst/>
        </a:prstGeom>
        <a:solidFill>
          <a:srgbClr val="0064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62°Li/Bonté</a:t>
          </a:r>
        </a:p>
      </xdr:txBody>
    </xdr:sp>
    <xdr:clientData/>
  </xdr:twoCellAnchor>
  <xdr:twoCellAnchor editAs="absolute">
    <xdr:from>
      <xdr:col>1</xdr:col>
      <xdr:colOff>1582420</xdr:colOff>
      <xdr:row>80</xdr:row>
      <xdr:rowOff>63500</xdr:rowOff>
    </xdr:from>
    <xdr:to>
      <xdr:col>1</xdr:col>
      <xdr:colOff>2763520</xdr:colOff>
      <xdr:row>81</xdr:row>
      <xdr:rowOff>162560</xdr:rowOff>
    </xdr:to>
    <xdr:sp macro="" textlink="">
      <xdr:nvSpPr>
        <xdr:cNvPr id="1279" name="name 1278"/>
        <xdr:cNvSpPr/>
      </xdr:nvSpPr>
      <xdr:spPr>
        <a:xfrm>
          <a:off x="14071600" y="13474700"/>
          <a:ext cx="1181100" cy="266700"/>
        </a:xfrm>
        <a:prstGeom prst="rect">
          <a:avLst/>
        </a:prstGeom>
        <a:solidFill>
          <a:srgbClr val="0064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62°Li/Bonté</a:t>
          </a:r>
        </a:p>
      </xdr:txBody>
    </xdr:sp>
    <xdr:clientData/>
  </xdr:twoCellAnchor>
  <xdr:twoCellAnchor editAs="absolute">
    <xdr:from>
      <xdr:col>1</xdr:col>
      <xdr:colOff>1582420</xdr:colOff>
      <xdr:row>83</xdr:row>
      <xdr:rowOff>68580</xdr:rowOff>
    </xdr:from>
    <xdr:to>
      <xdr:col>1</xdr:col>
      <xdr:colOff>2763520</xdr:colOff>
      <xdr:row>85</xdr:row>
      <xdr:rowOff>0</xdr:rowOff>
    </xdr:to>
    <xdr:sp macro="" textlink="">
      <xdr:nvSpPr>
        <xdr:cNvPr id="1280" name="reduced 1279"/>
        <xdr:cNvSpPr/>
      </xdr:nvSpPr>
      <xdr:spPr>
        <a:xfrm>
          <a:off x="14071600" y="13982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10223500</xdr:colOff>
      <xdr:row>82</xdr:row>
      <xdr:rowOff>7620</xdr:rowOff>
    </xdr:from>
    <xdr:to>
      <xdr:col>0</xdr:col>
      <xdr:colOff>10896600</xdr:colOff>
      <xdr:row>86</xdr:row>
      <xdr:rowOff>99060</xdr:rowOff>
    </xdr:to>
    <xdr:pic>
      <xdr:nvPicPr>
        <xdr:cNvPr id="1281" name="symbol 1280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1950720</xdr:colOff>
      <xdr:row>82</xdr:row>
      <xdr:rowOff>7620</xdr:rowOff>
    </xdr:from>
    <xdr:to>
      <xdr:col>1</xdr:col>
      <xdr:colOff>2623820</xdr:colOff>
      <xdr:row>86</xdr:row>
      <xdr:rowOff>99060</xdr:rowOff>
    </xdr:to>
    <xdr:pic>
      <xdr:nvPicPr>
        <xdr:cNvPr id="1282" name="symbol 1281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99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9944100</xdr:colOff>
      <xdr:row>85</xdr:row>
      <xdr:rowOff>50800</xdr:rowOff>
    </xdr:from>
    <xdr:to>
      <xdr:col>0</xdr:col>
      <xdr:colOff>10248900</xdr:colOff>
      <xdr:row>87</xdr:row>
      <xdr:rowOff>71120</xdr:rowOff>
    </xdr:to>
    <xdr:sp macro="" textlink="">
      <xdr:nvSpPr>
        <xdr:cNvPr id="1283" name="fleft 1282"/>
        <xdr:cNvSpPr/>
      </xdr:nvSpPr>
      <xdr:spPr>
        <a:xfrm>
          <a:off x="99441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10502900</xdr:colOff>
      <xdr:row>85</xdr:row>
      <xdr:rowOff>50800</xdr:rowOff>
    </xdr:from>
    <xdr:to>
      <xdr:col>0</xdr:col>
      <xdr:colOff>10769600</xdr:colOff>
      <xdr:row>87</xdr:row>
      <xdr:rowOff>71120</xdr:rowOff>
    </xdr:to>
    <xdr:sp macro="" textlink="">
      <xdr:nvSpPr>
        <xdr:cNvPr id="1284" name="fmiddle 1283"/>
        <xdr:cNvSpPr/>
      </xdr:nvSpPr>
      <xdr:spPr>
        <a:xfrm>
          <a:off x="105029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10731500</xdr:colOff>
      <xdr:row>85</xdr:row>
      <xdr:rowOff>50800</xdr:rowOff>
    </xdr:from>
    <xdr:to>
      <xdr:col>0</xdr:col>
      <xdr:colOff>11036300</xdr:colOff>
      <xdr:row>87</xdr:row>
      <xdr:rowOff>71120</xdr:rowOff>
    </xdr:to>
    <xdr:sp macro="" textlink="">
      <xdr:nvSpPr>
        <xdr:cNvPr id="1285" name="fright 1284"/>
        <xdr:cNvSpPr/>
      </xdr:nvSpPr>
      <xdr:spPr>
        <a:xfrm>
          <a:off x="107315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10769600</xdr:colOff>
      <xdr:row>82</xdr:row>
      <xdr:rowOff>96520</xdr:rowOff>
    </xdr:from>
    <xdr:to>
      <xdr:col>0</xdr:col>
      <xdr:colOff>11036300</xdr:colOff>
      <xdr:row>84</xdr:row>
      <xdr:rowOff>66040</xdr:rowOff>
    </xdr:to>
    <xdr:sp macro="" textlink="">
      <xdr:nvSpPr>
        <xdr:cNvPr id="1286" name="eng 1285"/>
        <xdr:cNvSpPr/>
      </xdr:nvSpPr>
      <xdr:spPr>
        <a:xfrm>
          <a:off x="10769600" y="13843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1671320</xdr:colOff>
      <xdr:row>85</xdr:row>
      <xdr:rowOff>50800</xdr:rowOff>
    </xdr:from>
    <xdr:to>
      <xdr:col>1</xdr:col>
      <xdr:colOff>1976120</xdr:colOff>
      <xdr:row>87</xdr:row>
      <xdr:rowOff>71120</xdr:rowOff>
    </xdr:to>
    <xdr:sp macro="" textlink="">
      <xdr:nvSpPr>
        <xdr:cNvPr id="1287" name="bleft 1286"/>
        <xdr:cNvSpPr/>
      </xdr:nvSpPr>
      <xdr:spPr>
        <a:xfrm>
          <a:off x="141605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2230120</xdr:colOff>
      <xdr:row>85</xdr:row>
      <xdr:rowOff>50800</xdr:rowOff>
    </xdr:from>
    <xdr:to>
      <xdr:col>1</xdr:col>
      <xdr:colOff>2496820</xdr:colOff>
      <xdr:row>87</xdr:row>
      <xdr:rowOff>71120</xdr:rowOff>
    </xdr:to>
    <xdr:sp macro="" textlink="">
      <xdr:nvSpPr>
        <xdr:cNvPr id="1288" name="bmiddle 1287"/>
        <xdr:cNvSpPr/>
      </xdr:nvSpPr>
      <xdr:spPr>
        <a:xfrm>
          <a:off x="147193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2458720</xdr:colOff>
      <xdr:row>85</xdr:row>
      <xdr:rowOff>50800</xdr:rowOff>
    </xdr:from>
    <xdr:to>
      <xdr:col>1</xdr:col>
      <xdr:colOff>2763520</xdr:colOff>
      <xdr:row>87</xdr:row>
      <xdr:rowOff>71120</xdr:rowOff>
    </xdr:to>
    <xdr:sp macro="" textlink="">
      <xdr:nvSpPr>
        <xdr:cNvPr id="1289" name="bright 1288"/>
        <xdr:cNvSpPr/>
      </xdr:nvSpPr>
      <xdr:spPr>
        <a:xfrm>
          <a:off x="149479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11049000</xdr:colOff>
      <xdr:row>80</xdr:row>
      <xdr:rowOff>50800</xdr:rowOff>
    </xdr:from>
    <xdr:to>
      <xdr:col>0</xdr:col>
      <xdr:colOff>12255500</xdr:colOff>
      <xdr:row>87</xdr:row>
      <xdr:rowOff>83820</xdr:rowOff>
    </xdr:to>
    <xdr:sp macro="" textlink="">
      <xdr:nvSpPr>
        <xdr:cNvPr id="1290" name="outline 1289"/>
        <xdr:cNvSpPr/>
      </xdr:nvSpPr>
      <xdr:spPr>
        <a:xfrm>
          <a:off x="110490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80</xdr:row>
      <xdr:rowOff>50800</xdr:rowOff>
    </xdr:from>
    <xdr:to>
      <xdr:col>1</xdr:col>
      <xdr:colOff>1569720</xdr:colOff>
      <xdr:row>87</xdr:row>
      <xdr:rowOff>83820</xdr:rowOff>
    </xdr:to>
    <xdr:sp macro="" textlink="">
      <xdr:nvSpPr>
        <xdr:cNvPr id="1291" name="outline 1290"/>
        <xdr:cNvSpPr/>
      </xdr:nvSpPr>
      <xdr:spPr>
        <a:xfrm>
          <a:off x="12852400" y="13462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11061700</xdr:colOff>
      <xdr:row>80</xdr:row>
      <xdr:rowOff>63500</xdr:rowOff>
    </xdr:from>
    <xdr:to>
      <xdr:col>0</xdr:col>
      <xdr:colOff>12242800</xdr:colOff>
      <xdr:row>81</xdr:row>
      <xdr:rowOff>162560</xdr:rowOff>
    </xdr:to>
    <xdr:sp macro="" textlink="">
      <xdr:nvSpPr>
        <xdr:cNvPr id="1292" name="name 1291"/>
        <xdr:cNvSpPr/>
      </xdr:nvSpPr>
      <xdr:spPr>
        <a:xfrm>
          <a:off x="11061700" y="13474700"/>
          <a:ext cx="1181100" cy="266700"/>
        </a:xfrm>
        <a:prstGeom prst="rect">
          <a:avLst/>
        </a:prstGeom>
        <a:solidFill>
          <a:srgbClr val="0064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101°Li/Thomières</a:t>
          </a:r>
        </a:p>
      </xdr:txBody>
    </xdr:sp>
    <xdr:clientData/>
  </xdr:twoCellAnchor>
  <xdr:twoCellAnchor editAs="absolute">
    <xdr:from>
      <xdr:col>1</xdr:col>
      <xdr:colOff>375920</xdr:colOff>
      <xdr:row>80</xdr:row>
      <xdr:rowOff>63500</xdr:rowOff>
    </xdr:from>
    <xdr:to>
      <xdr:col>1</xdr:col>
      <xdr:colOff>1557020</xdr:colOff>
      <xdr:row>81</xdr:row>
      <xdr:rowOff>162560</xdr:rowOff>
    </xdr:to>
    <xdr:sp macro="" textlink="">
      <xdr:nvSpPr>
        <xdr:cNvPr id="1293" name="name 1292"/>
        <xdr:cNvSpPr/>
      </xdr:nvSpPr>
      <xdr:spPr>
        <a:xfrm>
          <a:off x="12865100" y="13474700"/>
          <a:ext cx="1181100" cy="266700"/>
        </a:xfrm>
        <a:prstGeom prst="rect">
          <a:avLst/>
        </a:prstGeom>
        <a:solidFill>
          <a:srgbClr val="0064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101°Li/Thomières</a:t>
          </a:r>
        </a:p>
      </xdr:txBody>
    </xdr:sp>
    <xdr:clientData/>
  </xdr:twoCellAnchor>
  <xdr:twoCellAnchor editAs="absolute">
    <xdr:from>
      <xdr:col>1</xdr:col>
      <xdr:colOff>375920</xdr:colOff>
      <xdr:row>83</xdr:row>
      <xdr:rowOff>68580</xdr:rowOff>
    </xdr:from>
    <xdr:to>
      <xdr:col>1</xdr:col>
      <xdr:colOff>1557020</xdr:colOff>
      <xdr:row>85</xdr:row>
      <xdr:rowOff>0</xdr:rowOff>
    </xdr:to>
    <xdr:sp macro="" textlink="">
      <xdr:nvSpPr>
        <xdr:cNvPr id="1294" name="reduced 1293"/>
        <xdr:cNvSpPr/>
      </xdr:nvSpPr>
      <xdr:spPr>
        <a:xfrm>
          <a:off x="12865100" y="13982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11430000</xdr:colOff>
      <xdr:row>82</xdr:row>
      <xdr:rowOff>7620</xdr:rowOff>
    </xdr:from>
    <xdr:to>
      <xdr:col>0</xdr:col>
      <xdr:colOff>12103100</xdr:colOff>
      <xdr:row>86</xdr:row>
      <xdr:rowOff>99060</xdr:rowOff>
    </xdr:to>
    <xdr:pic>
      <xdr:nvPicPr>
        <xdr:cNvPr id="1295" name="symbol 1294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744220</xdr:colOff>
      <xdr:row>82</xdr:row>
      <xdr:rowOff>7620</xdr:rowOff>
    </xdr:from>
    <xdr:to>
      <xdr:col>1</xdr:col>
      <xdr:colOff>1417320</xdr:colOff>
      <xdr:row>86</xdr:row>
      <xdr:rowOff>99060</xdr:rowOff>
    </xdr:to>
    <xdr:pic>
      <xdr:nvPicPr>
        <xdr:cNvPr id="1296" name="symbol 129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3400" y="137541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11150600</xdr:colOff>
      <xdr:row>85</xdr:row>
      <xdr:rowOff>50800</xdr:rowOff>
    </xdr:from>
    <xdr:to>
      <xdr:col>0</xdr:col>
      <xdr:colOff>11455400</xdr:colOff>
      <xdr:row>87</xdr:row>
      <xdr:rowOff>71120</xdr:rowOff>
    </xdr:to>
    <xdr:sp macro="" textlink="">
      <xdr:nvSpPr>
        <xdr:cNvPr id="1297" name="fleft 1296"/>
        <xdr:cNvSpPr/>
      </xdr:nvSpPr>
      <xdr:spPr>
        <a:xfrm>
          <a:off x="111506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11709400</xdr:colOff>
      <xdr:row>85</xdr:row>
      <xdr:rowOff>50800</xdr:rowOff>
    </xdr:from>
    <xdr:to>
      <xdr:col>0</xdr:col>
      <xdr:colOff>11976100</xdr:colOff>
      <xdr:row>87</xdr:row>
      <xdr:rowOff>71120</xdr:rowOff>
    </xdr:to>
    <xdr:sp macro="" textlink="">
      <xdr:nvSpPr>
        <xdr:cNvPr id="1298" name="fmiddle 1297"/>
        <xdr:cNvSpPr/>
      </xdr:nvSpPr>
      <xdr:spPr>
        <a:xfrm>
          <a:off x="117094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11938000</xdr:colOff>
      <xdr:row>85</xdr:row>
      <xdr:rowOff>50800</xdr:rowOff>
    </xdr:from>
    <xdr:to>
      <xdr:col>0</xdr:col>
      <xdr:colOff>12242800</xdr:colOff>
      <xdr:row>87</xdr:row>
      <xdr:rowOff>71120</xdr:rowOff>
    </xdr:to>
    <xdr:sp macro="" textlink="">
      <xdr:nvSpPr>
        <xdr:cNvPr id="1299" name="fright 1298"/>
        <xdr:cNvSpPr/>
      </xdr:nvSpPr>
      <xdr:spPr>
        <a:xfrm>
          <a:off x="119380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11976100</xdr:colOff>
      <xdr:row>82</xdr:row>
      <xdr:rowOff>96520</xdr:rowOff>
    </xdr:from>
    <xdr:to>
      <xdr:col>0</xdr:col>
      <xdr:colOff>12242800</xdr:colOff>
      <xdr:row>84</xdr:row>
      <xdr:rowOff>66040</xdr:rowOff>
    </xdr:to>
    <xdr:sp macro="" textlink="">
      <xdr:nvSpPr>
        <xdr:cNvPr id="1300" name="eng 1299"/>
        <xdr:cNvSpPr/>
      </xdr:nvSpPr>
      <xdr:spPr>
        <a:xfrm>
          <a:off x="11976100" y="138430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464820</xdr:colOff>
      <xdr:row>85</xdr:row>
      <xdr:rowOff>50800</xdr:rowOff>
    </xdr:from>
    <xdr:to>
      <xdr:col>1</xdr:col>
      <xdr:colOff>769620</xdr:colOff>
      <xdr:row>87</xdr:row>
      <xdr:rowOff>71120</xdr:rowOff>
    </xdr:to>
    <xdr:sp macro="" textlink="">
      <xdr:nvSpPr>
        <xdr:cNvPr id="1301" name="bleft 1300"/>
        <xdr:cNvSpPr/>
      </xdr:nvSpPr>
      <xdr:spPr>
        <a:xfrm>
          <a:off x="129540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1023620</xdr:colOff>
      <xdr:row>85</xdr:row>
      <xdr:rowOff>50800</xdr:rowOff>
    </xdr:from>
    <xdr:to>
      <xdr:col>1</xdr:col>
      <xdr:colOff>1290320</xdr:colOff>
      <xdr:row>87</xdr:row>
      <xdr:rowOff>71120</xdr:rowOff>
    </xdr:to>
    <xdr:sp macro="" textlink="">
      <xdr:nvSpPr>
        <xdr:cNvPr id="1302" name="bmiddle 1301"/>
        <xdr:cNvSpPr/>
      </xdr:nvSpPr>
      <xdr:spPr>
        <a:xfrm>
          <a:off x="13512800" y="14300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1252220</xdr:colOff>
      <xdr:row>85</xdr:row>
      <xdr:rowOff>50800</xdr:rowOff>
    </xdr:from>
    <xdr:to>
      <xdr:col>1</xdr:col>
      <xdr:colOff>1557020</xdr:colOff>
      <xdr:row>87</xdr:row>
      <xdr:rowOff>71120</xdr:rowOff>
    </xdr:to>
    <xdr:sp macro="" textlink="">
      <xdr:nvSpPr>
        <xdr:cNvPr id="1303" name="bright 1302"/>
        <xdr:cNvSpPr/>
      </xdr:nvSpPr>
      <xdr:spPr>
        <a:xfrm>
          <a:off x="13741400" y="14300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190500</xdr:colOff>
      <xdr:row>87</xdr:row>
      <xdr:rowOff>83820</xdr:rowOff>
    </xdr:from>
    <xdr:to>
      <xdr:col>0</xdr:col>
      <xdr:colOff>1397000</xdr:colOff>
      <xdr:row>94</xdr:row>
      <xdr:rowOff>116840</xdr:rowOff>
    </xdr:to>
    <xdr:sp macro="" textlink="">
      <xdr:nvSpPr>
        <xdr:cNvPr id="1304" name="outline 1303"/>
        <xdr:cNvSpPr/>
      </xdr:nvSpPr>
      <xdr:spPr>
        <a:xfrm>
          <a:off x="1905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87</xdr:row>
      <xdr:rowOff>83820</xdr:rowOff>
    </xdr:from>
    <xdr:to>
      <xdr:col>1</xdr:col>
      <xdr:colOff>12428220</xdr:colOff>
      <xdr:row>94</xdr:row>
      <xdr:rowOff>116840</xdr:rowOff>
    </xdr:to>
    <xdr:sp macro="" textlink="">
      <xdr:nvSpPr>
        <xdr:cNvPr id="1305" name="outline 1304"/>
        <xdr:cNvSpPr/>
      </xdr:nvSpPr>
      <xdr:spPr>
        <a:xfrm>
          <a:off x="237109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571500</xdr:colOff>
      <xdr:row>87</xdr:row>
      <xdr:rowOff>96520</xdr:rowOff>
    </xdr:from>
    <xdr:to>
      <xdr:col>0</xdr:col>
      <xdr:colOff>1384300</xdr:colOff>
      <xdr:row>89</xdr:row>
      <xdr:rowOff>27940</xdr:rowOff>
    </xdr:to>
    <xdr:sp macro="" textlink="">
      <xdr:nvSpPr>
        <xdr:cNvPr id="1306" name="name 1305"/>
        <xdr:cNvSpPr/>
      </xdr:nvSpPr>
      <xdr:spPr>
        <a:xfrm>
          <a:off x="571500" y="14681200"/>
          <a:ext cx="812800" cy="266700"/>
        </a:xfrm>
        <a:prstGeom prst="rect">
          <a:avLst/>
        </a:prstGeom>
        <a:solidFill>
          <a:srgbClr val="0064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Thomières</a:t>
          </a:r>
        </a:p>
      </xdr:txBody>
    </xdr:sp>
    <xdr:clientData/>
  </xdr:twoCellAnchor>
  <xdr:twoCellAnchor editAs="absolute">
    <xdr:from>
      <xdr:col>1</xdr:col>
      <xdr:colOff>11602720</xdr:colOff>
      <xdr:row>87</xdr:row>
      <xdr:rowOff>96520</xdr:rowOff>
    </xdr:from>
    <xdr:to>
      <xdr:col>1</xdr:col>
      <xdr:colOff>12415520</xdr:colOff>
      <xdr:row>89</xdr:row>
      <xdr:rowOff>27940</xdr:rowOff>
    </xdr:to>
    <xdr:sp macro="" textlink="">
      <xdr:nvSpPr>
        <xdr:cNvPr id="1307" name="name 1306"/>
        <xdr:cNvSpPr/>
      </xdr:nvSpPr>
      <xdr:spPr>
        <a:xfrm>
          <a:off x="24091900" y="14681200"/>
          <a:ext cx="812800" cy="266700"/>
        </a:xfrm>
        <a:prstGeom prst="rect">
          <a:avLst/>
        </a:prstGeom>
        <a:solidFill>
          <a:srgbClr val="0064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Thomières</a:t>
          </a:r>
        </a:p>
      </xdr:txBody>
    </xdr:sp>
    <xdr:clientData/>
  </xdr:twoCellAnchor>
  <xdr:twoCellAnchor editAs="absolute">
    <xdr:from>
      <xdr:col>1</xdr:col>
      <xdr:colOff>11234420</xdr:colOff>
      <xdr:row>90</xdr:row>
      <xdr:rowOff>101600</xdr:rowOff>
    </xdr:from>
    <xdr:to>
      <xdr:col>1</xdr:col>
      <xdr:colOff>12415520</xdr:colOff>
      <xdr:row>92</xdr:row>
      <xdr:rowOff>33020</xdr:rowOff>
    </xdr:to>
    <xdr:sp macro="" textlink="">
      <xdr:nvSpPr>
        <xdr:cNvPr id="1308" name="reduced 1307"/>
        <xdr:cNvSpPr/>
      </xdr:nvSpPr>
      <xdr:spPr>
        <a:xfrm>
          <a:off x="23723600" y="15189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342900</xdr:colOff>
      <xdr:row>89</xdr:row>
      <xdr:rowOff>78740</xdr:rowOff>
    </xdr:from>
    <xdr:to>
      <xdr:col>0</xdr:col>
      <xdr:colOff>1244600</xdr:colOff>
      <xdr:row>92</xdr:row>
      <xdr:rowOff>109220</xdr:rowOff>
    </xdr:to>
    <xdr:pic>
      <xdr:nvPicPr>
        <xdr:cNvPr id="1309" name="symbol 130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4998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11374120</xdr:colOff>
      <xdr:row>89</xdr:row>
      <xdr:rowOff>78740</xdr:rowOff>
    </xdr:from>
    <xdr:to>
      <xdr:col>1</xdr:col>
      <xdr:colOff>12275820</xdr:colOff>
      <xdr:row>92</xdr:row>
      <xdr:rowOff>109220</xdr:rowOff>
    </xdr:to>
    <xdr:pic>
      <xdr:nvPicPr>
        <xdr:cNvPr id="1310" name="symbol 130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63300" y="14998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292100</xdr:colOff>
      <xdr:row>92</xdr:row>
      <xdr:rowOff>83820</xdr:rowOff>
    </xdr:from>
    <xdr:to>
      <xdr:col>0</xdr:col>
      <xdr:colOff>647700</xdr:colOff>
      <xdr:row>94</xdr:row>
      <xdr:rowOff>53340</xdr:rowOff>
    </xdr:to>
    <xdr:sp macro="" textlink="">
      <xdr:nvSpPr>
        <xdr:cNvPr id="1311" name="fleft 1310"/>
        <xdr:cNvSpPr/>
      </xdr:nvSpPr>
      <xdr:spPr>
        <a:xfrm>
          <a:off x="292100" y="15506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711200</xdr:colOff>
      <xdr:row>92</xdr:row>
      <xdr:rowOff>83820</xdr:rowOff>
    </xdr:from>
    <xdr:to>
      <xdr:col>0</xdr:col>
      <xdr:colOff>977900</xdr:colOff>
      <xdr:row>94</xdr:row>
      <xdr:rowOff>104140</xdr:rowOff>
    </xdr:to>
    <xdr:sp macro="" textlink="">
      <xdr:nvSpPr>
        <xdr:cNvPr id="1312" name="fmiddle 1311"/>
        <xdr:cNvSpPr/>
      </xdr:nvSpPr>
      <xdr:spPr>
        <a:xfrm>
          <a:off x="7112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1028700</xdr:colOff>
      <xdr:row>92</xdr:row>
      <xdr:rowOff>83820</xdr:rowOff>
    </xdr:from>
    <xdr:to>
      <xdr:col>0</xdr:col>
      <xdr:colOff>1333500</xdr:colOff>
      <xdr:row>94</xdr:row>
      <xdr:rowOff>104140</xdr:rowOff>
    </xdr:to>
    <xdr:sp macro="" textlink="">
      <xdr:nvSpPr>
        <xdr:cNvPr id="1313" name="fright 1312"/>
        <xdr:cNvSpPr/>
      </xdr:nvSpPr>
      <xdr:spPr>
        <a:xfrm>
          <a:off x="10287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203200</xdr:colOff>
      <xdr:row>87</xdr:row>
      <xdr:rowOff>96520</xdr:rowOff>
    </xdr:from>
    <xdr:to>
      <xdr:col>0</xdr:col>
      <xdr:colOff>558800</xdr:colOff>
      <xdr:row>88</xdr:row>
      <xdr:rowOff>144780</xdr:rowOff>
    </xdr:to>
    <xdr:sp macro="" textlink="">
      <xdr:nvSpPr>
        <xdr:cNvPr id="1314" name="eng 1313"/>
        <xdr:cNvSpPr/>
      </xdr:nvSpPr>
      <xdr:spPr>
        <a:xfrm>
          <a:off x="203200" y="14681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11323320</xdr:colOff>
      <xdr:row>92</xdr:row>
      <xdr:rowOff>83820</xdr:rowOff>
    </xdr:from>
    <xdr:to>
      <xdr:col>1</xdr:col>
      <xdr:colOff>11628120</xdr:colOff>
      <xdr:row>94</xdr:row>
      <xdr:rowOff>104140</xdr:rowOff>
    </xdr:to>
    <xdr:sp macro="" textlink="">
      <xdr:nvSpPr>
        <xdr:cNvPr id="1315" name="bleft 1314"/>
        <xdr:cNvSpPr/>
      </xdr:nvSpPr>
      <xdr:spPr>
        <a:xfrm>
          <a:off x="238125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11742420</xdr:colOff>
      <xdr:row>92</xdr:row>
      <xdr:rowOff>83820</xdr:rowOff>
    </xdr:from>
    <xdr:to>
      <xdr:col>1</xdr:col>
      <xdr:colOff>12009120</xdr:colOff>
      <xdr:row>94</xdr:row>
      <xdr:rowOff>104140</xdr:rowOff>
    </xdr:to>
    <xdr:sp macro="" textlink="">
      <xdr:nvSpPr>
        <xdr:cNvPr id="1316" name="bmiddle 1315"/>
        <xdr:cNvSpPr/>
      </xdr:nvSpPr>
      <xdr:spPr>
        <a:xfrm>
          <a:off x="242316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12059920</xdr:colOff>
      <xdr:row>92</xdr:row>
      <xdr:rowOff>83820</xdr:rowOff>
    </xdr:from>
    <xdr:to>
      <xdr:col>1</xdr:col>
      <xdr:colOff>12364720</xdr:colOff>
      <xdr:row>94</xdr:row>
      <xdr:rowOff>104140</xdr:rowOff>
    </xdr:to>
    <xdr:sp macro="" textlink="">
      <xdr:nvSpPr>
        <xdr:cNvPr id="1317" name="bright 1316"/>
        <xdr:cNvSpPr/>
      </xdr:nvSpPr>
      <xdr:spPr>
        <a:xfrm>
          <a:off x="245491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1397000</xdr:colOff>
      <xdr:row>87</xdr:row>
      <xdr:rowOff>83820</xdr:rowOff>
    </xdr:from>
    <xdr:to>
      <xdr:col>0</xdr:col>
      <xdr:colOff>2603500</xdr:colOff>
      <xdr:row>94</xdr:row>
      <xdr:rowOff>116840</xdr:rowOff>
    </xdr:to>
    <xdr:sp macro="" textlink="">
      <xdr:nvSpPr>
        <xdr:cNvPr id="1318" name="outline 1317"/>
        <xdr:cNvSpPr/>
      </xdr:nvSpPr>
      <xdr:spPr>
        <a:xfrm>
          <a:off x="1397000" y="14668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87</xdr:row>
      <xdr:rowOff>83820</xdr:rowOff>
    </xdr:from>
    <xdr:to>
      <xdr:col>1</xdr:col>
      <xdr:colOff>11221720</xdr:colOff>
      <xdr:row>94</xdr:row>
      <xdr:rowOff>116840</xdr:rowOff>
    </xdr:to>
    <xdr:sp macro="" textlink="">
      <xdr:nvSpPr>
        <xdr:cNvPr id="1319" name="outline 1318"/>
        <xdr:cNvSpPr/>
      </xdr:nvSpPr>
      <xdr:spPr>
        <a:xfrm>
          <a:off x="22504400" y="14668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1689100</xdr:colOff>
      <xdr:row>87</xdr:row>
      <xdr:rowOff>147320</xdr:rowOff>
    </xdr:from>
    <xdr:to>
      <xdr:col>0</xdr:col>
      <xdr:colOff>2590800</xdr:colOff>
      <xdr:row>92</xdr:row>
      <xdr:rowOff>71120</xdr:rowOff>
    </xdr:to>
    <xdr:sp macro="" textlink="">
      <xdr:nvSpPr>
        <xdr:cNvPr id="1320" name="flag 1319"/>
        <xdr:cNvSpPr/>
      </xdr:nvSpPr>
      <xdr:spPr>
        <a:xfrm>
          <a:off x="1689100" y="147320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8</a:t>
          </a:r>
        </a:p>
      </xdr:txBody>
    </xdr:sp>
    <xdr:clientData/>
  </xdr:twoCellAnchor>
  <xdr:twoCellAnchor editAs="absolute">
    <xdr:from>
      <xdr:col>0</xdr:col>
      <xdr:colOff>1409700</xdr:colOff>
      <xdr:row>87</xdr:row>
      <xdr:rowOff>96520</xdr:rowOff>
    </xdr:from>
    <xdr:to>
      <xdr:col>0</xdr:col>
      <xdr:colOff>1676400</xdr:colOff>
      <xdr:row>92</xdr:row>
      <xdr:rowOff>121920</xdr:rowOff>
    </xdr:to>
    <xdr:sp macro="" textlink="">
      <xdr:nvSpPr>
        <xdr:cNvPr id="1321" name="name 1320"/>
        <xdr:cNvSpPr/>
      </xdr:nvSpPr>
      <xdr:spPr>
        <a:xfrm>
          <a:off x="1409700" y="14681200"/>
          <a:ext cx="266700" cy="8636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Bonnet</a:t>
          </a:r>
        </a:p>
      </xdr:txBody>
    </xdr:sp>
    <xdr:clientData/>
  </xdr:twoCellAnchor>
  <xdr:twoCellAnchor editAs="absolute">
    <xdr:from>
      <xdr:col>0</xdr:col>
      <xdr:colOff>1549400</xdr:colOff>
      <xdr:row>92</xdr:row>
      <xdr:rowOff>83820</xdr:rowOff>
    </xdr:from>
    <xdr:to>
      <xdr:col>0</xdr:col>
      <xdr:colOff>1816100</xdr:colOff>
      <xdr:row>94</xdr:row>
      <xdr:rowOff>104140</xdr:rowOff>
    </xdr:to>
    <xdr:sp macro="" textlink="">
      <xdr:nvSpPr>
        <xdr:cNvPr id="1322" name="left 1321"/>
        <xdr:cNvSpPr/>
      </xdr:nvSpPr>
      <xdr:spPr>
        <a:xfrm>
          <a:off x="1549400" y="15506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2286000</xdr:colOff>
      <xdr:row>92</xdr:row>
      <xdr:rowOff>83820</xdr:rowOff>
    </xdr:from>
    <xdr:to>
      <xdr:col>0</xdr:col>
      <xdr:colOff>2552700</xdr:colOff>
      <xdr:row>94</xdr:row>
      <xdr:rowOff>104140</xdr:rowOff>
    </xdr:to>
    <xdr:sp macro="" textlink="">
      <xdr:nvSpPr>
        <xdr:cNvPr id="1323" name="right 1322"/>
        <xdr:cNvSpPr/>
      </xdr:nvSpPr>
      <xdr:spPr>
        <a:xfrm>
          <a:off x="2286000" y="15506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2603500</xdr:colOff>
      <xdr:row>87</xdr:row>
      <xdr:rowOff>83820</xdr:rowOff>
    </xdr:from>
    <xdr:to>
      <xdr:col>0</xdr:col>
      <xdr:colOff>3810000</xdr:colOff>
      <xdr:row>94</xdr:row>
      <xdr:rowOff>116840</xdr:rowOff>
    </xdr:to>
    <xdr:sp macro="" textlink="">
      <xdr:nvSpPr>
        <xdr:cNvPr id="1324" name="outline 1323"/>
        <xdr:cNvSpPr/>
      </xdr:nvSpPr>
      <xdr:spPr>
        <a:xfrm>
          <a:off x="2603500" y="14668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87</xdr:row>
      <xdr:rowOff>83820</xdr:rowOff>
    </xdr:from>
    <xdr:to>
      <xdr:col>1</xdr:col>
      <xdr:colOff>10015220</xdr:colOff>
      <xdr:row>94</xdr:row>
      <xdr:rowOff>116840</xdr:rowOff>
    </xdr:to>
    <xdr:sp macro="" textlink="">
      <xdr:nvSpPr>
        <xdr:cNvPr id="1325" name="outline 1324"/>
        <xdr:cNvSpPr/>
      </xdr:nvSpPr>
      <xdr:spPr>
        <a:xfrm>
          <a:off x="21297900" y="14668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2895600</xdr:colOff>
      <xdr:row>87</xdr:row>
      <xdr:rowOff>147320</xdr:rowOff>
    </xdr:from>
    <xdr:to>
      <xdr:col>0</xdr:col>
      <xdr:colOff>3797300</xdr:colOff>
      <xdr:row>92</xdr:row>
      <xdr:rowOff>71120</xdr:rowOff>
    </xdr:to>
    <xdr:sp macro="" textlink="">
      <xdr:nvSpPr>
        <xdr:cNvPr id="1326" name="flag 1325"/>
        <xdr:cNvSpPr/>
      </xdr:nvSpPr>
      <xdr:spPr>
        <a:xfrm>
          <a:off x="2895600" y="147320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8</a:t>
          </a:r>
        </a:p>
      </xdr:txBody>
    </xdr:sp>
    <xdr:clientData/>
  </xdr:twoCellAnchor>
  <xdr:twoCellAnchor editAs="absolute">
    <xdr:from>
      <xdr:col>0</xdr:col>
      <xdr:colOff>2616200</xdr:colOff>
      <xdr:row>87</xdr:row>
      <xdr:rowOff>96520</xdr:rowOff>
    </xdr:from>
    <xdr:to>
      <xdr:col>0</xdr:col>
      <xdr:colOff>2882900</xdr:colOff>
      <xdr:row>92</xdr:row>
      <xdr:rowOff>121920</xdr:rowOff>
    </xdr:to>
    <xdr:sp macro="" textlink="">
      <xdr:nvSpPr>
        <xdr:cNvPr id="1327" name="name 1326"/>
        <xdr:cNvSpPr/>
      </xdr:nvSpPr>
      <xdr:spPr>
        <a:xfrm>
          <a:off x="2616200" y="14681200"/>
          <a:ext cx="266700" cy="8636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Bonnet</a:t>
          </a:r>
        </a:p>
      </xdr:txBody>
    </xdr:sp>
    <xdr:clientData/>
  </xdr:twoCellAnchor>
  <xdr:twoCellAnchor editAs="absolute">
    <xdr:from>
      <xdr:col>0</xdr:col>
      <xdr:colOff>2755900</xdr:colOff>
      <xdr:row>92</xdr:row>
      <xdr:rowOff>83820</xdr:rowOff>
    </xdr:from>
    <xdr:to>
      <xdr:col>0</xdr:col>
      <xdr:colOff>3022600</xdr:colOff>
      <xdr:row>94</xdr:row>
      <xdr:rowOff>104140</xdr:rowOff>
    </xdr:to>
    <xdr:sp macro="" textlink="">
      <xdr:nvSpPr>
        <xdr:cNvPr id="1328" name="left 1327"/>
        <xdr:cNvSpPr/>
      </xdr:nvSpPr>
      <xdr:spPr>
        <a:xfrm>
          <a:off x="2755900" y="15506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3492500</xdr:colOff>
      <xdr:row>92</xdr:row>
      <xdr:rowOff>83820</xdr:rowOff>
    </xdr:from>
    <xdr:to>
      <xdr:col>0</xdr:col>
      <xdr:colOff>3759200</xdr:colOff>
      <xdr:row>94</xdr:row>
      <xdr:rowOff>104140</xdr:rowOff>
    </xdr:to>
    <xdr:sp macro="" textlink="">
      <xdr:nvSpPr>
        <xdr:cNvPr id="1329" name="right 1328"/>
        <xdr:cNvSpPr/>
      </xdr:nvSpPr>
      <xdr:spPr>
        <a:xfrm>
          <a:off x="3492500" y="15506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3810000</xdr:colOff>
      <xdr:row>87</xdr:row>
      <xdr:rowOff>83820</xdr:rowOff>
    </xdr:from>
    <xdr:to>
      <xdr:col>0</xdr:col>
      <xdr:colOff>5016500</xdr:colOff>
      <xdr:row>94</xdr:row>
      <xdr:rowOff>116840</xdr:rowOff>
    </xdr:to>
    <xdr:sp macro="" textlink="">
      <xdr:nvSpPr>
        <xdr:cNvPr id="1330" name="outline 1329"/>
        <xdr:cNvSpPr/>
      </xdr:nvSpPr>
      <xdr:spPr>
        <a:xfrm>
          <a:off x="38100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87</xdr:row>
      <xdr:rowOff>83820</xdr:rowOff>
    </xdr:from>
    <xdr:to>
      <xdr:col>1</xdr:col>
      <xdr:colOff>8808720</xdr:colOff>
      <xdr:row>94</xdr:row>
      <xdr:rowOff>116840</xdr:rowOff>
    </xdr:to>
    <xdr:sp macro="" textlink="">
      <xdr:nvSpPr>
        <xdr:cNvPr id="1331" name="outline 1330"/>
        <xdr:cNvSpPr/>
      </xdr:nvSpPr>
      <xdr:spPr>
        <a:xfrm>
          <a:off x="200914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3822700</xdr:colOff>
      <xdr:row>87</xdr:row>
      <xdr:rowOff>96520</xdr:rowOff>
    </xdr:from>
    <xdr:to>
      <xdr:col>0</xdr:col>
      <xdr:colOff>5003800</xdr:colOff>
      <xdr:row>89</xdr:row>
      <xdr:rowOff>27940</xdr:rowOff>
    </xdr:to>
    <xdr:sp macro="" textlink="">
      <xdr:nvSpPr>
        <xdr:cNvPr id="1332" name="name 1331"/>
        <xdr:cNvSpPr/>
      </xdr:nvSpPr>
      <xdr:spPr>
        <a:xfrm>
          <a:off x="3822700" y="14681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118°Li/Gautier</a:t>
          </a:r>
        </a:p>
      </xdr:txBody>
    </xdr:sp>
    <xdr:clientData/>
  </xdr:twoCellAnchor>
  <xdr:twoCellAnchor editAs="absolute">
    <xdr:from>
      <xdr:col>1</xdr:col>
      <xdr:colOff>7614920</xdr:colOff>
      <xdr:row>87</xdr:row>
      <xdr:rowOff>96520</xdr:rowOff>
    </xdr:from>
    <xdr:to>
      <xdr:col>1</xdr:col>
      <xdr:colOff>8796020</xdr:colOff>
      <xdr:row>89</xdr:row>
      <xdr:rowOff>27940</xdr:rowOff>
    </xdr:to>
    <xdr:sp macro="" textlink="">
      <xdr:nvSpPr>
        <xdr:cNvPr id="1333" name="name 1332"/>
        <xdr:cNvSpPr/>
      </xdr:nvSpPr>
      <xdr:spPr>
        <a:xfrm>
          <a:off x="20104100" y="14681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118°Li/Gautier</a:t>
          </a:r>
        </a:p>
      </xdr:txBody>
    </xdr:sp>
    <xdr:clientData/>
  </xdr:twoCellAnchor>
  <xdr:twoCellAnchor editAs="absolute">
    <xdr:from>
      <xdr:col>1</xdr:col>
      <xdr:colOff>7614920</xdr:colOff>
      <xdr:row>90</xdr:row>
      <xdr:rowOff>101600</xdr:rowOff>
    </xdr:from>
    <xdr:to>
      <xdr:col>1</xdr:col>
      <xdr:colOff>8796020</xdr:colOff>
      <xdr:row>92</xdr:row>
      <xdr:rowOff>33020</xdr:rowOff>
    </xdr:to>
    <xdr:sp macro="" textlink="">
      <xdr:nvSpPr>
        <xdr:cNvPr id="1334" name="reduced 1333"/>
        <xdr:cNvSpPr/>
      </xdr:nvSpPr>
      <xdr:spPr>
        <a:xfrm>
          <a:off x="20104100" y="15189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4191000</xdr:colOff>
      <xdr:row>89</xdr:row>
      <xdr:rowOff>40640</xdr:rowOff>
    </xdr:from>
    <xdr:to>
      <xdr:col>0</xdr:col>
      <xdr:colOff>4864100</xdr:colOff>
      <xdr:row>93</xdr:row>
      <xdr:rowOff>132080</xdr:rowOff>
    </xdr:to>
    <xdr:pic>
      <xdr:nvPicPr>
        <xdr:cNvPr id="1335" name="symbol 1334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14960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7983220</xdr:colOff>
      <xdr:row>89</xdr:row>
      <xdr:rowOff>40640</xdr:rowOff>
    </xdr:from>
    <xdr:to>
      <xdr:col>1</xdr:col>
      <xdr:colOff>8656320</xdr:colOff>
      <xdr:row>93</xdr:row>
      <xdr:rowOff>132080</xdr:rowOff>
    </xdr:to>
    <xdr:pic>
      <xdr:nvPicPr>
        <xdr:cNvPr id="1336" name="symbol 1335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2400" y="14960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3911600</xdr:colOff>
      <xdr:row>92</xdr:row>
      <xdr:rowOff>83820</xdr:rowOff>
    </xdr:from>
    <xdr:to>
      <xdr:col>0</xdr:col>
      <xdr:colOff>4216400</xdr:colOff>
      <xdr:row>94</xdr:row>
      <xdr:rowOff>104140</xdr:rowOff>
    </xdr:to>
    <xdr:sp macro="" textlink="">
      <xdr:nvSpPr>
        <xdr:cNvPr id="1337" name="fleft 1336"/>
        <xdr:cNvSpPr/>
      </xdr:nvSpPr>
      <xdr:spPr>
        <a:xfrm>
          <a:off x="39116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4470400</xdr:colOff>
      <xdr:row>92</xdr:row>
      <xdr:rowOff>83820</xdr:rowOff>
    </xdr:from>
    <xdr:to>
      <xdr:col>0</xdr:col>
      <xdr:colOff>4737100</xdr:colOff>
      <xdr:row>94</xdr:row>
      <xdr:rowOff>104140</xdr:rowOff>
    </xdr:to>
    <xdr:sp macro="" textlink="">
      <xdr:nvSpPr>
        <xdr:cNvPr id="1338" name="fmiddle 1337"/>
        <xdr:cNvSpPr/>
      </xdr:nvSpPr>
      <xdr:spPr>
        <a:xfrm>
          <a:off x="44704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4699000</xdr:colOff>
      <xdr:row>92</xdr:row>
      <xdr:rowOff>83820</xdr:rowOff>
    </xdr:from>
    <xdr:to>
      <xdr:col>0</xdr:col>
      <xdr:colOff>5003800</xdr:colOff>
      <xdr:row>94</xdr:row>
      <xdr:rowOff>104140</xdr:rowOff>
    </xdr:to>
    <xdr:sp macro="" textlink="">
      <xdr:nvSpPr>
        <xdr:cNvPr id="1339" name="fright 1338"/>
        <xdr:cNvSpPr/>
      </xdr:nvSpPr>
      <xdr:spPr>
        <a:xfrm>
          <a:off x="46990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4737100</xdr:colOff>
      <xdr:row>89</xdr:row>
      <xdr:rowOff>129540</xdr:rowOff>
    </xdr:from>
    <xdr:to>
      <xdr:col>0</xdr:col>
      <xdr:colOff>5003800</xdr:colOff>
      <xdr:row>91</xdr:row>
      <xdr:rowOff>99060</xdr:rowOff>
    </xdr:to>
    <xdr:sp macro="" textlink="">
      <xdr:nvSpPr>
        <xdr:cNvPr id="1340" name="eng 1339"/>
        <xdr:cNvSpPr/>
      </xdr:nvSpPr>
      <xdr:spPr>
        <a:xfrm>
          <a:off x="4737100" y="15049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7703820</xdr:colOff>
      <xdr:row>92</xdr:row>
      <xdr:rowOff>83820</xdr:rowOff>
    </xdr:from>
    <xdr:to>
      <xdr:col>1</xdr:col>
      <xdr:colOff>8008620</xdr:colOff>
      <xdr:row>94</xdr:row>
      <xdr:rowOff>104140</xdr:rowOff>
    </xdr:to>
    <xdr:sp macro="" textlink="">
      <xdr:nvSpPr>
        <xdr:cNvPr id="1341" name="bleft 1340"/>
        <xdr:cNvSpPr/>
      </xdr:nvSpPr>
      <xdr:spPr>
        <a:xfrm>
          <a:off x="201930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8262620</xdr:colOff>
      <xdr:row>92</xdr:row>
      <xdr:rowOff>83820</xdr:rowOff>
    </xdr:from>
    <xdr:to>
      <xdr:col>1</xdr:col>
      <xdr:colOff>8529320</xdr:colOff>
      <xdr:row>94</xdr:row>
      <xdr:rowOff>104140</xdr:rowOff>
    </xdr:to>
    <xdr:sp macro="" textlink="">
      <xdr:nvSpPr>
        <xdr:cNvPr id="1342" name="bmiddle 1341"/>
        <xdr:cNvSpPr/>
      </xdr:nvSpPr>
      <xdr:spPr>
        <a:xfrm>
          <a:off x="207518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8491220</xdr:colOff>
      <xdr:row>92</xdr:row>
      <xdr:rowOff>83820</xdr:rowOff>
    </xdr:from>
    <xdr:to>
      <xdr:col>1</xdr:col>
      <xdr:colOff>8796020</xdr:colOff>
      <xdr:row>94</xdr:row>
      <xdr:rowOff>104140</xdr:rowOff>
    </xdr:to>
    <xdr:sp macro="" textlink="">
      <xdr:nvSpPr>
        <xdr:cNvPr id="1343" name="bright 1342"/>
        <xdr:cNvSpPr/>
      </xdr:nvSpPr>
      <xdr:spPr>
        <a:xfrm>
          <a:off x="209804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5016500</xdr:colOff>
      <xdr:row>87</xdr:row>
      <xdr:rowOff>83820</xdr:rowOff>
    </xdr:from>
    <xdr:to>
      <xdr:col>0</xdr:col>
      <xdr:colOff>6223000</xdr:colOff>
      <xdr:row>94</xdr:row>
      <xdr:rowOff>116840</xdr:rowOff>
    </xdr:to>
    <xdr:sp macro="" textlink="">
      <xdr:nvSpPr>
        <xdr:cNvPr id="1344" name="outline 1343"/>
        <xdr:cNvSpPr/>
      </xdr:nvSpPr>
      <xdr:spPr>
        <a:xfrm>
          <a:off x="50165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87</xdr:row>
      <xdr:rowOff>83820</xdr:rowOff>
    </xdr:from>
    <xdr:to>
      <xdr:col>1</xdr:col>
      <xdr:colOff>7602220</xdr:colOff>
      <xdr:row>94</xdr:row>
      <xdr:rowOff>116840</xdr:rowOff>
    </xdr:to>
    <xdr:sp macro="" textlink="">
      <xdr:nvSpPr>
        <xdr:cNvPr id="1345" name="outline 1344"/>
        <xdr:cNvSpPr/>
      </xdr:nvSpPr>
      <xdr:spPr>
        <a:xfrm>
          <a:off x="188849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87</xdr:row>
      <xdr:rowOff>96520</xdr:rowOff>
    </xdr:from>
    <xdr:to>
      <xdr:col>0</xdr:col>
      <xdr:colOff>6210300</xdr:colOff>
      <xdr:row>89</xdr:row>
      <xdr:rowOff>27940</xdr:rowOff>
    </xdr:to>
    <xdr:sp macro="" textlink="">
      <xdr:nvSpPr>
        <xdr:cNvPr id="1346" name="name 1345"/>
        <xdr:cNvSpPr/>
      </xdr:nvSpPr>
      <xdr:spPr>
        <a:xfrm>
          <a:off x="5029200" y="14681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119°Li/Gautier</a:t>
          </a:r>
        </a:p>
      </xdr:txBody>
    </xdr:sp>
    <xdr:clientData/>
  </xdr:twoCellAnchor>
  <xdr:twoCellAnchor editAs="absolute">
    <xdr:from>
      <xdr:col>1</xdr:col>
      <xdr:colOff>6408420</xdr:colOff>
      <xdr:row>87</xdr:row>
      <xdr:rowOff>96520</xdr:rowOff>
    </xdr:from>
    <xdr:to>
      <xdr:col>1</xdr:col>
      <xdr:colOff>7589520</xdr:colOff>
      <xdr:row>89</xdr:row>
      <xdr:rowOff>27940</xdr:rowOff>
    </xdr:to>
    <xdr:sp macro="" textlink="">
      <xdr:nvSpPr>
        <xdr:cNvPr id="1347" name="name 1346"/>
        <xdr:cNvSpPr/>
      </xdr:nvSpPr>
      <xdr:spPr>
        <a:xfrm>
          <a:off x="18897600" y="14681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119°Li/Gautier</a:t>
          </a:r>
        </a:p>
      </xdr:txBody>
    </xdr:sp>
    <xdr:clientData/>
  </xdr:twoCellAnchor>
  <xdr:twoCellAnchor editAs="absolute">
    <xdr:from>
      <xdr:col>1</xdr:col>
      <xdr:colOff>6408420</xdr:colOff>
      <xdr:row>90</xdr:row>
      <xdr:rowOff>101600</xdr:rowOff>
    </xdr:from>
    <xdr:to>
      <xdr:col>1</xdr:col>
      <xdr:colOff>7589520</xdr:colOff>
      <xdr:row>92</xdr:row>
      <xdr:rowOff>33020</xdr:rowOff>
    </xdr:to>
    <xdr:sp macro="" textlink="">
      <xdr:nvSpPr>
        <xdr:cNvPr id="1348" name="reduced 1347"/>
        <xdr:cNvSpPr/>
      </xdr:nvSpPr>
      <xdr:spPr>
        <a:xfrm>
          <a:off x="18897600" y="15189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5397500</xdr:colOff>
      <xdr:row>89</xdr:row>
      <xdr:rowOff>40640</xdr:rowOff>
    </xdr:from>
    <xdr:to>
      <xdr:col>0</xdr:col>
      <xdr:colOff>6070600</xdr:colOff>
      <xdr:row>93</xdr:row>
      <xdr:rowOff>132080</xdr:rowOff>
    </xdr:to>
    <xdr:pic>
      <xdr:nvPicPr>
        <xdr:cNvPr id="1349" name="symbol 1348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14960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6776720</xdr:colOff>
      <xdr:row>89</xdr:row>
      <xdr:rowOff>40640</xdr:rowOff>
    </xdr:from>
    <xdr:to>
      <xdr:col>1</xdr:col>
      <xdr:colOff>7449820</xdr:colOff>
      <xdr:row>93</xdr:row>
      <xdr:rowOff>132080</xdr:rowOff>
    </xdr:to>
    <xdr:pic>
      <xdr:nvPicPr>
        <xdr:cNvPr id="1350" name="symbol 1349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5900" y="14960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5118100</xdr:colOff>
      <xdr:row>92</xdr:row>
      <xdr:rowOff>83820</xdr:rowOff>
    </xdr:from>
    <xdr:to>
      <xdr:col>0</xdr:col>
      <xdr:colOff>5422900</xdr:colOff>
      <xdr:row>94</xdr:row>
      <xdr:rowOff>104140</xdr:rowOff>
    </xdr:to>
    <xdr:sp macro="" textlink="">
      <xdr:nvSpPr>
        <xdr:cNvPr id="1351" name="fleft 1350"/>
        <xdr:cNvSpPr/>
      </xdr:nvSpPr>
      <xdr:spPr>
        <a:xfrm>
          <a:off x="51181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5676900</xdr:colOff>
      <xdr:row>92</xdr:row>
      <xdr:rowOff>83820</xdr:rowOff>
    </xdr:from>
    <xdr:to>
      <xdr:col>0</xdr:col>
      <xdr:colOff>5943600</xdr:colOff>
      <xdr:row>94</xdr:row>
      <xdr:rowOff>104140</xdr:rowOff>
    </xdr:to>
    <xdr:sp macro="" textlink="">
      <xdr:nvSpPr>
        <xdr:cNvPr id="1352" name="fmiddle 1351"/>
        <xdr:cNvSpPr/>
      </xdr:nvSpPr>
      <xdr:spPr>
        <a:xfrm>
          <a:off x="56769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5905500</xdr:colOff>
      <xdr:row>92</xdr:row>
      <xdr:rowOff>83820</xdr:rowOff>
    </xdr:from>
    <xdr:to>
      <xdr:col>0</xdr:col>
      <xdr:colOff>6210300</xdr:colOff>
      <xdr:row>94</xdr:row>
      <xdr:rowOff>104140</xdr:rowOff>
    </xdr:to>
    <xdr:sp macro="" textlink="">
      <xdr:nvSpPr>
        <xdr:cNvPr id="1353" name="fright 1352"/>
        <xdr:cNvSpPr/>
      </xdr:nvSpPr>
      <xdr:spPr>
        <a:xfrm>
          <a:off x="59055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5943600</xdr:colOff>
      <xdr:row>89</xdr:row>
      <xdr:rowOff>129540</xdr:rowOff>
    </xdr:from>
    <xdr:to>
      <xdr:col>0</xdr:col>
      <xdr:colOff>6210300</xdr:colOff>
      <xdr:row>91</xdr:row>
      <xdr:rowOff>99060</xdr:rowOff>
    </xdr:to>
    <xdr:sp macro="" textlink="">
      <xdr:nvSpPr>
        <xdr:cNvPr id="1354" name="eng 1353"/>
        <xdr:cNvSpPr/>
      </xdr:nvSpPr>
      <xdr:spPr>
        <a:xfrm>
          <a:off x="5943600" y="15049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6497320</xdr:colOff>
      <xdr:row>92</xdr:row>
      <xdr:rowOff>83820</xdr:rowOff>
    </xdr:from>
    <xdr:to>
      <xdr:col>1</xdr:col>
      <xdr:colOff>6802120</xdr:colOff>
      <xdr:row>94</xdr:row>
      <xdr:rowOff>104140</xdr:rowOff>
    </xdr:to>
    <xdr:sp macro="" textlink="">
      <xdr:nvSpPr>
        <xdr:cNvPr id="1355" name="bleft 1354"/>
        <xdr:cNvSpPr/>
      </xdr:nvSpPr>
      <xdr:spPr>
        <a:xfrm>
          <a:off x="189865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7056120</xdr:colOff>
      <xdr:row>92</xdr:row>
      <xdr:rowOff>83820</xdr:rowOff>
    </xdr:from>
    <xdr:to>
      <xdr:col>1</xdr:col>
      <xdr:colOff>7322820</xdr:colOff>
      <xdr:row>94</xdr:row>
      <xdr:rowOff>104140</xdr:rowOff>
    </xdr:to>
    <xdr:sp macro="" textlink="">
      <xdr:nvSpPr>
        <xdr:cNvPr id="1356" name="bmiddle 1355"/>
        <xdr:cNvSpPr/>
      </xdr:nvSpPr>
      <xdr:spPr>
        <a:xfrm>
          <a:off x="195453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7284720</xdr:colOff>
      <xdr:row>92</xdr:row>
      <xdr:rowOff>83820</xdr:rowOff>
    </xdr:from>
    <xdr:to>
      <xdr:col>1</xdr:col>
      <xdr:colOff>7589520</xdr:colOff>
      <xdr:row>94</xdr:row>
      <xdr:rowOff>104140</xdr:rowOff>
    </xdr:to>
    <xdr:sp macro="" textlink="">
      <xdr:nvSpPr>
        <xdr:cNvPr id="1357" name="bright 1356"/>
        <xdr:cNvSpPr/>
      </xdr:nvSpPr>
      <xdr:spPr>
        <a:xfrm>
          <a:off x="197739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6223000</xdr:colOff>
      <xdr:row>87</xdr:row>
      <xdr:rowOff>83820</xdr:rowOff>
    </xdr:from>
    <xdr:to>
      <xdr:col>0</xdr:col>
      <xdr:colOff>7429500</xdr:colOff>
      <xdr:row>94</xdr:row>
      <xdr:rowOff>116840</xdr:rowOff>
    </xdr:to>
    <xdr:sp macro="" textlink="">
      <xdr:nvSpPr>
        <xdr:cNvPr id="1358" name="outline 1357"/>
        <xdr:cNvSpPr/>
      </xdr:nvSpPr>
      <xdr:spPr>
        <a:xfrm>
          <a:off x="62230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87</xdr:row>
      <xdr:rowOff>83820</xdr:rowOff>
    </xdr:from>
    <xdr:to>
      <xdr:col>1</xdr:col>
      <xdr:colOff>6395720</xdr:colOff>
      <xdr:row>94</xdr:row>
      <xdr:rowOff>116840</xdr:rowOff>
    </xdr:to>
    <xdr:sp macro="" textlink="">
      <xdr:nvSpPr>
        <xdr:cNvPr id="1359" name="outline 1358"/>
        <xdr:cNvSpPr/>
      </xdr:nvSpPr>
      <xdr:spPr>
        <a:xfrm>
          <a:off x="176784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6235700</xdr:colOff>
      <xdr:row>87</xdr:row>
      <xdr:rowOff>96520</xdr:rowOff>
    </xdr:from>
    <xdr:to>
      <xdr:col>0</xdr:col>
      <xdr:colOff>7416800</xdr:colOff>
      <xdr:row>89</xdr:row>
      <xdr:rowOff>27940</xdr:rowOff>
    </xdr:to>
    <xdr:sp macro="" textlink="">
      <xdr:nvSpPr>
        <xdr:cNvPr id="1360" name="name 1359"/>
        <xdr:cNvSpPr/>
      </xdr:nvSpPr>
      <xdr:spPr>
        <a:xfrm>
          <a:off x="6235700" y="14681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120°Li/2nd Bgde</a:t>
          </a:r>
        </a:p>
      </xdr:txBody>
    </xdr:sp>
    <xdr:clientData/>
  </xdr:twoCellAnchor>
  <xdr:twoCellAnchor editAs="absolute">
    <xdr:from>
      <xdr:col>1</xdr:col>
      <xdr:colOff>5201920</xdr:colOff>
      <xdr:row>87</xdr:row>
      <xdr:rowOff>96520</xdr:rowOff>
    </xdr:from>
    <xdr:to>
      <xdr:col>1</xdr:col>
      <xdr:colOff>6383020</xdr:colOff>
      <xdr:row>89</xdr:row>
      <xdr:rowOff>27940</xdr:rowOff>
    </xdr:to>
    <xdr:sp macro="" textlink="">
      <xdr:nvSpPr>
        <xdr:cNvPr id="1361" name="name 1360"/>
        <xdr:cNvSpPr/>
      </xdr:nvSpPr>
      <xdr:spPr>
        <a:xfrm>
          <a:off x="17691100" y="14681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120°Li/2nd Bgde</a:t>
          </a:r>
        </a:p>
      </xdr:txBody>
    </xdr:sp>
    <xdr:clientData/>
  </xdr:twoCellAnchor>
  <xdr:twoCellAnchor editAs="absolute">
    <xdr:from>
      <xdr:col>1</xdr:col>
      <xdr:colOff>5201920</xdr:colOff>
      <xdr:row>90</xdr:row>
      <xdr:rowOff>101600</xdr:rowOff>
    </xdr:from>
    <xdr:to>
      <xdr:col>1</xdr:col>
      <xdr:colOff>6383020</xdr:colOff>
      <xdr:row>92</xdr:row>
      <xdr:rowOff>33020</xdr:rowOff>
    </xdr:to>
    <xdr:sp macro="" textlink="">
      <xdr:nvSpPr>
        <xdr:cNvPr id="1362" name="reduced 1361"/>
        <xdr:cNvSpPr/>
      </xdr:nvSpPr>
      <xdr:spPr>
        <a:xfrm>
          <a:off x="17691100" y="15189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6604000</xdr:colOff>
      <xdr:row>89</xdr:row>
      <xdr:rowOff>40640</xdr:rowOff>
    </xdr:from>
    <xdr:to>
      <xdr:col>0</xdr:col>
      <xdr:colOff>7277100</xdr:colOff>
      <xdr:row>93</xdr:row>
      <xdr:rowOff>132080</xdr:rowOff>
    </xdr:to>
    <xdr:pic>
      <xdr:nvPicPr>
        <xdr:cNvPr id="1363" name="symbol 136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4960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5570220</xdr:colOff>
      <xdr:row>89</xdr:row>
      <xdr:rowOff>40640</xdr:rowOff>
    </xdr:from>
    <xdr:to>
      <xdr:col>1</xdr:col>
      <xdr:colOff>6243320</xdr:colOff>
      <xdr:row>93</xdr:row>
      <xdr:rowOff>132080</xdr:rowOff>
    </xdr:to>
    <xdr:pic>
      <xdr:nvPicPr>
        <xdr:cNvPr id="1364" name="symbol 1363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0" y="14960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6324600</xdr:colOff>
      <xdr:row>92</xdr:row>
      <xdr:rowOff>83820</xdr:rowOff>
    </xdr:from>
    <xdr:to>
      <xdr:col>0</xdr:col>
      <xdr:colOff>6629400</xdr:colOff>
      <xdr:row>94</xdr:row>
      <xdr:rowOff>104140</xdr:rowOff>
    </xdr:to>
    <xdr:sp macro="" textlink="">
      <xdr:nvSpPr>
        <xdr:cNvPr id="1365" name="fleft 1364"/>
        <xdr:cNvSpPr/>
      </xdr:nvSpPr>
      <xdr:spPr>
        <a:xfrm>
          <a:off x="63246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6883400</xdr:colOff>
      <xdr:row>92</xdr:row>
      <xdr:rowOff>83820</xdr:rowOff>
    </xdr:from>
    <xdr:to>
      <xdr:col>0</xdr:col>
      <xdr:colOff>7150100</xdr:colOff>
      <xdr:row>94</xdr:row>
      <xdr:rowOff>104140</xdr:rowOff>
    </xdr:to>
    <xdr:sp macro="" textlink="">
      <xdr:nvSpPr>
        <xdr:cNvPr id="1366" name="fmiddle 1365"/>
        <xdr:cNvSpPr/>
      </xdr:nvSpPr>
      <xdr:spPr>
        <a:xfrm>
          <a:off x="68834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7112000</xdr:colOff>
      <xdr:row>92</xdr:row>
      <xdr:rowOff>83820</xdr:rowOff>
    </xdr:from>
    <xdr:to>
      <xdr:col>0</xdr:col>
      <xdr:colOff>7416800</xdr:colOff>
      <xdr:row>94</xdr:row>
      <xdr:rowOff>104140</xdr:rowOff>
    </xdr:to>
    <xdr:sp macro="" textlink="">
      <xdr:nvSpPr>
        <xdr:cNvPr id="1367" name="fright 1366"/>
        <xdr:cNvSpPr/>
      </xdr:nvSpPr>
      <xdr:spPr>
        <a:xfrm>
          <a:off x="71120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7150100</xdr:colOff>
      <xdr:row>89</xdr:row>
      <xdr:rowOff>129540</xdr:rowOff>
    </xdr:from>
    <xdr:to>
      <xdr:col>0</xdr:col>
      <xdr:colOff>7416800</xdr:colOff>
      <xdr:row>91</xdr:row>
      <xdr:rowOff>99060</xdr:rowOff>
    </xdr:to>
    <xdr:sp macro="" textlink="">
      <xdr:nvSpPr>
        <xdr:cNvPr id="1368" name="eng 1367"/>
        <xdr:cNvSpPr/>
      </xdr:nvSpPr>
      <xdr:spPr>
        <a:xfrm>
          <a:off x="7150100" y="15049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5290820</xdr:colOff>
      <xdr:row>92</xdr:row>
      <xdr:rowOff>83820</xdr:rowOff>
    </xdr:from>
    <xdr:to>
      <xdr:col>1</xdr:col>
      <xdr:colOff>5595620</xdr:colOff>
      <xdr:row>94</xdr:row>
      <xdr:rowOff>104140</xdr:rowOff>
    </xdr:to>
    <xdr:sp macro="" textlink="">
      <xdr:nvSpPr>
        <xdr:cNvPr id="1369" name="bleft 1368"/>
        <xdr:cNvSpPr/>
      </xdr:nvSpPr>
      <xdr:spPr>
        <a:xfrm>
          <a:off x="177800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5849620</xdr:colOff>
      <xdr:row>92</xdr:row>
      <xdr:rowOff>83820</xdr:rowOff>
    </xdr:from>
    <xdr:to>
      <xdr:col>1</xdr:col>
      <xdr:colOff>6116320</xdr:colOff>
      <xdr:row>94</xdr:row>
      <xdr:rowOff>104140</xdr:rowOff>
    </xdr:to>
    <xdr:sp macro="" textlink="">
      <xdr:nvSpPr>
        <xdr:cNvPr id="1370" name="bmiddle 1369"/>
        <xdr:cNvSpPr/>
      </xdr:nvSpPr>
      <xdr:spPr>
        <a:xfrm>
          <a:off x="183388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6078220</xdr:colOff>
      <xdr:row>92</xdr:row>
      <xdr:rowOff>83820</xdr:rowOff>
    </xdr:from>
    <xdr:to>
      <xdr:col>1</xdr:col>
      <xdr:colOff>6383020</xdr:colOff>
      <xdr:row>94</xdr:row>
      <xdr:rowOff>104140</xdr:rowOff>
    </xdr:to>
    <xdr:sp macro="" textlink="">
      <xdr:nvSpPr>
        <xdr:cNvPr id="1371" name="bright 1370"/>
        <xdr:cNvSpPr/>
      </xdr:nvSpPr>
      <xdr:spPr>
        <a:xfrm>
          <a:off x="185674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7429500</xdr:colOff>
      <xdr:row>87</xdr:row>
      <xdr:rowOff>83820</xdr:rowOff>
    </xdr:from>
    <xdr:to>
      <xdr:col>0</xdr:col>
      <xdr:colOff>8636000</xdr:colOff>
      <xdr:row>94</xdr:row>
      <xdr:rowOff>116840</xdr:rowOff>
    </xdr:to>
    <xdr:sp macro="" textlink="">
      <xdr:nvSpPr>
        <xdr:cNvPr id="1372" name="outline 1371"/>
        <xdr:cNvSpPr/>
      </xdr:nvSpPr>
      <xdr:spPr>
        <a:xfrm>
          <a:off x="74295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87</xdr:row>
      <xdr:rowOff>83820</xdr:rowOff>
    </xdr:from>
    <xdr:to>
      <xdr:col>1</xdr:col>
      <xdr:colOff>5189220</xdr:colOff>
      <xdr:row>94</xdr:row>
      <xdr:rowOff>116840</xdr:rowOff>
    </xdr:to>
    <xdr:sp macro="" textlink="">
      <xdr:nvSpPr>
        <xdr:cNvPr id="1373" name="outline 1372"/>
        <xdr:cNvSpPr/>
      </xdr:nvSpPr>
      <xdr:spPr>
        <a:xfrm>
          <a:off x="164719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7442200</xdr:colOff>
      <xdr:row>87</xdr:row>
      <xdr:rowOff>96520</xdr:rowOff>
    </xdr:from>
    <xdr:to>
      <xdr:col>0</xdr:col>
      <xdr:colOff>8623300</xdr:colOff>
      <xdr:row>89</xdr:row>
      <xdr:rowOff>27940</xdr:rowOff>
    </xdr:to>
    <xdr:sp macro="" textlink="">
      <xdr:nvSpPr>
        <xdr:cNvPr id="1374" name="name 1373"/>
        <xdr:cNvSpPr/>
      </xdr:nvSpPr>
      <xdr:spPr>
        <a:xfrm>
          <a:off x="7442200" y="14681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122°Li/2nd Bgde</a:t>
          </a:r>
        </a:p>
      </xdr:txBody>
    </xdr:sp>
    <xdr:clientData/>
  </xdr:twoCellAnchor>
  <xdr:twoCellAnchor editAs="absolute">
    <xdr:from>
      <xdr:col>1</xdr:col>
      <xdr:colOff>3995420</xdr:colOff>
      <xdr:row>87</xdr:row>
      <xdr:rowOff>96520</xdr:rowOff>
    </xdr:from>
    <xdr:to>
      <xdr:col>1</xdr:col>
      <xdr:colOff>5176520</xdr:colOff>
      <xdr:row>89</xdr:row>
      <xdr:rowOff>27940</xdr:rowOff>
    </xdr:to>
    <xdr:sp macro="" textlink="">
      <xdr:nvSpPr>
        <xdr:cNvPr id="1375" name="name 1374"/>
        <xdr:cNvSpPr/>
      </xdr:nvSpPr>
      <xdr:spPr>
        <a:xfrm>
          <a:off x="16484600" y="14681200"/>
          <a:ext cx="11811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122°Li/2nd Bgde</a:t>
          </a:r>
        </a:p>
      </xdr:txBody>
    </xdr:sp>
    <xdr:clientData/>
  </xdr:twoCellAnchor>
  <xdr:twoCellAnchor editAs="absolute">
    <xdr:from>
      <xdr:col>1</xdr:col>
      <xdr:colOff>3995420</xdr:colOff>
      <xdr:row>90</xdr:row>
      <xdr:rowOff>101600</xdr:rowOff>
    </xdr:from>
    <xdr:to>
      <xdr:col>1</xdr:col>
      <xdr:colOff>5176520</xdr:colOff>
      <xdr:row>92</xdr:row>
      <xdr:rowOff>33020</xdr:rowOff>
    </xdr:to>
    <xdr:sp macro="" textlink="">
      <xdr:nvSpPr>
        <xdr:cNvPr id="1376" name="reduced 1375"/>
        <xdr:cNvSpPr/>
      </xdr:nvSpPr>
      <xdr:spPr>
        <a:xfrm>
          <a:off x="16484600" y="15189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7810500</xdr:colOff>
      <xdr:row>89</xdr:row>
      <xdr:rowOff>40640</xdr:rowOff>
    </xdr:from>
    <xdr:to>
      <xdr:col>0</xdr:col>
      <xdr:colOff>8483600</xdr:colOff>
      <xdr:row>93</xdr:row>
      <xdr:rowOff>132080</xdr:rowOff>
    </xdr:to>
    <xdr:pic>
      <xdr:nvPicPr>
        <xdr:cNvPr id="1377" name="symbol 1376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14960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4363720</xdr:colOff>
      <xdr:row>89</xdr:row>
      <xdr:rowOff>40640</xdr:rowOff>
    </xdr:from>
    <xdr:to>
      <xdr:col>1</xdr:col>
      <xdr:colOff>5036820</xdr:colOff>
      <xdr:row>93</xdr:row>
      <xdr:rowOff>132080</xdr:rowOff>
    </xdr:to>
    <xdr:pic>
      <xdr:nvPicPr>
        <xdr:cNvPr id="1378" name="symbol 1377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2900" y="149606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7531100</xdr:colOff>
      <xdr:row>92</xdr:row>
      <xdr:rowOff>83820</xdr:rowOff>
    </xdr:from>
    <xdr:to>
      <xdr:col>0</xdr:col>
      <xdr:colOff>7835900</xdr:colOff>
      <xdr:row>94</xdr:row>
      <xdr:rowOff>104140</xdr:rowOff>
    </xdr:to>
    <xdr:sp macro="" textlink="">
      <xdr:nvSpPr>
        <xdr:cNvPr id="1379" name="fleft 1378"/>
        <xdr:cNvSpPr/>
      </xdr:nvSpPr>
      <xdr:spPr>
        <a:xfrm>
          <a:off x="75311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8089900</xdr:colOff>
      <xdr:row>92</xdr:row>
      <xdr:rowOff>83820</xdr:rowOff>
    </xdr:from>
    <xdr:to>
      <xdr:col>0</xdr:col>
      <xdr:colOff>8356600</xdr:colOff>
      <xdr:row>94</xdr:row>
      <xdr:rowOff>104140</xdr:rowOff>
    </xdr:to>
    <xdr:sp macro="" textlink="">
      <xdr:nvSpPr>
        <xdr:cNvPr id="1380" name="fmiddle 1379"/>
        <xdr:cNvSpPr/>
      </xdr:nvSpPr>
      <xdr:spPr>
        <a:xfrm>
          <a:off x="80899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8318500</xdr:colOff>
      <xdr:row>92</xdr:row>
      <xdr:rowOff>83820</xdr:rowOff>
    </xdr:from>
    <xdr:to>
      <xdr:col>0</xdr:col>
      <xdr:colOff>8623300</xdr:colOff>
      <xdr:row>94</xdr:row>
      <xdr:rowOff>104140</xdr:rowOff>
    </xdr:to>
    <xdr:sp macro="" textlink="">
      <xdr:nvSpPr>
        <xdr:cNvPr id="1381" name="fright 1380"/>
        <xdr:cNvSpPr/>
      </xdr:nvSpPr>
      <xdr:spPr>
        <a:xfrm>
          <a:off x="83185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8356600</xdr:colOff>
      <xdr:row>89</xdr:row>
      <xdr:rowOff>129540</xdr:rowOff>
    </xdr:from>
    <xdr:to>
      <xdr:col>0</xdr:col>
      <xdr:colOff>8623300</xdr:colOff>
      <xdr:row>91</xdr:row>
      <xdr:rowOff>99060</xdr:rowOff>
    </xdr:to>
    <xdr:sp macro="" textlink="">
      <xdr:nvSpPr>
        <xdr:cNvPr id="1382" name="eng 1381"/>
        <xdr:cNvSpPr/>
      </xdr:nvSpPr>
      <xdr:spPr>
        <a:xfrm>
          <a:off x="8356600" y="150495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4084320</xdr:colOff>
      <xdr:row>92</xdr:row>
      <xdr:rowOff>83820</xdr:rowOff>
    </xdr:from>
    <xdr:to>
      <xdr:col>1</xdr:col>
      <xdr:colOff>4389120</xdr:colOff>
      <xdr:row>94</xdr:row>
      <xdr:rowOff>104140</xdr:rowOff>
    </xdr:to>
    <xdr:sp macro="" textlink="">
      <xdr:nvSpPr>
        <xdr:cNvPr id="1383" name="bleft 1382"/>
        <xdr:cNvSpPr/>
      </xdr:nvSpPr>
      <xdr:spPr>
        <a:xfrm>
          <a:off x="165735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4643120</xdr:colOff>
      <xdr:row>92</xdr:row>
      <xdr:rowOff>83820</xdr:rowOff>
    </xdr:from>
    <xdr:to>
      <xdr:col>1</xdr:col>
      <xdr:colOff>4909820</xdr:colOff>
      <xdr:row>94</xdr:row>
      <xdr:rowOff>104140</xdr:rowOff>
    </xdr:to>
    <xdr:sp macro="" textlink="">
      <xdr:nvSpPr>
        <xdr:cNvPr id="1384" name="bmiddle 1383"/>
        <xdr:cNvSpPr/>
      </xdr:nvSpPr>
      <xdr:spPr>
        <a:xfrm>
          <a:off x="171323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4871720</xdr:colOff>
      <xdr:row>92</xdr:row>
      <xdr:rowOff>83820</xdr:rowOff>
    </xdr:from>
    <xdr:to>
      <xdr:col>1</xdr:col>
      <xdr:colOff>5176520</xdr:colOff>
      <xdr:row>94</xdr:row>
      <xdr:rowOff>104140</xdr:rowOff>
    </xdr:to>
    <xdr:sp macro="" textlink="">
      <xdr:nvSpPr>
        <xdr:cNvPr id="1385" name="bright 1384"/>
        <xdr:cNvSpPr/>
      </xdr:nvSpPr>
      <xdr:spPr>
        <a:xfrm>
          <a:off x="173609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8636000</xdr:colOff>
      <xdr:row>87</xdr:row>
      <xdr:rowOff>83820</xdr:rowOff>
    </xdr:from>
    <xdr:to>
      <xdr:col>0</xdr:col>
      <xdr:colOff>9842500</xdr:colOff>
      <xdr:row>94</xdr:row>
      <xdr:rowOff>116840</xdr:rowOff>
    </xdr:to>
    <xdr:sp macro="" textlink="">
      <xdr:nvSpPr>
        <xdr:cNvPr id="1386" name="outline 1385"/>
        <xdr:cNvSpPr/>
      </xdr:nvSpPr>
      <xdr:spPr>
        <a:xfrm>
          <a:off x="86360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87</xdr:row>
      <xdr:rowOff>83820</xdr:rowOff>
    </xdr:from>
    <xdr:to>
      <xdr:col>1</xdr:col>
      <xdr:colOff>3982720</xdr:colOff>
      <xdr:row>94</xdr:row>
      <xdr:rowOff>116840</xdr:rowOff>
    </xdr:to>
    <xdr:sp macro="" textlink="">
      <xdr:nvSpPr>
        <xdr:cNvPr id="1387" name="outline 1386"/>
        <xdr:cNvSpPr/>
      </xdr:nvSpPr>
      <xdr:spPr>
        <a:xfrm>
          <a:off x="15265400" y="14668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9017000</xdr:colOff>
      <xdr:row>87</xdr:row>
      <xdr:rowOff>96520</xdr:rowOff>
    </xdr:from>
    <xdr:to>
      <xdr:col>0</xdr:col>
      <xdr:colOff>9829800</xdr:colOff>
      <xdr:row>89</xdr:row>
      <xdr:rowOff>27940</xdr:rowOff>
    </xdr:to>
    <xdr:sp macro="" textlink="">
      <xdr:nvSpPr>
        <xdr:cNvPr id="1388" name="name 1387"/>
        <xdr:cNvSpPr/>
      </xdr:nvSpPr>
      <xdr:spPr>
        <a:xfrm>
          <a:off x="9017000" y="14681200"/>
          <a:ext cx="8128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Bonnet</a:t>
          </a:r>
        </a:p>
      </xdr:txBody>
    </xdr:sp>
    <xdr:clientData/>
  </xdr:twoCellAnchor>
  <xdr:twoCellAnchor editAs="absolute">
    <xdr:from>
      <xdr:col>1</xdr:col>
      <xdr:colOff>3157220</xdr:colOff>
      <xdr:row>87</xdr:row>
      <xdr:rowOff>96520</xdr:rowOff>
    </xdr:from>
    <xdr:to>
      <xdr:col>1</xdr:col>
      <xdr:colOff>3970020</xdr:colOff>
      <xdr:row>89</xdr:row>
      <xdr:rowOff>27940</xdr:rowOff>
    </xdr:to>
    <xdr:sp macro="" textlink="">
      <xdr:nvSpPr>
        <xdr:cNvPr id="1389" name="name 1388"/>
        <xdr:cNvSpPr/>
      </xdr:nvSpPr>
      <xdr:spPr>
        <a:xfrm>
          <a:off x="15646400" y="14681200"/>
          <a:ext cx="812800" cy="266700"/>
        </a:xfrm>
        <a:prstGeom prst="rect">
          <a:avLst/>
        </a:prstGeom>
        <a:solidFill>
          <a:srgbClr val="333399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Bonnet</a:t>
          </a:r>
        </a:p>
      </xdr:txBody>
    </xdr:sp>
    <xdr:clientData/>
  </xdr:twoCellAnchor>
  <xdr:twoCellAnchor editAs="absolute">
    <xdr:from>
      <xdr:col>1</xdr:col>
      <xdr:colOff>2788920</xdr:colOff>
      <xdr:row>90</xdr:row>
      <xdr:rowOff>101600</xdr:rowOff>
    </xdr:from>
    <xdr:to>
      <xdr:col>1</xdr:col>
      <xdr:colOff>3970020</xdr:colOff>
      <xdr:row>92</xdr:row>
      <xdr:rowOff>33020</xdr:rowOff>
    </xdr:to>
    <xdr:sp macro="" textlink="">
      <xdr:nvSpPr>
        <xdr:cNvPr id="1390" name="reduced 1389"/>
        <xdr:cNvSpPr/>
      </xdr:nvSpPr>
      <xdr:spPr>
        <a:xfrm>
          <a:off x="15278100" y="15189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8788400</xdr:colOff>
      <xdr:row>89</xdr:row>
      <xdr:rowOff>78740</xdr:rowOff>
    </xdr:from>
    <xdr:to>
      <xdr:col>0</xdr:col>
      <xdr:colOff>9690100</xdr:colOff>
      <xdr:row>92</xdr:row>
      <xdr:rowOff>109220</xdr:rowOff>
    </xdr:to>
    <xdr:pic>
      <xdr:nvPicPr>
        <xdr:cNvPr id="1391" name="symbol 139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8400" y="14998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2928620</xdr:colOff>
      <xdr:row>89</xdr:row>
      <xdr:rowOff>78740</xdr:rowOff>
    </xdr:from>
    <xdr:to>
      <xdr:col>1</xdr:col>
      <xdr:colOff>3830320</xdr:colOff>
      <xdr:row>92</xdr:row>
      <xdr:rowOff>109220</xdr:rowOff>
    </xdr:to>
    <xdr:pic>
      <xdr:nvPicPr>
        <xdr:cNvPr id="1392" name="symbol 1391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7800" y="149987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8737600</xdr:colOff>
      <xdr:row>92</xdr:row>
      <xdr:rowOff>83820</xdr:rowOff>
    </xdr:from>
    <xdr:to>
      <xdr:col>0</xdr:col>
      <xdr:colOff>9093200</xdr:colOff>
      <xdr:row>94</xdr:row>
      <xdr:rowOff>53340</xdr:rowOff>
    </xdr:to>
    <xdr:sp macro="" textlink="">
      <xdr:nvSpPr>
        <xdr:cNvPr id="1393" name="fleft 1392"/>
        <xdr:cNvSpPr/>
      </xdr:nvSpPr>
      <xdr:spPr>
        <a:xfrm>
          <a:off x="8737600" y="15506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(3)</a:t>
          </a:r>
        </a:p>
      </xdr:txBody>
    </xdr:sp>
    <xdr:clientData/>
  </xdr:twoCellAnchor>
  <xdr:twoCellAnchor editAs="absolute">
    <xdr:from>
      <xdr:col>0</xdr:col>
      <xdr:colOff>9156700</xdr:colOff>
      <xdr:row>92</xdr:row>
      <xdr:rowOff>83820</xdr:rowOff>
    </xdr:from>
    <xdr:to>
      <xdr:col>0</xdr:col>
      <xdr:colOff>9423400</xdr:colOff>
      <xdr:row>94</xdr:row>
      <xdr:rowOff>104140</xdr:rowOff>
    </xdr:to>
    <xdr:sp macro="" textlink="">
      <xdr:nvSpPr>
        <xdr:cNvPr id="1394" name="fmiddle 1393"/>
        <xdr:cNvSpPr/>
      </xdr:nvSpPr>
      <xdr:spPr>
        <a:xfrm>
          <a:off x="91567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9474200</xdr:colOff>
      <xdr:row>92</xdr:row>
      <xdr:rowOff>83820</xdr:rowOff>
    </xdr:from>
    <xdr:to>
      <xdr:col>0</xdr:col>
      <xdr:colOff>9779000</xdr:colOff>
      <xdr:row>94</xdr:row>
      <xdr:rowOff>104140</xdr:rowOff>
    </xdr:to>
    <xdr:sp macro="" textlink="">
      <xdr:nvSpPr>
        <xdr:cNvPr id="1395" name="fright 1394"/>
        <xdr:cNvSpPr/>
      </xdr:nvSpPr>
      <xdr:spPr>
        <a:xfrm>
          <a:off x="94742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8648700</xdr:colOff>
      <xdr:row>87</xdr:row>
      <xdr:rowOff>96520</xdr:rowOff>
    </xdr:from>
    <xdr:to>
      <xdr:col>0</xdr:col>
      <xdr:colOff>9004300</xdr:colOff>
      <xdr:row>88</xdr:row>
      <xdr:rowOff>144780</xdr:rowOff>
    </xdr:to>
    <xdr:sp macro="" textlink="">
      <xdr:nvSpPr>
        <xdr:cNvPr id="1396" name="eng 1395"/>
        <xdr:cNvSpPr/>
      </xdr:nvSpPr>
      <xdr:spPr>
        <a:xfrm>
          <a:off x="8648700" y="14681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2-4</a:t>
          </a:r>
        </a:p>
      </xdr:txBody>
    </xdr:sp>
    <xdr:clientData/>
  </xdr:twoCellAnchor>
  <xdr:twoCellAnchor editAs="absolute">
    <xdr:from>
      <xdr:col>1</xdr:col>
      <xdr:colOff>2877820</xdr:colOff>
      <xdr:row>92</xdr:row>
      <xdr:rowOff>83820</xdr:rowOff>
    </xdr:from>
    <xdr:to>
      <xdr:col>1</xdr:col>
      <xdr:colOff>3182620</xdr:colOff>
      <xdr:row>94</xdr:row>
      <xdr:rowOff>104140</xdr:rowOff>
    </xdr:to>
    <xdr:sp macro="" textlink="">
      <xdr:nvSpPr>
        <xdr:cNvPr id="1397" name="bleft 1396"/>
        <xdr:cNvSpPr/>
      </xdr:nvSpPr>
      <xdr:spPr>
        <a:xfrm>
          <a:off x="153670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3296920</xdr:colOff>
      <xdr:row>92</xdr:row>
      <xdr:rowOff>83820</xdr:rowOff>
    </xdr:from>
    <xdr:to>
      <xdr:col>1</xdr:col>
      <xdr:colOff>3563620</xdr:colOff>
      <xdr:row>94</xdr:row>
      <xdr:rowOff>104140</xdr:rowOff>
    </xdr:to>
    <xdr:sp macro="" textlink="">
      <xdr:nvSpPr>
        <xdr:cNvPr id="1398" name="bmiddle 1397"/>
        <xdr:cNvSpPr/>
      </xdr:nvSpPr>
      <xdr:spPr>
        <a:xfrm>
          <a:off x="15786100" y="15506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3614420</xdr:colOff>
      <xdr:row>92</xdr:row>
      <xdr:rowOff>83820</xdr:rowOff>
    </xdr:from>
    <xdr:to>
      <xdr:col>1</xdr:col>
      <xdr:colOff>3919220</xdr:colOff>
      <xdr:row>94</xdr:row>
      <xdr:rowOff>104140</xdr:rowOff>
    </xdr:to>
    <xdr:sp macro="" textlink="">
      <xdr:nvSpPr>
        <xdr:cNvPr id="1399" name="bright 1398"/>
        <xdr:cNvSpPr/>
      </xdr:nvSpPr>
      <xdr:spPr>
        <a:xfrm>
          <a:off x="16103600" y="15506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9842500</xdr:colOff>
      <xdr:row>87</xdr:row>
      <xdr:rowOff>83820</xdr:rowOff>
    </xdr:from>
    <xdr:to>
      <xdr:col>0</xdr:col>
      <xdr:colOff>11049000</xdr:colOff>
      <xdr:row>94</xdr:row>
      <xdr:rowOff>116840</xdr:rowOff>
    </xdr:to>
    <xdr:sp macro="" textlink="">
      <xdr:nvSpPr>
        <xdr:cNvPr id="1400" name="outline 1399"/>
        <xdr:cNvSpPr/>
      </xdr:nvSpPr>
      <xdr:spPr>
        <a:xfrm>
          <a:off x="9842500" y="14668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87</xdr:row>
      <xdr:rowOff>83820</xdr:rowOff>
    </xdr:from>
    <xdr:to>
      <xdr:col>1</xdr:col>
      <xdr:colOff>2776220</xdr:colOff>
      <xdr:row>94</xdr:row>
      <xdr:rowOff>116840</xdr:rowOff>
    </xdr:to>
    <xdr:sp macro="" textlink="">
      <xdr:nvSpPr>
        <xdr:cNvPr id="1401" name="outline 1400"/>
        <xdr:cNvSpPr/>
      </xdr:nvSpPr>
      <xdr:spPr>
        <a:xfrm>
          <a:off x="14058900" y="14668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10134600</xdr:colOff>
      <xdr:row>87</xdr:row>
      <xdr:rowOff>147320</xdr:rowOff>
    </xdr:from>
    <xdr:to>
      <xdr:col>0</xdr:col>
      <xdr:colOff>11036300</xdr:colOff>
      <xdr:row>92</xdr:row>
      <xdr:rowOff>71120</xdr:rowOff>
    </xdr:to>
    <xdr:sp macro="" textlink="">
      <xdr:nvSpPr>
        <xdr:cNvPr id="1402" name="flag 1401"/>
        <xdr:cNvSpPr/>
      </xdr:nvSpPr>
      <xdr:spPr>
        <a:xfrm>
          <a:off x="10134600" y="147320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LC</a:t>
          </a:r>
        </a:p>
      </xdr:txBody>
    </xdr:sp>
    <xdr:clientData/>
  </xdr:twoCellAnchor>
  <xdr:twoCellAnchor editAs="absolute">
    <xdr:from>
      <xdr:col>0</xdr:col>
      <xdr:colOff>9855200</xdr:colOff>
      <xdr:row>87</xdr:row>
      <xdr:rowOff>96520</xdr:rowOff>
    </xdr:from>
    <xdr:to>
      <xdr:col>0</xdr:col>
      <xdr:colOff>10121900</xdr:colOff>
      <xdr:row>92</xdr:row>
      <xdr:rowOff>121920</xdr:rowOff>
    </xdr:to>
    <xdr:sp macro="" textlink="">
      <xdr:nvSpPr>
        <xdr:cNvPr id="1403" name="name 1402"/>
        <xdr:cNvSpPr/>
      </xdr:nvSpPr>
      <xdr:spPr>
        <a:xfrm>
          <a:off x="9855200" y="14681200"/>
          <a:ext cx="266700" cy="8636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00"/>
              </a:solidFill>
              <a:latin typeface="arial narrow"/>
            </a:rPr>
            <a:t>Curto</a:t>
          </a:r>
        </a:p>
      </xdr:txBody>
    </xdr:sp>
    <xdr:clientData/>
  </xdr:twoCellAnchor>
  <xdr:twoCellAnchor editAs="absolute">
    <xdr:from>
      <xdr:col>0</xdr:col>
      <xdr:colOff>9994900</xdr:colOff>
      <xdr:row>92</xdr:row>
      <xdr:rowOff>83820</xdr:rowOff>
    </xdr:from>
    <xdr:to>
      <xdr:col>0</xdr:col>
      <xdr:colOff>10261600</xdr:colOff>
      <xdr:row>94</xdr:row>
      <xdr:rowOff>104140</xdr:rowOff>
    </xdr:to>
    <xdr:sp macro="" textlink="">
      <xdr:nvSpPr>
        <xdr:cNvPr id="1404" name="left 1403"/>
        <xdr:cNvSpPr/>
      </xdr:nvSpPr>
      <xdr:spPr>
        <a:xfrm>
          <a:off x="9994900" y="15506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10731500</xdr:colOff>
      <xdr:row>92</xdr:row>
      <xdr:rowOff>83820</xdr:rowOff>
    </xdr:from>
    <xdr:to>
      <xdr:col>0</xdr:col>
      <xdr:colOff>10998200</xdr:colOff>
      <xdr:row>94</xdr:row>
      <xdr:rowOff>104140</xdr:rowOff>
    </xdr:to>
    <xdr:sp macro="" textlink="">
      <xdr:nvSpPr>
        <xdr:cNvPr id="1405" name="right 1404"/>
        <xdr:cNvSpPr/>
      </xdr:nvSpPr>
      <xdr:spPr>
        <a:xfrm>
          <a:off x="10731500" y="15506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11049000</xdr:colOff>
      <xdr:row>87</xdr:row>
      <xdr:rowOff>83820</xdr:rowOff>
    </xdr:from>
    <xdr:to>
      <xdr:col>0</xdr:col>
      <xdr:colOff>12255500</xdr:colOff>
      <xdr:row>94</xdr:row>
      <xdr:rowOff>116840</xdr:rowOff>
    </xdr:to>
    <xdr:sp macro="" textlink="">
      <xdr:nvSpPr>
        <xdr:cNvPr id="1406" name="outline 1405"/>
        <xdr:cNvSpPr/>
      </xdr:nvSpPr>
      <xdr:spPr>
        <a:xfrm>
          <a:off x="11049000" y="14668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87</xdr:row>
      <xdr:rowOff>83820</xdr:rowOff>
    </xdr:from>
    <xdr:to>
      <xdr:col>1</xdr:col>
      <xdr:colOff>1569720</xdr:colOff>
      <xdr:row>94</xdr:row>
      <xdr:rowOff>116840</xdr:rowOff>
    </xdr:to>
    <xdr:sp macro="" textlink="">
      <xdr:nvSpPr>
        <xdr:cNvPr id="1407" name="outline 1406"/>
        <xdr:cNvSpPr/>
      </xdr:nvSpPr>
      <xdr:spPr>
        <a:xfrm>
          <a:off x="12852400" y="14668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11341100</xdr:colOff>
      <xdr:row>87</xdr:row>
      <xdr:rowOff>147320</xdr:rowOff>
    </xdr:from>
    <xdr:to>
      <xdr:col>0</xdr:col>
      <xdr:colOff>12242800</xdr:colOff>
      <xdr:row>92</xdr:row>
      <xdr:rowOff>71120</xdr:rowOff>
    </xdr:to>
    <xdr:sp macro="" textlink="">
      <xdr:nvSpPr>
        <xdr:cNvPr id="1408" name="flag 1407"/>
        <xdr:cNvSpPr/>
      </xdr:nvSpPr>
      <xdr:spPr>
        <a:xfrm>
          <a:off x="11341100" y="147320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LC</a:t>
          </a:r>
        </a:p>
      </xdr:txBody>
    </xdr:sp>
    <xdr:clientData/>
  </xdr:twoCellAnchor>
  <xdr:twoCellAnchor editAs="absolute">
    <xdr:from>
      <xdr:col>0</xdr:col>
      <xdr:colOff>11061700</xdr:colOff>
      <xdr:row>87</xdr:row>
      <xdr:rowOff>96520</xdr:rowOff>
    </xdr:from>
    <xdr:to>
      <xdr:col>0</xdr:col>
      <xdr:colOff>11328400</xdr:colOff>
      <xdr:row>92</xdr:row>
      <xdr:rowOff>121920</xdr:rowOff>
    </xdr:to>
    <xdr:sp macro="" textlink="">
      <xdr:nvSpPr>
        <xdr:cNvPr id="1409" name="name 1408"/>
        <xdr:cNvSpPr/>
      </xdr:nvSpPr>
      <xdr:spPr>
        <a:xfrm>
          <a:off x="11061700" y="14681200"/>
          <a:ext cx="266700" cy="8636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00"/>
              </a:solidFill>
              <a:latin typeface="arial narrow"/>
            </a:rPr>
            <a:t>Curto</a:t>
          </a:r>
        </a:p>
      </xdr:txBody>
    </xdr:sp>
    <xdr:clientData/>
  </xdr:twoCellAnchor>
  <xdr:twoCellAnchor editAs="absolute">
    <xdr:from>
      <xdr:col>0</xdr:col>
      <xdr:colOff>11201400</xdr:colOff>
      <xdr:row>92</xdr:row>
      <xdr:rowOff>83820</xdr:rowOff>
    </xdr:from>
    <xdr:to>
      <xdr:col>0</xdr:col>
      <xdr:colOff>11468100</xdr:colOff>
      <xdr:row>94</xdr:row>
      <xdr:rowOff>104140</xdr:rowOff>
    </xdr:to>
    <xdr:sp macro="" textlink="">
      <xdr:nvSpPr>
        <xdr:cNvPr id="1410" name="left 1409"/>
        <xdr:cNvSpPr/>
      </xdr:nvSpPr>
      <xdr:spPr>
        <a:xfrm>
          <a:off x="11201400" y="15506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11938000</xdr:colOff>
      <xdr:row>92</xdr:row>
      <xdr:rowOff>83820</xdr:rowOff>
    </xdr:from>
    <xdr:to>
      <xdr:col>0</xdr:col>
      <xdr:colOff>12204700</xdr:colOff>
      <xdr:row>94</xdr:row>
      <xdr:rowOff>104140</xdr:rowOff>
    </xdr:to>
    <xdr:sp macro="" textlink="">
      <xdr:nvSpPr>
        <xdr:cNvPr id="1411" name="right 1410"/>
        <xdr:cNvSpPr/>
      </xdr:nvSpPr>
      <xdr:spPr>
        <a:xfrm>
          <a:off x="11938000" y="15506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190500</xdr:colOff>
      <xdr:row>94</xdr:row>
      <xdr:rowOff>116840</xdr:rowOff>
    </xdr:from>
    <xdr:to>
      <xdr:col>0</xdr:col>
      <xdr:colOff>1397000</xdr:colOff>
      <xdr:row>101</xdr:row>
      <xdr:rowOff>149860</xdr:rowOff>
    </xdr:to>
    <xdr:sp macro="" textlink="">
      <xdr:nvSpPr>
        <xdr:cNvPr id="1412" name="outline 1411"/>
        <xdr:cNvSpPr/>
      </xdr:nvSpPr>
      <xdr:spPr>
        <a:xfrm>
          <a:off x="1905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94</xdr:row>
      <xdr:rowOff>116840</xdr:rowOff>
    </xdr:from>
    <xdr:to>
      <xdr:col>1</xdr:col>
      <xdr:colOff>12428220</xdr:colOff>
      <xdr:row>101</xdr:row>
      <xdr:rowOff>149860</xdr:rowOff>
    </xdr:to>
    <xdr:sp macro="" textlink="">
      <xdr:nvSpPr>
        <xdr:cNvPr id="1413" name="outline 1412"/>
        <xdr:cNvSpPr/>
      </xdr:nvSpPr>
      <xdr:spPr>
        <a:xfrm>
          <a:off x="237109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203200</xdr:colOff>
      <xdr:row>94</xdr:row>
      <xdr:rowOff>129540</xdr:rowOff>
    </xdr:from>
    <xdr:to>
      <xdr:col>0</xdr:col>
      <xdr:colOff>1384300</xdr:colOff>
      <xdr:row>96</xdr:row>
      <xdr:rowOff>60960</xdr:rowOff>
    </xdr:to>
    <xdr:sp macro="" textlink="">
      <xdr:nvSpPr>
        <xdr:cNvPr id="1414" name="name 1413"/>
        <xdr:cNvSpPr/>
      </xdr:nvSpPr>
      <xdr:spPr>
        <a:xfrm>
          <a:off x="203200" y="15887700"/>
          <a:ext cx="11811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1st Bgde</a:t>
          </a:r>
        </a:p>
      </xdr:txBody>
    </xdr:sp>
    <xdr:clientData/>
  </xdr:twoCellAnchor>
  <xdr:twoCellAnchor editAs="absolute">
    <xdr:from>
      <xdr:col>1</xdr:col>
      <xdr:colOff>11234420</xdr:colOff>
      <xdr:row>94</xdr:row>
      <xdr:rowOff>129540</xdr:rowOff>
    </xdr:from>
    <xdr:to>
      <xdr:col>1</xdr:col>
      <xdr:colOff>12415520</xdr:colOff>
      <xdr:row>96</xdr:row>
      <xdr:rowOff>60960</xdr:rowOff>
    </xdr:to>
    <xdr:sp macro="" textlink="">
      <xdr:nvSpPr>
        <xdr:cNvPr id="1415" name="name 1414"/>
        <xdr:cNvSpPr/>
      </xdr:nvSpPr>
      <xdr:spPr>
        <a:xfrm>
          <a:off x="23723600" y="15887700"/>
          <a:ext cx="11811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1st Bgde</a:t>
          </a:r>
        </a:p>
      </xdr:txBody>
    </xdr:sp>
    <xdr:clientData/>
  </xdr:twoCellAnchor>
  <xdr:twoCellAnchor editAs="absolute">
    <xdr:from>
      <xdr:col>1</xdr:col>
      <xdr:colOff>11234420</xdr:colOff>
      <xdr:row>97</xdr:row>
      <xdr:rowOff>134620</xdr:rowOff>
    </xdr:from>
    <xdr:to>
      <xdr:col>1</xdr:col>
      <xdr:colOff>12415520</xdr:colOff>
      <xdr:row>99</xdr:row>
      <xdr:rowOff>66040</xdr:rowOff>
    </xdr:to>
    <xdr:sp macro="" textlink="">
      <xdr:nvSpPr>
        <xdr:cNvPr id="1416" name="reduced 1415"/>
        <xdr:cNvSpPr/>
      </xdr:nvSpPr>
      <xdr:spPr>
        <a:xfrm>
          <a:off x="23723600" y="16395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482600</xdr:colOff>
      <xdr:row>96</xdr:row>
      <xdr:rowOff>22860</xdr:rowOff>
    </xdr:from>
    <xdr:to>
      <xdr:col>0</xdr:col>
      <xdr:colOff>1155700</xdr:colOff>
      <xdr:row>100</xdr:row>
      <xdr:rowOff>114300</xdr:rowOff>
    </xdr:to>
    <xdr:pic>
      <xdr:nvPicPr>
        <xdr:cNvPr id="1417" name="symbol 1416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16116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11513820</xdr:colOff>
      <xdr:row>96</xdr:row>
      <xdr:rowOff>22860</xdr:rowOff>
    </xdr:from>
    <xdr:to>
      <xdr:col>1</xdr:col>
      <xdr:colOff>12186920</xdr:colOff>
      <xdr:row>100</xdr:row>
      <xdr:rowOff>114300</xdr:rowOff>
    </xdr:to>
    <xdr:pic>
      <xdr:nvPicPr>
        <xdr:cNvPr id="1418" name="symbol 1417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0" y="16116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292100</xdr:colOff>
      <xdr:row>99</xdr:row>
      <xdr:rowOff>116840</xdr:rowOff>
    </xdr:from>
    <xdr:to>
      <xdr:col>0</xdr:col>
      <xdr:colOff>596900</xdr:colOff>
      <xdr:row>101</xdr:row>
      <xdr:rowOff>137160</xdr:rowOff>
    </xdr:to>
    <xdr:sp macro="" textlink="">
      <xdr:nvSpPr>
        <xdr:cNvPr id="1419" name="fleft 1418"/>
        <xdr:cNvSpPr/>
      </xdr:nvSpPr>
      <xdr:spPr>
        <a:xfrm>
          <a:off x="2921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711200</xdr:colOff>
      <xdr:row>99</xdr:row>
      <xdr:rowOff>116840</xdr:rowOff>
    </xdr:from>
    <xdr:to>
      <xdr:col>0</xdr:col>
      <xdr:colOff>977900</xdr:colOff>
      <xdr:row>101</xdr:row>
      <xdr:rowOff>137160</xdr:rowOff>
    </xdr:to>
    <xdr:sp macro="" textlink="">
      <xdr:nvSpPr>
        <xdr:cNvPr id="1420" name="fmiddle 1419"/>
        <xdr:cNvSpPr/>
      </xdr:nvSpPr>
      <xdr:spPr>
        <a:xfrm>
          <a:off x="7112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1028700</xdr:colOff>
      <xdr:row>99</xdr:row>
      <xdr:rowOff>116840</xdr:rowOff>
    </xdr:from>
    <xdr:to>
      <xdr:col>0</xdr:col>
      <xdr:colOff>1333500</xdr:colOff>
      <xdr:row>101</xdr:row>
      <xdr:rowOff>137160</xdr:rowOff>
    </xdr:to>
    <xdr:sp macro="" textlink="">
      <xdr:nvSpPr>
        <xdr:cNvPr id="1421" name="fright 1420"/>
        <xdr:cNvSpPr/>
      </xdr:nvSpPr>
      <xdr:spPr>
        <a:xfrm>
          <a:off x="10287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1117600</xdr:colOff>
      <xdr:row>96</xdr:row>
      <xdr:rowOff>111760</xdr:rowOff>
    </xdr:from>
    <xdr:to>
      <xdr:col>0</xdr:col>
      <xdr:colOff>1384300</xdr:colOff>
      <xdr:row>98</xdr:row>
      <xdr:rowOff>81280</xdr:rowOff>
    </xdr:to>
    <xdr:sp macro="" textlink="">
      <xdr:nvSpPr>
        <xdr:cNvPr id="1422" name="eng 1421"/>
        <xdr:cNvSpPr/>
      </xdr:nvSpPr>
      <xdr:spPr>
        <a:xfrm>
          <a:off x="1117600" y="16205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11323320</xdr:colOff>
      <xdr:row>99</xdr:row>
      <xdr:rowOff>116840</xdr:rowOff>
    </xdr:from>
    <xdr:to>
      <xdr:col>1</xdr:col>
      <xdr:colOff>11628120</xdr:colOff>
      <xdr:row>101</xdr:row>
      <xdr:rowOff>137160</xdr:rowOff>
    </xdr:to>
    <xdr:sp macro="" textlink="">
      <xdr:nvSpPr>
        <xdr:cNvPr id="1423" name="bleft 1422"/>
        <xdr:cNvSpPr/>
      </xdr:nvSpPr>
      <xdr:spPr>
        <a:xfrm>
          <a:off x="238125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11742420</xdr:colOff>
      <xdr:row>99</xdr:row>
      <xdr:rowOff>116840</xdr:rowOff>
    </xdr:from>
    <xdr:to>
      <xdr:col>1</xdr:col>
      <xdr:colOff>12009120</xdr:colOff>
      <xdr:row>101</xdr:row>
      <xdr:rowOff>137160</xdr:rowOff>
    </xdr:to>
    <xdr:sp macro="" textlink="">
      <xdr:nvSpPr>
        <xdr:cNvPr id="1424" name="bmiddle 1423"/>
        <xdr:cNvSpPr/>
      </xdr:nvSpPr>
      <xdr:spPr>
        <a:xfrm>
          <a:off x="242316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12059920</xdr:colOff>
      <xdr:row>99</xdr:row>
      <xdr:rowOff>116840</xdr:rowOff>
    </xdr:from>
    <xdr:to>
      <xdr:col>1</xdr:col>
      <xdr:colOff>12364720</xdr:colOff>
      <xdr:row>101</xdr:row>
      <xdr:rowOff>137160</xdr:rowOff>
    </xdr:to>
    <xdr:sp macro="" textlink="">
      <xdr:nvSpPr>
        <xdr:cNvPr id="1425" name="bright 1424"/>
        <xdr:cNvSpPr/>
      </xdr:nvSpPr>
      <xdr:spPr>
        <a:xfrm>
          <a:off x="245491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1397000</xdr:colOff>
      <xdr:row>94</xdr:row>
      <xdr:rowOff>116840</xdr:rowOff>
    </xdr:from>
    <xdr:to>
      <xdr:col>0</xdr:col>
      <xdr:colOff>2603500</xdr:colOff>
      <xdr:row>101</xdr:row>
      <xdr:rowOff>149860</xdr:rowOff>
    </xdr:to>
    <xdr:sp macro="" textlink="">
      <xdr:nvSpPr>
        <xdr:cNvPr id="1426" name="outline 1425"/>
        <xdr:cNvSpPr/>
      </xdr:nvSpPr>
      <xdr:spPr>
        <a:xfrm>
          <a:off x="13970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94</xdr:row>
      <xdr:rowOff>116840</xdr:rowOff>
    </xdr:from>
    <xdr:to>
      <xdr:col>1</xdr:col>
      <xdr:colOff>11221720</xdr:colOff>
      <xdr:row>101</xdr:row>
      <xdr:rowOff>149860</xdr:rowOff>
    </xdr:to>
    <xdr:sp macro="" textlink="">
      <xdr:nvSpPr>
        <xdr:cNvPr id="1427" name="outline 1426"/>
        <xdr:cNvSpPr/>
      </xdr:nvSpPr>
      <xdr:spPr>
        <a:xfrm>
          <a:off x="225044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94</xdr:row>
      <xdr:rowOff>129540</xdr:rowOff>
    </xdr:from>
    <xdr:to>
      <xdr:col>0</xdr:col>
      <xdr:colOff>2590800</xdr:colOff>
      <xdr:row>96</xdr:row>
      <xdr:rowOff>60960</xdr:rowOff>
    </xdr:to>
    <xdr:sp macro="" textlink="">
      <xdr:nvSpPr>
        <xdr:cNvPr id="1428" name="name 1427"/>
        <xdr:cNvSpPr/>
      </xdr:nvSpPr>
      <xdr:spPr>
        <a:xfrm>
          <a:off x="1409700" y="15887700"/>
          <a:ext cx="11811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2nd Bgde</a:t>
          </a:r>
        </a:p>
      </xdr:txBody>
    </xdr:sp>
    <xdr:clientData/>
  </xdr:twoCellAnchor>
  <xdr:twoCellAnchor editAs="absolute">
    <xdr:from>
      <xdr:col>1</xdr:col>
      <xdr:colOff>10027920</xdr:colOff>
      <xdr:row>94</xdr:row>
      <xdr:rowOff>129540</xdr:rowOff>
    </xdr:from>
    <xdr:to>
      <xdr:col>1</xdr:col>
      <xdr:colOff>11209020</xdr:colOff>
      <xdr:row>96</xdr:row>
      <xdr:rowOff>60960</xdr:rowOff>
    </xdr:to>
    <xdr:sp macro="" textlink="">
      <xdr:nvSpPr>
        <xdr:cNvPr id="1429" name="name 1428"/>
        <xdr:cNvSpPr/>
      </xdr:nvSpPr>
      <xdr:spPr>
        <a:xfrm>
          <a:off x="22517100" y="15887700"/>
          <a:ext cx="11811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2nd Bgde</a:t>
          </a:r>
        </a:p>
      </xdr:txBody>
    </xdr:sp>
    <xdr:clientData/>
  </xdr:twoCellAnchor>
  <xdr:twoCellAnchor editAs="absolute">
    <xdr:from>
      <xdr:col>1</xdr:col>
      <xdr:colOff>10027920</xdr:colOff>
      <xdr:row>97</xdr:row>
      <xdr:rowOff>134620</xdr:rowOff>
    </xdr:from>
    <xdr:to>
      <xdr:col>1</xdr:col>
      <xdr:colOff>11209020</xdr:colOff>
      <xdr:row>99</xdr:row>
      <xdr:rowOff>66040</xdr:rowOff>
    </xdr:to>
    <xdr:sp macro="" textlink="">
      <xdr:nvSpPr>
        <xdr:cNvPr id="1430" name="reduced 1429"/>
        <xdr:cNvSpPr/>
      </xdr:nvSpPr>
      <xdr:spPr>
        <a:xfrm>
          <a:off x="22517100" y="16395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1689100</xdr:colOff>
      <xdr:row>96</xdr:row>
      <xdr:rowOff>22860</xdr:rowOff>
    </xdr:from>
    <xdr:to>
      <xdr:col>0</xdr:col>
      <xdr:colOff>2362200</xdr:colOff>
      <xdr:row>100</xdr:row>
      <xdr:rowOff>114300</xdr:rowOff>
    </xdr:to>
    <xdr:pic>
      <xdr:nvPicPr>
        <xdr:cNvPr id="1431" name="symbol 1430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100" y="16116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10307320</xdr:colOff>
      <xdr:row>96</xdr:row>
      <xdr:rowOff>22860</xdr:rowOff>
    </xdr:from>
    <xdr:to>
      <xdr:col>1</xdr:col>
      <xdr:colOff>10980420</xdr:colOff>
      <xdr:row>100</xdr:row>
      <xdr:rowOff>114300</xdr:rowOff>
    </xdr:to>
    <xdr:pic>
      <xdr:nvPicPr>
        <xdr:cNvPr id="1432" name="symbol 1431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96500" y="16116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1498600</xdr:colOff>
      <xdr:row>99</xdr:row>
      <xdr:rowOff>116840</xdr:rowOff>
    </xdr:from>
    <xdr:to>
      <xdr:col>0</xdr:col>
      <xdr:colOff>1803400</xdr:colOff>
      <xdr:row>101</xdr:row>
      <xdr:rowOff>137160</xdr:rowOff>
    </xdr:to>
    <xdr:sp macro="" textlink="">
      <xdr:nvSpPr>
        <xdr:cNvPr id="1433" name="fleft 1432"/>
        <xdr:cNvSpPr/>
      </xdr:nvSpPr>
      <xdr:spPr>
        <a:xfrm>
          <a:off x="14986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1917700</xdr:colOff>
      <xdr:row>99</xdr:row>
      <xdr:rowOff>116840</xdr:rowOff>
    </xdr:from>
    <xdr:to>
      <xdr:col>0</xdr:col>
      <xdr:colOff>2184400</xdr:colOff>
      <xdr:row>101</xdr:row>
      <xdr:rowOff>137160</xdr:rowOff>
    </xdr:to>
    <xdr:sp macro="" textlink="">
      <xdr:nvSpPr>
        <xdr:cNvPr id="1434" name="fmiddle 1433"/>
        <xdr:cNvSpPr/>
      </xdr:nvSpPr>
      <xdr:spPr>
        <a:xfrm>
          <a:off x="19177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2235200</xdr:colOff>
      <xdr:row>99</xdr:row>
      <xdr:rowOff>116840</xdr:rowOff>
    </xdr:from>
    <xdr:to>
      <xdr:col>0</xdr:col>
      <xdr:colOff>2540000</xdr:colOff>
      <xdr:row>101</xdr:row>
      <xdr:rowOff>137160</xdr:rowOff>
    </xdr:to>
    <xdr:sp macro="" textlink="">
      <xdr:nvSpPr>
        <xdr:cNvPr id="1435" name="fright 1434"/>
        <xdr:cNvSpPr/>
      </xdr:nvSpPr>
      <xdr:spPr>
        <a:xfrm>
          <a:off x="22352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2324100</xdr:colOff>
      <xdr:row>96</xdr:row>
      <xdr:rowOff>111760</xdr:rowOff>
    </xdr:from>
    <xdr:to>
      <xdr:col>0</xdr:col>
      <xdr:colOff>2590800</xdr:colOff>
      <xdr:row>98</xdr:row>
      <xdr:rowOff>81280</xdr:rowOff>
    </xdr:to>
    <xdr:sp macro="" textlink="">
      <xdr:nvSpPr>
        <xdr:cNvPr id="1436" name="eng 1435"/>
        <xdr:cNvSpPr/>
      </xdr:nvSpPr>
      <xdr:spPr>
        <a:xfrm>
          <a:off x="2324100" y="16205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10116820</xdr:colOff>
      <xdr:row>99</xdr:row>
      <xdr:rowOff>116840</xdr:rowOff>
    </xdr:from>
    <xdr:to>
      <xdr:col>1</xdr:col>
      <xdr:colOff>10421620</xdr:colOff>
      <xdr:row>101</xdr:row>
      <xdr:rowOff>137160</xdr:rowOff>
    </xdr:to>
    <xdr:sp macro="" textlink="">
      <xdr:nvSpPr>
        <xdr:cNvPr id="1437" name="bleft 1436"/>
        <xdr:cNvSpPr/>
      </xdr:nvSpPr>
      <xdr:spPr>
        <a:xfrm>
          <a:off x="226060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10535920</xdr:colOff>
      <xdr:row>99</xdr:row>
      <xdr:rowOff>116840</xdr:rowOff>
    </xdr:from>
    <xdr:to>
      <xdr:col>1</xdr:col>
      <xdr:colOff>10802620</xdr:colOff>
      <xdr:row>101</xdr:row>
      <xdr:rowOff>137160</xdr:rowOff>
    </xdr:to>
    <xdr:sp macro="" textlink="">
      <xdr:nvSpPr>
        <xdr:cNvPr id="1438" name="bmiddle 1437"/>
        <xdr:cNvSpPr/>
      </xdr:nvSpPr>
      <xdr:spPr>
        <a:xfrm>
          <a:off x="230251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10853420</xdr:colOff>
      <xdr:row>99</xdr:row>
      <xdr:rowOff>116840</xdr:rowOff>
    </xdr:from>
    <xdr:to>
      <xdr:col>1</xdr:col>
      <xdr:colOff>11158220</xdr:colOff>
      <xdr:row>101</xdr:row>
      <xdr:rowOff>137160</xdr:rowOff>
    </xdr:to>
    <xdr:sp macro="" textlink="">
      <xdr:nvSpPr>
        <xdr:cNvPr id="1439" name="bright 1438"/>
        <xdr:cNvSpPr/>
      </xdr:nvSpPr>
      <xdr:spPr>
        <a:xfrm>
          <a:off x="233426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2603500</xdr:colOff>
      <xdr:row>94</xdr:row>
      <xdr:rowOff>116840</xdr:rowOff>
    </xdr:from>
    <xdr:to>
      <xdr:col>0</xdr:col>
      <xdr:colOff>3810000</xdr:colOff>
      <xdr:row>101</xdr:row>
      <xdr:rowOff>149860</xdr:rowOff>
    </xdr:to>
    <xdr:sp macro="" textlink="">
      <xdr:nvSpPr>
        <xdr:cNvPr id="1440" name="outline 1439"/>
        <xdr:cNvSpPr/>
      </xdr:nvSpPr>
      <xdr:spPr>
        <a:xfrm>
          <a:off x="26035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94</xdr:row>
      <xdr:rowOff>116840</xdr:rowOff>
    </xdr:from>
    <xdr:to>
      <xdr:col>1</xdr:col>
      <xdr:colOff>10015220</xdr:colOff>
      <xdr:row>101</xdr:row>
      <xdr:rowOff>149860</xdr:rowOff>
    </xdr:to>
    <xdr:sp macro="" textlink="">
      <xdr:nvSpPr>
        <xdr:cNvPr id="1441" name="outline 1440"/>
        <xdr:cNvSpPr/>
      </xdr:nvSpPr>
      <xdr:spPr>
        <a:xfrm>
          <a:off x="212979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2984500</xdr:colOff>
      <xdr:row>94</xdr:row>
      <xdr:rowOff>129540</xdr:rowOff>
    </xdr:from>
    <xdr:to>
      <xdr:col>0</xdr:col>
      <xdr:colOff>3797300</xdr:colOff>
      <xdr:row>96</xdr:row>
      <xdr:rowOff>60960</xdr:rowOff>
    </xdr:to>
    <xdr:sp macro="" textlink="">
      <xdr:nvSpPr>
        <xdr:cNvPr id="1442" name="name 1441"/>
        <xdr:cNvSpPr/>
      </xdr:nvSpPr>
      <xdr:spPr>
        <a:xfrm>
          <a:off x="2984500" y="15887700"/>
          <a:ext cx="8128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Curto</a:t>
          </a:r>
        </a:p>
      </xdr:txBody>
    </xdr:sp>
    <xdr:clientData/>
  </xdr:twoCellAnchor>
  <xdr:twoCellAnchor editAs="absolute">
    <xdr:from>
      <xdr:col>1</xdr:col>
      <xdr:colOff>9189720</xdr:colOff>
      <xdr:row>94</xdr:row>
      <xdr:rowOff>129540</xdr:rowOff>
    </xdr:from>
    <xdr:to>
      <xdr:col>1</xdr:col>
      <xdr:colOff>10002520</xdr:colOff>
      <xdr:row>96</xdr:row>
      <xdr:rowOff>60960</xdr:rowOff>
    </xdr:to>
    <xdr:sp macro="" textlink="">
      <xdr:nvSpPr>
        <xdr:cNvPr id="1443" name="name 1442"/>
        <xdr:cNvSpPr/>
      </xdr:nvSpPr>
      <xdr:spPr>
        <a:xfrm>
          <a:off x="21678900" y="15887700"/>
          <a:ext cx="812800" cy="266700"/>
        </a:xfrm>
        <a:prstGeom prst="rect">
          <a:avLst/>
        </a:prstGeom>
        <a:solidFill>
          <a:srgbClr val="9933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00"/>
              </a:solidFill>
              <a:latin typeface="arial narrow"/>
            </a:rPr>
            <a:t>Curto</a:t>
          </a:r>
        </a:p>
      </xdr:txBody>
    </xdr:sp>
    <xdr:clientData/>
  </xdr:twoCellAnchor>
  <xdr:twoCellAnchor editAs="absolute">
    <xdr:from>
      <xdr:col>1</xdr:col>
      <xdr:colOff>8821420</xdr:colOff>
      <xdr:row>97</xdr:row>
      <xdr:rowOff>134620</xdr:rowOff>
    </xdr:from>
    <xdr:to>
      <xdr:col>1</xdr:col>
      <xdr:colOff>10002520</xdr:colOff>
      <xdr:row>99</xdr:row>
      <xdr:rowOff>66040</xdr:rowOff>
    </xdr:to>
    <xdr:sp macro="" textlink="">
      <xdr:nvSpPr>
        <xdr:cNvPr id="1444" name="reduced 1443"/>
        <xdr:cNvSpPr/>
      </xdr:nvSpPr>
      <xdr:spPr>
        <a:xfrm>
          <a:off x="21310600" y="16395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2705100</xdr:colOff>
      <xdr:row>97</xdr:row>
      <xdr:rowOff>45720</xdr:rowOff>
    </xdr:from>
    <xdr:to>
      <xdr:col>0</xdr:col>
      <xdr:colOff>3416300</xdr:colOff>
      <xdr:row>99</xdr:row>
      <xdr:rowOff>154940</xdr:rowOff>
    </xdr:to>
    <xdr:pic>
      <xdr:nvPicPr>
        <xdr:cNvPr id="1445" name="symbol 144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163068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8910320</xdr:colOff>
      <xdr:row>97</xdr:row>
      <xdr:rowOff>45720</xdr:rowOff>
    </xdr:from>
    <xdr:to>
      <xdr:col>1</xdr:col>
      <xdr:colOff>9621520</xdr:colOff>
      <xdr:row>99</xdr:row>
      <xdr:rowOff>154940</xdr:rowOff>
    </xdr:to>
    <xdr:pic>
      <xdr:nvPicPr>
        <xdr:cNvPr id="1446" name="symbol 144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99500" y="163068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3263900</xdr:colOff>
      <xdr:row>96</xdr:row>
      <xdr:rowOff>124460</xdr:rowOff>
    </xdr:from>
    <xdr:to>
      <xdr:col>0</xdr:col>
      <xdr:colOff>3708400</xdr:colOff>
      <xdr:row>99</xdr:row>
      <xdr:rowOff>40640</xdr:rowOff>
    </xdr:to>
    <xdr:pic>
      <xdr:nvPicPr>
        <xdr:cNvPr id="1447" name="elite 1446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162179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1</xdr:col>
      <xdr:colOff>9469120</xdr:colOff>
      <xdr:row>96</xdr:row>
      <xdr:rowOff>124460</xdr:rowOff>
    </xdr:from>
    <xdr:to>
      <xdr:col>1</xdr:col>
      <xdr:colOff>9913620</xdr:colOff>
      <xdr:row>99</xdr:row>
      <xdr:rowOff>40640</xdr:rowOff>
    </xdr:to>
    <xdr:pic>
      <xdr:nvPicPr>
        <xdr:cNvPr id="1448" name="elite 1447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58300" y="162179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2705100</xdr:colOff>
      <xdr:row>99</xdr:row>
      <xdr:rowOff>116840</xdr:rowOff>
    </xdr:from>
    <xdr:to>
      <xdr:col>0</xdr:col>
      <xdr:colOff>3060700</xdr:colOff>
      <xdr:row>101</xdr:row>
      <xdr:rowOff>86360</xdr:rowOff>
    </xdr:to>
    <xdr:sp macro="" textlink="">
      <xdr:nvSpPr>
        <xdr:cNvPr id="1449" name="fleft 1448"/>
        <xdr:cNvSpPr/>
      </xdr:nvSpPr>
      <xdr:spPr>
        <a:xfrm>
          <a:off x="2705100" y="167132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3124200</xdr:colOff>
      <xdr:row>99</xdr:row>
      <xdr:rowOff>116840</xdr:rowOff>
    </xdr:from>
    <xdr:to>
      <xdr:col>0</xdr:col>
      <xdr:colOff>3390900</xdr:colOff>
      <xdr:row>101</xdr:row>
      <xdr:rowOff>137160</xdr:rowOff>
    </xdr:to>
    <xdr:sp macro="" textlink="">
      <xdr:nvSpPr>
        <xdr:cNvPr id="1450" name="fmiddle 1449"/>
        <xdr:cNvSpPr/>
      </xdr:nvSpPr>
      <xdr:spPr>
        <a:xfrm>
          <a:off x="31242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3441700</xdr:colOff>
      <xdr:row>99</xdr:row>
      <xdr:rowOff>116840</xdr:rowOff>
    </xdr:from>
    <xdr:to>
      <xdr:col>0</xdr:col>
      <xdr:colOff>3746500</xdr:colOff>
      <xdr:row>101</xdr:row>
      <xdr:rowOff>137160</xdr:rowOff>
    </xdr:to>
    <xdr:sp macro="" textlink="">
      <xdr:nvSpPr>
        <xdr:cNvPr id="1451" name="fright 1450"/>
        <xdr:cNvSpPr/>
      </xdr:nvSpPr>
      <xdr:spPr>
        <a:xfrm>
          <a:off x="34417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2616200</xdr:colOff>
      <xdr:row>94</xdr:row>
      <xdr:rowOff>129540</xdr:rowOff>
    </xdr:from>
    <xdr:to>
      <xdr:col>0</xdr:col>
      <xdr:colOff>2971800</xdr:colOff>
      <xdr:row>96</xdr:row>
      <xdr:rowOff>10160</xdr:rowOff>
    </xdr:to>
    <xdr:sp macro="" textlink="">
      <xdr:nvSpPr>
        <xdr:cNvPr id="1452" name="eng 1451"/>
        <xdr:cNvSpPr/>
      </xdr:nvSpPr>
      <xdr:spPr>
        <a:xfrm>
          <a:off x="2616200" y="158877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8910320</xdr:colOff>
      <xdr:row>99</xdr:row>
      <xdr:rowOff>116840</xdr:rowOff>
    </xdr:from>
    <xdr:to>
      <xdr:col>1</xdr:col>
      <xdr:colOff>9215120</xdr:colOff>
      <xdr:row>101</xdr:row>
      <xdr:rowOff>137160</xdr:rowOff>
    </xdr:to>
    <xdr:sp macro="" textlink="">
      <xdr:nvSpPr>
        <xdr:cNvPr id="1453" name="bleft 1452"/>
        <xdr:cNvSpPr/>
      </xdr:nvSpPr>
      <xdr:spPr>
        <a:xfrm>
          <a:off x="213995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9329420</xdr:colOff>
      <xdr:row>99</xdr:row>
      <xdr:rowOff>116840</xdr:rowOff>
    </xdr:from>
    <xdr:to>
      <xdr:col>1</xdr:col>
      <xdr:colOff>9596120</xdr:colOff>
      <xdr:row>101</xdr:row>
      <xdr:rowOff>137160</xdr:rowOff>
    </xdr:to>
    <xdr:sp macro="" textlink="">
      <xdr:nvSpPr>
        <xdr:cNvPr id="1454" name="bmiddle 1453"/>
        <xdr:cNvSpPr/>
      </xdr:nvSpPr>
      <xdr:spPr>
        <a:xfrm>
          <a:off x="218186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9646920</xdr:colOff>
      <xdr:row>99</xdr:row>
      <xdr:rowOff>116840</xdr:rowOff>
    </xdr:from>
    <xdr:to>
      <xdr:col>1</xdr:col>
      <xdr:colOff>9951720</xdr:colOff>
      <xdr:row>101</xdr:row>
      <xdr:rowOff>137160</xdr:rowOff>
    </xdr:to>
    <xdr:sp macro="" textlink="">
      <xdr:nvSpPr>
        <xdr:cNvPr id="1455" name="bright 1454"/>
        <xdr:cNvSpPr/>
      </xdr:nvSpPr>
      <xdr:spPr>
        <a:xfrm>
          <a:off x="221361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3810000</xdr:colOff>
      <xdr:row>94</xdr:row>
      <xdr:rowOff>116840</xdr:rowOff>
    </xdr:from>
    <xdr:to>
      <xdr:col>0</xdr:col>
      <xdr:colOff>5016500</xdr:colOff>
      <xdr:row>101</xdr:row>
      <xdr:rowOff>149860</xdr:rowOff>
    </xdr:to>
    <xdr:sp macro="" textlink="">
      <xdr:nvSpPr>
        <xdr:cNvPr id="1456" name="outline 1455"/>
        <xdr:cNvSpPr/>
      </xdr:nvSpPr>
      <xdr:spPr>
        <a:xfrm>
          <a:off x="3810000" y="15875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94</xdr:row>
      <xdr:rowOff>116840</xdr:rowOff>
    </xdr:from>
    <xdr:to>
      <xdr:col>1</xdr:col>
      <xdr:colOff>8808720</xdr:colOff>
      <xdr:row>101</xdr:row>
      <xdr:rowOff>149860</xdr:rowOff>
    </xdr:to>
    <xdr:sp macro="" textlink="">
      <xdr:nvSpPr>
        <xdr:cNvPr id="1457" name="outline 1456"/>
        <xdr:cNvSpPr/>
      </xdr:nvSpPr>
      <xdr:spPr>
        <a:xfrm>
          <a:off x="20091400" y="15875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4102100</xdr:colOff>
      <xdr:row>95</xdr:row>
      <xdr:rowOff>12700</xdr:rowOff>
    </xdr:from>
    <xdr:to>
      <xdr:col>0</xdr:col>
      <xdr:colOff>5003800</xdr:colOff>
      <xdr:row>99</xdr:row>
      <xdr:rowOff>104140</xdr:rowOff>
    </xdr:to>
    <xdr:sp macro="" textlink="">
      <xdr:nvSpPr>
        <xdr:cNvPr id="1458" name="flag 1457"/>
        <xdr:cNvSpPr/>
      </xdr:nvSpPr>
      <xdr:spPr>
        <a:xfrm>
          <a:off x="4102100" y="159385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HC</a:t>
          </a:r>
        </a:p>
      </xdr:txBody>
    </xdr:sp>
    <xdr:clientData/>
  </xdr:twoCellAnchor>
  <xdr:twoCellAnchor editAs="absolute">
    <xdr:from>
      <xdr:col>0</xdr:col>
      <xdr:colOff>3822700</xdr:colOff>
      <xdr:row>94</xdr:row>
      <xdr:rowOff>129540</xdr:rowOff>
    </xdr:from>
    <xdr:to>
      <xdr:col>0</xdr:col>
      <xdr:colOff>4089400</xdr:colOff>
      <xdr:row>99</xdr:row>
      <xdr:rowOff>154940</xdr:rowOff>
    </xdr:to>
    <xdr:sp macro="" textlink="">
      <xdr:nvSpPr>
        <xdr:cNvPr id="1459" name="name 1458"/>
        <xdr:cNvSpPr/>
      </xdr:nvSpPr>
      <xdr:spPr>
        <a:xfrm>
          <a:off x="3822700" y="15887700"/>
          <a:ext cx="266700" cy="863600"/>
        </a:xfrm>
        <a:prstGeom prst="rect">
          <a:avLst/>
        </a:prstGeom>
        <a:solidFill>
          <a:srgbClr val="00808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Boyer</a:t>
          </a:r>
        </a:p>
      </xdr:txBody>
    </xdr:sp>
    <xdr:clientData/>
  </xdr:twoCellAnchor>
  <xdr:twoCellAnchor editAs="absolute">
    <xdr:from>
      <xdr:col>0</xdr:col>
      <xdr:colOff>3962400</xdr:colOff>
      <xdr:row>99</xdr:row>
      <xdr:rowOff>116840</xdr:rowOff>
    </xdr:from>
    <xdr:to>
      <xdr:col>0</xdr:col>
      <xdr:colOff>4229100</xdr:colOff>
      <xdr:row>101</xdr:row>
      <xdr:rowOff>137160</xdr:rowOff>
    </xdr:to>
    <xdr:sp macro="" textlink="">
      <xdr:nvSpPr>
        <xdr:cNvPr id="1460" name="left 1459"/>
        <xdr:cNvSpPr/>
      </xdr:nvSpPr>
      <xdr:spPr>
        <a:xfrm>
          <a:off x="3962400" y="16713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4699000</xdr:colOff>
      <xdr:row>99</xdr:row>
      <xdr:rowOff>116840</xdr:rowOff>
    </xdr:from>
    <xdr:to>
      <xdr:col>0</xdr:col>
      <xdr:colOff>4965700</xdr:colOff>
      <xdr:row>101</xdr:row>
      <xdr:rowOff>137160</xdr:rowOff>
    </xdr:to>
    <xdr:sp macro="" textlink="">
      <xdr:nvSpPr>
        <xdr:cNvPr id="1461" name="right 1460"/>
        <xdr:cNvSpPr/>
      </xdr:nvSpPr>
      <xdr:spPr>
        <a:xfrm>
          <a:off x="4699000" y="16713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5016500</xdr:colOff>
      <xdr:row>94</xdr:row>
      <xdr:rowOff>116840</xdr:rowOff>
    </xdr:from>
    <xdr:to>
      <xdr:col>0</xdr:col>
      <xdr:colOff>6223000</xdr:colOff>
      <xdr:row>101</xdr:row>
      <xdr:rowOff>149860</xdr:rowOff>
    </xdr:to>
    <xdr:sp macro="" textlink="">
      <xdr:nvSpPr>
        <xdr:cNvPr id="1462" name="outline 1461"/>
        <xdr:cNvSpPr/>
      </xdr:nvSpPr>
      <xdr:spPr>
        <a:xfrm>
          <a:off x="5016500" y="15875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94</xdr:row>
      <xdr:rowOff>116840</xdr:rowOff>
    </xdr:from>
    <xdr:to>
      <xdr:col>1</xdr:col>
      <xdr:colOff>7602220</xdr:colOff>
      <xdr:row>101</xdr:row>
      <xdr:rowOff>149860</xdr:rowOff>
    </xdr:to>
    <xdr:sp macro="" textlink="">
      <xdr:nvSpPr>
        <xdr:cNvPr id="1463" name="outline 1462"/>
        <xdr:cNvSpPr/>
      </xdr:nvSpPr>
      <xdr:spPr>
        <a:xfrm>
          <a:off x="18884900" y="15875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5308600</xdr:colOff>
      <xdr:row>95</xdr:row>
      <xdr:rowOff>12700</xdr:rowOff>
    </xdr:from>
    <xdr:to>
      <xdr:col>0</xdr:col>
      <xdr:colOff>6210300</xdr:colOff>
      <xdr:row>99</xdr:row>
      <xdr:rowOff>104140</xdr:rowOff>
    </xdr:to>
    <xdr:sp macro="" textlink="">
      <xdr:nvSpPr>
        <xdr:cNvPr id="1464" name="flag 1463"/>
        <xdr:cNvSpPr/>
      </xdr:nvSpPr>
      <xdr:spPr>
        <a:xfrm>
          <a:off x="5308600" y="15938500"/>
          <a:ext cx="901700" cy="7620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4500" b="1" i="0">
              <a:solidFill>
                <a:srgbClr val="00008B"/>
              </a:solidFill>
              <a:latin typeface="eras bold itc"/>
            </a:rPr>
            <a:t>HC</a:t>
          </a:r>
        </a:p>
      </xdr:txBody>
    </xdr:sp>
    <xdr:clientData/>
  </xdr:twoCellAnchor>
  <xdr:twoCellAnchor editAs="absolute">
    <xdr:from>
      <xdr:col>0</xdr:col>
      <xdr:colOff>5029200</xdr:colOff>
      <xdr:row>94</xdr:row>
      <xdr:rowOff>129540</xdr:rowOff>
    </xdr:from>
    <xdr:to>
      <xdr:col>0</xdr:col>
      <xdr:colOff>5295900</xdr:colOff>
      <xdr:row>99</xdr:row>
      <xdr:rowOff>154940</xdr:rowOff>
    </xdr:to>
    <xdr:sp macro="" textlink="">
      <xdr:nvSpPr>
        <xdr:cNvPr id="1465" name="name 1464"/>
        <xdr:cNvSpPr/>
      </xdr:nvSpPr>
      <xdr:spPr>
        <a:xfrm>
          <a:off x="5029200" y="15887700"/>
          <a:ext cx="266700" cy="863600"/>
        </a:xfrm>
        <a:prstGeom prst="rect">
          <a:avLst/>
        </a:prstGeom>
        <a:solidFill>
          <a:srgbClr val="00808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arial narrow"/>
            </a:rPr>
            <a:t>Boyer</a:t>
          </a:r>
        </a:p>
      </xdr:txBody>
    </xdr:sp>
    <xdr:clientData/>
  </xdr:twoCellAnchor>
  <xdr:twoCellAnchor editAs="absolute">
    <xdr:from>
      <xdr:col>0</xdr:col>
      <xdr:colOff>5168900</xdr:colOff>
      <xdr:row>99</xdr:row>
      <xdr:rowOff>116840</xdr:rowOff>
    </xdr:from>
    <xdr:to>
      <xdr:col>0</xdr:col>
      <xdr:colOff>5435600</xdr:colOff>
      <xdr:row>101</xdr:row>
      <xdr:rowOff>137160</xdr:rowOff>
    </xdr:to>
    <xdr:sp macro="" textlink="">
      <xdr:nvSpPr>
        <xdr:cNvPr id="1466" name="left 1465"/>
        <xdr:cNvSpPr/>
      </xdr:nvSpPr>
      <xdr:spPr>
        <a:xfrm>
          <a:off x="5168900" y="16713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O</a:t>
          </a:r>
        </a:p>
      </xdr:txBody>
    </xdr:sp>
    <xdr:clientData/>
  </xdr:twoCellAnchor>
  <xdr:twoCellAnchor editAs="absolute">
    <xdr:from>
      <xdr:col>0</xdr:col>
      <xdr:colOff>5905500</xdr:colOff>
      <xdr:row>99</xdr:row>
      <xdr:rowOff>116840</xdr:rowOff>
    </xdr:from>
    <xdr:to>
      <xdr:col>0</xdr:col>
      <xdr:colOff>6172200</xdr:colOff>
      <xdr:row>101</xdr:row>
      <xdr:rowOff>137160</xdr:rowOff>
    </xdr:to>
    <xdr:sp macro="" textlink="">
      <xdr:nvSpPr>
        <xdr:cNvPr id="1467" name="right 1466"/>
        <xdr:cNvSpPr/>
      </xdr:nvSpPr>
      <xdr:spPr>
        <a:xfrm>
          <a:off x="5905500" y="167132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6223000</xdr:colOff>
      <xdr:row>94</xdr:row>
      <xdr:rowOff>116840</xdr:rowOff>
    </xdr:from>
    <xdr:to>
      <xdr:col>0</xdr:col>
      <xdr:colOff>7429500</xdr:colOff>
      <xdr:row>101</xdr:row>
      <xdr:rowOff>149860</xdr:rowOff>
    </xdr:to>
    <xdr:sp macro="" textlink="">
      <xdr:nvSpPr>
        <xdr:cNvPr id="1468" name="outline 1467"/>
        <xdr:cNvSpPr/>
      </xdr:nvSpPr>
      <xdr:spPr>
        <a:xfrm>
          <a:off x="62230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94</xdr:row>
      <xdr:rowOff>116840</xdr:rowOff>
    </xdr:from>
    <xdr:to>
      <xdr:col>1</xdr:col>
      <xdr:colOff>6395720</xdr:colOff>
      <xdr:row>101</xdr:row>
      <xdr:rowOff>149860</xdr:rowOff>
    </xdr:to>
    <xdr:sp macro="" textlink="">
      <xdr:nvSpPr>
        <xdr:cNvPr id="1469" name="outline 1468"/>
        <xdr:cNvSpPr/>
      </xdr:nvSpPr>
      <xdr:spPr>
        <a:xfrm>
          <a:off x="176784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6235700</xdr:colOff>
      <xdr:row>94</xdr:row>
      <xdr:rowOff>129540</xdr:rowOff>
    </xdr:from>
    <xdr:to>
      <xdr:col>0</xdr:col>
      <xdr:colOff>7416800</xdr:colOff>
      <xdr:row>96</xdr:row>
      <xdr:rowOff>60960</xdr:rowOff>
    </xdr:to>
    <xdr:sp macro="" textlink="">
      <xdr:nvSpPr>
        <xdr:cNvPr id="1470" name="name 1469"/>
        <xdr:cNvSpPr/>
      </xdr:nvSpPr>
      <xdr:spPr>
        <a:xfrm>
          <a:off x="6235700" y="15887700"/>
          <a:ext cx="1181100" cy="266700"/>
        </a:xfrm>
        <a:prstGeom prst="rect">
          <a:avLst/>
        </a:prstGeom>
        <a:solidFill>
          <a:srgbClr val="00808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1st Bgde</a:t>
          </a:r>
        </a:p>
      </xdr:txBody>
    </xdr:sp>
    <xdr:clientData/>
  </xdr:twoCellAnchor>
  <xdr:twoCellAnchor editAs="absolute">
    <xdr:from>
      <xdr:col>1</xdr:col>
      <xdr:colOff>5201920</xdr:colOff>
      <xdr:row>94</xdr:row>
      <xdr:rowOff>129540</xdr:rowOff>
    </xdr:from>
    <xdr:to>
      <xdr:col>1</xdr:col>
      <xdr:colOff>6383020</xdr:colOff>
      <xdr:row>96</xdr:row>
      <xdr:rowOff>60960</xdr:rowOff>
    </xdr:to>
    <xdr:sp macro="" textlink="">
      <xdr:nvSpPr>
        <xdr:cNvPr id="1471" name="name 1470"/>
        <xdr:cNvSpPr/>
      </xdr:nvSpPr>
      <xdr:spPr>
        <a:xfrm>
          <a:off x="17691100" y="15887700"/>
          <a:ext cx="1181100" cy="266700"/>
        </a:xfrm>
        <a:prstGeom prst="rect">
          <a:avLst/>
        </a:prstGeom>
        <a:solidFill>
          <a:srgbClr val="00808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1st Bgde</a:t>
          </a:r>
        </a:p>
      </xdr:txBody>
    </xdr:sp>
    <xdr:clientData/>
  </xdr:twoCellAnchor>
  <xdr:twoCellAnchor editAs="absolute">
    <xdr:from>
      <xdr:col>1</xdr:col>
      <xdr:colOff>5201920</xdr:colOff>
      <xdr:row>97</xdr:row>
      <xdr:rowOff>134620</xdr:rowOff>
    </xdr:from>
    <xdr:to>
      <xdr:col>1</xdr:col>
      <xdr:colOff>6383020</xdr:colOff>
      <xdr:row>99</xdr:row>
      <xdr:rowOff>66040</xdr:rowOff>
    </xdr:to>
    <xdr:sp macro="" textlink="">
      <xdr:nvSpPr>
        <xdr:cNvPr id="1472" name="reduced 1471"/>
        <xdr:cNvSpPr/>
      </xdr:nvSpPr>
      <xdr:spPr>
        <a:xfrm>
          <a:off x="17691100" y="16395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6515100</xdr:colOff>
      <xdr:row>96</xdr:row>
      <xdr:rowOff>22860</xdr:rowOff>
    </xdr:from>
    <xdr:to>
      <xdr:col>0</xdr:col>
      <xdr:colOff>7188200</xdr:colOff>
      <xdr:row>100</xdr:row>
      <xdr:rowOff>114300</xdr:rowOff>
    </xdr:to>
    <xdr:pic>
      <xdr:nvPicPr>
        <xdr:cNvPr id="1473" name="symbol 1472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16116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5481320</xdr:colOff>
      <xdr:row>96</xdr:row>
      <xdr:rowOff>22860</xdr:rowOff>
    </xdr:from>
    <xdr:to>
      <xdr:col>1</xdr:col>
      <xdr:colOff>6154420</xdr:colOff>
      <xdr:row>100</xdr:row>
      <xdr:rowOff>114300</xdr:rowOff>
    </xdr:to>
    <xdr:pic>
      <xdr:nvPicPr>
        <xdr:cNvPr id="1474" name="symbol 1473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0500" y="16116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6324600</xdr:colOff>
      <xdr:row>96</xdr:row>
      <xdr:rowOff>111760</xdr:rowOff>
    </xdr:from>
    <xdr:to>
      <xdr:col>0</xdr:col>
      <xdr:colOff>6591300</xdr:colOff>
      <xdr:row>98</xdr:row>
      <xdr:rowOff>81280</xdr:rowOff>
    </xdr:to>
    <xdr:sp macro="" textlink="">
      <xdr:nvSpPr>
        <xdr:cNvPr id="1475" name="heavy 1474"/>
        <xdr:cNvSpPr/>
      </xdr:nvSpPr>
      <xdr:spPr>
        <a:xfrm>
          <a:off x="6324600" y="16205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FF0000"/>
              </a:solidFill>
              <a:latin typeface="arial bold"/>
            </a:rPr>
            <a:t>L</a:t>
          </a:r>
        </a:p>
      </xdr:txBody>
    </xdr:sp>
    <xdr:clientData/>
  </xdr:twoCellAnchor>
  <xdr:twoCellAnchor editAs="absolute">
    <xdr:from>
      <xdr:col>1</xdr:col>
      <xdr:colOff>5290820</xdr:colOff>
      <xdr:row>96</xdr:row>
      <xdr:rowOff>111760</xdr:rowOff>
    </xdr:from>
    <xdr:to>
      <xdr:col>1</xdr:col>
      <xdr:colOff>5557520</xdr:colOff>
      <xdr:row>98</xdr:row>
      <xdr:rowOff>81280</xdr:rowOff>
    </xdr:to>
    <xdr:sp macro="" textlink="">
      <xdr:nvSpPr>
        <xdr:cNvPr id="1476" name="heavy 1475"/>
        <xdr:cNvSpPr/>
      </xdr:nvSpPr>
      <xdr:spPr>
        <a:xfrm>
          <a:off x="17780000" y="16205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FF0000"/>
              </a:solidFill>
              <a:latin typeface="arial bold"/>
            </a:rPr>
            <a:t>L</a:t>
          </a:r>
        </a:p>
      </xdr:txBody>
    </xdr:sp>
    <xdr:clientData/>
  </xdr:twoCellAnchor>
  <xdr:twoCellAnchor editAs="absolute">
    <xdr:from>
      <xdr:col>0</xdr:col>
      <xdr:colOff>6324600</xdr:colOff>
      <xdr:row>99</xdr:row>
      <xdr:rowOff>116840</xdr:rowOff>
    </xdr:from>
    <xdr:to>
      <xdr:col>0</xdr:col>
      <xdr:colOff>6629400</xdr:colOff>
      <xdr:row>101</xdr:row>
      <xdr:rowOff>137160</xdr:rowOff>
    </xdr:to>
    <xdr:sp macro="" textlink="">
      <xdr:nvSpPr>
        <xdr:cNvPr id="1477" name="fleft 1476"/>
        <xdr:cNvSpPr/>
      </xdr:nvSpPr>
      <xdr:spPr>
        <a:xfrm>
          <a:off x="63246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6743700</xdr:colOff>
      <xdr:row>99</xdr:row>
      <xdr:rowOff>116840</xdr:rowOff>
    </xdr:from>
    <xdr:to>
      <xdr:col>0</xdr:col>
      <xdr:colOff>7010400</xdr:colOff>
      <xdr:row>101</xdr:row>
      <xdr:rowOff>137160</xdr:rowOff>
    </xdr:to>
    <xdr:sp macro="" textlink="">
      <xdr:nvSpPr>
        <xdr:cNvPr id="1478" name="fmiddle 1477"/>
        <xdr:cNvSpPr/>
      </xdr:nvSpPr>
      <xdr:spPr>
        <a:xfrm>
          <a:off x="67437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7061200</xdr:colOff>
      <xdr:row>99</xdr:row>
      <xdr:rowOff>116840</xdr:rowOff>
    </xdr:from>
    <xdr:to>
      <xdr:col>0</xdr:col>
      <xdr:colOff>7366000</xdr:colOff>
      <xdr:row>101</xdr:row>
      <xdr:rowOff>137160</xdr:rowOff>
    </xdr:to>
    <xdr:sp macro="" textlink="">
      <xdr:nvSpPr>
        <xdr:cNvPr id="1479" name="fright 1478"/>
        <xdr:cNvSpPr/>
      </xdr:nvSpPr>
      <xdr:spPr>
        <a:xfrm>
          <a:off x="70612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7150100</xdr:colOff>
      <xdr:row>96</xdr:row>
      <xdr:rowOff>111760</xdr:rowOff>
    </xdr:from>
    <xdr:to>
      <xdr:col>0</xdr:col>
      <xdr:colOff>7416800</xdr:colOff>
      <xdr:row>98</xdr:row>
      <xdr:rowOff>81280</xdr:rowOff>
    </xdr:to>
    <xdr:sp macro="" textlink="">
      <xdr:nvSpPr>
        <xdr:cNvPr id="1480" name="eng 1479"/>
        <xdr:cNvSpPr/>
      </xdr:nvSpPr>
      <xdr:spPr>
        <a:xfrm>
          <a:off x="7150100" y="16205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5290820</xdr:colOff>
      <xdr:row>99</xdr:row>
      <xdr:rowOff>116840</xdr:rowOff>
    </xdr:from>
    <xdr:to>
      <xdr:col>1</xdr:col>
      <xdr:colOff>5595620</xdr:colOff>
      <xdr:row>101</xdr:row>
      <xdr:rowOff>137160</xdr:rowOff>
    </xdr:to>
    <xdr:sp macro="" textlink="">
      <xdr:nvSpPr>
        <xdr:cNvPr id="1481" name="bleft 1480"/>
        <xdr:cNvSpPr/>
      </xdr:nvSpPr>
      <xdr:spPr>
        <a:xfrm>
          <a:off x="177800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5709920</xdr:colOff>
      <xdr:row>99</xdr:row>
      <xdr:rowOff>116840</xdr:rowOff>
    </xdr:from>
    <xdr:to>
      <xdr:col>1</xdr:col>
      <xdr:colOff>5976620</xdr:colOff>
      <xdr:row>101</xdr:row>
      <xdr:rowOff>137160</xdr:rowOff>
    </xdr:to>
    <xdr:sp macro="" textlink="">
      <xdr:nvSpPr>
        <xdr:cNvPr id="1482" name="bmiddle 1481"/>
        <xdr:cNvSpPr/>
      </xdr:nvSpPr>
      <xdr:spPr>
        <a:xfrm>
          <a:off x="181991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6027420</xdr:colOff>
      <xdr:row>99</xdr:row>
      <xdr:rowOff>116840</xdr:rowOff>
    </xdr:from>
    <xdr:to>
      <xdr:col>1</xdr:col>
      <xdr:colOff>6332220</xdr:colOff>
      <xdr:row>101</xdr:row>
      <xdr:rowOff>137160</xdr:rowOff>
    </xdr:to>
    <xdr:sp macro="" textlink="">
      <xdr:nvSpPr>
        <xdr:cNvPr id="1483" name="bright 1482"/>
        <xdr:cNvSpPr/>
      </xdr:nvSpPr>
      <xdr:spPr>
        <a:xfrm>
          <a:off x="185166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7429500</xdr:colOff>
      <xdr:row>94</xdr:row>
      <xdr:rowOff>116840</xdr:rowOff>
    </xdr:from>
    <xdr:to>
      <xdr:col>0</xdr:col>
      <xdr:colOff>8636000</xdr:colOff>
      <xdr:row>101</xdr:row>
      <xdr:rowOff>149860</xdr:rowOff>
    </xdr:to>
    <xdr:sp macro="" textlink="">
      <xdr:nvSpPr>
        <xdr:cNvPr id="1484" name="outline 1483"/>
        <xdr:cNvSpPr/>
      </xdr:nvSpPr>
      <xdr:spPr>
        <a:xfrm>
          <a:off x="74295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94</xdr:row>
      <xdr:rowOff>116840</xdr:rowOff>
    </xdr:from>
    <xdr:to>
      <xdr:col>1</xdr:col>
      <xdr:colOff>5189220</xdr:colOff>
      <xdr:row>101</xdr:row>
      <xdr:rowOff>149860</xdr:rowOff>
    </xdr:to>
    <xdr:sp macro="" textlink="">
      <xdr:nvSpPr>
        <xdr:cNvPr id="1485" name="outline 1484"/>
        <xdr:cNvSpPr/>
      </xdr:nvSpPr>
      <xdr:spPr>
        <a:xfrm>
          <a:off x="164719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7442200</xdr:colOff>
      <xdr:row>94</xdr:row>
      <xdr:rowOff>129540</xdr:rowOff>
    </xdr:from>
    <xdr:to>
      <xdr:col>0</xdr:col>
      <xdr:colOff>8623300</xdr:colOff>
      <xdr:row>96</xdr:row>
      <xdr:rowOff>60960</xdr:rowOff>
    </xdr:to>
    <xdr:sp macro="" textlink="">
      <xdr:nvSpPr>
        <xdr:cNvPr id="1486" name="name 1485"/>
        <xdr:cNvSpPr/>
      </xdr:nvSpPr>
      <xdr:spPr>
        <a:xfrm>
          <a:off x="7442200" y="15887700"/>
          <a:ext cx="1181100" cy="266700"/>
        </a:xfrm>
        <a:prstGeom prst="rect">
          <a:avLst/>
        </a:prstGeom>
        <a:solidFill>
          <a:srgbClr val="00808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Carrié</a:t>
          </a:r>
        </a:p>
      </xdr:txBody>
    </xdr:sp>
    <xdr:clientData/>
  </xdr:twoCellAnchor>
  <xdr:twoCellAnchor editAs="absolute">
    <xdr:from>
      <xdr:col>1</xdr:col>
      <xdr:colOff>3995420</xdr:colOff>
      <xdr:row>94</xdr:row>
      <xdr:rowOff>129540</xdr:rowOff>
    </xdr:from>
    <xdr:to>
      <xdr:col>1</xdr:col>
      <xdr:colOff>5176520</xdr:colOff>
      <xdr:row>96</xdr:row>
      <xdr:rowOff>60960</xdr:rowOff>
    </xdr:to>
    <xdr:sp macro="" textlink="">
      <xdr:nvSpPr>
        <xdr:cNvPr id="1487" name="name 1486"/>
        <xdr:cNvSpPr/>
      </xdr:nvSpPr>
      <xdr:spPr>
        <a:xfrm>
          <a:off x="16484600" y="15887700"/>
          <a:ext cx="1181100" cy="266700"/>
        </a:xfrm>
        <a:prstGeom prst="rect">
          <a:avLst/>
        </a:prstGeom>
        <a:solidFill>
          <a:srgbClr val="00808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Carrié</a:t>
          </a:r>
        </a:p>
      </xdr:txBody>
    </xdr:sp>
    <xdr:clientData/>
  </xdr:twoCellAnchor>
  <xdr:twoCellAnchor editAs="absolute">
    <xdr:from>
      <xdr:col>1</xdr:col>
      <xdr:colOff>3995420</xdr:colOff>
      <xdr:row>97</xdr:row>
      <xdr:rowOff>134620</xdr:rowOff>
    </xdr:from>
    <xdr:to>
      <xdr:col>1</xdr:col>
      <xdr:colOff>5176520</xdr:colOff>
      <xdr:row>99</xdr:row>
      <xdr:rowOff>66040</xdr:rowOff>
    </xdr:to>
    <xdr:sp macro="" textlink="">
      <xdr:nvSpPr>
        <xdr:cNvPr id="1488" name="reduced 1487"/>
        <xdr:cNvSpPr/>
      </xdr:nvSpPr>
      <xdr:spPr>
        <a:xfrm>
          <a:off x="16484600" y="16395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7721600</xdr:colOff>
      <xdr:row>96</xdr:row>
      <xdr:rowOff>22860</xdr:rowOff>
    </xdr:from>
    <xdr:to>
      <xdr:col>0</xdr:col>
      <xdr:colOff>8394700</xdr:colOff>
      <xdr:row>100</xdr:row>
      <xdr:rowOff>114300</xdr:rowOff>
    </xdr:to>
    <xdr:pic>
      <xdr:nvPicPr>
        <xdr:cNvPr id="1489" name="symbol 1488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1600" y="16116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1</xdr:col>
      <xdr:colOff>4274820</xdr:colOff>
      <xdr:row>96</xdr:row>
      <xdr:rowOff>22860</xdr:rowOff>
    </xdr:from>
    <xdr:to>
      <xdr:col>1</xdr:col>
      <xdr:colOff>4947920</xdr:colOff>
      <xdr:row>100</xdr:row>
      <xdr:rowOff>114300</xdr:rowOff>
    </xdr:to>
    <xdr:pic>
      <xdr:nvPicPr>
        <xdr:cNvPr id="1490" name="symbol 1489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16116300"/>
          <a:ext cx="673100" cy="762000"/>
        </a:xfrm>
        <a:prstGeom prst="rect">
          <a:avLst/>
        </a:prstGeom>
      </xdr:spPr>
    </xdr:pic>
    <xdr:clientData/>
  </xdr:twoCellAnchor>
  <xdr:twoCellAnchor editAs="absolute">
    <xdr:from>
      <xdr:col>0</xdr:col>
      <xdr:colOff>7531100</xdr:colOff>
      <xdr:row>99</xdr:row>
      <xdr:rowOff>116840</xdr:rowOff>
    </xdr:from>
    <xdr:to>
      <xdr:col>0</xdr:col>
      <xdr:colOff>7835900</xdr:colOff>
      <xdr:row>101</xdr:row>
      <xdr:rowOff>137160</xdr:rowOff>
    </xdr:to>
    <xdr:sp macro="" textlink="">
      <xdr:nvSpPr>
        <xdr:cNvPr id="1491" name="fleft 1490"/>
        <xdr:cNvSpPr/>
      </xdr:nvSpPr>
      <xdr:spPr>
        <a:xfrm>
          <a:off x="75311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7950200</xdr:colOff>
      <xdr:row>99</xdr:row>
      <xdr:rowOff>116840</xdr:rowOff>
    </xdr:from>
    <xdr:to>
      <xdr:col>0</xdr:col>
      <xdr:colOff>8216900</xdr:colOff>
      <xdr:row>101</xdr:row>
      <xdr:rowOff>137160</xdr:rowOff>
    </xdr:to>
    <xdr:sp macro="" textlink="">
      <xdr:nvSpPr>
        <xdr:cNvPr id="1492" name="fmiddle 1491"/>
        <xdr:cNvSpPr/>
      </xdr:nvSpPr>
      <xdr:spPr>
        <a:xfrm>
          <a:off x="79502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8267700</xdr:colOff>
      <xdr:row>99</xdr:row>
      <xdr:rowOff>116840</xdr:rowOff>
    </xdr:from>
    <xdr:to>
      <xdr:col>0</xdr:col>
      <xdr:colOff>8572500</xdr:colOff>
      <xdr:row>101</xdr:row>
      <xdr:rowOff>137160</xdr:rowOff>
    </xdr:to>
    <xdr:sp macro="" textlink="">
      <xdr:nvSpPr>
        <xdr:cNvPr id="1493" name="fright 1492"/>
        <xdr:cNvSpPr/>
      </xdr:nvSpPr>
      <xdr:spPr>
        <a:xfrm>
          <a:off x="82677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8356600</xdr:colOff>
      <xdr:row>96</xdr:row>
      <xdr:rowOff>111760</xdr:rowOff>
    </xdr:from>
    <xdr:to>
      <xdr:col>0</xdr:col>
      <xdr:colOff>8623300</xdr:colOff>
      <xdr:row>98</xdr:row>
      <xdr:rowOff>81280</xdr:rowOff>
    </xdr:to>
    <xdr:sp macro="" textlink="">
      <xdr:nvSpPr>
        <xdr:cNvPr id="1494" name="eng 1493"/>
        <xdr:cNvSpPr/>
      </xdr:nvSpPr>
      <xdr:spPr>
        <a:xfrm>
          <a:off x="8356600" y="16205200"/>
          <a:ext cx="2667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4084320</xdr:colOff>
      <xdr:row>99</xdr:row>
      <xdr:rowOff>116840</xdr:rowOff>
    </xdr:from>
    <xdr:to>
      <xdr:col>1</xdr:col>
      <xdr:colOff>4389120</xdr:colOff>
      <xdr:row>101</xdr:row>
      <xdr:rowOff>137160</xdr:rowOff>
    </xdr:to>
    <xdr:sp macro="" textlink="">
      <xdr:nvSpPr>
        <xdr:cNvPr id="1495" name="bleft 1494"/>
        <xdr:cNvSpPr/>
      </xdr:nvSpPr>
      <xdr:spPr>
        <a:xfrm>
          <a:off x="165735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4503420</xdr:colOff>
      <xdr:row>99</xdr:row>
      <xdr:rowOff>116840</xdr:rowOff>
    </xdr:from>
    <xdr:to>
      <xdr:col>1</xdr:col>
      <xdr:colOff>4770120</xdr:colOff>
      <xdr:row>101</xdr:row>
      <xdr:rowOff>137160</xdr:rowOff>
    </xdr:to>
    <xdr:sp macro="" textlink="">
      <xdr:nvSpPr>
        <xdr:cNvPr id="1496" name="bmiddle 1495"/>
        <xdr:cNvSpPr/>
      </xdr:nvSpPr>
      <xdr:spPr>
        <a:xfrm>
          <a:off x="169926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4820920</xdr:colOff>
      <xdr:row>99</xdr:row>
      <xdr:rowOff>116840</xdr:rowOff>
    </xdr:from>
    <xdr:to>
      <xdr:col>1</xdr:col>
      <xdr:colOff>5125720</xdr:colOff>
      <xdr:row>101</xdr:row>
      <xdr:rowOff>137160</xdr:rowOff>
    </xdr:to>
    <xdr:sp macro="" textlink="">
      <xdr:nvSpPr>
        <xdr:cNvPr id="1497" name="bright 1496"/>
        <xdr:cNvSpPr/>
      </xdr:nvSpPr>
      <xdr:spPr>
        <a:xfrm>
          <a:off x="173101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8636000</xdr:colOff>
      <xdr:row>94</xdr:row>
      <xdr:rowOff>116840</xdr:rowOff>
    </xdr:from>
    <xdr:to>
      <xdr:col>0</xdr:col>
      <xdr:colOff>9842500</xdr:colOff>
      <xdr:row>101</xdr:row>
      <xdr:rowOff>149860</xdr:rowOff>
    </xdr:to>
    <xdr:sp macro="" textlink="">
      <xdr:nvSpPr>
        <xdr:cNvPr id="1498" name="outline 1497"/>
        <xdr:cNvSpPr/>
      </xdr:nvSpPr>
      <xdr:spPr>
        <a:xfrm>
          <a:off x="86360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94</xdr:row>
      <xdr:rowOff>116840</xdr:rowOff>
    </xdr:from>
    <xdr:to>
      <xdr:col>1</xdr:col>
      <xdr:colOff>3982720</xdr:colOff>
      <xdr:row>101</xdr:row>
      <xdr:rowOff>149860</xdr:rowOff>
    </xdr:to>
    <xdr:sp macro="" textlink="">
      <xdr:nvSpPr>
        <xdr:cNvPr id="1499" name="outline 1498"/>
        <xdr:cNvSpPr/>
      </xdr:nvSpPr>
      <xdr:spPr>
        <a:xfrm>
          <a:off x="152654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9017000</xdr:colOff>
      <xdr:row>94</xdr:row>
      <xdr:rowOff>129540</xdr:rowOff>
    </xdr:from>
    <xdr:to>
      <xdr:col>0</xdr:col>
      <xdr:colOff>9829800</xdr:colOff>
      <xdr:row>96</xdr:row>
      <xdr:rowOff>60960</xdr:rowOff>
    </xdr:to>
    <xdr:sp macro="" textlink="">
      <xdr:nvSpPr>
        <xdr:cNvPr id="1500" name="name 1499"/>
        <xdr:cNvSpPr/>
      </xdr:nvSpPr>
      <xdr:spPr>
        <a:xfrm>
          <a:off x="9017000" y="15887700"/>
          <a:ext cx="812800" cy="266700"/>
        </a:xfrm>
        <a:prstGeom prst="rect">
          <a:avLst/>
        </a:prstGeom>
        <a:solidFill>
          <a:srgbClr val="00808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Boyer</a:t>
          </a:r>
        </a:p>
      </xdr:txBody>
    </xdr:sp>
    <xdr:clientData/>
  </xdr:twoCellAnchor>
  <xdr:twoCellAnchor editAs="absolute">
    <xdr:from>
      <xdr:col>1</xdr:col>
      <xdr:colOff>3157220</xdr:colOff>
      <xdr:row>94</xdr:row>
      <xdr:rowOff>129540</xdr:rowOff>
    </xdr:from>
    <xdr:to>
      <xdr:col>1</xdr:col>
      <xdr:colOff>3970020</xdr:colOff>
      <xdr:row>96</xdr:row>
      <xdr:rowOff>60960</xdr:rowOff>
    </xdr:to>
    <xdr:sp macro="" textlink="">
      <xdr:nvSpPr>
        <xdr:cNvPr id="1501" name="name 1500"/>
        <xdr:cNvSpPr/>
      </xdr:nvSpPr>
      <xdr:spPr>
        <a:xfrm>
          <a:off x="15646400" y="15887700"/>
          <a:ext cx="812800" cy="266700"/>
        </a:xfrm>
        <a:prstGeom prst="rect">
          <a:avLst/>
        </a:prstGeom>
        <a:solidFill>
          <a:srgbClr val="00808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Boyer</a:t>
          </a:r>
        </a:p>
      </xdr:txBody>
    </xdr:sp>
    <xdr:clientData/>
  </xdr:twoCellAnchor>
  <xdr:twoCellAnchor editAs="absolute">
    <xdr:from>
      <xdr:col>1</xdr:col>
      <xdr:colOff>2788920</xdr:colOff>
      <xdr:row>97</xdr:row>
      <xdr:rowOff>134620</xdr:rowOff>
    </xdr:from>
    <xdr:to>
      <xdr:col>1</xdr:col>
      <xdr:colOff>3970020</xdr:colOff>
      <xdr:row>99</xdr:row>
      <xdr:rowOff>66040</xdr:rowOff>
    </xdr:to>
    <xdr:sp macro="" textlink="">
      <xdr:nvSpPr>
        <xdr:cNvPr id="1502" name="reduced 1501"/>
        <xdr:cNvSpPr/>
      </xdr:nvSpPr>
      <xdr:spPr>
        <a:xfrm>
          <a:off x="15278100" y="16395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8737600</xdr:colOff>
      <xdr:row>97</xdr:row>
      <xdr:rowOff>45720</xdr:rowOff>
    </xdr:from>
    <xdr:to>
      <xdr:col>0</xdr:col>
      <xdr:colOff>9448800</xdr:colOff>
      <xdr:row>99</xdr:row>
      <xdr:rowOff>154940</xdr:rowOff>
    </xdr:to>
    <xdr:pic>
      <xdr:nvPicPr>
        <xdr:cNvPr id="1503" name="symbol 150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7600" y="163068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2877820</xdr:colOff>
      <xdr:row>97</xdr:row>
      <xdr:rowOff>45720</xdr:rowOff>
    </xdr:from>
    <xdr:to>
      <xdr:col>1</xdr:col>
      <xdr:colOff>3589020</xdr:colOff>
      <xdr:row>99</xdr:row>
      <xdr:rowOff>154940</xdr:rowOff>
    </xdr:to>
    <xdr:pic>
      <xdr:nvPicPr>
        <xdr:cNvPr id="1504" name="symbol 150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00" y="163068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9296400</xdr:colOff>
      <xdr:row>96</xdr:row>
      <xdr:rowOff>124460</xdr:rowOff>
    </xdr:from>
    <xdr:to>
      <xdr:col>0</xdr:col>
      <xdr:colOff>9740900</xdr:colOff>
      <xdr:row>99</xdr:row>
      <xdr:rowOff>40640</xdr:rowOff>
    </xdr:to>
    <xdr:pic>
      <xdr:nvPicPr>
        <xdr:cNvPr id="1505" name="elite 1504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162179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1</xdr:col>
      <xdr:colOff>3436620</xdr:colOff>
      <xdr:row>96</xdr:row>
      <xdr:rowOff>124460</xdr:rowOff>
    </xdr:from>
    <xdr:to>
      <xdr:col>1</xdr:col>
      <xdr:colOff>3881120</xdr:colOff>
      <xdr:row>99</xdr:row>
      <xdr:rowOff>40640</xdr:rowOff>
    </xdr:to>
    <xdr:pic>
      <xdr:nvPicPr>
        <xdr:cNvPr id="1506" name="elite 1505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5800" y="16217900"/>
          <a:ext cx="444500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8737600</xdr:colOff>
      <xdr:row>99</xdr:row>
      <xdr:rowOff>116840</xdr:rowOff>
    </xdr:from>
    <xdr:to>
      <xdr:col>0</xdr:col>
      <xdr:colOff>9093200</xdr:colOff>
      <xdr:row>101</xdr:row>
      <xdr:rowOff>86360</xdr:rowOff>
    </xdr:to>
    <xdr:sp macro="" textlink="">
      <xdr:nvSpPr>
        <xdr:cNvPr id="1507" name="fleft 1506"/>
        <xdr:cNvSpPr/>
      </xdr:nvSpPr>
      <xdr:spPr>
        <a:xfrm>
          <a:off x="8737600" y="167132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9156700</xdr:colOff>
      <xdr:row>99</xdr:row>
      <xdr:rowOff>116840</xdr:rowOff>
    </xdr:from>
    <xdr:to>
      <xdr:col>0</xdr:col>
      <xdr:colOff>9423400</xdr:colOff>
      <xdr:row>101</xdr:row>
      <xdr:rowOff>137160</xdr:rowOff>
    </xdr:to>
    <xdr:sp macro="" textlink="">
      <xdr:nvSpPr>
        <xdr:cNvPr id="1508" name="fmiddle 1507"/>
        <xdr:cNvSpPr/>
      </xdr:nvSpPr>
      <xdr:spPr>
        <a:xfrm>
          <a:off x="91567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9474200</xdr:colOff>
      <xdr:row>99</xdr:row>
      <xdr:rowOff>116840</xdr:rowOff>
    </xdr:from>
    <xdr:to>
      <xdr:col>0</xdr:col>
      <xdr:colOff>9779000</xdr:colOff>
      <xdr:row>101</xdr:row>
      <xdr:rowOff>137160</xdr:rowOff>
    </xdr:to>
    <xdr:sp macro="" textlink="">
      <xdr:nvSpPr>
        <xdr:cNvPr id="1509" name="fright 1508"/>
        <xdr:cNvSpPr/>
      </xdr:nvSpPr>
      <xdr:spPr>
        <a:xfrm>
          <a:off x="94742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8648700</xdr:colOff>
      <xdr:row>94</xdr:row>
      <xdr:rowOff>129540</xdr:rowOff>
    </xdr:from>
    <xdr:to>
      <xdr:col>0</xdr:col>
      <xdr:colOff>9004300</xdr:colOff>
      <xdr:row>96</xdr:row>
      <xdr:rowOff>10160</xdr:rowOff>
    </xdr:to>
    <xdr:sp macro="" textlink="">
      <xdr:nvSpPr>
        <xdr:cNvPr id="1510" name="eng 1509"/>
        <xdr:cNvSpPr/>
      </xdr:nvSpPr>
      <xdr:spPr>
        <a:xfrm>
          <a:off x="8648700" y="158877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2-3</a:t>
          </a:r>
        </a:p>
      </xdr:txBody>
    </xdr:sp>
    <xdr:clientData/>
  </xdr:twoCellAnchor>
  <xdr:twoCellAnchor editAs="absolute">
    <xdr:from>
      <xdr:col>1</xdr:col>
      <xdr:colOff>2877820</xdr:colOff>
      <xdr:row>99</xdr:row>
      <xdr:rowOff>116840</xdr:rowOff>
    </xdr:from>
    <xdr:to>
      <xdr:col>1</xdr:col>
      <xdr:colOff>3182620</xdr:colOff>
      <xdr:row>101</xdr:row>
      <xdr:rowOff>137160</xdr:rowOff>
    </xdr:to>
    <xdr:sp macro="" textlink="">
      <xdr:nvSpPr>
        <xdr:cNvPr id="1511" name="bleft 1510"/>
        <xdr:cNvSpPr/>
      </xdr:nvSpPr>
      <xdr:spPr>
        <a:xfrm>
          <a:off x="153670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3296920</xdr:colOff>
      <xdr:row>99</xdr:row>
      <xdr:rowOff>116840</xdr:rowOff>
    </xdr:from>
    <xdr:to>
      <xdr:col>1</xdr:col>
      <xdr:colOff>3563620</xdr:colOff>
      <xdr:row>101</xdr:row>
      <xdr:rowOff>137160</xdr:rowOff>
    </xdr:to>
    <xdr:sp macro="" textlink="">
      <xdr:nvSpPr>
        <xdr:cNvPr id="1512" name="bmiddle 1511"/>
        <xdr:cNvSpPr/>
      </xdr:nvSpPr>
      <xdr:spPr>
        <a:xfrm>
          <a:off x="157861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3614420</xdr:colOff>
      <xdr:row>99</xdr:row>
      <xdr:rowOff>116840</xdr:rowOff>
    </xdr:from>
    <xdr:to>
      <xdr:col>1</xdr:col>
      <xdr:colOff>3919220</xdr:colOff>
      <xdr:row>101</xdr:row>
      <xdr:rowOff>137160</xdr:rowOff>
    </xdr:to>
    <xdr:sp macro="" textlink="">
      <xdr:nvSpPr>
        <xdr:cNvPr id="1513" name="bright 1512"/>
        <xdr:cNvSpPr/>
      </xdr:nvSpPr>
      <xdr:spPr>
        <a:xfrm>
          <a:off x="161036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9842500</xdr:colOff>
      <xdr:row>94</xdr:row>
      <xdr:rowOff>116840</xdr:rowOff>
    </xdr:from>
    <xdr:to>
      <xdr:col>0</xdr:col>
      <xdr:colOff>11049000</xdr:colOff>
      <xdr:row>101</xdr:row>
      <xdr:rowOff>149860</xdr:rowOff>
    </xdr:to>
    <xdr:sp macro="" textlink="">
      <xdr:nvSpPr>
        <xdr:cNvPr id="1514" name="outline 1513"/>
        <xdr:cNvSpPr/>
      </xdr:nvSpPr>
      <xdr:spPr>
        <a:xfrm>
          <a:off x="98425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94</xdr:row>
      <xdr:rowOff>116840</xdr:rowOff>
    </xdr:from>
    <xdr:to>
      <xdr:col>1</xdr:col>
      <xdr:colOff>2776220</xdr:colOff>
      <xdr:row>101</xdr:row>
      <xdr:rowOff>149860</xdr:rowOff>
    </xdr:to>
    <xdr:sp macro="" textlink="">
      <xdr:nvSpPr>
        <xdr:cNvPr id="1515" name="outline 1514"/>
        <xdr:cNvSpPr/>
      </xdr:nvSpPr>
      <xdr:spPr>
        <a:xfrm>
          <a:off x="140589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10223500</xdr:colOff>
      <xdr:row>94</xdr:row>
      <xdr:rowOff>129540</xdr:rowOff>
    </xdr:from>
    <xdr:to>
      <xdr:col>0</xdr:col>
      <xdr:colOff>11036300</xdr:colOff>
      <xdr:row>96</xdr:row>
      <xdr:rowOff>60960</xdr:rowOff>
    </xdr:to>
    <xdr:sp macro="" textlink="">
      <xdr:nvSpPr>
        <xdr:cNvPr id="1516" name="name 1515"/>
        <xdr:cNvSpPr/>
      </xdr:nvSpPr>
      <xdr:spPr>
        <a:xfrm>
          <a:off x="10223500" y="15887700"/>
          <a:ext cx="8128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I/Art.Res</a:t>
          </a:r>
        </a:p>
      </xdr:txBody>
    </xdr:sp>
    <xdr:clientData/>
  </xdr:twoCellAnchor>
  <xdr:twoCellAnchor editAs="absolute">
    <xdr:from>
      <xdr:col>1</xdr:col>
      <xdr:colOff>1950720</xdr:colOff>
      <xdr:row>94</xdr:row>
      <xdr:rowOff>129540</xdr:rowOff>
    </xdr:from>
    <xdr:to>
      <xdr:col>1</xdr:col>
      <xdr:colOff>2763520</xdr:colOff>
      <xdr:row>96</xdr:row>
      <xdr:rowOff>60960</xdr:rowOff>
    </xdr:to>
    <xdr:sp macro="" textlink="">
      <xdr:nvSpPr>
        <xdr:cNvPr id="1517" name="name 1516"/>
        <xdr:cNvSpPr/>
      </xdr:nvSpPr>
      <xdr:spPr>
        <a:xfrm>
          <a:off x="14439900" y="15887700"/>
          <a:ext cx="8128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I/Art.Res</a:t>
          </a:r>
        </a:p>
      </xdr:txBody>
    </xdr:sp>
    <xdr:clientData/>
  </xdr:twoCellAnchor>
  <xdr:twoCellAnchor editAs="absolute">
    <xdr:from>
      <xdr:col>1</xdr:col>
      <xdr:colOff>1582420</xdr:colOff>
      <xdr:row>97</xdr:row>
      <xdr:rowOff>134620</xdr:rowOff>
    </xdr:from>
    <xdr:to>
      <xdr:col>1</xdr:col>
      <xdr:colOff>2763520</xdr:colOff>
      <xdr:row>99</xdr:row>
      <xdr:rowOff>66040</xdr:rowOff>
    </xdr:to>
    <xdr:sp macro="" textlink="">
      <xdr:nvSpPr>
        <xdr:cNvPr id="1518" name="reduced 1517"/>
        <xdr:cNvSpPr/>
      </xdr:nvSpPr>
      <xdr:spPr>
        <a:xfrm>
          <a:off x="14071600" y="16395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9994900</xdr:colOff>
      <xdr:row>96</xdr:row>
      <xdr:rowOff>111760</xdr:rowOff>
    </xdr:from>
    <xdr:to>
      <xdr:col>0</xdr:col>
      <xdr:colOff>10896600</xdr:colOff>
      <xdr:row>99</xdr:row>
      <xdr:rowOff>142240</xdr:rowOff>
    </xdr:to>
    <xdr:pic>
      <xdr:nvPicPr>
        <xdr:cNvPr id="1519" name="symbol 151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4900" y="16205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1722120</xdr:colOff>
      <xdr:row>96</xdr:row>
      <xdr:rowOff>111760</xdr:rowOff>
    </xdr:from>
    <xdr:to>
      <xdr:col>1</xdr:col>
      <xdr:colOff>2623820</xdr:colOff>
      <xdr:row>99</xdr:row>
      <xdr:rowOff>142240</xdr:rowOff>
    </xdr:to>
    <xdr:pic>
      <xdr:nvPicPr>
        <xdr:cNvPr id="1520" name="symbol 151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1300" y="16205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9944100</xdr:colOff>
      <xdr:row>99</xdr:row>
      <xdr:rowOff>116840</xdr:rowOff>
    </xdr:from>
    <xdr:to>
      <xdr:col>0</xdr:col>
      <xdr:colOff>10299700</xdr:colOff>
      <xdr:row>101</xdr:row>
      <xdr:rowOff>86360</xdr:rowOff>
    </xdr:to>
    <xdr:sp macro="" textlink="">
      <xdr:nvSpPr>
        <xdr:cNvPr id="1521" name="fleft 1520"/>
        <xdr:cNvSpPr/>
      </xdr:nvSpPr>
      <xdr:spPr>
        <a:xfrm>
          <a:off x="9944100" y="167132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(3)</a:t>
          </a:r>
        </a:p>
      </xdr:txBody>
    </xdr:sp>
    <xdr:clientData/>
  </xdr:twoCellAnchor>
  <xdr:twoCellAnchor editAs="absolute">
    <xdr:from>
      <xdr:col>0</xdr:col>
      <xdr:colOff>10363200</xdr:colOff>
      <xdr:row>99</xdr:row>
      <xdr:rowOff>116840</xdr:rowOff>
    </xdr:from>
    <xdr:to>
      <xdr:col>0</xdr:col>
      <xdr:colOff>10629900</xdr:colOff>
      <xdr:row>101</xdr:row>
      <xdr:rowOff>137160</xdr:rowOff>
    </xdr:to>
    <xdr:sp macro="" textlink="">
      <xdr:nvSpPr>
        <xdr:cNvPr id="1522" name="fmiddle 1521"/>
        <xdr:cNvSpPr/>
      </xdr:nvSpPr>
      <xdr:spPr>
        <a:xfrm>
          <a:off x="103632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10680700</xdr:colOff>
      <xdr:row>99</xdr:row>
      <xdr:rowOff>116840</xdr:rowOff>
    </xdr:from>
    <xdr:to>
      <xdr:col>0</xdr:col>
      <xdr:colOff>10985500</xdr:colOff>
      <xdr:row>101</xdr:row>
      <xdr:rowOff>137160</xdr:rowOff>
    </xdr:to>
    <xdr:sp macro="" textlink="">
      <xdr:nvSpPr>
        <xdr:cNvPr id="1523" name="fright 1522"/>
        <xdr:cNvSpPr/>
      </xdr:nvSpPr>
      <xdr:spPr>
        <a:xfrm>
          <a:off x="106807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9855200</xdr:colOff>
      <xdr:row>94</xdr:row>
      <xdr:rowOff>129540</xdr:rowOff>
    </xdr:from>
    <xdr:to>
      <xdr:col>0</xdr:col>
      <xdr:colOff>10210800</xdr:colOff>
      <xdr:row>96</xdr:row>
      <xdr:rowOff>10160</xdr:rowOff>
    </xdr:to>
    <xdr:sp macro="" textlink="">
      <xdr:nvSpPr>
        <xdr:cNvPr id="1524" name="eng 1523"/>
        <xdr:cNvSpPr/>
      </xdr:nvSpPr>
      <xdr:spPr>
        <a:xfrm>
          <a:off x="9855200" y="158877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2-4</a:t>
          </a:r>
        </a:p>
      </xdr:txBody>
    </xdr:sp>
    <xdr:clientData/>
  </xdr:twoCellAnchor>
  <xdr:twoCellAnchor editAs="absolute">
    <xdr:from>
      <xdr:col>1</xdr:col>
      <xdr:colOff>1671320</xdr:colOff>
      <xdr:row>99</xdr:row>
      <xdr:rowOff>116840</xdr:rowOff>
    </xdr:from>
    <xdr:to>
      <xdr:col>1</xdr:col>
      <xdr:colOff>1976120</xdr:colOff>
      <xdr:row>101</xdr:row>
      <xdr:rowOff>137160</xdr:rowOff>
    </xdr:to>
    <xdr:sp macro="" textlink="">
      <xdr:nvSpPr>
        <xdr:cNvPr id="1525" name="bleft 1524"/>
        <xdr:cNvSpPr/>
      </xdr:nvSpPr>
      <xdr:spPr>
        <a:xfrm>
          <a:off x="141605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2090420</xdr:colOff>
      <xdr:row>99</xdr:row>
      <xdr:rowOff>116840</xdr:rowOff>
    </xdr:from>
    <xdr:to>
      <xdr:col>1</xdr:col>
      <xdr:colOff>2357120</xdr:colOff>
      <xdr:row>101</xdr:row>
      <xdr:rowOff>137160</xdr:rowOff>
    </xdr:to>
    <xdr:sp macro="" textlink="">
      <xdr:nvSpPr>
        <xdr:cNvPr id="1526" name="bmiddle 1525"/>
        <xdr:cNvSpPr/>
      </xdr:nvSpPr>
      <xdr:spPr>
        <a:xfrm>
          <a:off x="145796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2407920</xdr:colOff>
      <xdr:row>99</xdr:row>
      <xdr:rowOff>116840</xdr:rowOff>
    </xdr:from>
    <xdr:to>
      <xdr:col>1</xdr:col>
      <xdr:colOff>2712720</xdr:colOff>
      <xdr:row>101</xdr:row>
      <xdr:rowOff>137160</xdr:rowOff>
    </xdr:to>
    <xdr:sp macro="" textlink="">
      <xdr:nvSpPr>
        <xdr:cNvPr id="1527" name="bright 1526"/>
        <xdr:cNvSpPr/>
      </xdr:nvSpPr>
      <xdr:spPr>
        <a:xfrm>
          <a:off x="148971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11049000</xdr:colOff>
      <xdr:row>94</xdr:row>
      <xdr:rowOff>116840</xdr:rowOff>
    </xdr:from>
    <xdr:to>
      <xdr:col>0</xdr:col>
      <xdr:colOff>12255500</xdr:colOff>
      <xdr:row>101</xdr:row>
      <xdr:rowOff>149860</xdr:rowOff>
    </xdr:to>
    <xdr:sp macro="" textlink="">
      <xdr:nvSpPr>
        <xdr:cNvPr id="1528" name="outline 1527"/>
        <xdr:cNvSpPr/>
      </xdr:nvSpPr>
      <xdr:spPr>
        <a:xfrm>
          <a:off x="110490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94</xdr:row>
      <xdr:rowOff>116840</xdr:rowOff>
    </xdr:from>
    <xdr:to>
      <xdr:col>1</xdr:col>
      <xdr:colOff>1569720</xdr:colOff>
      <xdr:row>101</xdr:row>
      <xdr:rowOff>149860</xdr:rowOff>
    </xdr:to>
    <xdr:sp macro="" textlink="">
      <xdr:nvSpPr>
        <xdr:cNvPr id="1529" name="outline 1528"/>
        <xdr:cNvSpPr/>
      </xdr:nvSpPr>
      <xdr:spPr>
        <a:xfrm>
          <a:off x="12852400" y="158750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11430000</xdr:colOff>
      <xdr:row>94</xdr:row>
      <xdr:rowOff>129540</xdr:rowOff>
    </xdr:from>
    <xdr:to>
      <xdr:col>0</xdr:col>
      <xdr:colOff>12242800</xdr:colOff>
      <xdr:row>96</xdr:row>
      <xdr:rowOff>60960</xdr:rowOff>
    </xdr:to>
    <xdr:sp macro="" textlink="">
      <xdr:nvSpPr>
        <xdr:cNvPr id="1530" name="name 1529"/>
        <xdr:cNvSpPr/>
      </xdr:nvSpPr>
      <xdr:spPr>
        <a:xfrm>
          <a:off x="11430000" y="15887700"/>
          <a:ext cx="8128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II/Art.Res</a:t>
          </a:r>
        </a:p>
      </xdr:txBody>
    </xdr:sp>
    <xdr:clientData/>
  </xdr:twoCellAnchor>
  <xdr:twoCellAnchor editAs="absolute">
    <xdr:from>
      <xdr:col>1</xdr:col>
      <xdr:colOff>744220</xdr:colOff>
      <xdr:row>94</xdr:row>
      <xdr:rowOff>129540</xdr:rowOff>
    </xdr:from>
    <xdr:to>
      <xdr:col>1</xdr:col>
      <xdr:colOff>1557020</xdr:colOff>
      <xdr:row>96</xdr:row>
      <xdr:rowOff>60960</xdr:rowOff>
    </xdr:to>
    <xdr:sp macro="" textlink="">
      <xdr:nvSpPr>
        <xdr:cNvPr id="1531" name="name 1530"/>
        <xdr:cNvSpPr/>
      </xdr:nvSpPr>
      <xdr:spPr>
        <a:xfrm>
          <a:off x="13233400" y="15887700"/>
          <a:ext cx="8128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II/Art.Res</a:t>
          </a:r>
        </a:p>
      </xdr:txBody>
    </xdr:sp>
    <xdr:clientData/>
  </xdr:twoCellAnchor>
  <xdr:twoCellAnchor editAs="absolute">
    <xdr:from>
      <xdr:col>1</xdr:col>
      <xdr:colOff>375920</xdr:colOff>
      <xdr:row>97</xdr:row>
      <xdr:rowOff>134620</xdr:rowOff>
    </xdr:from>
    <xdr:to>
      <xdr:col>1</xdr:col>
      <xdr:colOff>1557020</xdr:colOff>
      <xdr:row>99</xdr:row>
      <xdr:rowOff>66040</xdr:rowOff>
    </xdr:to>
    <xdr:sp macro="" textlink="">
      <xdr:nvSpPr>
        <xdr:cNvPr id="1532" name="reduced 1531"/>
        <xdr:cNvSpPr/>
      </xdr:nvSpPr>
      <xdr:spPr>
        <a:xfrm>
          <a:off x="12865100" y="163957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11201400</xdr:colOff>
      <xdr:row>96</xdr:row>
      <xdr:rowOff>111760</xdr:rowOff>
    </xdr:from>
    <xdr:to>
      <xdr:col>0</xdr:col>
      <xdr:colOff>12103100</xdr:colOff>
      <xdr:row>99</xdr:row>
      <xdr:rowOff>142240</xdr:rowOff>
    </xdr:to>
    <xdr:pic>
      <xdr:nvPicPr>
        <xdr:cNvPr id="1533" name="symbol 153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0" y="16205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96</xdr:row>
      <xdr:rowOff>111760</xdr:rowOff>
    </xdr:from>
    <xdr:to>
      <xdr:col>1</xdr:col>
      <xdr:colOff>1417320</xdr:colOff>
      <xdr:row>99</xdr:row>
      <xdr:rowOff>142240</xdr:rowOff>
    </xdr:to>
    <xdr:pic>
      <xdr:nvPicPr>
        <xdr:cNvPr id="1534" name="symbol 153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16205200"/>
          <a:ext cx="90170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11150600</xdr:colOff>
      <xdr:row>99</xdr:row>
      <xdr:rowOff>116840</xdr:rowOff>
    </xdr:from>
    <xdr:to>
      <xdr:col>0</xdr:col>
      <xdr:colOff>11506200</xdr:colOff>
      <xdr:row>101</xdr:row>
      <xdr:rowOff>86360</xdr:rowOff>
    </xdr:to>
    <xdr:sp macro="" textlink="">
      <xdr:nvSpPr>
        <xdr:cNvPr id="1535" name="fleft 1534"/>
        <xdr:cNvSpPr/>
      </xdr:nvSpPr>
      <xdr:spPr>
        <a:xfrm>
          <a:off x="11150600" y="167132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(3)</a:t>
          </a:r>
        </a:p>
      </xdr:txBody>
    </xdr:sp>
    <xdr:clientData/>
  </xdr:twoCellAnchor>
  <xdr:twoCellAnchor editAs="absolute">
    <xdr:from>
      <xdr:col>0</xdr:col>
      <xdr:colOff>11569700</xdr:colOff>
      <xdr:row>99</xdr:row>
      <xdr:rowOff>116840</xdr:rowOff>
    </xdr:from>
    <xdr:to>
      <xdr:col>0</xdr:col>
      <xdr:colOff>11836400</xdr:colOff>
      <xdr:row>101</xdr:row>
      <xdr:rowOff>137160</xdr:rowOff>
    </xdr:to>
    <xdr:sp macro="" textlink="">
      <xdr:nvSpPr>
        <xdr:cNvPr id="1536" name="fmiddle 1535"/>
        <xdr:cNvSpPr/>
      </xdr:nvSpPr>
      <xdr:spPr>
        <a:xfrm>
          <a:off x="115697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11887200</xdr:colOff>
      <xdr:row>99</xdr:row>
      <xdr:rowOff>116840</xdr:rowOff>
    </xdr:from>
    <xdr:to>
      <xdr:col>0</xdr:col>
      <xdr:colOff>12192000</xdr:colOff>
      <xdr:row>101</xdr:row>
      <xdr:rowOff>137160</xdr:rowOff>
    </xdr:to>
    <xdr:sp macro="" textlink="">
      <xdr:nvSpPr>
        <xdr:cNvPr id="1537" name="fright 1536"/>
        <xdr:cNvSpPr/>
      </xdr:nvSpPr>
      <xdr:spPr>
        <a:xfrm>
          <a:off x="118872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11061700</xdr:colOff>
      <xdr:row>94</xdr:row>
      <xdr:rowOff>129540</xdr:rowOff>
    </xdr:from>
    <xdr:to>
      <xdr:col>0</xdr:col>
      <xdr:colOff>11417300</xdr:colOff>
      <xdr:row>96</xdr:row>
      <xdr:rowOff>10160</xdr:rowOff>
    </xdr:to>
    <xdr:sp macro="" textlink="">
      <xdr:nvSpPr>
        <xdr:cNvPr id="1538" name="eng 1537"/>
        <xdr:cNvSpPr/>
      </xdr:nvSpPr>
      <xdr:spPr>
        <a:xfrm>
          <a:off x="11061700" y="158877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2-4</a:t>
          </a:r>
        </a:p>
      </xdr:txBody>
    </xdr:sp>
    <xdr:clientData/>
  </xdr:twoCellAnchor>
  <xdr:twoCellAnchor editAs="absolute">
    <xdr:from>
      <xdr:col>1</xdr:col>
      <xdr:colOff>464820</xdr:colOff>
      <xdr:row>99</xdr:row>
      <xdr:rowOff>116840</xdr:rowOff>
    </xdr:from>
    <xdr:to>
      <xdr:col>1</xdr:col>
      <xdr:colOff>769620</xdr:colOff>
      <xdr:row>101</xdr:row>
      <xdr:rowOff>137160</xdr:rowOff>
    </xdr:to>
    <xdr:sp macro="" textlink="">
      <xdr:nvSpPr>
        <xdr:cNvPr id="1539" name="bleft 1538"/>
        <xdr:cNvSpPr/>
      </xdr:nvSpPr>
      <xdr:spPr>
        <a:xfrm>
          <a:off x="129540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883920</xdr:colOff>
      <xdr:row>99</xdr:row>
      <xdr:rowOff>116840</xdr:rowOff>
    </xdr:from>
    <xdr:to>
      <xdr:col>1</xdr:col>
      <xdr:colOff>1150620</xdr:colOff>
      <xdr:row>101</xdr:row>
      <xdr:rowOff>137160</xdr:rowOff>
    </xdr:to>
    <xdr:sp macro="" textlink="">
      <xdr:nvSpPr>
        <xdr:cNvPr id="1540" name="bmiddle 1539"/>
        <xdr:cNvSpPr/>
      </xdr:nvSpPr>
      <xdr:spPr>
        <a:xfrm>
          <a:off x="13373100" y="167132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1201420</xdr:colOff>
      <xdr:row>99</xdr:row>
      <xdr:rowOff>116840</xdr:rowOff>
    </xdr:from>
    <xdr:to>
      <xdr:col>1</xdr:col>
      <xdr:colOff>1506220</xdr:colOff>
      <xdr:row>101</xdr:row>
      <xdr:rowOff>137160</xdr:rowOff>
    </xdr:to>
    <xdr:sp macro="" textlink="">
      <xdr:nvSpPr>
        <xdr:cNvPr id="1541" name="bright 1540"/>
        <xdr:cNvSpPr/>
      </xdr:nvSpPr>
      <xdr:spPr>
        <a:xfrm>
          <a:off x="13690600" y="167132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190500</xdr:colOff>
      <xdr:row>101</xdr:row>
      <xdr:rowOff>149860</xdr:rowOff>
    </xdr:from>
    <xdr:to>
      <xdr:col>0</xdr:col>
      <xdr:colOff>1397000</xdr:colOff>
      <xdr:row>109</xdr:row>
      <xdr:rowOff>15240</xdr:rowOff>
    </xdr:to>
    <xdr:sp macro="" textlink="">
      <xdr:nvSpPr>
        <xdr:cNvPr id="1542" name="outline 1541"/>
        <xdr:cNvSpPr/>
      </xdr:nvSpPr>
      <xdr:spPr>
        <a:xfrm>
          <a:off x="190500" y="17081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101</xdr:row>
      <xdr:rowOff>149860</xdr:rowOff>
    </xdr:from>
    <xdr:to>
      <xdr:col>1</xdr:col>
      <xdr:colOff>12428220</xdr:colOff>
      <xdr:row>109</xdr:row>
      <xdr:rowOff>15240</xdr:rowOff>
    </xdr:to>
    <xdr:sp macro="" textlink="">
      <xdr:nvSpPr>
        <xdr:cNvPr id="1543" name="outline 1542"/>
        <xdr:cNvSpPr/>
      </xdr:nvSpPr>
      <xdr:spPr>
        <a:xfrm>
          <a:off x="23710900" y="17081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571500</xdr:colOff>
      <xdr:row>101</xdr:row>
      <xdr:rowOff>162560</xdr:rowOff>
    </xdr:from>
    <xdr:to>
      <xdr:col>0</xdr:col>
      <xdr:colOff>1384300</xdr:colOff>
      <xdr:row>103</xdr:row>
      <xdr:rowOff>93980</xdr:rowOff>
    </xdr:to>
    <xdr:sp macro="" textlink="">
      <xdr:nvSpPr>
        <xdr:cNvPr id="1544" name="name 1543"/>
        <xdr:cNvSpPr/>
      </xdr:nvSpPr>
      <xdr:spPr>
        <a:xfrm>
          <a:off x="571500" y="17094200"/>
          <a:ext cx="8128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III/Art.Res</a:t>
          </a:r>
        </a:p>
      </xdr:txBody>
    </xdr:sp>
    <xdr:clientData/>
  </xdr:twoCellAnchor>
  <xdr:twoCellAnchor editAs="absolute">
    <xdr:from>
      <xdr:col>1</xdr:col>
      <xdr:colOff>11602720</xdr:colOff>
      <xdr:row>101</xdr:row>
      <xdr:rowOff>162560</xdr:rowOff>
    </xdr:from>
    <xdr:to>
      <xdr:col>1</xdr:col>
      <xdr:colOff>12415520</xdr:colOff>
      <xdr:row>103</xdr:row>
      <xdr:rowOff>93980</xdr:rowOff>
    </xdr:to>
    <xdr:sp macro="" textlink="">
      <xdr:nvSpPr>
        <xdr:cNvPr id="1545" name="name 1544"/>
        <xdr:cNvSpPr/>
      </xdr:nvSpPr>
      <xdr:spPr>
        <a:xfrm>
          <a:off x="24091900" y="17094200"/>
          <a:ext cx="8128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III/Art.Res</a:t>
          </a:r>
        </a:p>
      </xdr:txBody>
    </xdr:sp>
    <xdr:clientData/>
  </xdr:twoCellAnchor>
  <xdr:twoCellAnchor editAs="absolute">
    <xdr:from>
      <xdr:col>1</xdr:col>
      <xdr:colOff>11234420</xdr:colOff>
      <xdr:row>105</xdr:row>
      <xdr:rowOff>0</xdr:rowOff>
    </xdr:from>
    <xdr:to>
      <xdr:col>1</xdr:col>
      <xdr:colOff>12415520</xdr:colOff>
      <xdr:row>106</xdr:row>
      <xdr:rowOff>99060</xdr:rowOff>
    </xdr:to>
    <xdr:sp macro="" textlink="">
      <xdr:nvSpPr>
        <xdr:cNvPr id="1546" name="reduced 1545"/>
        <xdr:cNvSpPr/>
      </xdr:nvSpPr>
      <xdr:spPr>
        <a:xfrm>
          <a:off x="23723600" y="17602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292100</xdr:colOff>
      <xdr:row>104</xdr:row>
      <xdr:rowOff>78740</xdr:rowOff>
    </xdr:from>
    <xdr:to>
      <xdr:col>0</xdr:col>
      <xdr:colOff>1003300</xdr:colOff>
      <xdr:row>107</xdr:row>
      <xdr:rowOff>20320</xdr:rowOff>
    </xdr:to>
    <xdr:pic>
      <xdr:nvPicPr>
        <xdr:cNvPr id="1547" name="symbol 154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" y="17513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11323320</xdr:colOff>
      <xdr:row>104</xdr:row>
      <xdr:rowOff>78740</xdr:rowOff>
    </xdr:from>
    <xdr:to>
      <xdr:col>1</xdr:col>
      <xdr:colOff>12034520</xdr:colOff>
      <xdr:row>107</xdr:row>
      <xdr:rowOff>20320</xdr:rowOff>
    </xdr:to>
    <xdr:pic>
      <xdr:nvPicPr>
        <xdr:cNvPr id="1548" name="symbol 154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0" y="17513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850900</xdr:colOff>
      <xdr:row>104</xdr:row>
      <xdr:rowOff>66040</xdr:rowOff>
    </xdr:from>
    <xdr:to>
      <xdr:col>0</xdr:col>
      <xdr:colOff>1295400</xdr:colOff>
      <xdr:row>105</xdr:row>
      <xdr:rowOff>165100</xdr:rowOff>
    </xdr:to>
    <xdr:pic>
      <xdr:nvPicPr>
        <xdr:cNvPr id="1549" name="elite 1548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17500600"/>
          <a:ext cx="444500" cy="266700"/>
        </a:xfrm>
        <a:prstGeom prst="rect">
          <a:avLst/>
        </a:prstGeom>
      </xdr:spPr>
    </xdr:pic>
    <xdr:clientData/>
  </xdr:twoCellAnchor>
  <xdr:twoCellAnchor editAs="absolute">
    <xdr:from>
      <xdr:col>1</xdr:col>
      <xdr:colOff>11882120</xdr:colOff>
      <xdr:row>104</xdr:row>
      <xdr:rowOff>66040</xdr:rowOff>
    </xdr:from>
    <xdr:to>
      <xdr:col>1</xdr:col>
      <xdr:colOff>12326620</xdr:colOff>
      <xdr:row>105</xdr:row>
      <xdr:rowOff>165100</xdr:rowOff>
    </xdr:to>
    <xdr:pic>
      <xdr:nvPicPr>
        <xdr:cNvPr id="1550" name="elite 1549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71300" y="17500600"/>
          <a:ext cx="444500" cy="2667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292100</xdr:colOff>
      <xdr:row>106</xdr:row>
      <xdr:rowOff>149860</xdr:rowOff>
    </xdr:from>
    <xdr:to>
      <xdr:col>0</xdr:col>
      <xdr:colOff>647700</xdr:colOff>
      <xdr:row>108</xdr:row>
      <xdr:rowOff>119380</xdr:rowOff>
    </xdr:to>
    <xdr:sp macro="" textlink="">
      <xdr:nvSpPr>
        <xdr:cNvPr id="1551" name="fleft 1550"/>
        <xdr:cNvSpPr/>
      </xdr:nvSpPr>
      <xdr:spPr>
        <a:xfrm>
          <a:off x="292100" y="17919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(3)</a:t>
          </a:r>
        </a:p>
      </xdr:txBody>
    </xdr:sp>
    <xdr:clientData/>
  </xdr:twoCellAnchor>
  <xdr:twoCellAnchor editAs="absolute">
    <xdr:from>
      <xdr:col>0</xdr:col>
      <xdr:colOff>711200</xdr:colOff>
      <xdr:row>106</xdr:row>
      <xdr:rowOff>149860</xdr:rowOff>
    </xdr:from>
    <xdr:to>
      <xdr:col>0</xdr:col>
      <xdr:colOff>977900</xdr:colOff>
      <xdr:row>109</xdr:row>
      <xdr:rowOff>2540</xdr:rowOff>
    </xdr:to>
    <xdr:sp macro="" textlink="">
      <xdr:nvSpPr>
        <xdr:cNvPr id="1552" name="fmiddle 1551"/>
        <xdr:cNvSpPr/>
      </xdr:nvSpPr>
      <xdr:spPr>
        <a:xfrm>
          <a:off x="711200" y="17919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1028700</xdr:colOff>
      <xdr:row>106</xdr:row>
      <xdr:rowOff>149860</xdr:rowOff>
    </xdr:from>
    <xdr:to>
      <xdr:col>0</xdr:col>
      <xdr:colOff>1333500</xdr:colOff>
      <xdr:row>109</xdr:row>
      <xdr:rowOff>2540</xdr:rowOff>
    </xdr:to>
    <xdr:sp macro="" textlink="">
      <xdr:nvSpPr>
        <xdr:cNvPr id="1553" name="fright 1552"/>
        <xdr:cNvSpPr/>
      </xdr:nvSpPr>
      <xdr:spPr>
        <a:xfrm>
          <a:off x="1028700" y="17919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203200</xdr:colOff>
      <xdr:row>101</xdr:row>
      <xdr:rowOff>162560</xdr:rowOff>
    </xdr:from>
    <xdr:to>
      <xdr:col>0</xdr:col>
      <xdr:colOff>558800</xdr:colOff>
      <xdr:row>103</xdr:row>
      <xdr:rowOff>43180</xdr:rowOff>
    </xdr:to>
    <xdr:sp macro="" textlink="">
      <xdr:nvSpPr>
        <xdr:cNvPr id="1554" name="eng 1553"/>
        <xdr:cNvSpPr/>
      </xdr:nvSpPr>
      <xdr:spPr>
        <a:xfrm>
          <a:off x="203200" y="17094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2-4</a:t>
          </a:r>
        </a:p>
      </xdr:txBody>
    </xdr:sp>
    <xdr:clientData/>
  </xdr:twoCellAnchor>
  <xdr:twoCellAnchor editAs="absolute">
    <xdr:from>
      <xdr:col>1</xdr:col>
      <xdr:colOff>11323320</xdr:colOff>
      <xdr:row>106</xdr:row>
      <xdr:rowOff>149860</xdr:rowOff>
    </xdr:from>
    <xdr:to>
      <xdr:col>1</xdr:col>
      <xdr:colOff>11628120</xdr:colOff>
      <xdr:row>109</xdr:row>
      <xdr:rowOff>2540</xdr:rowOff>
    </xdr:to>
    <xdr:sp macro="" textlink="">
      <xdr:nvSpPr>
        <xdr:cNvPr id="1555" name="bleft 1554"/>
        <xdr:cNvSpPr/>
      </xdr:nvSpPr>
      <xdr:spPr>
        <a:xfrm>
          <a:off x="23812500" y="17919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11742420</xdr:colOff>
      <xdr:row>106</xdr:row>
      <xdr:rowOff>149860</xdr:rowOff>
    </xdr:from>
    <xdr:to>
      <xdr:col>1</xdr:col>
      <xdr:colOff>12009120</xdr:colOff>
      <xdr:row>109</xdr:row>
      <xdr:rowOff>2540</xdr:rowOff>
    </xdr:to>
    <xdr:sp macro="" textlink="">
      <xdr:nvSpPr>
        <xdr:cNvPr id="1556" name="bmiddle 1555"/>
        <xdr:cNvSpPr/>
      </xdr:nvSpPr>
      <xdr:spPr>
        <a:xfrm>
          <a:off x="24231600" y="17919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12059920</xdr:colOff>
      <xdr:row>106</xdr:row>
      <xdr:rowOff>149860</xdr:rowOff>
    </xdr:from>
    <xdr:to>
      <xdr:col>1</xdr:col>
      <xdr:colOff>12364720</xdr:colOff>
      <xdr:row>109</xdr:row>
      <xdr:rowOff>2540</xdr:rowOff>
    </xdr:to>
    <xdr:sp macro="" textlink="">
      <xdr:nvSpPr>
        <xdr:cNvPr id="1557" name="bright 1556"/>
        <xdr:cNvSpPr/>
      </xdr:nvSpPr>
      <xdr:spPr>
        <a:xfrm>
          <a:off x="24549100" y="17919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1397000</xdr:colOff>
      <xdr:row>101</xdr:row>
      <xdr:rowOff>149860</xdr:rowOff>
    </xdr:from>
    <xdr:to>
      <xdr:col>0</xdr:col>
      <xdr:colOff>2603500</xdr:colOff>
      <xdr:row>109</xdr:row>
      <xdr:rowOff>15240</xdr:rowOff>
    </xdr:to>
    <xdr:sp macro="" textlink="">
      <xdr:nvSpPr>
        <xdr:cNvPr id="1558" name="outline 1557"/>
        <xdr:cNvSpPr/>
      </xdr:nvSpPr>
      <xdr:spPr>
        <a:xfrm>
          <a:off x="1397000" y="17081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101</xdr:row>
      <xdr:rowOff>149860</xdr:rowOff>
    </xdr:from>
    <xdr:to>
      <xdr:col>1</xdr:col>
      <xdr:colOff>11221720</xdr:colOff>
      <xdr:row>109</xdr:row>
      <xdr:rowOff>15240</xdr:rowOff>
    </xdr:to>
    <xdr:sp macro="" textlink="">
      <xdr:nvSpPr>
        <xdr:cNvPr id="1559" name="outline 1558"/>
        <xdr:cNvSpPr/>
      </xdr:nvSpPr>
      <xdr:spPr>
        <a:xfrm>
          <a:off x="22504400" y="17081500"/>
          <a:ext cx="1206500" cy="1206500"/>
        </a:xfrm>
        <a:prstGeom prst="rect">
          <a:avLst/>
        </a:prstGeom>
        <a:solidFill>
          <a:srgbClr val="99CCFF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1778000</xdr:colOff>
      <xdr:row>101</xdr:row>
      <xdr:rowOff>162560</xdr:rowOff>
    </xdr:from>
    <xdr:to>
      <xdr:col>0</xdr:col>
      <xdr:colOff>2590800</xdr:colOff>
      <xdr:row>103</xdr:row>
      <xdr:rowOff>93980</xdr:rowOff>
    </xdr:to>
    <xdr:sp macro="" textlink="">
      <xdr:nvSpPr>
        <xdr:cNvPr id="1560" name="name 1559"/>
        <xdr:cNvSpPr/>
      </xdr:nvSpPr>
      <xdr:spPr>
        <a:xfrm>
          <a:off x="1778000" y="17094200"/>
          <a:ext cx="8128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IV/Art.Res</a:t>
          </a:r>
        </a:p>
      </xdr:txBody>
    </xdr:sp>
    <xdr:clientData/>
  </xdr:twoCellAnchor>
  <xdr:twoCellAnchor editAs="absolute">
    <xdr:from>
      <xdr:col>1</xdr:col>
      <xdr:colOff>10396220</xdr:colOff>
      <xdr:row>101</xdr:row>
      <xdr:rowOff>162560</xdr:rowOff>
    </xdr:from>
    <xdr:to>
      <xdr:col>1</xdr:col>
      <xdr:colOff>11209020</xdr:colOff>
      <xdr:row>103</xdr:row>
      <xdr:rowOff>93980</xdr:rowOff>
    </xdr:to>
    <xdr:sp macro="" textlink="">
      <xdr:nvSpPr>
        <xdr:cNvPr id="1561" name="name 1560"/>
        <xdr:cNvSpPr/>
      </xdr:nvSpPr>
      <xdr:spPr>
        <a:xfrm>
          <a:off x="22885400" y="17094200"/>
          <a:ext cx="812800" cy="2667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FFFFFF"/>
              </a:solidFill>
              <a:latin typeface="arial narrow"/>
            </a:rPr>
            <a:t>IV/Art.Res</a:t>
          </a:r>
        </a:p>
      </xdr:txBody>
    </xdr:sp>
    <xdr:clientData/>
  </xdr:twoCellAnchor>
  <xdr:twoCellAnchor editAs="absolute">
    <xdr:from>
      <xdr:col>1</xdr:col>
      <xdr:colOff>10027920</xdr:colOff>
      <xdr:row>105</xdr:row>
      <xdr:rowOff>0</xdr:rowOff>
    </xdr:from>
    <xdr:to>
      <xdr:col>1</xdr:col>
      <xdr:colOff>11209020</xdr:colOff>
      <xdr:row>106</xdr:row>
      <xdr:rowOff>99060</xdr:rowOff>
    </xdr:to>
    <xdr:sp macro="" textlink="">
      <xdr:nvSpPr>
        <xdr:cNvPr id="1562" name="reduced 1561"/>
        <xdr:cNvSpPr/>
      </xdr:nvSpPr>
      <xdr:spPr>
        <a:xfrm>
          <a:off x="22517100" y="17602200"/>
          <a:ext cx="1181100" cy="2667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1575" b="0" i="0">
            <a:solidFill>
              <a:srgbClr val="FFFFFF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1498600</xdr:colOff>
      <xdr:row>104</xdr:row>
      <xdr:rowOff>78740</xdr:rowOff>
    </xdr:from>
    <xdr:to>
      <xdr:col>0</xdr:col>
      <xdr:colOff>2209800</xdr:colOff>
      <xdr:row>107</xdr:row>
      <xdr:rowOff>20320</xdr:rowOff>
    </xdr:to>
    <xdr:pic>
      <xdr:nvPicPr>
        <xdr:cNvPr id="1563" name="symbol 156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0" y="17513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10116820</xdr:colOff>
      <xdr:row>104</xdr:row>
      <xdr:rowOff>78740</xdr:rowOff>
    </xdr:from>
    <xdr:to>
      <xdr:col>1</xdr:col>
      <xdr:colOff>10828020</xdr:colOff>
      <xdr:row>107</xdr:row>
      <xdr:rowOff>20320</xdr:rowOff>
    </xdr:to>
    <xdr:pic>
      <xdr:nvPicPr>
        <xdr:cNvPr id="1564" name="symbol 156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6000" y="17513300"/>
          <a:ext cx="7112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2057400</xdr:colOff>
      <xdr:row>103</xdr:row>
      <xdr:rowOff>144780</xdr:rowOff>
    </xdr:from>
    <xdr:to>
      <xdr:col>0</xdr:col>
      <xdr:colOff>2501900</xdr:colOff>
      <xdr:row>106</xdr:row>
      <xdr:rowOff>86360</xdr:rowOff>
    </xdr:to>
    <xdr:pic>
      <xdr:nvPicPr>
        <xdr:cNvPr id="1565" name="elite 1564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7411700"/>
          <a:ext cx="444500" cy="444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10675620</xdr:colOff>
      <xdr:row>103</xdr:row>
      <xdr:rowOff>144780</xdr:rowOff>
    </xdr:from>
    <xdr:to>
      <xdr:col>1</xdr:col>
      <xdr:colOff>11120120</xdr:colOff>
      <xdr:row>106</xdr:row>
      <xdr:rowOff>86360</xdr:rowOff>
    </xdr:to>
    <xdr:pic>
      <xdr:nvPicPr>
        <xdr:cNvPr id="1566" name="elite 1565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64800" y="17411700"/>
          <a:ext cx="444500" cy="444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1498600</xdr:colOff>
      <xdr:row>106</xdr:row>
      <xdr:rowOff>149860</xdr:rowOff>
    </xdr:from>
    <xdr:to>
      <xdr:col>0</xdr:col>
      <xdr:colOff>1854200</xdr:colOff>
      <xdr:row>108</xdr:row>
      <xdr:rowOff>119380</xdr:rowOff>
    </xdr:to>
    <xdr:sp macro="" textlink="">
      <xdr:nvSpPr>
        <xdr:cNvPr id="1567" name="fleft 1566"/>
        <xdr:cNvSpPr/>
      </xdr:nvSpPr>
      <xdr:spPr>
        <a:xfrm>
          <a:off x="1498600" y="17919700"/>
          <a:ext cx="355600" cy="3048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800" b="1" i="0">
              <a:solidFill>
                <a:srgbClr val="000000"/>
              </a:solidFill>
              <a:latin typeface=""/>
            </a:rPr>
            <a:t>(3)</a:t>
          </a:r>
        </a:p>
      </xdr:txBody>
    </xdr:sp>
    <xdr:clientData/>
  </xdr:twoCellAnchor>
  <xdr:twoCellAnchor editAs="absolute">
    <xdr:from>
      <xdr:col>0</xdr:col>
      <xdr:colOff>1917700</xdr:colOff>
      <xdr:row>106</xdr:row>
      <xdr:rowOff>149860</xdr:rowOff>
    </xdr:from>
    <xdr:to>
      <xdr:col>0</xdr:col>
      <xdr:colOff>2184400</xdr:colOff>
      <xdr:row>109</xdr:row>
      <xdr:rowOff>2540</xdr:rowOff>
    </xdr:to>
    <xdr:sp macro="" textlink="">
      <xdr:nvSpPr>
        <xdr:cNvPr id="1568" name="fmiddle 1567"/>
        <xdr:cNvSpPr/>
      </xdr:nvSpPr>
      <xdr:spPr>
        <a:xfrm>
          <a:off x="1917700" y="17919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2235200</xdr:colOff>
      <xdr:row>106</xdr:row>
      <xdr:rowOff>149860</xdr:rowOff>
    </xdr:from>
    <xdr:to>
      <xdr:col>0</xdr:col>
      <xdr:colOff>2540000</xdr:colOff>
      <xdr:row>109</xdr:row>
      <xdr:rowOff>2540</xdr:rowOff>
    </xdr:to>
    <xdr:sp macro="" textlink="">
      <xdr:nvSpPr>
        <xdr:cNvPr id="1569" name="fright 1568"/>
        <xdr:cNvSpPr/>
      </xdr:nvSpPr>
      <xdr:spPr>
        <a:xfrm>
          <a:off x="2235200" y="17919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1409700</xdr:colOff>
      <xdr:row>101</xdr:row>
      <xdr:rowOff>162560</xdr:rowOff>
    </xdr:from>
    <xdr:to>
      <xdr:col>0</xdr:col>
      <xdr:colOff>1765300</xdr:colOff>
      <xdr:row>103</xdr:row>
      <xdr:rowOff>43180</xdr:rowOff>
    </xdr:to>
    <xdr:sp macro="" textlink="">
      <xdr:nvSpPr>
        <xdr:cNvPr id="1570" name="eng 1569"/>
        <xdr:cNvSpPr/>
      </xdr:nvSpPr>
      <xdr:spPr>
        <a:xfrm>
          <a:off x="1409700" y="17094200"/>
          <a:ext cx="3556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000000"/>
              </a:solidFill>
              <a:latin typeface=""/>
            </a:rPr>
            <a:t>2-4</a:t>
          </a:r>
        </a:p>
      </xdr:txBody>
    </xdr:sp>
    <xdr:clientData/>
  </xdr:twoCellAnchor>
  <xdr:twoCellAnchor editAs="absolute">
    <xdr:from>
      <xdr:col>1</xdr:col>
      <xdr:colOff>10116820</xdr:colOff>
      <xdr:row>106</xdr:row>
      <xdr:rowOff>149860</xdr:rowOff>
    </xdr:from>
    <xdr:to>
      <xdr:col>1</xdr:col>
      <xdr:colOff>10421620</xdr:colOff>
      <xdr:row>109</xdr:row>
      <xdr:rowOff>2540</xdr:rowOff>
    </xdr:to>
    <xdr:sp macro="" textlink="">
      <xdr:nvSpPr>
        <xdr:cNvPr id="1571" name="bleft 1570"/>
        <xdr:cNvSpPr/>
      </xdr:nvSpPr>
      <xdr:spPr>
        <a:xfrm>
          <a:off x="22606000" y="17919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1</xdr:col>
      <xdr:colOff>10535920</xdr:colOff>
      <xdr:row>106</xdr:row>
      <xdr:rowOff>149860</xdr:rowOff>
    </xdr:from>
    <xdr:to>
      <xdr:col>1</xdr:col>
      <xdr:colOff>10802620</xdr:colOff>
      <xdr:row>109</xdr:row>
      <xdr:rowOff>2540</xdr:rowOff>
    </xdr:to>
    <xdr:sp macro="" textlink="">
      <xdr:nvSpPr>
        <xdr:cNvPr id="1572" name="bmiddle 1571"/>
        <xdr:cNvSpPr/>
      </xdr:nvSpPr>
      <xdr:spPr>
        <a:xfrm>
          <a:off x="23025100" y="17919700"/>
          <a:ext cx="2667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ln w="0" cap="flat" cmpd="sng" algn="ctr">
                <a:solidFill>
                  <a:srgbClr val="FFFFFF"/>
                </a:solidFill>
                <a:prstDash val="solid"/>
                <a:round/>
                <a:headEnd type="none" w="med" len="med"/>
                <a:tailEnd type="none" w="med" len="med"/>
              </a:ln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10853420</xdr:colOff>
      <xdr:row>106</xdr:row>
      <xdr:rowOff>149860</xdr:rowOff>
    </xdr:from>
    <xdr:to>
      <xdr:col>1</xdr:col>
      <xdr:colOff>11158220</xdr:colOff>
      <xdr:row>109</xdr:row>
      <xdr:rowOff>2540</xdr:rowOff>
    </xdr:to>
    <xdr:sp macro="" textlink="">
      <xdr:nvSpPr>
        <xdr:cNvPr id="1573" name="bright 1572"/>
        <xdr:cNvSpPr/>
      </xdr:nvSpPr>
      <xdr:spPr>
        <a:xfrm>
          <a:off x="23342600" y="17919700"/>
          <a:ext cx="304800" cy="355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2603500</xdr:colOff>
      <xdr:row>101</xdr:row>
      <xdr:rowOff>149860</xdr:rowOff>
    </xdr:from>
    <xdr:to>
      <xdr:col>0</xdr:col>
      <xdr:colOff>3810000</xdr:colOff>
      <xdr:row>109</xdr:row>
      <xdr:rowOff>15240</xdr:rowOff>
    </xdr:to>
    <xdr:sp macro="" textlink="">
      <xdr:nvSpPr>
        <xdr:cNvPr id="1574" name="outline 1573"/>
        <xdr:cNvSpPr/>
      </xdr:nvSpPr>
      <xdr:spPr>
        <a:xfrm>
          <a:off x="26035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101</xdr:row>
      <xdr:rowOff>149860</xdr:rowOff>
    </xdr:from>
    <xdr:to>
      <xdr:col>1</xdr:col>
      <xdr:colOff>10015220</xdr:colOff>
      <xdr:row>109</xdr:row>
      <xdr:rowOff>15240</xdr:rowOff>
    </xdr:to>
    <xdr:sp macro="" textlink="">
      <xdr:nvSpPr>
        <xdr:cNvPr id="1575" name="outline 1574"/>
        <xdr:cNvSpPr/>
      </xdr:nvSpPr>
      <xdr:spPr>
        <a:xfrm>
          <a:off x="212979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2616200</xdr:colOff>
      <xdr:row>101</xdr:row>
      <xdr:rowOff>162560</xdr:rowOff>
    </xdr:from>
    <xdr:to>
      <xdr:col>0</xdr:col>
      <xdr:colOff>3797300</xdr:colOff>
      <xdr:row>107</xdr:row>
      <xdr:rowOff>20320</xdr:rowOff>
    </xdr:to>
    <xdr:sp macro="" textlink="">
      <xdr:nvSpPr>
        <xdr:cNvPr id="1576" name="name 1575"/>
        <xdr:cNvSpPr/>
      </xdr:nvSpPr>
      <xdr:spPr>
        <a:xfrm>
          <a:off x="2616200" y="17094200"/>
          <a:ext cx="1181100" cy="8636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30" b="1" i="1">
              <a:solidFill>
                <a:srgbClr val="000000"/>
              </a:solidFill>
              <a:latin typeface="arial"/>
            </a:rPr>
            <a:t>Counter-attack </a:t>
          </a:r>
        </a:p>
      </xdr:txBody>
    </xdr:sp>
    <xdr:clientData/>
  </xdr:twoCellAnchor>
  <xdr:twoCellAnchor editAs="absolute">
    <xdr:from>
      <xdr:col>0</xdr:col>
      <xdr:colOff>2755900</xdr:colOff>
      <xdr:row>106</xdr:row>
      <xdr:rowOff>149860</xdr:rowOff>
    </xdr:from>
    <xdr:to>
      <xdr:col>0</xdr:col>
      <xdr:colOff>3022600</xdr:colOff>
      <xdr:row>109</xdr:row>
      <xdr:rowOff>2540</xdr:rowOff>
    </xdr:to>
    <xdr:sp macro="" textlink="">
      <xdr:nvSpPr>
        <xdr:cNvPr id="1577" name="left 1576"/>
        <xdr:cNvSpPr/>
      </xdr:nvSpPr>
      <xdr:spPr>
        <a:xfrm>
          <a:off x="2755900" y="17919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3492500</xdr:colOff>
      <xdr:row>106</xdr:row>
      <xdr:rowOff>149860</xdr:rowOff>
    </xdr:from>
    <xdr:to>
      <xdr:col>0</xdr:col>
      <xdr:colOff>3759200</xdr:colOff>
      <xdr:row>109</xdr:row>
      <xdr:rowOff>2540</xdr:rowOff>
    </xdr:to>
    <xdr:sp macro="" textlink="">
      <xdr:nvSpPr>
        <xdr:cNvPr id="1578" name="right 1577"/>
        <xdr:cNvSpPr/>
      </xdr:nvSpPr>
      <xdr:spPr>
        <a:xfrm>
          <a:off x="3492500" y="17919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2100" b="1" i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3810000</xdr:colOff>
      <xdr:row>101</xdr:row>
      <xdr:rowOff>149860</xdr:rowOff>
    </xdr:from>
    <xdr:to>
      <xdr:col>0</xdr:col>
      <xdr:colOff>5016500</xdr:colOff>
      <xdr:row>109</xdr:row>
      <xdr:rowOff>15240</xdr:rowOff>
    </xdr:to>
    <xdr:sp macro="" textlink="">
      <xdr:nvSpPr>
        <xdr:cNvPr id="1579" name="outline 1578"/>
        <xdr:cNvSpPr/>
      </xdr:nvSpPr>
      <xdr:spPr>
        <a:xfrm>
          <a:off x="38100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101</xdr:row>
      <xdr:rowOff>149860</xdr:rowOff>
    </xdr:from>
    <xdr:to>
      <xdr:col>1</xdr:col>
      <xdr:colOff>8808720</xdr:colOff>
      <xdr:row>109</xdr:row>
      <xdr:rowOff>15240</xdr:rowOff>
    </xdr:to>
    <xdr:sp macro="" textlink="">
      <xdr:nvSpPr>
        <xdr:cNvPr id="1580" name="outline 1579"/>
        <xdr:cNvSpPr/>
      </xdr:nvSpPr>
      <xdr:spPr>
        <a:xfrm>
          <a:off x="200914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3822700</xdr:colOff>
      <xdr:row>101</xdr:row>
      <xdr:rowOff>162560</xdr:rowOff>
    </xdr:from>
    <xdr:to>
      <xdr:col>0</xdr:col>
      <xdr:colOff>5003800</xdr:colOff>
      <xdr:row>107</xdr:row>
      <xdr:rowOff>20320</xdr:rowOff>
    </xdr:to>
    <xdr:sp macro="" textlink="">
      <xdr:nvSpPr>
        <xdr:cNvPr id="1581" name="name 1580"/>
        <xdr:cNvSpPr/>
      </xdr:nvSpPr>
      <xdr:spPr>
        <a:xfrm>
          <a:off x="3822700" y="17094200"/>
          <a:ext cx="1181100" cy="8636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30" b="1" i="1">
              <a:solidFill>
                <a:srgbClr val="000000"/>
              </a:solidFill>
              <a:latin typeface="arial"/>
            </a:rPr>
            <a:t>Hold!</a:t>
          </a:r>
        </a:p>
      </xdr:txBody>
    </xdr:sp>
    <xdr:clientData/>
  </xdr:twoCellAnchor>
  <xdr:twoCellAnchor editAs="absolute">
    <xdr:from>
      <xdr:col>0</xdr:col>
      <xdr:colOff>3962400</xdr:colOff>
      <xdr:row>106</xdr:row>
      <xdr:rowOff>149860</xdr:rowOff>
    </xdr:from>
    <xdr:to>
      <xdr:col>0</xdr:col>
      <xdr:colOff>4229100</xdr:colOff>
      <xdr:row>109</xdr:row>
      <xdr:rowOff>2540</xdr:rowOff>
    </xdr:to>
    <xdr:sp macro="" textlink="">
      <xdr:nvSpPr>
        <xdr:cNvPr id="1582" name="left 1581"/>
        <xdr:cNvSpPr/>
      </xdr:nvSpPr>
      <xdr:spPr>
        <a:xfrm>
          <a:off x="3962400" y="17919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4699000</xdr:colOff>
      <xdr:row>106</xdr:row>
      <xdr:rowOff>149860</xdr:rowOff>
    </xdr:from>
    <xdr:to>
      <xdr:col>0</xdr:col>
      <xdr:colOff>4965700</xdr:colOff>
      <xdr:row>109</xdr:row>
      <xdr:rowOff>2540</xdr:rowOff>
    </xdr:to>
    <xdr:sp macro="" textlink="">
      <xdr:nvSpPr>
        <xdr:cNvPr id="1583" name="right 1582"/>
        <xdr:cNvSpPr/>
      </xdr:nvSpPr>
      <xdr:spPr>
        <a:xfrm>
          <a:off x="4699000" y="17919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2100" b="1" i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5016500</xdr:colOff>
      <xdr:row>101</xdr:row>
      <xdr:rowOff>149860</xdr:rowOff>
    </xdr:from>
    <xdr:to>
      <xdr:col>0</xdr:col>
      <xdr:colOff>6223000</xdr:colOff>
      <xdr:row>109</xdr:row>
      <xdr:rowOff>15240</xdr:rowOff>
    </xdr:to>
    <xdr:sp macro="" textlink="">
      <xdr:nvSpPr>
        <xdr:cNvPr id="1584" name="outline 1583"/>
        <xdr:cNvSpPr/>
      </xdr:nvSpPr>
      <xdr:spPr>
        <a:xfrm>
          <a:off x="50165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101</xdr:row>
      <xdr:rowOff>149860</xdr:rowOff>
    </xdr:from>
    <xdr:to>
      <xdr:col>1</xdr:col>
      <xdr:colOff>7602220</xdr:colOff>
      <xdr:row>109</xdr:row>
      <xdr:rowOff>15240</xdr:rowOff>
    </xdr:to>
    <xdr:sp macro="" textlink="">
      <xdr:nvSpPr>
        <xdr:cNvPr id="1585" name="outline 1584"/>
        <xdr:cNvSpPr/>
      </xdr:nvSpPr>
      <xdr:spPr>
        <a:xfrm>
          <a:off x="188849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101</xdr:row>
      <xdr:rowOff>162560</xdr:rowOff>
    </xdr:from>
    <xdr:to>
      <xdr:col>0</xdr:col>
      <xdr:colOff>6210300</xdr:colOff>
      <xdr:row>107</xdr:row>
      <xdr:rowOff>20320</xdr:rowOff>
    </xdr:to>
    <xdr:sp macro="" textlink="">
      <xdr:nvSpPr>
        <xdr:cNvPr id="1586" name="name 1585"/>
        <xdr:cNvSpPr/>
      </xdr:nvSpPr>
      <xdr:spPr>
        <a:xfrm>
          <a:off x="5029200" y="17094200"/>
          <a:ext cx="1181100" cy="8636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30" b="1" i="1">
              <a:solidFill>
                <a:srgbClr val="000000"/>
              </a:solidFill>
              <a:latin typeface="arial"/>
            </a:rPr>
            <a:t>Mixed order</a:t>
          </a:r>
        </a:p>
      </xdr:txBody>
    </xdr:sp>
    <xdr:clientData/>
  </xdr:twoCellAnchor>
  <xdr:twoCellAnchor editAs="absolute">
    <xdr:from>
      <xdr:col>0</xdr:col>
      <xdr:colOff>5168900</xdr:colOff>
      <xdr:row>106</xdr:row>
      <xdr:rowOff>149860</xdr:rowOff>
    </xdr:from>
    <xdr:to>
      <xdr:col>0</xdr:col>
      <xdr:colOff>5435600</xdr:colOff>
      <xdr:row>109</xdr:row>
      <xdr:rowOff>2540</xdr:rowOff>
    </xdr:to>
    <xdr:sp macro="" textlink="">
      <xdr:nvSpPr>
        <xdr:cNvPr id="1587" name="left 1586"/>
        <xdr:cNvSpPr/>
      </xdr:nvSpPr>
      <xdr:spPr>
        <a:xfrm>
          <a:off x="5168900" y="17919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00" b="1" i="0">
              <a:solidFill>
                <a:srgbClr val="000000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5905500</xdr:colOff>
      <xdr:row>106</xdr:row>
      <xdr:rowOff>149860</xdr:rowOff>
    </xdr:from>
    <xdr:to>
      <xdr:col>0</xdr:col>
      <xdr:colOff>6172200</xdr:colOff>
      <xdr:row>109</xdr:row>
      <xdr:rowOff>2540</xdr:rowOff>
    </xdr:to>
    <xdr:sp macro="" textlink="">
      <xdr:nvSpPr>
        <xdr:cNvPr id="1588" name="right 1587"/>
        <xdr:cNvSpPr/>
      </xdr:nvSpPr>
      <xdr:spPr>
        <a:xfrm>
          <a:off x="5905500" y="17919700"/>
          <a:ext cx="266700" cy="3556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endParaRPr lang="en-GB" sz="2100" b="1" i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absolute">
    <xdr:from>
      <xdr:col>0</xdr:col>
      <xdr:colOff>6223000</xdr:colOff>
      <xdr:row>101</xdr:row>
      <xdr:rowOff>149860</xdr:rowOff>
    </xdr:from>
    <xdr:to>
      <xdr:col>0</xdr:col>
      <xdr:colOff>7429500</xdr:colOff>
      <xdr:row>109</xdr:row>
      <xdr:rowOff>15240</xdr:rowOff>
    </xdr:to>
    <xdr:sp macro="" textlink="">
      <xdr:nvSpPr>
        <xdr:cNvPr id="1589" name="outline 1588"/>
        <xdr:cNvSpPr/>
      </xdr:nvSpPr>
      <xdr:spPr>
        <a:xfrm>
          <a:off x="62230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101</xdr:row>
      <xdr:rowOff>149860</xdr:rowOff>
    </xdr:from>
    <xdr:to>
      <xdr:col>1</xdr:col>
      <xdr:colOff>6395720</xdr:colOff>
      <xdr:row>109</xdr:row>
      <xdr:rowOff>15240</xdr:rowOff>
    </xdr:to>
    <xdr:sp macro="" textlink="">
      <xdr:nvSpPr>
        <xdr:cNvPr id="1590" name="outline 1589"/>
        <xdr:cNvSpPr/>
      </xdr:nvSpPr>
      <xdr:spPr>
        <a:xfrm>
          <a:off x="176784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6235700</xdr:colOff>
      <xdr:row>101</xdr:row>
      <xdr:rowOff>162560</xdr:rowOff>
    </xdr:from>
    <xdr:to>
      <xdr:col>0</xdr:col>
      <xdr:colOff>7416800</xdr:colOff>
      <xdr:row>109</xdr:row>
      <xdr:rowOff>2540</xdr:rowOff>
    </xdr:to>
    <xdr:sp macro="" textlink="">
      <xdr:nvSpPr>
        <xdr:cNvPr id="1591" name="name 1590"/>
        <xdr:cNvSpPr/>
      </xdr:nvSpPr>
      <xdr:spPr>
        <a:xfrm>
          <a:off x="6235700" y="170942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00008B"/>
              </a:solidFill>
              <a:latin typeface="arial"/>
            </a:rPr>
            <a:t>Attached: I/ArtRes</a:t>
          </a:r>
        </a:p>
      </xdr:txBody>
    </xdr:sp>
    <xdr:clientData/>
  </xdr:twoCellAnchor>
  <xdr:twoCellAnchor editAs="absolute">
    <xdr:from>
      <xdr:col>0</xdr:col>
      <xdr:colOff>7429500</xdr:colOff>
      <xdr:row>101</xdr:row>
      <xdr:rowOff>149860</xdr:rowOff>
    </xdr:from>
    <xdr:to>
      <xdr:col>0</xdr:col>
      <xdr:colOff>8636000</xdr:colOff>
      <xdr:row>109</xdr:row>
      <xdr:rowOff>15240</xdr:rowOff>
    </xdr:to>
    <xdr:sp macro="" textlink="">
      <xdr:nvSpPr>
        <xdr:cNvPr id="1592" name="outline 1591"/>
        <xdr:cNvSpPr/>
      </xdr:nvSpPr>
      <xdr:spPr>
        <a:xfrm>
          <a:off x="74295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101</xdr:row>
      <xdr:rowOff>149860</xdr:rowOff>
    </xdr:from>
    <xdr:to>
      <xdr:col>1</xdr:col>
      <xdr:colOff>5189220</xdr:colOff>
      <xdr:row>109</xdr:row>
      <xdr:rowOff>15240</xdr:rowOff>
    </xdr:to>
    <xdr:sp macro="" textlink="">
      <xdr:nvSpPr>
        <xdr:cNvPr id="1593" name="outline 1592"/>
        <xdr:cNvSpPr/>
      </xdr:nvSpPr>
      <xdr:spPr>
        <a:xfrm>
          <a:off x="164719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7442200</xdr:colOff>
      <xdr:row>101</xdr:row>
      <xdr:rowOff>162560</xdr:rowOff>
    </xdr:from>
    <xdr:to>
      <xdr:col>0</xdr:col>
      <xdr:colOff>8623300</xdr:colOff>
      <xdr:row>109</xdr:row>
      <xdr:rowOff>2540</xdr:rowOff>
    </xdr:to>
    <xdr:sp macro="" textlink="">
      <xdr:nvSpPr>
        <xdr:cNvPr id="1594" name="name 1593"/>
        <xdr:cNvSpPr/>
      </xdr:nvSpPr>
      <xdr:spPr>
        <a:xfrm>
          <a:off x="7442200" y="170942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00008B"/>
              </a:solidFill>
              <a:latin typeface="arial"/>
            </a:rPr>
            <a:t>Attached: II/ArtRes</a:t>
          </a:r>
        </a:p>
      </xdr:txBody>
    </xdr:sp>
    <xdr:clientData/>
  </xdr:twoCellAnchor>
  <xdr:twoCellAnchor editAs="absolute">
    <xdr:from>
      <xdr:col>0</xdr:col>
      <xdr:colOff>8636000</xdr:colOff>
      <xdr:row>101</xdr:row>
      <xdr:rowOff>149860</xdr:rowOff>
    </xdr:from>
    <xdr:to>
      <xdr:col>0</xdr:col>
      <xdr:colOff>9842500</xdr:colOff>
      <xdr:row>109</xdr:row>
      <xdr:rowOff>15240</xdr:rowOff>
    </xdr:to>
    <xdr:sp macro="" textlink="">
      <xdr:nvSpPr>
        <xdr:cNvPr id="1595" name="outline 1594"/>
        <xdr:cNvSpPr/>
      </xdr:nvSpPr>
      <xdr:spPr>
        <a:xfrm>
          <a:off x="86360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101</xdr:row>
      <xdr:rowOff>149860</xdr:rowOff>
    </xdr:from>
    <xdr:to>
      <xdr:col>1</xdr:col>
      <xdr:colOff>3982720</xdr:colOff>
      <xdr:row>109</xdr:row>
      <xdr:rowOff>15240</xdr:rowOff>
    </xdr:to>
    <xdr:sp macro="" textlink="">
      <xdr:nvSpPr>
        <xdr:cNvPr id="1596" name="outline 1595"/>
        <xdr:cNvSpPr/>
      </xdr:nvSpPr>
      <xdr:spPr>
        <a:xfrm>
          <a:off x="152654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8648700</xdr:colOff>
      <xdr:row>101</xdr:row>
      <xdr:rowOff>162560</xdr:rowOff>
    </xdr:from>
    <xdr:to>
      <xdr:col>0</xdr:col>
      <xdr:colOff>9829800</xdr:colOff>
      <xdr:row>109</xdr:row>
      <xdr:rowOff>2540</xdr:rowOff>
    </xdr:to>
    <xdr:sp macro="" textlink="">
      <xdr:nvSpPr>
        <xdr:cNvPr id="1597" name="name 1596"/>
        <xdr:cNvSpPr/>
      </xdr:nvSpPr>
      <xdr:spPr>
        <a:xfrm>
          <a:off x="8648700" y="170942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00008B"/>
              </a:solidFill>
              <a:latin typeface="arial"/>
            </a:rPr>
            <a:t>Attached: III/ArtRes</a:t>
          </a:r>
        </a:p>
      </xdr:txBody>
    </xdr:sp>
    <xdr:clientData/>
  </xdr:twoCellAnchor>
  <xdr:twoCellAnchor editAs="absolute">
    <xdr:from>
      <xdr:col>0</xdr:col>
      <xdr:colOff>9842500</xdr:colOff>
      <xdr:row>101</xdr:row>
      <xdr:rowOff>149860</xdr:rowOff>
    </xdr:from>
    <xdr:to>
      <xdr:col>0</xdr:col>
      <xdr:colOff>11049000</xdr:colOff>
      <xdr:row>109</xdr:row>
      <xdr:rowOff>15240</xdr:rowOff>
    </xdr:to>
    <xdr:sp macro="" textlink="">
      <xdr:nvSpPr>
        <xdr:cNvPr id="1598" name="outline 1597"/>
        <xdr:cNvSpPr/>
      </xdr:nvSpPr>
      <xdr:spPr>
        <a:xfrm>
          <a:off x="98425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101</xdr:row>
      <xdr:rowOff>149860</xdr:rowOff>
    </xdr:from>
    <xdr:to>
      <xdr:col>1</xdr:col>
      <xdr:colOff>2776220</xdr:colOff>
      <xdr:row>109</xdr:row>
      <xdr:rowOff>15240</xdr:rowOff>
    </xdr:to>
    <xdr:sp macro="" textlink="">
      <xdr:nvSpPr>
        <xdr:cNvPr id="1599" name="outline 1598"/>
        <xdr:cNvSpPr/>
      </xdr:nvSpPr>
      <xdr:spPr>
        <a:xfrm>
          <a:off x="140589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9855200</xdr:colOff>
      <xdr:row>101</xdr:row>
      <xdr:rowOff>162560</xdr:rowOff>
    </xdr:from>
    <xdr:to>
      <xdr:col>0</xdr:col>
      <xdr:colOff>11036300</xdr:colOff>
      <xdr:row>109</xdr:row>
      <xdr:rowOff>2540</xdr:rowOff>
    </xdr:to>
    <xdr:sp macro="" textlink="">
      <xdr:nvSpPr>
        <xdr:cNvPr id="1600" name="name 1599"/>
        <xdr:cNvSpPr/>
      </xdr:nvSpPr>
      <xdr:spPr>
        <a:xfrm>
          <a:off x="9855200" y="17094200"/>
          <a:ext cx="1181100" cy="118110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00008B"/>
              </a:solidFill>
              <a:latin typeface="arial"/>
            </a:rPr>
            <a:t>Attached: IV/Art.Res</a:t>
          </a:r>
        </a:p>
      </xdr:txBody>
    </xdr:sp>
    <xdr:clientData/>
  </xdr:twoCellAnchor>
  <xdr:twoCellAnchor editAs="absolute">
    <xdr:from>
      <xdr:col>0</xdr:col>
      <xdr:colOff>11049000</xdr:colOff>
      <xdr:row>101</xdr:row>
      <xdr:rowOff>149860</xdr:rowOff>
    </xdr:from>
    <xdr:to>
      <xdr:col>0</xdr:col>
      <xdr:colOff>12255500</xdr:colOff>
      <xdr:row>109</xdr:row>
      <xdr:rowOff>15240</xdr:rowOff>
    </xdr:to>
    <xdr:sp macro="" textlink="">
      <xdr:nvSpPr>
        <xdr:cNvPr id="1601" name="outline 1600"/>
        <xdr:cNvSpPr/>
      </xdr:nvSpPr>
      <xdr:spPr>
        <a:xfrm>
          <a:off x="110490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101</xdr:row>
      <xdr:rowOff>149860</xdr:rowOff>
    </xdr:from>
    <xdr:to>
      <xdr:col>1</xdr:col>
      <xdr:colOff>1569720</xdr:colOff>
      <xdr:row>109</xdr:row>
      <xdr:rowOff>15240</xdr:rowOff>
    </xdr:to>
    <xdr:sp macro="" textlink="">
      <xdr:nvSpPr>
        <xdr:cNvPr id="1602" name="outline 1601"/>
        <xdr:cNvSpPr/>
      </xdr:nvSpPr>
      <xdr:spPr>
        <a:xfrm>
          <a:off x="12852400" y="170815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11061700</xdr:colOff>
      <xdr:row>101</xdr:row>
      <xdr:rowOff>162560</xdr:rowOff>
    </xdr:from>
    <xdr:to>
      <xdr:col>0</xdr:col>
      <xdr:colOff>12242800</xdr:colOff>
      <xdr:row>109</xdr:row>
      <xdr:rowOff>2540</xdr:rowOff>
    </xdr:to>
    <xdr:sp macro="" textlink="">
      <xdr:nvSpPr>
        <xdr:cNvPr id="1603" name="name 1602"/>
        <xdr:cNvSpPr/>
      </xdr:nvSpPr>
      <xdr:spPr>
        <a:xfrm>
          <a:off x="11061700" y="17094200"/>
          <a:ext cx="1181100" cy="1181100"/>
        </a:xfrm>
        <a:prstGeom prst="rect">
          <a:avLst/>
        </a:prstGeom>
        <a:solidFill>
          <a:srgbClr val="CCCCCC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44" b="1" i="1">
              <a:solidFill>
                <a:srgbClr val="000000"/>
              </a:solidFill>
              <a:latin typeface="arial"/>
            </a:rPr>
            <a:t>Marmont injured</a:t>
          </a:r>
        </a:p>
      </xdr:txBody>
    </xdr:sp>
    <xdr:clientData/>
  </xdr:twoCellAnchor>
  <xdr:twoCellAnchor editAs="absolute">
    <xdr:from>
      <xdr:col>0</xdr:col>
      <xdr:colOff>190500</xdr:colOff>
      <xdr:row>109</xdr:row>
      <xdr:rowOff>15240</xdr:rowOff>
    </xdr:from>
    <xdr:to>
      <xdr:col>0</xdr:col>
      <xdr:colOff>1397000</xdr:colOff>
      <xdr:row>116</xdr:row>
      <xdr:rowOff>48260</xdr:rowOff>
    </xdr:to>
    <xdr:sp macro="" textlink="">
      <xdr:nvSpPr>
        <xdr:cNvPr id="1604" name="outline 1603"/>
        <xdr:cNvSpPr/>
      </xdr:nvSpPr>
      <xdr:spPr>
        <a:xfrm>
          <a:off x="1905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11221720</xdr:colOff>
      <xdr:row>109</xdr:row>
      <xdr:rowOff>15240</xdr:rowOff>
    </xdr:from>
    <xdr:to>
      <xdr:col>1</xdr:col>
      <xdr:colOff>12428220</xdr:colOff>
      <xdr:row>116</xdr:row>
      <xdr:rowOff>48260</xdr:rowOff>
    </xdr:to>
    <xdr:sp macro="" textlink="">
      <xdr:nvSpPr>
        <xdr:cNvPr id="1605" name="outline 1604"/>
        <xdr:cNvSpPr/>
      </xdr:nvSpPr>
      <xdr:spPr>
        <a:xfrm>
          <a:off x="237109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203200</xdr:colOff>
      <xdr:row>109</xdr:row>
      <xdr:rowOff>27940</xdr:rowOff>
    </xdr:from>
    <xdr:to>
      <xdr:col>0</xdr:col>
      <xdr:colOff>1384300</xdr:colOff>
      <xdr:row>116</xdr:row>
      <xdr:rowOff>35560</xdr:rowOff>
    </xdr:to>
    <xdr:sp macro="" textlink="">
      <xdr:nvSpPr>
        <xdr:cNvPr id="1606" name="name 1605"/>
        <xdr:cNvSpPr/>
      </xdr:nvSpPr>
      <xdr:spPr>
        <a:xfrm>
          <a:off x="203200" y="18300700"/>
          <a:ext cx="1181100" cy="1181100"/>
        </a:xfrm>
        <a:prstGeom prst="rect">
          <a:avLst/>
        </a:prstGeom>
        <a:solidFill>
          <a:srgbClr val="FFBE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092" b="1" i="1">
              <a:solidFill>
                <a:srgbClr val="000000"/>
              </a:solidFill>
              <a:latin typeface="arial"/>
            </a:rPr>
            <a:t>Rout</a:t>
          </a:r>
        </a:p>
      </xdr:txBody>
    </xdr:sp>
    <xdr:clientData/>
  </xdr:twoCellAnchor>
  <xdr:twoCellAnchor editAs="absolute">
    <xdr:from>
      <xdr:col>0</xdr:col>
      <xdr:colOff>1397000</xdr:colOff>
      <xdr:row>109</xdr:row>
      <xdr:rowOff>15240</xdr:rowOff>
    </xdr:from>
    <xdr:to>
      <xdr:col>0</xdr:col>
      <xdr:colOff>2603500</xdr:colOff>
      <xdr:row>116</xdr:row>
      <xdr:rowOff>48260</xdr:rowOff>
    </xdr:to>
    <xdr:sp macro="" textlink="">
      <xdr:nvSpPr>
        <xdr:cNvPr id="1607" name="outline 1606"/>
        <xdr:cNvSpPr/>
      </xdr:nvSpPr>
      <xdr:spPr>
        <a:xfrm>
          <a:off x="13970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10015220</xdr:colOff>
      <xdr:row>109</xdr:row>
      <xdr:rowOff>15240</xdr:rowOff>
    </xdr:from>
    <xdr:to>
      <xdr:col>1</xdr:col>
      <xdr:colOff>11221720</xdr:colOff>
      <xdr:row>116</xdr:row>
      <xdr:rowOff>48260</xdr:rowOff>
    </xdr:to>
    <xdr:sp macro="" textlink="">
      <xdr:nvSpPr>
        <xdr:cNvPr id="1608" name="outline 1607"/>
        <xdr:cNvSpPr/>
      </xdr:nvSpPr>
      <xdr:spPr>
        <a:xfrm>
          <a:off x="225044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109</xdr:row>
      <xdr:rowOff>27940</xdr:rowOff>
    </xdr:from>
    <xdr:to>
      <xdr:col>0</xdr:col>
      <xdr:colOff>2590800</xdr:colOff>
      <xdr:row>116</xdr:row>
      <xdr:rowOff>35560</xdr:rowOff>
    </xdr:to>
    <xdr:sp macro="" textlink="">
      <xdr:nvSpPr>
        <xdr:cNvPr id="1609" name="name 1608"/>
        <xdr:cNvSpPr/>
      </xdr:nvSpPr>
      <xdr:spPr>
        <a:xfrm>
          <a:off x="1409700" y="18300700"/>
          <a:ext cx="1181100" cy="1181100"/>
        </a:xfrm>
        <a:prstGeom prst="rect">
          <a:avLst/>
        </a:prstGeom>
        <a:solidFill>
          <a:srgbClr val="FFBE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092" b="1" i="1">
              <a:solidFill>
                <a:srgbClr val="000000"/>
              </a:solidFill>
              <a:latin typeface="arial"/>
            </a:rPr>
            <a:t>Charge</a:t>
          </a:r>
        </a:p>
      </xdr:txBody>
    </xdr:sp>
    <xdr:clientData/>
  </xdr:twoCellAnchor>
  <xdr:twoCellAnchor editAs="absolute">
    <xdr:from>
      <xdr:col>0</xdr:col>
      <xdr:colOff>2603500</xdr:colOff>
      <xdr:row>109</xdr:row>
      <xdr:rowOff>15240</xdr:rowOff>
    </xdr:from>
    <xdr:to>
      <xdr:col>0</xdr:col>
      <xdr:colOff>3810000</xdr:colOff>
      <xdr:row>116</xdr:row>
      <xdr:rowOff>48260</xdr:rowOff>
    </xdr:to>
    <xdr:sp macro="" textlink="">
      <xdr:nvSpPr>
        <xdr:cNvPr id="1610" name="outline 1609"/>
        <xdr:cNvSpPr/>
      </xdr:nvSpPr>
      <xdr:spPr>
        <a:xfrm>
          <a:off x="26035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8808720</xdr:colOff>
      <xdr:row>109</xdr:row>
      <xdr:rowOff>15240</xdr:rowOff>
    </xdr:from>
    <xdr:to>
      <xdr:col>1</xdr:col>
      <xdr:colOff>10015220</xdr:colOff>
      <xdr:row>116</xdr:row>
      <xdr:rowOff>48260</xdr:rowOff>
    </xdr:to>
    <xdr:sp macro="" textlink="">
      <xdr:nvSpPr>
        <xdr:cNvPr id="1611" name="outline 1610"/>
        <xdr:cNvSpPr/>
      </xdr:nvSpPr>
      <xdr:spPr>
        <a:xfrm>
          <a:off x="212979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2616200</xdr:colOff>
      <xdr:row>109</xdr:row>
      <xdr:rowOff>27940</xdr:rowOff>
    </xdr:from>
    <xdr:to>
      <xdr:col>0</xdr:col>
      <xdr:colOff>3797300</xdr:colOff>
      <xdr:row>116</xdr:row>
      <xdr:rowOff>35560</xdr:rowOff>
    </xdr:to>
    <xdr:sp macro="" textlink="">
      <xdr:nvSpPr>
        <xdr:cNvPr id="1612" name="name 1611"/>
        <xdr:cNvSpPr/>
      </xdr:nvSpPr>
      <xdr:spPr>
        <a:xfrm>
          <a:off x="2616200" y="18300700"/>
          <a:ext cx="1181100" cy="1181100"/>
        </a:xfrm>
        <a:prstGeom prst="rect">
          <a:avLst/>
        </a:prstGeom>
        <a:solidFill>
          <a:srgbClr val="FFBE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092" b="1" i="1">
              <a:solidFill>
                <a:srgbClr val="006400"/>
              </a:solidFill>
              <a:latin typeface="arial"/>
            </a:rPr>
            <a:t>Orders</a:t>
          </a:r>
        </a:p>
      </xdr:txBody>
    </xdr:sp>
    <xdr:clientData/>
  </xdr:twoCellAnchor>
  <xdr:twoCellAnchor editAs="absolute">
    <xdr:from>
      <xdr:col>0</xdr:col>
      <xdr:colOff>3810000</xdr:colOff>
      <xdr:row>109</xdr:row>
      <xdr:rowOff>15240</xdr:rowOff>
    </xdr:from>
    <xdr:to>
      <xdr:col>0</xdr:col>
      <xdr:colOff>5016500</xdr:colOff>
      <xdr:row>116</xdr:row>
      <xdr:rowOff>48260</xdr:rowOff>
    </xdr:to>
    <xdr:sp macro="" textlink="">
      <xdr:nvSpPr>
        <xdr:cNvPr id="1613" name="outline 1612"/>
        <xdr:cNvSpPr/>
      </xdr:nvSpPr>
      <xdr:spPr>
        <a:xfrm>
          <a:off x="38100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7602220</xdr:colOff>
      <xdr:row>109</xdr:row>
      <xdr:rowOff>15240</xdr:rowOff>
    </xdr:from>
    <xdr:to>
      <xdr:col>1</xdr:col>
      <xdr:colOff>8808720</xdr:colOff>
      <xdr:row>116</xdr:row>
      <xdr:rowOff>48260</xdr:rowOff>
    </xdr:to>
    <xdr:sp macro="" textlink="">
      <xdr:nvSpPr>
        <xdr:cNvPr id="1614" name="outline 1613"/>
        <xdr:cNvSpPr/>
      </xdr:nvSpPr>
      <xdr:spPr>
        <a:xfrm>
          <a:off x="200914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3822700</xdr:colOff>
      <xdr:row>109</xdr:row>
      <xdr:rowOff>27940</xdr:rowOff>
    </xdr:from>
    <xdr:to>
      <xdr:col>0</xdr:col>
      <xdr:colOff>5003800</xdr:colOff>
      <xdr:row>116</xdr:row>
      <xdr:rowOff>35560</xdr:rowOff>
    </xdr:to>
    <xdr:sp macro="" textlink="">
      <xdr:nvSpPr>
        <xdr:cNvPr id="1615" name="name 1614"/>
        <xdr:cNvSpPr/>
      </xdr:nvSpPr>
      <xdr:spPr>
        <a:xfrm>
          <a:off x="3822700" y="18300700"/>
          <a:ext cx="1181100" cy="1181100"/>
        </a:xfrm>
        <a:prstGeom prst="rect">
          <a:avLst/>
        </a:prstGeom>
        <a:solidFill>
          <a:srgbClr val="FFBE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092" b="1" i="1">
              <a:solidFill>
                <a:srgbClr val="8B0000"/>
              </a:solidFill>
              <a:latin typeface="arial"/>
            </a:rPr>
            <a:t>No orders</a:t>
          </a:r>
        </a:p>
      </xdr:txBody>
    </xdr:sp>
    <xdr:clientData/>
  </xdr:twoCellAnchor>
  <xdr:twoCellAnchor editAs="absolute">
    <xdr:from>
      <xdr:col>0</xdr:col>
      <xdr:colOff>5016500</xdr:colOff>
      <xdr:row>109</xdr:row>
      <xdr:rowOff>15240</xdr:rowOff>
    </xdr:from>
    <xdr:to>
      <xdr:col>0</xdr:col>
      <xdr:colOff>6223000</xdr:colOff>
      <xdr:row>116</xdr:row>
      <xdr:rowOff>48260</xdr:rowOff>
    </xdr:to>
    <xdr:sp macro="" textlink="">
      <xdr:nvSpPr>
        <xdr:cNvPr id="1616" name="outline 1615"/>
        <xdr:cNvSpPr/>
      </xdr:nvSpPr>
      <xdr:spPr>
        <a:xfrm>
          <a:off x="50165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6395720</xdr:colOff>
      <xdr:row>109</xdr:row>
      <xdr:rowOff>15240</xdr:rowOff>
    </xdr:from>
    <xdr:to>
      <xdr:col>1</xdr:col>
      <xdr:colOff>7602220</xdr:colOff>
      <xdr:row>116</xdr:row>
      <xdr:rowOff>48260</xdr:rowOff>
    </xdr:to>
    <xdr:sp macro="" textlink="">
      <xdr:nvSpPr>
        <xdr:cNvPr id="1617" name="outline 1616"/>
        <xdr:cNvSpPr/>
      </xdr:nvSpPr>
      <xdr:spPr>
        <a:xfrm>
          <a:off x="188849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5029200</xdr:colOff>
      <xdr:row>109</xdr:row>
      <xdr:rowOff>27940</xdr:rowOff>
    </xdr:from>
    <xdr:to>
      <xdr:col>0</xdr:col>
      <xdr:colOff>6210300</xdr:colOff>
      <xdr:row>116</xdr:row>
      <xdr:rowOff>35560</xdr:rowOff>
    </xdr:to>
    <xdr:sp macro="" textlink="">
      <xdr:nvSpPr>
        <xdr:cNvPr id="1618" name="name 1617"/>
        <xdr:cNvSpPr/>
      </xdr:nvSpPr>
      <xdr:spPr>
        <a:xfrm>
          <a:off x="5029200" y="18300700"/>
          <a:ext cx="1181100" cy="1181100"/>
        </a:xfrm>
        <a:prstGeom prst="rect">
          <a:avLst/>
        </a:prstGeom>
        <a:solidFill>
          <a:srgbClr val="FFBE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092" b="1" i="1">
              <a:solidFill>
                <a:srgbClr val="000000"/>
              </a:solidFill>
              <a:latin typeface="arial"/>
            </a:rPr>
            <a:t>Square</a:t>
          </a:r>
        </a:p>
      </xdr:txBody>
    </xdr:sp>
    <xdr:clientData/>
  </xdr:twoCellAnchor>
  <xdr:twoCellAnchor editAs="absolute">
    <xdr:from>
      <xdr:col>0</xdr:col>
      <xdr:colOff>6223000</xdr:colOff>
      <xdr:row>109</xdr:row>
      <xdr:rowOff>15240</xdr:rowOff>
    </xdr:from>
    <xdr:to>
      <xdr:col>0</xdr:col>
      <xdr:colOff>7429500</xdr:colOff>
      <xdr:row>116</xdr:row>
      <xdr:rowOff>48260</xdr:rowOff>
    </xdr:to>
    <xdr:sp macro="" textlink="">
      <xdr:nvSpPr>
        <xdr:cNvPr id="1619" name="outline 1618"/>
        <xdr:cNvSpPr/>
      </xdr:nvSpPr>
      <xdr:spPr>
        <a:xfrm>
          <a:off x="62230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5189220</xdr:colOff>
      <xdr:row>109</xdr:row>
      <xdr:rowOff>15240</xdr:rowOff>
    </xdr:from>
    <xdr:to>
      <xdr:col>1</xdr:col>
      <xdr:colOff>6395720</xdr:colOff>
      <xdr:row>116</xdr:row>
      <xdr:rowOff>48260</xdr:rowOff>
    </xdr:to>
    <xdr:sp macro="" textlink="">
      <xdr:nvSpPr>
        <xdr:cNvPr id="1620" name="outline 1619"/>
        <xdr:cNvSpPr/>
      </xdr:nvSpPr>
      <xdr:spPr>
        <a:xfrm>
          <a:off x="176784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6235700</xdr:colOff>
      <xdr:row>109</xdr:row>
      <xdr:rowOff>27940</xdr:rowOff>
    </xdr:from>
    <xdr:to>
      <xdr:col>0</xdr:col>
      <xdr:colOff>7416800</xdr:colOff>
      <xdr:row>116</xdr:row>
      <xdr:rowOff>35560</xdr:rowOff>
    </xdr:to>
    <xdr:sp macro="" textlink="">
      <xdr:nvSpPr>
        <xdr:cNvPr id="1621" name="name 1620"/>
        <xdr:cNvSpPr/>
      </xdr:nvSpPr>
      <xdr:spPr>
        <a:xfrm>
          <a:off x="6235700" y="18300700"/>
          <a:ext cx="1181100" cy="1181100"/>
        </a:xfrm>
        <a:prstGeom prst="rect">
          <a:avLst/>
        </a:prstGeom>
        <a:solidFill>
          <a:srgbClr val="FFBE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092" b="1" i="1">
              <a:solidFill>
                <a:srgbClr val="000000"/>
              </a:solidFill>
              <a:latin typeface="arial"/>
            </a:rPr>
            <a:t>Reinf</a:t>
          </a:r>
        </a:p>
      </xdr:txBody>
    </xdr:sp>
    <xdr:clientData/>
  </xdr:twoCellAnchor>
  <xdr:twoCellAnchor editAs="absolute">
    <xdr:from>
      <xdr:col>0</xdr:col>
      <xdr:colOff>7429500</xdr:colOff>
      <xdr:row>109</xdr:row>
      <xdr:rowOff>15240</xdr:rowOff>
    </xdr:from>
    <xdr:to>
      <xdr:col>0</xdr:col>
      <xdr:colOff>8636000</xdr:colOff>
      <xdr:row>116</xdr:row>
      <xdr:rowOff>48260</xdr:rowOff>
    </xdr:to>
    <xdr:sp macro="" textlink="">
      <xdr:nvSpPr>
        <xdr:cNvPr id="1622" name="outline 1621"/>
        <xdr:cNvSpPr/>
      </xdr:nvSpPr>
      <xdr:spPr>
        <a:xfrm>
          <a:off x="74295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3982720</xdr:colOff>
      <xdr:row>109</xdr:row>
      <xdr:rowOff>15240</xdr:rowOff>
    </xdr:from>
    <xdr:to>
      <xdr:col>1</xdr:col>
      <xdr:colOff>5189220</xdr:colOff>
      <xdr:row>116</xdr:row>
      <xdr:rowOff>48260</xdr:rowOff>
    </xdr:to>
    <xdr:sp macro="" textlink="">
      <xdr:nvSpPr>
        <xdr:cNvPr id="1623" name="outline 1622"/>
        <xdr:cNvSpPr/>
      </xdr:nvSpPr>
      <xdr:spPr>
        <a:xfrm>
          <a:off x="164719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7442200</xdr:colOff>
      <xdr:row>109</xdr:row>
      <xdr:rowOff>27940</xdr:rowOff>
    </xdr:from>
    <xdr:to>
      <xdr:col>0</xdr:col>
      <xdr:colOff>8623300</xdr:colOff>
      <xdr:row>116</xdr:row>
      <xdr:rowOff>35560</xdr:rowOff>
    </xdr:to>
    <xdr:sp macro="" textlink="">
      <xdr:nvSpPr>
        <xdr:cNvPr id="1624" name="name 1623"/>
        <xdr:cNvSpPr/>
      </xdr:nvSpPr>
      <xdr:spPr>
        <a:xfrm>
          <a:off x="7442200" y="18300700"/>
          <a:ext cx="1181100" cy="1181100"/>
        </a:xfrm>
        <a:prstGeom prst="rect">
          <a:avLst/>
        </a:prstGeom>
        <a:solidFill>
          <a:srgbClr val="FFBE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092" b="1" i="1">
              <a:solidFill>
                <a:srgbClr val="000000"/>
              </a:solidFill>
              <a:latin typeface="arial"/>
            </a:rPr>
            <a:t>Fired</a:t>
          </a:r>
        </a:p>
      </xdr:txBody>
    </xdr:sp>
    <xdr:clientData/>
  </xdr:twoCellAnchor>
  <xdr:twoCellAnchor editAs="absolute">
    <xdr:from>
      <xdr:col>0</xdr:col>
      <xdr:colOff>8636000</xdr:colOff>
      <xdr:row>109</xdr:row>
      <xdr:rowOff>15240</xdr:rowOff>
    </xdr:from>
    <xdr:to>
      <xdr:col>0</xdr:col>
      <xdr:colOff>9842500</xdr:colOff>
      <xdr:row>116</xdr:row>
      <xdr:rowOff>48260</xdr:rowOff>
    </xdr:to>
    <xdr:sp macro="" textlink="">
      <xdr:nvSpPr>
        <xdr:cNvPr id="1625" name="outline 1624"/>
        <xdr:cNvSpPr/>
      </xdr:nvSpPr>
      <xdr:spPr>
        <a:xfrm>
          <a:off x="86360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2776220</xdr:colOff>
      <xdr:row>109</xdr:row>
      <xdr:rowOff>15240</xdr:rowOff>
    </xdr:from>
    <xdr:to>
      <xdr:col>1</xdr:col>
      <xdr:colOff>3982720</xdr:colOff>
      <xdr:row>116</xdr:row>
      <xdr:rowOff>48260</xdr:rowOff>
    </xdr:to>
    <xdr:sp macro="" textlink="">
      <xdr:nvSpPr>
        <xdr:cNvPr id="1626" name="outline 1625"/>
        <xdr:cNvSpPr/>
      </xdr:nvSpPr>
      <xdr:spPr>
        <a:xfrm>
          <a:off x="152654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8648700</xdr:colOff>
      <xdr:row>109</xdr:row>
      <xdr:rowOff>27940</xdr:rowOff>
    </xdr:from>
    <xdr:to>
      <xdr:col>0</xdr:col>
      <xdr:colOff>9829800</xdr:colOff>
      <xdr:row>116</xdr:row>
      <xdr:rowOff>35560</xdr:rowOff>
    </xdr:to>
    <xdr:sp macro="" textlink="">
      <xdr:nvSpPr>
        <xdr:cNvPr id="1627" name="name 1626"/>
        <xdr:cNvSpPr/>
      </xdr:nvSpPr>
      <xdr:spPr>
        <a:xfrm>
          <a:off x="8648700" y="18300700"/>
          <a:ext cx="1181100" cy="1181100"/>
        </a:xfrm>
        <a:prstGeom prst="rect">
          <a:avLst/>
        </a:prstGeom>
        <a:solidFill>
          <a:srgbClr val="FFBE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092" b="1" i="1">
              <a:solidFill>
                <a:srgbClr val="000000"/>
              </a:solidFill>
              <a:latin typeface="arial"/>
            </a:rPr>
            <a:t>Shock</a:t>
          </a:r>
        </a:p>
      </xdr:txBody>
    </xdr:sp>
    <xdr:clientData/>
  </xdr:twoCellAnchor>
  <xdr:twoCellAnchor editAs="absolute">
    <xdr:from>
      <xdr:col>0</xdr:col>
      <xdr:colOff>9842500</xdr:colOff>
      <xdr:row>109</xdr:row>
      <xdr:rowOff>15240</xdr:rowOff>
    </xdr:from>
    <xdr:to>
      <xdr:col>0</xdr:col>
      <xdr:colOff>11049000</xdr:colOff>
      <xdr:row>116</xdr:row>
      <xdr:rowOff>48260</xdr:rowOff>
    </xdr:to>
    <xdr:sp macro="" textlink="">
      <xdr:nvSpPr>
        <xdr:cNvPr id="1628" name="outline 1627"/>
        <xdr:cNvSpPr/>
      </xdr:nvSpPr>
      <xdr:spPr>
        <a:xfrm>
          <a:off x="98425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1569720</xdr:colOff>
      <xdr:row>109</xdr:row>
      <xdr:rowOff>15240</xdr:rowOff>
    </xdr:from>
    <xdr:to>
      <xdr:col>1</xdr:col>
      <xdr:colOff>2776220</xdr:colOff>
      <xdr:row>116</xdr:row>
      <xdr:rowOff>48260</xdr:rowOff>
    </xdr:to>
    <xdr:sp macro="" textlink="">
      <xdr:nvSpPr>
        <xdr:cNvPr id="1629" name="outline 1628"/>
        <xdr:cNvSpPr/>
      </xdr:nvSpPr>
      <xdr:spPr>
        <a:xfrm>
          <a:off x="140589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9855200</xdr:colOff>
      <xdr:row>109</xdr:row>
      <xdr:rowOff>27940</xdr:rowOff>
    </xdr:from>
    <xdr:to>
      <xdr:col>0</xdr:col>
      <xdr:colOff>11036300</xdr:colOff>
      <xdr:row>116</xdr:row>
      <xdr:rowOff>35560</xdr:rowOff>
    </xdr:to>
    <xdr:sp macro="" textlink="">
      <xdr:nvSpPr>
        <xdr:cNvPr id="1630" name="name 1629"/>
        <xdr:cNvSpPr/>
      </xdr:nvSpPr>
      <xdr:spPr>
        <a:xfrm>
          <a:off x="9855200" y="18300700"/>
          <a:ext cx="1181100" cy="1181100"/>
        </a:xfrm>
        <a:prstGeom prst="rect">
          <a:avLst/>
        </a:prstGeom>
        <a:solidFill>
          <a:srgbClr val="FFBE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092" b="1" i="1">
              <a:solidFill>
                <a:srgbClr val="000000"/>
              </a:solidFill>
              <a:latin typeface="arial"/>
            </a:rPr>
            <a:t>Shock + test</a:t>
          </a:r>
        </a:p>
      </xdr:txBody>
    </xdr:sp>
    <xdr:clientData/>
  </xdr:twoCellAnchor>
  <xdr:twoCellAnchor editAs="absolute">
    <xdr:from>
      <xdr:col>0</xdr:col>
      <xdr:colOff>11049000</xdr:colOff>
      <xdr:row>109</xdr:row>
      <xdr:rowOff>15240</xdr:rowOff>
    </xdr:from>
    <xdr:to>
      <xdr:col>0</xdr:col>
      <xdr:colOff>12255500</xdr:colOff>
      <xdr:row>116</xdr:row>
      <xdr:rowOff>48260</xdr:rowOff>
    </xdr:to>
    <xdr:sp macro="" textlink="">
      <xdr:nvSpPr>
        <xdr:cNvPr id="1631" name="outline 1630"/>
        <xdr:cNvSpPr/>
      </xdr:nvSpPr>
      <xdr:spPr>
        <a:xfrm>
          <a:off x="110490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363220</xdr:colOff>
      <xdr:row>109</xdr:row>
      <xdr:rowOff>15240</xdr:rowOff>
    </xdr:from>
    <xdr:to>
      <xdr:col>1</xdr:col>
      <xdr:colOff>1569720</xdr:colOff>
      <xdr:row>116</xdr:row>
      <xdr:rowOff>48260</xdr:rowOff>
    </xdr:to>
    <xdr:sp macro="" textlink="">
      <xdr:nvSpPr>
        <xdr:cNvPr id="1632" name="outline 1631"/>
        <xdr:cNvSpPr/>
      </xdr:nvSpPr>
      <xdr:spPr>
        <a:xfrm>
          <a:off x="12852400" y="18288000"/>
          <a:ext cx="1206500" cy="1206500"/>
        </a:xfrm>
        <a:prstGeom prst="rect">
          <a:avLst/>
        </a:prstGeom>
        <a:solidFill>
          <a:srgbClr val="6495ED"/>
        </a:solidFill>
        <a:ln>
          <a:solidFill>
            <a:srgbClr val="99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workbookViewId="0">
      <selection activeCell="B8" sqref="B8"/>
    </sheetView>
  </sheetViews>
  <sheetFormatPr defaultRowHeight="13.2" x14ac:dyDescent="0.25"/>
  <cols>
    <col min="1" max="1" width="19" bestFit="1" customWidth="1"/>
  </cols>
  <sheetData>
    <row r="1" spans="1:5" x14ac:dyDescent="0.25">
      <c r="A1" s="2" t="s">
        <v>68</v>
      </c>
      <c r="B1" s="11" t="s">
        <v>69</v>
      </c>
      <c r="C1" s="2" t="s">
        <v>86</v>
      </c>
    </row>
    <row r="2" spans="1:5" x14ac:dyDescent="0.25">
      <c r="A2" t="s">
        <v>65</v>
      </c>
      <c r="B2" s="1">
        <v>15</v>
      </c>
      <c r="C2" t="s">
        <v>100</v>
      </c>
    </row>
    <row r="3" spans="1:5" x14ac:dyDescent="0.25">
      <c r="A3" t="s">
        <v>66</v>
      </c>
      <c r="B3" s="1">
        <v>0</v>
      </c>
      <c r="C3" t="s">
        <v>101</v>
      </c>
    </row>
    <row r="4" spans="1:5" x14ac:dyDescent="0.25">
      <c r="A4" t="s">
        <v>67</v>
      </c>
      <c r="B4" s="1" t="s">
        <v>307</v>
      </c>
      <c r="C4" t="s">
        <v>102</v>
      </c>
      <c r="E4" s="1"/>
    </row>
    <row r="5" spans="1:5" x14ac:dyDescent="0.25">
      <c r="A5" t="s">
        <v>117</v>
      </c>
      <c r="B5" s="1" t="s">
        <v>446</v>
      </c>
      <c r="C5" t="s">
        <v>118</v>
      </c>
      <c r="E5" s="1"/>
    </row>
    <row r="6" spans="1:5" x14ac:dyDescent="0.25">
      <c r="A6" t="s">
        <v>75</v>
      </c>
      <c r="B6" s="1" t="s">
        <v>727</v>
      </c>
      <c r="C6" t="s">
        <v>75</v>
      </c>
    </row>
    <row r="7" spans="1:5" x14ac:dyDescent="0.25">
      <c r="A7" t="s">
        <v>76</v>
      </c>
      <c r="B7" s="1" t="b">
        <v>1</v>
      </c>
      <c r="C7" t="s">
        <v>113</v>
      </c>
    </row>
    <row r="8" spans="1:5" x14ac:dyDescent="0.25">
      <c r="A8" t="s">
        <v>751</v>
      </c>
      <c r="B8" t="s">
        <v>752</v>
      </c>
      <c r="C8" t="s">
        <v>753</v>
      </c>
    </row>
    <row r="9" spans="1:5" x14ac:dyDescent="0.25">
      <c r="A9" t="s">
        <v>754</v>
      </c>
      <c r="B9" t="b">
        <v>1</v>
      </c>
      <c r="C9" t="s">
        <v>755</v>
      </c>
    </row>
    <row r="10" spans="1:5" x14ac:dyDescent="0.25">
      <c r="A10" t="s">
        <v>756</v>
      </c>
      <c r="B10" s="19" t="s">
        <v>758</v>
      </c>
      <c r="C10" t="s">
        <v>757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93"/>
  <sheetViews>
    <sheetView workbookViewId="0">
      <pane ySplit="1" topLeftCell="A149" activePane="bottomLeft" state="frozen"/>
      <selection pane="bottomLeft" activeCell="M161" sqref="M161"/>
    </sheetView>
  </sheetViews>
  <sheetFormatPr defaultRowHeight="13.2" x14ac:dyDescent="0.25"/>
  <cols>
    <col min="1" max="1" width="7.77734375" style="1" bestFit="1" customWidth="1"/>
    <col min="2" max="2" width="25.33203125" customWidth="1"/>
    <col min="3" max="3" width="14.44140625" style="22" customWidth="1"/>
    <col min="4" max="4" width="14" style="22" bestFit="1" customWidth="1"/>
    <col min="5" max="5" width="9.6640625" style="22" bestFit="1" customWidth="1"/>
    <col min="6" max="6" width="14.21875" style="22" customWidth="1"/>
    <col min="7" max="7" width="11.109375" style="22" bestFit="1" customWidth="1"/>
    <col min="8" max="8" width="7.88671875" style="22" bestFit="1" customWidth="1"/>
    <col min="9" max="9" width="12.33203125" style="22" customWidth="1"/>
    <col min="10" max="10" width="12.21875" customWidth="1"/>
    <col min="11" max="11" width="13.21875" customWidth="1"/>
    <col min="12" max="12" width="12.5546875" customWidth="1"/>
    <col min="13" max="13" width="13.5546875" bestFit="1" customWidth="1"/>
    <col min="14" max="14" width="12.5546875" bestFit="1" customWidth="1"/>
    <col min="15" max="15" width="11.44140625" bestFit="1" customWidth="1"/>
    <col min="16" max="16" width="9" bestFit="1" customWidth="1"/>
  </cols>
  <sheetData>
    <row r="1" spans="1:17" x14ac:dyDescent="0.25">
      <c r="A1" s="33" t="s">
        <v>735</v>
      </c>
      <c r="B1" s="34" t="s">
        <v>0</v>
      </c>
      <c r="C1" s="35" t="s">
        <v>737</v>
      </c>
      <c r="D1" s="35" t="s">
        <v>714</v>
      </c>
      <c r="E1" s="35" t="s">
        <v>713</v>
      </c>
      <c r="F1" s="35" t="s">
        <v>715</v>
      </c>
      <c r="G1" s="35" t="s">
        <v>718</v>
      </c>
      <c r="H1" s="35" t="s">
        <v>719</v>
      </c>
      <c r="I1" s="35" t="s">
        <v>717</v>
      </c>
      <c r="J1" s="35" t="s">
        <v>455</v>
      </c>
      <c r="K1" s="35" t="s">
        <v>716</v>
      </c>
      <c r="L1" s="35" t="s">
        <v>729</v>
      </c>
      <c r="M1" s="35" t="s">
        <v>730</v>
      </c>
      <c r="N1" s="35" t="s">
        <v>731</v>
      </c>
      <c r="O1" s="35" t="s">
        <v>732</v>
      </c>
      <c r="P1" s="35" t="s">
        <v>733</v>
      </c>
      <c r="Q1" s="35" t="s">
        <v>734</v>
      </c>
    </row>
    <row r="2" spans="1:17" x14ac:dyDescent="0.25">
      <c r="A2" s="24" t="str">
        <f>IF(NOT(ISERROR(FIND("Division",B2))),"div",IF(B2="Brigade","  bgde",IF(G2="A","  arty","    bn")))</f>
        <v>div</v>
      </c>
      <c r="B2" t="s">
        <v>453</v>
      </c>
      <c r="C2" s="22" t="s">
        <v>454</v>
      </c>
      <c r="D2" s="22">
        <v>6423</v>
      </c>
      <c r="G2" s="22" t="s">
        <v>319</v>
      </c>
      <c r="H2" s="22">
        <f>IF(G2="I",400,IF(G2="C",300,""))</f>
        <v>400</v>
      </c>
      <c r="I2" s="22">
        <f>IF(NOT(ISERROR(FIND("Division",B2))),D2/H2,"")</f>
        <v>16.057500000000001</v>
      </c>
      <c r="J2" t="str">
        <f>IF(B2="Brigade",D2/H2,"")</f>
        <v/>
      </c>
      <c r="K2" t="str">
        <f>IF(AND(I2="",J2=""),D2*2/H2,"")</f>
        <v/>
      </c>
    </row>
    <row r="3" spans="1:17" x14ac:dyDescent="0.25">
      <c r="A3" s="24" t="str">
        <f t="shared" ref="A3:A66" si="0">IF(NOT(ISERROR(FIND("Division",B3))),"div",IF(B3="Brigade","  bgde",IF(G3="A","  arty","    bn")))</f>
        <v xml:space="preserve">  bgde</v>
      </c>
      <c r="B3" t="s">
        <v>455</v>
      </c>
      <c r="C3" s="22" t="s">
        <v>271</v>
      </c>
      <c r="D3" s="22">
        <v>1972</v>
      </c>
      <c r="G3" s="22" t="s">
        <v>319</v>
      </c>
      <c r="H3" s="22">
        <f t="shared" ref="H3:H66" si="1">IF(G3="I",400,IF(G3="C",300,""))</f>
        <v>400</v>
      </c>
      <c r="I3" s="22" t="str">
        <f t="shared" ref="I3:I66" si="2">IF(NOT(ISERROR(FIND("Division",B3))),D3/H3,"")</f>
        <v/>
      </c>
      <c r="J3">
        <f t="shared" ref="J3:J66" si="3">IF(B3="Brigade",D3/H3,"")</f>
        <v>4.93</v>
      </c>
      <c r="K3" t="str">
        <f t="shared" ref="K3:K66" si="4">IF(AND(I3="",J3=""),D3*2/H3,"")</f>
        <v/>
      </c>
      <c r="N3">
        <v>5</v>
      </c>
    </row>
    <row r="4" spans="1:17" x14ac:dyDescent="0.25">
      <c r="A4" s="24" t="str">
        <f t="shared" si="0"/>
        <v xml:space="preserve">    bn</v>
      </c>
      <c r="B4" t="s">
        <v>456</v>
      </c>
      <c r="C4" s="22">
        <v>1</v>
      </c>
      <c r="D4" s="22">
        <v>954</v>
      </c>
      <c r="G4" s="22" t="s">
        <v>319</v>
      </c>
      <c r="H4" s="22">
        <f t="shared" si="1"/>
        <v>400</v>
      </c>
      <c r="I4" s="22" t="str">
        <f t="shared" si="2"/>
        <v/>
      </c>
      <c r="J4" t="str">
        <f t="shared" si="3"/>
        <v/>
      </c>
      <c r="K4">
        <f t="shared" si="4"/>
        <v>4.7699999999999996</v>
      </c>
      <c r="O4">
        <v>5</v>
      </c>
    </row>
    <row r="5" spans="1:17" x14ac:dyDescent="0.25">
      <c r="A5" s="24" t="str">
        <f t="shared" si="0"/>
        <v xml:space="preserve">    bn</v>
      </c>
      <c r="B5" t="s">
        <v>457</v>
      </c>
      <c r="C5" s="22">
        <v>1</v>
      </c>
      <c r="D5" s="22">
        <v>961</v>
      </c>
      <c r="G5" s="22" t="s">
        <v>319</v>
      </c>
      <c r="H5" s="22">
        <f t="shared" si="1"/>
        <v>400</v>
      </c>
      <c r="I5" s="22" t="str">
        <f t="shared" si="2"/>
        <v/>
      </c>
      <c r="J5" t="str">
        <f t="shared" si="3"/>
        <v/>
      </c>
      <c r="K5">
        <f t="shared" si="4"/>
        <v>4.8049999999999997</v>
      </c>
      <c r="O5">
        <v>5</v>
      </c>
    </row>
    <row r="6" spans="1:17" x14ac:dyDescent="0.25">
      <c r="A6" s="24" t="str">
        <f t="shared" si="0"/>
        <v xml:space="preserve">    bn</v>
      </c>
      <c r="B6" t="s">
        <v>458</v>
      </c>
      <c r="C6" s="22" t="s">
        <v>459</v>
      </c>
      <c r="D6" s="22">
        <v>57</v>
      </c>
      <c r="G6" s="22" t="s">
        <v>319</v>
      </c>
      <c r="H6" s="22">
        <f t="shared" si="1"/>
        <v>400</v>
      </c>
      <c r="I6" s="22" t="str">
        <f t="shared" si="2"/>
        <v/>
      </c>
      <c r="J6" t="str">
        <f t="shared" si="3"/>
        <v/>
      </c>
      <c r="K6">
        <f t="shared" si="4"/>
        <v>0.28499999999999998</v>
      </c>
    </row>
    <row r="7" spans="1:17" x14ac:dyDescent="0.25">
      <c r="A7" s="24" t="str">
        <f t="shared" si="0"/>
        <v xml:space="preserve">  bgde</v>
      </c>
      <c r="B7" t="s">
        <v>455</v>
      </c>
      <c r="C7" s="22" t="s">
        <v>460</v>
      </c>
      <c r="D7" s="22">
        <v>1823</v>
      </c>
      <c r="G7" s="22" t="s">
        <v>319</v>
      </c>
      <c r="H7" s="22">
        <f t="shared" si="1"/>
        <v>400</v>
      </c>
      <c r="I7" s="22" t="str">
        <f t="shared" si="2"/>
        <v/>
      </c>
      <c r="J7">
        <f t="shared" si="3"/>
        <v>4.5575000000000001</v>
      </c>
      <c r="K7" t="str">
        <f t="shared" si="4"/>
        <v/>
      </c>
      <c r="N7">
        <v>5</v>
      </c>
    </row>
    <row r="8" spans="1:17" x14ac:dyDescent="0.25">
      <c r="A8" s="24" t="str">
        <f t="shared" si="0"/>
        <v xml:space="preserve">    bn</v>
      </c>
      <c r="B8" t="s">
        <v>461</v>
      </c>
      <c r="C8" s="22">
        <v>1</v>
      </c>
      <c r="D8" s="22">
        <v>641</v>
      </c>
      <c r="G8" s="22" t="s">
        <v>319</v>
      </c>
      <c r="H8" s="22">
        <f t="shared" si="1"/>
        <v>400</v>
      </c>
      <c r="I8" s="22" t="str">
        <f t="shared" si="2"/>
        <v/>
      </c>
      <c r="J8" t="str">
        <f t="shared" si="3"/>
        <v/>
      </c>
      <c r="K8">
        <f t="shared" si="4"/>
        <v>3.2050000000000001</v>
      </c>
      <c r="O8">
        <v>3</v>
      </c>
    </row>
    <row r="9" spans="1:17" x14ac:dyDescent="0.25">
      <c r="A9" s="24" t="str">
        <f t="shared" si="0"/>
        <v xml:space="preserve">    bn</v>
      </c>
      <c r="B9" t="s">
        <v>462</v>
      </c>
      <c r="C9" s="22">
        <v>1</v>
      </c>
      <c r="D9" s="22">
        <v>627</v>
      </c>
      <c r="G9" s="22" t="s">
        <v>319</v>
      </c>
      <c r="H9" s="22">
        <f t="shared" si="1"/>
        <v>400</v>
      </c>
      <c r="I9" s="22" t="str">
        <f t="shared" si="2"/>
        <v/>
      </c>
      <c r="J9" t="str">
        <f t="shared" si="3"/>
        <v/>
      </c>
      <c r="K9">
        <f t="shared" si="4"/>
        <v>3.1349999999999998</v>
      </c>
      <c r="O9">
        <v>3</v>
      </c>
    </row>
    <row r="10" spans="1:17" x14ac:dyDescent="0.25">
      <c r="A10" s="24" t="str">
        <f t="shared" si="0"/>
        <v xml:space="preserve">    bn</v>
      </c>
      <c r="B10" t="s">
        <v>463</v>
      </c>
      <c r="C10" s="22">
        <v>1</v>
      </c>
      <c r="D10" s="22">
        <v>555</v>
      </c>
      <c r="G10" s="22" t="s">
        <v>319</v>
      </c>
      <c r="H10" s="22">
        <f t="shared" si="1"/>
        <v>400</v>
      </c>
      <c r="I10" s="22" t="str">
        <f t="shared" si="2"/>
        <v/>
      </c>
      <c r="J10" t="str">
        <f t="shared" si="3"/>
        <v/>
      </c>
      <c r="K10">
        <f t="shared" si="4"/>
        <v>2.7749999999999999</v>
      </c>
      <c r="O10">
        <v>3</v>
      </c>
    </row>
    <row r="11" spans="1:17" x14ac:dyDescent="0.25">
      <c r="A11" s="24" t="str">
        <f t="shared" si="0"/>
        <v xml:space="preserve">  bgde</v>
      </c>
      <c r="B11" t="s">
        <v>455</v>
      </c>
      <c r="C11" s="22" t="s">
        <v>272</v>
      </c>
      <c r="D11" s="22">
        <v>2628</v>
      </c>
      <c r="G11" s="22" t="s">
        <v>319</v>
      </c>
      <c r="H11" s="22">
        <f t="shared" si="1"/>
        <v>400</v>
      </c>
      <c r="I11" s="22" t="str">
        <f t="shared" si="2"/>
        <v/>
      </c>
      <c r="J11">
        <f t="shared" si="3"/>
        <v>6.57</v>
      </c>
      <c r="K11" t="str">
        <f t="shared" si="4"/>
        <v/>
      </c>
      <c r="N11">
        <v>6</v>
      </c>
    </row>
    <row r="12" spans="1:17" x14ac:dyDescent="0.25">
      <c r="A12" s="24" t="str">
        <f t="shared" si="0"/>
        <v xml:space="preserve">    bn</v>
      </c>
      <c r="B12" t="s">
        <v>464</v>
      </c>
      <c r="C12" s="22">
        <v>1</v>
      </c>
      <c r="D12" s="22">
        <v>421</v>
      </c>
      <c r="G12" s="22" t="s">
        <v>319</v>
      </c>
      <c r="H12" s="22">
        <f t="shared" si="1"/>
        <v>400</v>
      </c>
      <c r="I12" s="22" t="str">
        <f t="shared" si="2"/>
        <v/>
      </c>
      <c r="J12" t="str">
        <f t="shared" si="3"/>
        <v/>
      </c>
      <c r="K12">
        <f t="shared" si="4"/>
        <v>2.105</v>
      </c>
      <c r="O12">
        <v>2</v>
      </c>
    </row>
    <row r="13" spans="1:17" x14ac:dyDescent="0.25">
      <c r="A13" s="24" t="str">
        <f t="shared" si="0"/>
        <v xml:space="preserve">    bn</v>
      </c>
      <c r="B13" t="s">
        <v>465</v>
      </c>
      <c r="C13" s="22">
        <v>1</v>
      </c>
      <c r="D13" s="22">
        <v>1079</v>
      </c>
      <c r="G13" s="22" t="s">
        <v>319</v>
      </c>
      <c r="H13" s="22">
        <f t="shared" si="1"/>
        <v>400</v>
      </c>
      <c r="I13" s="22" t="str">
        <f t="shared" si="2"/>
        <v/>
      </c>
      <c r="J13" t="str">
        <f t="shared" si="3"/>
        <v/>
      </c>
      <c r="K13">
        <f t="shared" si="4"/>
        <v>5.3949999999999996</v>
      </c>
      <c r="O13">
        <v>6</v>
      </c>
    </row>
    <row r="14" spans="1:17" x14ac:dyDescent="0.25">
      <c r="A14" s="24" t="str">
        <f t="shared" si="0"/>
        <v xml:space="preserve">    bn</v>
      </c>
      <c r="B14" t="s">
        <v>466</v>
      </c>
      <c r="C14" s="22">
        <v>1</v>
      </c>
      <c r="D14" s="22">
        <v>400</v>
      </c>
      <c r="G14" s="22" t="s">
        <v>319</v>
      </c>
      <c r="H14" s="22">
        <f t="shared" si="1"/>
        <v>400</v>
      </c>
      <c r="I14" s="22" t="str">
        <f t="shared" si="2"/>
        <v/>
      </c>
      <c r="J14" t="str">
        <f t="shared" si="3"/>
        <v/>
      </c>
      <c r="K14">
        <f t="shared" si="4"/>
        <v>2</v>
      </c>
      <c r="O14">
        <v>2</v>
      </c>
    </row>
    <row r="15" spans="1:17" x14ac:dyDescent="0.25">
      <c r="A15" s="24" t="str">
        <f t="shared" si="0"/>
        <v xml:space="preserve">    bn</v>
      </c>
      <c r="B15" t="s">
        <v>467</v>
      </c>
      <c r="C15" s="22">
        <v>1</v>
      </c>
      <c r="D15" s="22">
        <v>674</v>
      </c>
      <c r="G15" s="22" t="s">
        <v>319</v>
      </c>
      <c r="H15" s="22">
        <f t="shared" si="1"/>
        <v>400</v>
      </c>
      <c r="I15" s="22" t="str">
        <f t="shared" si="2"/>
        <v/>
      </c>
      <c r="J15" t="str">
        <f t="shared" si="3"/>
        <v/>
      </c>
      <c r="K15">
        <f t="shared" si="4"/>
        <v>3.37</v>
      </c>
      <c r="O15">
        <v>3</v>
      </c>
    </row>
    <row r="16" spans="1:17" x14ac:dyDescent="0.25">
      <c r="A16" s="24" t="str">
        <f t="shared" si="0"/>
        <v xml:space="preserve">    bn</v>
      </c>
      <c r="B16" t="s">
        <v>458</v>
      </c>
      <c r="C16" s="22" t="s">
        <v>459</v>
      </c>
      <c r="D16" s="22">
        <v>54</v>
      </c>
      <c r="G16" s="22" t="s">
        <v>319</v>
      </c>
      <c r="H16" s="22">
        <f t="shared" si="1"/>
        <v>400</v>
      </c>
      <c r="I16" s="22" t="str">
        <f t="shared" si="2"/>
        <v/>
      </c>
      <c r="J16" t="str">
        <f t="shared" si="3"/>
        <v/>
      </c>
      <c r="K16">
        <f t="shared" si="4"/>
        <v>0.27</v>
      </c>
    </row>
    <row r="17" spans="1:15" x14ac:dyDescent="0.25">
      <c r="A17" s="24" t="str">
        <f t="shared" si="0"/>
        <v xml:space="preserve">  arty</v>
      </c>
      <c r="B17" t="s">
        <v>468</v>
      </c>
      <c r="C17" s="22" t="s">
        <v>274</v>
      </c>
      <c r="D17" s="22" t="s">
        <v>469</v>
      </c>
      <c r="E17" s="22" t="s">
        <v>470</v>
      </c>
      <c r="F17" s="22">
        <v>55</v>
      </c>
      <c r="G17" s="22" t="s">
        <v>720</v>
      </c>
      <c r="H17" s="22" t="str">
        <f t="shared" si="1"/>
        <v/>
      </c>
      <c r="I17" s="22" t="str">
        <f t="shared" si="2"/>
        <v/>
      </c>
      <c r="J17" t="str">
        <f t="shared" si="3"/>
        <v/>
      </c>
      <c r="L17">
        <v>7</v>
      </c>
      <c r="M17">
        <v>4</v>
      </c>
    </row>
    <row r="18" spans="1:15" x14ac:dyDescent="0.25">
      <c r="A18" s="24" t="str">
        <f t="shared" si="0"/>
        <v>div</v>
      </c>
      <c r="B18" t="s">
        <v>471</v>
      </c>
      <c r="C18" s="22" t="s">
        <v>245</v>
      </c>
      <c r="D18" s="22">
        <v>5875</v>
      </c>
      <c r="G18" s="22" t="s">
        <v>319</v>
      </c>
      <c r="H18" s="22">
        <f t="shared" si="1"/>
        <v>400</v>
      </c>
      <c r="I18" s="22">
        <f t="shared" si="2"/>
        <v>14.6875</v>
      </c>
      <c r="J18" t="str">
        <f t="shared" si="3"/>
        <v/>
      </c>
      <c r="K18" t="str">
        <f t="shared" si="4"/>
        <v/>
      </c>
    </row>
    <row r="19" spans="1:15" x14ac:dyDescent="0.25">
      <c r="A19" s="24" t="str">
        <f t="shared" si="0"/>
        <v xml:space="preserve">  bgde</v>
      </c>
      <c r="B19" t="s">
        <v>455</v>
      </c>
      <c r="C19" s="22" t="s">
        <v>275</v>
      </c>
      <c r="D19" s="22">
        <v>1802</v>
      </c>
      <c r="G19" s="22" t="s">
        <v>319</v>
      </c>
      <c r="H19" s="22">
        <f t="shared" si="1"/>
        <v>400</v>
      </c>
      <c r="I19" s="22" t="str">
        <f t="shared" si="2"/>
        <v/>
      </c>
      <c r="J19">
        <f t="shared" si="3"/>
        <v>4.5049999999999999</v>
      </c>
      <c r="K19" t="str">
        <f t="shared" si="4"/>
        <v/>
      </c>
      <c r="N19">
        <v>5</v>
      </c>
    </row>
    <row r="20" spans="1:15" x14ac:dyDescent="0.25">
      <c r="A20" s="24" t="str">
        <f t="shared" si="0"/>
        <v xml:space="preserve">    bn</v>
      </c>
      <c r="B20" t="s">
        <v>472</v>
      </c>
      <c r="C20" s="22">
        <v>1</v>
      </c>
      <c r="D20" s="22">
        <v>442</v>
      </c>
      <c r="G20" s="22" t="s">
        <v>319</v>
      </c>
      <c r="H20" s="22">
        <f t="shared" si="1"/>
        <v>400</v>
      </c>
      <c r="I20" s="22" t="str">
        <f t="shared" si="2"/>
        <v/>
      </c>
      <c r="J20" t="str">
        <f t="shared" si="3"/>
        <v/>
      </c>
      <c r="K20">
        <f t="shared" si="4"/>
        <v>2.21</v>
      </c>
      <c r="O20">
        <v>2</v>
      </c>
    </row>
    <row r="21" spans="1:15" x14ac:dyDescent="0.25">
      <c r="A21" s="24" t="str">
        <f t="shared" si="0"/>
        <v xml:space="preserve">    bn</v>
      </c>
      <c r="B21" t="s">
        <v>473</v>
      </c>
      <c r="C21" s="22">
        <v>1</v>
      </c>
      <c r="D21" s="22">
        <v>443</v>
      </c>
      <c r="G21" s="22" t="s">
        <v>319</v>
      </c>
      <c r="H21" s="22">
        <f t="shared" si="1"/>
        <v>400</v>
      </c>
      <c r="I21" s="22" t="str">
        <f t="shared" si="2"/>
        <v/>
      </c>
      <c r="J21" t="str">
        <f t="shared" si="3"/>
        <v/>
      </c>
      <c r="K21">
        <f t="shared" si="4"/>
        <v>2.2149999999999999</v>
      </c>
      <c r="O21">
        <v>3</v>
      </c>
    </row>
    <row r="22" spans="1:15" x14ac:dyDescent="0.25">
      <c r="A22" s="24" t="str">
        <f t="shared" si="0"/>
        <v xml:space="preserve">    bn</v>
      </c>
      <c r="B22" t="s">
        <v>474</v>
      </c>
      <c r="C22" s="22">
        <v>1</v>
      </c>
      <c r="D22" s="22">
        <v>663</v>
      </c>
      <c r="G22" s="22" t="s">
        <v>319</v>
      </c>
      <c r="H22" s="22">
        <f t="shared" si="1"/>
        <v>400</v>
      </c>
      <c r="I22" s="22" t="str">
        <f t="shared" si="2"/>
        <v/>
      </c>
      <c r="J22" t="str">
        <f t="shared" si="3"/>
        <v/>
      </c>
      <c r="K22">
        <f t="shared" si="4"/>
        <v>3.3149999999999999</v>
      </c>
      <c r="O22">
        <v>3</v>
      </c>
    </row>
    <row r="23" spans="1:15" x14ac:dyDescent="0.25">
      <c r="A23" s="24" t="str">
        <f t="shared" si="0"/>
        <v xml:space="preserve">    bn</v>
      </c>
      <c r="B23" t="s">
        <v>458</v>
      </c>
      <c r="C23" s="22" t="s">
        <v>475</v>
      </c>
      <c r="D23" s="22">
        <v>254</v>
      </c>
      <c r="G23" s="22" t="s">
        <v>319</v>
      </c>
      <c r="H23" s="22">
        <f t="shared" si="1"/>
        <v>400</v>
      </c>
      <c r="I23" s="22" t="str">
        <f t="shared" si="2"/>
        <v/>
      </c>
      <c r="J23" t="str">
        <f t="shared" si="3"/>
        <v/>
      </c>
      <c r="K23">
        <f t="shared" si="4"/>
        <v>1.27</v>
      </c>
      <c r="O23">
        <v>1</v>
      </c>
    </row>
    <row r="24" spans="1:15" x14ac:dyDescent="0.25">
      <c r="A24" s="24" t="str">
        <f t="shared" si="0"/>
        <v xml:space="preserve">  bgde</v>
      </c>
      <c r="B24" t="s">
        <v>455</v>
      </c>
      <c r="C24" s="22" t="s">
        <v>244</v>
      </c>
      <c r="D24" s="22">
        <v>1876</v>
      </c>
      <c r="G24" s="22" t="s">
        <v>319</v>
      </c>
      <c r="H24" s="22">
        <f t="shared" si="1"/>
        <v>400</v>
      </c>
      <c r="I24" s="22" t="str">
        <f t="shared" si="2"/>
        <v/>
      </c>
      <c r="J24">
        <f t="shared" si="3"/>
        <v>4.6900000000000004</v>
      </c>
      <c r="K24" t="str">
        <f t="shared" si="4"/>
        <v/>
      </c>
      <c r="N24">
        <v>5</v>
      </c>
    </row>
    <row r="25" spans="1:15" x14ac:dyDescent="0.25">
      <c r="A25" s="24" t="str">
        <f t="shared" si="0"/>
        <v xml:space="preserve">    bn</v>
      </c>
      <c r="B25" t="s">
        <v>476</v>
      </c>
      <c r="C25" s="22">
        <v>1</v>
      </c>
      <c r="D25" s="22">
        <v>902</v>
      </c>
      <c r="G25" s="22" t="s">
        <v>319</v>
      </c>
      <c r="H25" s="22">
        <f t="shared" si="1"/>
        <v>400</v>
      </c>
      <c r="I25" s="22" t="str">
        <f t="shared" si="2"/>
        <v/>
      </c>
      <c r="J25" t="str">
        <f t="shared" si="3"/>
        <v/>
      </c>
      <c r="K25">
        <f t="shared" si="4"/>
        <v>4.51</v>
      </c>
      <c r="O25">
        <v>5</v>
      </c>
    </row>
    <row r="26" spans="1:15" x14ac:dyDescent="0.25">
      <c r="A26" s="24" t="str">
        <f t="shared" si="0"/>
        <v xml:space="preserve">    bn</v>
      </c>
      <c r="B26" t="s">
        <v>477</v>
      </c>
      <c r="C26" s="22">
        <v>1</v>
      </c>
      <c r="D26" s="22">
        <v>308</v>
      </c>
      <c r="G26" s="22" t="s">
        <v>319</v>
      </c>
      <c r="H26" s="22">
        <f t="shared" si="1"/>
        <v>400</v>
      </c>
      <c r="I26" s="22" t="str">
        <f t="shared" si="2"/>
        <v/>
      </c>
      <c r="J26" t="str">
        <f t="shared" si="3"/>
        <v/>
      </c>
      <c r="K26">
        <f t="shared" si="4"/>
        <v>1.54</v>
      </c>
      <c r="O26">
        <v>2</v>
      </c>
    </row>
    <row r="27" spans="1:15" x14ac:dyDescent="0.25">
      <c r="A27" s="24" t="str">
        <f t="shared" si="0"/>
        <v xml:space="preserve">    bn</v>
      </c>
      <c r="B27" t="s">
        <v>478</v>
      </c>
      <c r="C27" s="22">
        <v>1</v>
      </c>
      <c r="D27" s="22">
        <v>319</v>
      </c>
      <c r="G27" s="22" t="s">
        <v>319</v>
      </c>
      <c r="H27" s="22">
        <f t="shared" si="1"/>
        <v>400</v>
      </c>
      <c r="I27" s="22" t="str">
        <f t="shared" si="2"/>
        <v/>
      </c>
      <c r="J27" t="str">
        <f t="shared" si="3"/>
        <v/>
      </c>
      <c r="K27">
        <f t="shared" si="4"/>
        <v>1.595</v>
      </c>
      <c r="O27">
        <v>2</v>
      </c>
    </row>
    <row r="28" spans="1:15" x14ac:dyDescent="0.25">
      <c r="A28" s="24" t="str">
        <f t="shared" si="0"/>
        <v xml:space="preserve">    bn</v>
      </c>
      <c r="B28" t="s">
        <v>479</v>
      </c>
      <c r="C28" s="22">
        <v>1</v>
      </c>
      <c r="D28" s="22">
        <v>347</v>
      </c>
      <c r="G28" s="22" t="s">
        <v>319</v>
      </c>
      <c r="H28" s="22">
        <f t="shared" si="1"/>
        <v>400</v>
      </c>
      <c r="I28" s="22" t="str">
        <f t="shared" si="2"/>
        <v/>
      </c>
      <c r="J28" t="str">
        <f t="shared" si="3"/>
        <v/>
      </c>
      <c r="K28">
        <f t="shared" si="4"/>
        <v>1.7350000000000001</v>
      </c>
      <c r="O28">
        <v>2</v>
      </c>
    </row>
    <row r="29" spans="1:15" x14ac:dyDescent="0.25">
      <c r="A29" s="24" t="str">
        <f t="shared" si="0"/>
        <v xml:space="preserve">  bgde</v>
      </c>
      <c r="B29" t="s">
        <v>455</v>
      </c>
      <c r="C29" s="22" t="s">
        <v>276</v>
      </c>
      <c r="D29" s="22">
        <v>2197</v>
      </c>
      <c r="E29" s="22">
        <f>SUM(D30:D34)</f>
        <v>2200</v>
      </c>
      <c r="G29" s="22" t="s">
        <v>319</v>
      </c>
      <c r="H29" s="22">
        <f t="shared" si="1"/>
        <v>400</v>
      </c>
      <c r="I29" s="22" t="str">
        <f t="shared" si="2"/>
        <v/>
      </c>
      <c r="J29">
        <f t="shared" si="3"/>
        <v>5.4924999999999997</v>
      </c>
      <c r="K29" t="str">
        <f t="shared" si="4"/>
        <v/>
      </c>
      <c r="N29">
        <v>5</v>
      </c>
    </row>
    <row r="30" spans="1:15" x14ac:dyDescent="0.25">
      <c r="A30" s="24" t="str">
        <f t="shared" si="0"/>
        <v xml:space="preserve">    bn</v>
      </c>
      <c r="B30" t="s">
        <v>480</v>
      </c>
      <c r="C30" s="22">
        <v>1</v>
      </c>
      <c r="D30" s="22">
        <v>600</v>
      </c>
      <c r="G30" s="22" t="s">
        <v>319</v>
      </c>
      <c r="H30" s="22">
        <f t="shared" si="1"/>
        <v>400</v>
      </c>
      <c r="I30" s="22" t="str">
        <f t="shared" si="2"/>
        <v/>
      </c>
      <c r="J30" t="str">
        <f t="shared" si="3"/>
        <v/>
      </c>
      <c r="K30">
        <f t="shared" si="4"/>
        <v>3</v>
      </c>
      <c r="O30">
        <v>3</v>
      </c>
    </row>
    <row r="31" spans="1:15" x14ac:dyDescent="0.25">
      <c r="A31" s="24" t="str">
        <f t="shared" si="0"/>
        <v xml:space="preserve">    bn</v>
      </c>
      <c r="B31" t="s">
        <v>481</v>
      </c>
      <c r="C31" s="22">
        <v>1</v>
      </c>
      <c r="D31" s="22">
        <v>400</v>
      </c>
      <c r="G31" s="22" t="s">
        <v>319</v>
      </c>
      <c r="H31" s="22">
        <f t="shared" si="1"/>
        <v>400</v>
      </c>
      <c r="I31" s="22" t="str">
        <f t="shared" si="2"/>
        <v/>
      </c>
      <c r="J31" t="str">
        <f t="shared" si="3"/>
        <v/>
      </c>
      <c r="K31">
        <f t="shared" si="4"/>
        <v>2</v>
      </c>
      <c r="O31">
        <v>2</v>
      </c>
    </row>
    <row r="32" spans="1:15" x14ac:dyDescent="0.25">
      <c r="A32" s="24" t="str">
        <f t="shared" si="0"/>
        <v xml:space="preserve">    bn</v>
      </c>
      <c r="B32" t="s">
        <v>482</v>
      </c>
      <c r="C32" s="22">
        <v>1</v>
      </c>
      <c r="D32" s="22">
        <v>400</v>
      </c>
      <c r="G32" s="22" t="s">
        <v>319</v>
      </c>
      <c r="H32" s="22">
        <f t="shared" si="1"/>
        <v>400</v>
      </c>
      <c r="I32" s="22" t="str">
        <f t="shared" si="2"/>
        <v/>
      </c>
      <c r="J32" t="str">
        <f t="shared" si="3"/>
        <v/>
      </c>
      <c r="K32">
        <f t="shared" si="4"/>
        <v>2</v>
      </c>
      <c r="O32">
        <v>2</v>
      </c>
    </row>
    <row r="33" spans="1:15" x14ac:dyDescent="0.25">
      <c r="A33" s="24" t="str">
        <f t="shared" si="0"/>
        <v xml:space="preserve">    bn</v>
      </c>
      <c r="B33" t="s">
        <v>483</v>
      </c>
      <c r="C33" s="22">
        <v>1</v>
      </c>
      <c r="D33" s="22">
        <v>400</v>
      </c>
      <c r="G33" s="22" t="s">
        <v>319</v>
      </c>
      <c r="H33" s="22">
        <f t="shared" si="1"/>
        <v>400</v>
      </c>
      <c r="I33" s="22" t="str">
        <f t="shared" si="2"/>
        <v/>
      </c>
      <c r="J33" t="str">
        <f t="shared" si="3"/>
        <v/>
      </c>
      <c r="K33">
        <f t="shared" si="4"/>
        <v>2</v>
      </c>
      <c r="O33">
        <v>2</v>
      </c>
    </row>
    <row r="34" spans="1:15" x14ac:dyDescent="0.25">
      <c r="A34" s="24" t="str">
        <f t="shared" si="0"/>
        <v xml:space="preserve">    bn</v>
      </c>
      <c r="B34" t="s">
        <v>484</v>
      </c>
      <c r="C34" s="22">
        <v>1</v>
      </c>
      <c r="D34" s="22">
        <v>400</v>
      </c>
      <c r="G34" s="22" t="s">
        <v>319</v>
      </c>
      <c r="H34" s="22">
        <f t="shared" si="1"/>
        <v>400</v>
      </c>
      <c r="I34" s="22" t="str">
        <f t="shared" si="2"/>
        <v/>
      </c>
      <c r="J34" t="str">
        <f t="shared" si="3"/>
        <v/>
      </c>
      <c r="K34">
        <f t="shared" si="4"/>
        <v>2</v>
      </c>
      <c r="O34">
        <v>2</v>
      </c>
    </row>
    <row r="35" spans="1:15" x14ac:dyDescent="0.25">
      <c r="A35" s="24" t="str">
        <f t="shared" si="0"/>
        <v xml:space="preserve">  arty</v>
      </c>
      <c r="B35" t="s">
        <v>468</v>
      </c>
      <c r="C35" s="22" t="s">
        <v>277</v>
      </c>
      <c r="D35" s="22" t="s">
        <v>469</v>
      </c>
      <c r="E35" s="22" t="s">
        <v>470</v>
      </c>
      <c r="F35" s="22">
        <v>55</v>
      </c>
      <c r="G35" s="22" t="s">
        <v>720</v>
      </c>
      <c r="H35" s="22" t="str">
        <f t="shared" si="1"/>
        <v/>
      </c>
      <c r="I35" s="22" t="str">
        <f t="shared" si="2"/>
        <v/>
      </c>
      <c r="J35" t="str">
        <f t="shared" si="3"/>
        <v/>
      </c>
      <c r="L35">
        <v>7</v>
      </c>
      <c r="M35">
        <v>4</v>
      </c>
    </row>
    <row r="36" spans="1:15" x14ac:dyDescent="0.25">
      <c r="A36" s="24" t="str">
        <f t="shared" si="0"/>
        <v>div</v>
      </c>
      <c r="B36" t="s">
        <v>485</v>
      </c>
      <c r="C36" s="22" t="s">
        <v>246</v>
      </c>
      <c r="D36" s="22">
        <v>5236</v>
      </c>
      <c r="G36" s="22" t="s">
        <v>319</v>
      </c>
      <c r="H36" s="22">
        <f t="shared" si="1"/>
        <v>400</v>
      </c>
      <c r="I36" s="22">
        <f t="shared" si="2"/>
        <v>13.09</v>
      </c>
      <c r="J36" t="str">
        <f t="shared" si="3"/>
        <v/>
      </c>
      <c r="K36" t="str">
        <f t="shared" si="4"/>
        <v/>
      </c>
    </row>
    <row r="37" spans="1:15" x14ac:dyDescent="0.25">
      <c r="A37" s="24" t="str">
        <f t="shared" si="0"/>
        <v xml:space="preserve">  bgde</v>
      </c>
      <c r="B37" t="s">
        <v>455</v>
      </c>
      <c r="C37" s="22" t="s">
        <v>278</v>
      </c>
      <c r="D37" s="22">
        <v>1261</v>
      </c>
      <c r="E37" s="22" t="s">
        <v>486</v>
      </c>
      <c r="G37" s="22" t="s">
        <v>319</v>
      </c>
      <c r="H37" s="22">
        <f t="shared" si="1"/>
        <v>400</v>
      </c>
      <c r="I37" s="22" t="str">
        <f t="shared" si="2"/>
        <v/>
      </c>
      <c r="J37">
        <f t="shared" si="3"/>
        <v>3.1524999999999999</v>
      </c>
      <c r="K37" t="str">
        <f t="shared" si="4"/>
        <v/>
      </c>
      <c r="N37">
        <v>3</v>
      </c>
    </row>
    <row r="38" spans="1:15" x14ac:dyDescent="0.25">
      <c r="A38" s="24" t="str">
        <f t="shared" si="0"/>
        <v xml:space="preserve">    bn</v>
      </c>
      <c r="B38" t="s">
        <v>487</v>
      </c>
      <c r="C38" s="22">
        <v>1</v>
      </c>
      <c r="D38" s="22">
        <v>633</v>
      </c>
      <c r="G38" s="22" t="s">
        <v>319</v>
      </c>
      <c r="H38" s="22">
        <f t="shared" si="1"/>
        <v>400</v>
      </c>
      <c r="I38" s="22" t="str">
        <f t="shared" si="2"/>
        <v/>
      </c>
      <c r="J38" t="str">
        <f t="shared" si="3"/>
        <v/>
      </c>
      <c r="K38">
        <f t="shared" si="4"/>
        <v>3.165</v>
      </c>
      <c r="O38">
        <v>3</v>
      </c>
    </row>
    <row r="39" spans="1:15" x14ac:dyDescent="0.25">
      <c r="A39" s="24" t="str">
        <f t="shared" si="0"/>
        <v xml:space="preserve">    bn</v>
      </c>
      <c r="B39" t="s">
        <v>488</v>
      </c>
      <c r="C39" s="22">
        <v>1</v>
      </c>
      <c r="D39" s="22">
        <v>582</v>
      </c>
      <c r="G39" s="22" t="s">
        <v>319</v>
      </c>
      <c r="H39" s="22">
        <f t="shared" si="1"/>
        <v>400</v>
      </c>
      <c r="I39" s="22" t="str">
        <f t="shared" si="2"/>
        <v/>
      </c>
      <c r="J39" t="str">
        <f t="shared" si="3"/>
        <v/>
      </c>
      <c r="K39">
        <f t="shared" si="4"/>
        <v>2.91</v>
      </c>
      <c r="O39">
        <v>3</v>
      </c>
    </row>
    <row r="40" spans="1:15" x14ac:dyDescent="0.25">
      <c r="A40" s="24" t="str">
        <f t="shared" si="0"/>
        <v xml:space="preserve">    bn</v>
      </c>
      <c r="B40" t="s">
        <v>458</v>
      </c>
      <c r="C40" s="22" t="s">
        <v>459</v>
      </c>
      <c r="D40" s="22">
        <v>46</v>
      </c>
      <c r="G40" s="22" t="s">
        <v>319</v>
      </c>
      <c r="H40" s="22">
        <f t="shared" si="1"/>
        <v>400</v>
      </c>
      <c r="I40" s="22" t="str">
        <f t="shared" si="2"/>
        <v/>
      </c>
      <c r="J40" t="str">
        <f t="shared" si="3"/>
        <v/>
      </c>
      <c r="K40">
        <f t="shared" si="4"/>
        <v>0.23</v>
      </c>
    </row>
    <row r="41" spans="1:15" x14ac:dyDescent="0.25">
      <c r="A41" s="24" t="str">
        <f t="shared" si="0"/>
        <v xml:space="preserve">  bgde</v>
      </c>
      <c r="B41" t="s">
        <v>455</v>
      </c>
      <c r="C41" s="22" t="s">
        <v>279</v>
      </c>
      <c r="D41" s="22">
        <v>1421</v>
      </c>
      <c r="G41" s="22" t="s">
        <v>319</v>
      </c>
      <c r="H41" s="22">
        <f t="shared" si="1"/>
        <v>400</v>
      </c>
      <c r="I41" s="22" t="str">
        <f t="shared" si="2"/>
        <v/>
      </c>
      <c r="J41">
        <f t="shared" si="3"/>
        <v>3.5525000000000002</v>
      </c>
      <c r="K41" t="str">
        <f t="shared" si="4"/>
        <v/>
      </c>
      <c r="N41">
        <v>4</v>
      </c>
    </row>
    <row r="42" spans="1:15" x14ac:dyDescent="0.25">
      <c r="A42" s="24" t="str">
        <f t="shared" si="0"/>
        <v xml:space="preserve">    bn</v>
      </c>
      <c r="B42" t="s">
        <v>489</v>
      </c>
      <c r="C42" s="22">
        <v>1</v>
      </c>
      <c r="D42" s="22">
        <v>495</v>
      </c>
      <c r="G42" s="22" t="s">
        <v>319</v>
      </c>
      <c r="H42" s="22">
        <f t="shared" si="1"/>
        <v>400</v>
      </c>
      <c r="I42" s="22" t="str">
        <f t="shared" si="2"/>
        <v/>
      </c>
      <c r="J42" t="str">
        <f t="shared" si="3"/>
        <v/>
      </c>
      <c r="K42">
        <f t="shared" si="4"/>
        <v>2.4750000000000001</v>
      </c>
      <c r="O42">
        <v>3</v>
      </c>
    </row>
    <row r="43" spans="1:15" x14ac:dyDescent="0.25">
      <c r="A43" s="24" t="str">
        <f t="shared" si="0"/>
        <v xml:space="preserve">    bn</v>
      </c>
      <c r="B43" t="s">
        <v>490</v>
      </c>
      <c r="C43" s="22">
        <v>1</v>
      </c>
      <c r="D43" s="22">
        <v>446</v>
      </c>
      <c r="G43" s="22" t="s">
        <v>319</v>
      </c>
      <c r="H43" s="22">
        <f t="shared" si="1"/>
        <v>400</v>
      </c>
      <c r="I43" s="22" t="str">
        <f t="shared" si="2"/>
        <v/>
      </c>
      <c r="J43" t="str">
        <f t="shared" si="3"/>
        <v/>
      </c>
      <c r="K43">
        <f t="shared" si="4"/>
        <v>2.23</v>
      </c>
      <c r="O43">
        <v>2</v>
      </c>
    </row>
    <row r="44" spans="1:15" x14ac:dyDescent="0.25">
      <c r="A44" s="24" t="str">
        <f t="shared" si="0"/>
        <v xml:space="preserve">    bn</v>
      </c>
      <c r="B44" t="s">
        <v>491</v>
      </c>
      <c r="C44" s="22">
        <v>1</v>
      </c>
      <c r="D44" s="22">
        <v>426</v>
      </c>
      <c r="G44" s="22" t="s">
        <v>319</v>
      </c>
      <c r="H44" s="22">
        <f t="shared" si="1"/>
        <v>400</v>
      </c>
      <c r="I44" s="22" t="str">
        <f t="shared" si="2"/>
        <v/>
      </c>
      <c r="J44" t="str">
        <f t="shared" si="3"/>
        <v/>
      </c>
      <c r="K44">
        <f t="shared" si="4"/>
        <v>2.13</v>
      </c>
      <c r="O44">
        <v>2</v>
      </c>
    </row>
    <row r="45" spans="1:15" x14ac:dyDescent="0.25">
      <c r="A45" s="24" t="str">
        <f t="shared" si="0"/>
        <v xml:space="preserve">    bn</v>
      </c>
      <c r="B45" t="s">
        <v>492</v>
      </c>
      <c r="C45" s="22" t="s">
        <v>459</v>
      </c>
      <c r="D45" s="22">
        <v>54</v>
      </c>
      <c r="G45" s="22" t="s">
        <v>319</v>
      </c>
      <c r="H45" s="22">
        <f t="shared" si="1"/>
        <v>400</v>
      </c>
      <c r="I45" s="22" t="str">
        <f t="shared" si="2"/>
        <v/>
      </c>
      <c r="J45" t="str">
        <f t="shared" si="3"/>
        <v/>
      </c>
      <c r="K45">
        <f t="shared" si="4"/>
        <v>0.27</v>
      </c>
    </row>
    <row r="46" spans="1:15" x14ac:dyDescent="0.25">
      <c r="A46" s="24" t="str">
        <f t="shared" si="0"/>
        <v xml:space="preserve">  bgde</v>
      </c>
      <c r="B46" t="s">
        <v>455</v>
      </c>
      <c r="C46" s="22" t="s">
        <v>493</v>
      </c>
      <c r="D46" s="22">
        <v>2554</v>
      </c>
      <c r="E46" s="22">
        <f>SUM(D47:D51)</f>
        <v>2600</v>
      </c>
      <c r="G46" s="22" t="s">
        <v>319</v>
      </c>
      <c r="H46" s="22">
        <f t="shared" si="1"/>
        <v>400</v>
      </c>
      <c r="I46" s="22" t="str">
        <f t="shared" si="2"/>
        <v/>
      </c>
      <c r="J46">
        <f t="shared" si="3"/>
        <v>6.3849999999999998</v>
      </c>
      <c r="K46" t="str">
        <f t="shared" si="4"/>
        <v/>
      </c>
      <c r="N46">
        <v>6</v>
      </c>
    </row>
    <row r="47" spans="1:15" x14ac:dyDescent="0.25">
      <c r="A47" s="24" t="str">
        <f t="shared" si="0"/>
        <v xml:space="preserve">    bn</v>
      </c>
      <c r="B47" t="s">
        <v>494</v>
      </c>
      <c r="C47" s="22">
        <v>1</v>
      </c>
      <c r="D47" s="22">
        <v>600</v>
      </c>
      <c r="G47" s="22" t="s">
        <v>319</v>
      </c>
      <c r="H47" s="22">
        <f t="shared" si="1"/>
        <v>400</v>
      </c>
      <c r="I47" s="22" t="str">
        <f t="shared" si="2"/>
        <v/>
      </c>
      <c r="J47" t="str">
        <f t="shared" si="3"/>
        <v/>
      </c>
      <c r="K47">
        <f t="shared" si="4"/>
        <v>3</v>
      </c>
      <c r="O47">
        <v>3</v>
      </c>
    </row>
    <row r="48" spans="1:15" x14ac:dyDescent="0.25">
      <c r="A48" s="24" t="str">
        <f t="shared" si="0"/>
        <v xml:space="preserve">    bn</v>
      </c>
      <c r="B48" t="s">
        <v>495</v>
      </c>
      <c r="C48" s="22">
        <v>1</v>
      </c>
      <c r="D48" s="22">
        <v>400</v>
      </c>
      <c r="G48" s="22" t="s">
        <v>319</v>
      </c>
      <c r="H48" s="22">
        <f t="shared" si="1"/>
        <v>400</v>
      </c>
      <c r="I48" s="22" t="str">
        <f t="shared" si="2"/>
        <v/>
      </c>
      <c r="J48" t="str">
        <f t="shared" si="3"/>
        <v/>
      </c>
      <c r="K48">
        <f t="shared" si="4"/>
        <v>2</v>
      </c>
      <c r="O48">
        <v>2</v>
      </c>
    </row>
    <row r="49" spans="1:15" x14ac:dyDescent="0.25">
      <c r="A49" s="24" t="str">
        <f t="shared" si="0"/>
        <v xml:space="preserve">    bn</v>
      </c>
      <c r="B49" t="s">
        <v>496</v>
      </c>
      <c r="C49" s="22">
        <v>1</v>
      </c>
      <c r="D49" s="22">
        <v>600</v>
      </c>
      <c r="G49" s="22" t="s">
        <v>319</v>
      </c>
      <c r="H49" s="22">
        <f t="shared" si="1"/>
        <v>400</v>
      </c>
      <c r="I49" s="22" t="str">
        <f t="shared" si="2"/>
        <v/>
      </c>
      <c r="J49" t="str">
        <f t="shared" si="3"/>
        <v/>
      </c>
      <c r="K49">
        <f t="shared" si="4"/>
        <v>3</v>
      </c>
      <c r="O49">
        <v>3</v>
      </c>
    </row>
    <row r="50" spans="1:15" x14ac:dyDescent="0.25">
      <c r="A50" s="24" t="str">
        <f t="shared" si="0"/>
        <v xml:space="preserve">    bn</v>
      </c>
      <c r="B50" t="s">
        <v>497</v>
      </c>
      <c r="C50" s="22">
        <v>1</v>
      </c>
      <c r="D50" s="22">
        <v>400</v>
      </c>
      <c r="G50" s="22" t="s">
        <v>319</v>
      </c>
      <c r="H50" s="22">
        <f t="shared" si="1"/>
        <v>400</v>
      </c>
      <c r="I50" s="22" t="str">
        <f t="shared" si="2"/>
        <v/>
      </c>
      <c r="J50" t="str">
        <f t="shared" si="3"/>
        <v/>
      </c>
      <c r="K50">
        <f t="shared" si="4"/>
        <v>2</v>
      </c>
      <c r="O50">
        <v>2</v>
      </c>
    </row>
    <row r="51" spans="1:15" x14ac:dyDescent="0.25">
      <c r="A51" s="24" t="str">
        <f t="shared" si="0"/>
        <v xml:space="preserve">    bn</v>
      </c>
      <c r="B51" t="s">
        <v>498</v>
      </c>
      <c r="C51" s="22">
        <v>1</v>
      </c>
      <c r="D51" s="22">
        <v>600</v>
      </c>
      <c r="G51" s="22" t="s">
        <v>319</v>
      </c>
      <c r="H51" s="22">
        <f t="shared" si="1"/>
        <v>400</v>
      </c>
      <c r="I51" s="22" t="str">
        <f t="shared" si="2"/>
        <v/>
      </c>
      <c r="J51" t="str">
        <f t="shared" si="3"/>
        <v/>
      </c>
      <c r="K51">
        <f t="shared" si="4"/>
        <v>3</v>
      </c>
      <c r="O51">
        <v>3</v>
      </c>
    </row>
    <row r="52" spans="1:15" x14ac:dyDescent="0.25">
      <c r="A52" s="24" t="str">
        <f t="shared" si="0"/>
        <v xml:space="preserve">  arty</v>
      </c>
      <c r="B52" t="s">
        <v>468</v>
      </c>
      <c r="C52" s="22" t="s">
        <v>281</v>
      </c>
      <c r="D52" s="23" t="s">
        <v>469</v>
      </c>
      <c r="E52" s="22" t="s">
        <v>499</v>
      </c>
      <c r="F52" s="22">
        <v>55</v>
      </c>
      <c r="G52" s="22" t="s">
        <v>720</v>
      </c>
      <c r="H52" s="22" t="str">
        <f t="shared" si="1"/>
        <v/>
      </c>
      <c r="I52" s="22" t="str">
        <f t="shared" si="2"/>
        <v/>
      </c>
      <c r="J52" t="str">
        <f t="shared" si="3"/>
        <v/>
      </c>
      <c r="L52">
        <v>7</v>
      </c>
      <c r="M52">
        <v>4</v>
      </c>
    </row>
    <row r="53" spans="1:15" x14ac:dyDescent="0.25">
      <c r="A53" s="24" t="str">
        <f t="shared" si="0"/>
        <v>div</v>
      </c>
      <c r="B53" t="s">
        <v>500</v>
      </c>
      <c r="C53" s="22" t="s">
        <v>247</v>
      </c>
      <c r="D53" s="22">
        <v>6691</v>
      </c>
      <c r="G53" s="22" t="s">
        <v>319</v>
      </c>
      <c r="H53" s="22">
        <f t="shared" si="1"/>
        <v>400</v>
      </c>
      <c r="I53" s="22">
        <f t="shared" si="2"/>
        <v>16.727499999999999</v>
      </c>
      <c r="J53" t="str">
        <f t="shared" si="3"/>
        <v/>
      </c>
      <c r="K53" t="str">
        <f t="shared" si="4"/>
        <v/>
      </c>
    </row>
    <row r="54" spans="1:15" x14ac:dyDescent="0.25">
      <c r="A54" s="24" t="str">
        <f t="shared" si="0"/>
        <v xml:space="preserve">  bgde</v>
      </c>
      <c r="B54" t="s">
        <v>455</v>
      </c>
      <c r="C54" s="22" t="s">
        <v>501</v>
      </c>
      <c r="D54" s="22">
        <v>2606</v>
      </c>
      <c r="G54" s="22" t="s">
        <v>319</v>
      </c>
      <c r="H54" s="22">
        <f t="shared" si="1"/>
        <v>400</v>
      </c>
      <c r="I54" s="22" t="str">
        <f t="shared" si="2"/>
        <v/>
      </c>
      <c r="J54">
        <f t="shared" si="3"/>
        <v>6.5149999999999997</v>
      </c>
      <c r="K54" t="str">
        <f t="shared" si="4"/>
        <v/>
      </c>
      <c r="N54">
        <v>7</v>
      </c>
    </row>
    <row r="55" spans="1:15" x14ac:dyDescent="0.25">
      <c r="A55" s="24" t="str">
        <f t="shared" si="0"/>
        <v xml:space="preserve">    bn</v>
      </c>
      <c r="B55" t="s">
        <v>502</v>
      </c>
      <c r="C55" s="22">
        <v>1</v>
      </c>
      <c r="D55" s="22">
        <v>761</v>
      </c>
      <c r="G55" s="22" t="s">
        <v>319</v>
      </c>
      <c r="H55" s="22">
        <f t="shared" si="1"/>
        <v>400</v>
      </c>
      <c r="I55" s="22" t="str">
        <f t="shared" si="2"/>
        <v/>
      </c>
      <c r="J55" t="str">
        <f t="shared" si="3"/>
        <v/>
      </c>
      <c r="K55">
        <f t="shared" si="4"/>
        <v>3.8050000000000002</v>
      </c>
      <c r="O55">
        <v>4</v>
      </c>
    </row>
    <row r="56" spans="1:15" x14ac:dyDescent="0.25">
      <c r="A56" s="24" t="str">
        <f t="shared" si="0"/>
        <v xml:space="preserve">    bn</v>
      </c>
      <c r="B56" t="s">
        <v>503</v>
      </c>
      <c r="C56" s="22">
        <v>1</v>
      </c>
      <c r="D56" s="22">
        <v>666</v>
      </c>
      <c r="G56" s="22" t="s">
        <v>319</v>
      </c>
      <c r="H56" s="22">
        <f t="shared" si="1"/>
        <v>400</v>
      </c>
      <c r="I56" s="22" t="str">
        <f t="shared" si="2"/>
        <v/>
      </c>
      <c r="J56" t="str">
        <f t="shared" si="3"/>
        <v/>
      </c>
      <c r="K56">
        <f t="shared" si="4"/>
        <v>3.33</v>
      </c>
      <c r="O56">
        <v>3</v>
      </c>
    </row>
    <row r="57" spans="1:15" x14ac:dyDescent="0.25">
      <c r="A57" s="24" t="str">
        <f t="shared" si="0"/>
        <v xml:space="preserve">    bn</v>
      </c>
      <c r="B57" t="s">
        <v>504</v>
      </c>
      <c r="C57" s="22">
        <v>1</v>
      </c>
      <c r="D57" s="22">
        <v>800</v>
      </c>
      <c r="G57" s="22" t="s">
        <v>319</v>
      </c>
      <c r="H57" s="22">
        <f t="shared" si="1"/>
        <v>400</v>
      </c>
      <c r="I57" s="22" t="str">
        <f t="shared" si="2"/>
        <v/>
      </c>
      <c r="J57" t="str">
        <f t="shared" si="3"/>
        <v/>
      </c>
      <c r="K57">
        <f t="shared" si="4"/>
        <v>4</v>
      </c>
      <c r="O57">
        <v>4</v>
      </c>
    </row>
    <row r="58" spans="1:15" x14ac:dyDescent="0.25">
      <c r="A58" s="24" t="str">
        <f t="shared" si="0"/>
        <v xml:space="preserve">    bn</v>
      </c>
      <c r="B58" t="s">
        <v>505</v>
      </c>
      <c r="C58" s="22">
        <v>1</v>
      </c>
      <c r="D58" s="22">
        <v>301</v>
      </c>
      <c r="G58" s="22" t="s">
        <v>319</v>
      </c>
      <c r="H58" s="22">
        <f t="shared" si="1"/>
        <v>400</v>
      </c>
      <c r="I58" s="22" t="str">
        <f t="shared" si="2"/>
        <v/>
      </c>
      <c r="J58" t="str">
        <f t="shared" si="3"/>
        <v/>
      </c>
      <c r="K58">
        <f t="shared" si="4"/>
        <v>1.5049999999999999</v>
      </c>
      <c r="O58">
        <v>2</v>
      </c>
    </row>
    <row r="59" spans="1:15" x14ac:dyDescent="0.25">
      <c r="A59" s="24" t="str">
        <f t="shared" si="0"/>
        <v xml:space="preserve">    bn</v>
      </c>
      <c r="B59" t="s">
        <v>492</v>
      </c>
      <c r="C59" s="22" t="s">
        <v>459</v>
      </c>
      <c r="D59" s="22">
        <v>78</v>
      </c>
      <c r="G59" s="22" t="s">
        <v>319</v>
      </c>
      <c r="H59" s="22">
        <f t="shared" si="1"/>
        <v>400</v>
      </c>
      <c r="I59" s="22" t="str">
        <f t="shared" si="2"/>
        <v/>
      </c>
      <c r="J59" t="str">
        <f t="shared" si="3"/>
        <v/>
      </c>
      <c r="K59">
        <f t="shared" si="4"/>
        <v>0.39</v>
      </c>
    </row>
    <row r="60" spans="1:15" x14ac:dyDescent="0.25">
      <c r="A60" s="24" t="str">
        <f t="shared" si="0"/>
        <v xml:space="preserve">  bgde</v>
      </c>
      <c r="B60" t="s">
        <v>455</v>
      </c>
      <c r="C60" s="22" t="s">
        <v>283</v>
      </c>
      <c r="D60" s="22">
        <v>1780</v>
      </c>
      <c r="G60" s="22" t="s">
        <v>319</v>
      </c>
      <c r="H60" s="22">
        <f t="shared" si="1"/>
        <v>400</v>
      </c>
      <c r="I60" s="22" t="str">
        <f t="shared" si="2"/>
        <v/>
      </c>
      <c r="J60">
        <f t="shared" si="3"/>
        <v>4.45</v>
      </c>
      <c r="K60" t="str">
        <f t="shared" si="4"/>
        <v/>
      </c>
      <c r="N60">
        <v>4</v>
      </c>
    </row>
    <row r="61" spans="1:15" x14ac:dyDescent="0.25">
      <c r="A61" s="24" t="str">
        <f t="shared" si="0"/>
        <v xml:space="preserve">    bn</v>
      </c>
      <c r="B61" t="s">
        <v>506</v>
      </c>
      <c r="C61" s="22">
        <v>1</v>
      </c>
      <c r="D61" s="22">
        <v>457</v>
      </c>
      <c r="G61" s="22" t="s">
        <v>319</v>
      </c>
      <c r="H61" s="22">
        <f t="shared" si="1"/>
        <v>400</v>
      </c>
      <c r="I61" s="22" t="str">
        <f t="shared" si="2"/>
        <v/>
      </c>
      <c r="J61" t="str">
        <f t="shared" si="3"/>
        <v/>
      </c>
      <c r="K61">
        <f t="shared" si="4"/>
        <v>2.2850000000000001</v>
      </c>
      <c r="O61">
        <v>2</v>
      </c>
    </row>
    <row r="62" spans="1:15" x14ac:dyDescent="0.25">
      <c r="A62" s="24" t="str">
        <f t="shared" si="0"/>
        <v xml:space="preserve">    bn</v>
      </c>
      <c r="B62" t="s">
        <v>507</v>
      </c>
      <c r="C62" s="22">
        <v>1</v>
      </c>
      <c r="D62" s="22">
        <v>654</v>
      </c>
      <c r="G62" s="22" t="s">
        <v>319</v>
      </c>
      <c r="H62" s="22">
        <f t="shared" si="1"/>
        <v>400</v>
      </c>
      <c r="I62" s="22" t="str">
        <f t="shared" si="2"/>
        <v/>
      </c>
      <c r="J62" t="str">
        <f t="shared" si="3"/>
        <v/>
      </c>
      <c r="K62">
        <f t="shared" si="4"/>
        <v>3.27</v>
      </c>
      <c r="O62">
        <v>3</v>
      </c>
    </row>
    <row r="63" spans="1:15" x14ac:dyDescent="0.25">
      <c r="A63" s="24" t="str">
        <f t="shared" si="0"/>
        <v xml:space="preserve">    bn</v>
      </c>
      <c r="B63" t="s">
        <v>508</v>
      </c>
      <c r="C63" s="22">
        <v>1</v>
      </c>
      <c r="D63" s="22">
        <v>349</v>
      </c>
      <c r="G63" s="22" t="s">
        <v>319</v>
      </c>
      <c r="H63" s="22">
        <f t="shared" si="1"/>
        <v>400</v>
      </c>
      <c r="I63" s="22" t="str">
        <f t="shared" si="2"/>
        <v/>
      </c>
      <c r="J63" t="str">
        <f t="shared" si="3"/>
        <v/>
      </c>
      <c r="K63">
        <f t="shared" si="4"/>
        <v>1.7450000000000001</v>
      </c>
      <c r="O63">
        <v>2</v>
      </c>
    </row>
    <row r="64" spans="1:15" x14ac:dyDescent="0.25">
      <c r="A64" s="24" t="str">
        <f t="shared" si="0"/>
        <v xml:space="preserve">    bn</v>
      </c>
      <c r="B64" t="s">
        <v>509</v>
      </c>
      <c r="C64" s="22">
        <v>1</v>
      </c>
      <c r="D64" s="22">
        <v>251</v>
      </c>
      <c r="G64" s="22" t="s">
        <v>319</v>
      </c>
      <c r="H64" s="22">
        <f t="shared" si="1"/>
        <v>400</v>
      </c>
      <c r="I64" s="22" t="str">
        <f t="shared" si="2"/>
        <v/>
      </c>
      <c r="J64" t="str">
        <f t="shared" si="3"/>
        <v/>
      </c>
      <c r="K64">
        <f t="shared" si="4"/>
        <v>1.2549999999999999</v>
      </c>
      <c r="O64">
        <v>2</v>
      </c>
    </row>
    <row r="65" spans="1:15" x14ac:dyDescent="0.25">
      <c r="A65" s="24" t="str">
        <f t="shared" si="0"/>
        <v xml:space="preserve">    bn</v>
      </c>
      <c r="B65" t="s">
        <v>492</v>
      </c>
      <c r="C65" s="22" t="s">
        <v>459</v>
      </c>
      <c r="D65" s="22">
        <v>69</v>
      </c>
      <c r="G65" s="22" t="s">
        <v>319</v>
      </c>
      <c r="H65" s="22">
        <f t="shared" si="1"/>
        <v>400</v>
      </c>
      <c r="I65" s="22" t="str">
        <f t="shared" si="2"/>
        <v/>
      </c>
      <c r="J65" t="str">
        <f t="shared" si="3"/>
        <v/>
      </c>
      <c r="K65">
        <f t="shared" si="4"/>
        <v>0.34499999999999997</v>
      </c>
    </row>
    <row r="66" spans="1:15" x14ac:dyDescent="0.25">
      <c r="A66" s="24" t="str">
        <f t="shared" si="0"/>
        <v xml:space="preserve">  bgde</v>
      </c>
      <c r="B66" t="s">
        <v>455</v>
      </c>
      <c r="C66" s="22" t="s">
        <v>284</v>
      </c>
      <c r="D66" s="22">
        <v>2305</v>
      </c>
      <c r="E66" s="22">
        <f>SUM(D67:D71)</f>
        <v>2400</v>
      </c>
      <c r="G66" s="22" t="s">
        <v>319</v>
      </c>
      <c r="H66" s="22">
        <f t="shared" si="1"/>
        <v>400</v>
      </c>
      <c r="I66" s="22" t="str">
        <f t="shared" si="2"/>
        <v/>
      </c>
      <c r="J66">
        <f t="shared" si="3"/>
        <v>5.7625000000000002</v>
      </c>
      <c r="K66" t="str">
        <f t="shared" si="4"/>
        <v/>
      </c>
      <c r="N66">
        <v>6</v>
      </c>
    </row>
    <row r="67" spans="1:15" x14ac:dyDescent="0.25">
      <c r="A67" s="24" t="str">
        <f t="shared" ref="A67:A130" si="5">IF(NOT(ISERROR(FIND("Division",B67))),"div",IF(B67="Brigade","  bgde",IF(G67="A","  arty","    bn")))</f>
        <v xml:space="preserve">    bn</v>
      </c>
      <c r="B67" t="s">
        <v>510</v>
      </c>
      <c r="C67" s="22">
        <v>1</v>
      </c>
      <c r="D67" s="22">
        <v>400</v>
      </c>
      <c r="G67" s="22" t="s">
        <v>319</v>
      </c>
      <c r="H67" s="22">
        <f t="shared" ref="H67:H130" si="6">IF(G67="I",400,IF(G67="C",300,""))</f>
        <v>400</v>
      </c>
      <c r="I67" s="22" t="str">
        <f t="shared" ref="I67:I127" si="7">IF(NOT(ISERROR(FIND("Division",B67))),D67/H67,"")</f>
        <v/>
      </c>
      <c r="J67" t="str">
        <f t="shared" ref="J67:J127" si="8">IF(B67="Brigade",D67/H67,"")</f>
        <v/>
      </c>
      <c r="K67">
        <f t="shared" ref="K67:K127" si="9">IF(AND(I67="",J67=""),D67*2/H67,"")</f>
        <v>2</v>
      </c>
      <c r="O67">
        <v>2</v>
      </c>
    </row>
    <row r="68" spans="1:15" x14ac:dyDescent="0.25">
      <c r="A68" s="24" t="str">
        <f t="shared" si="5"/>
        <v xml:space="preserve">    bn</v>
      </c>
      <c r="B68" t="s">
        <v>511</v>
      </c>
      <c r="C68" s="22">
        <v>1</v>
      </c>
      <c r="D68" s="22">
        <v>400</v>
      </c>
      <c r="G68" s="22" t="s">
        <v>319</v>
      </c>
      <c r="H68" s="22">
        <f t="shared" si="6"/>
        <v>400</v>
      </c>
      <c r="I68" s="22" t="str">
        <f t="shared" si="7"/>
        <v/>
      </c>
      <c r="J68" t="str">
        <f t="shared" si="8"/>
        <v/>
      </c>
      <c r="K68">
        <f t="shared" si="9"/>
        <v>2</v>
      </c>
      <c r="O68">
        <v>2</v>
      </c>
    </row>
    <row r="69" spans="1:15" x14ac:dyDescent="0.25">
      <c r="A69" s="24" t="str">
        <f t="shared" si="5"/>
        <v xml:space="preserve">    bn</v>
      </c>
      <c r="B69" t="s">
        <v>512</v>
      </c>
      <c r="C69" s="22">
        <v>1</v>
      </c>
      <c r="D69" s="22">
        <v>600</v>
      </c>
      <c r="G69" s="22" t="s">
        <v>319</v>
      </c>
      <c r="H69" s="22">
        <f t="shared" si="6"/>
        <v>400</v>
      </c>
      <c r="I69" s="22" t="str">
        <f t="shared" si="7"/>
        <v/>
      </c>
      <c r="J69" t="str">
        <f t="shared" si="8"/>
        <v/>
      </c>
      <c r="K69">
        <f t="shared" si="9"/>
        <v>3</v>
      </c>
      <c r="O69">
        <v>3</v>
      </c>
    </row>
    <row r="70" spans="1:15" x14ac:dyDescent="0.25">
      <c r="A70" s="24" t="str">
        <f t="shared" si="5"/>
        <v xml:space="preserve">    bn</v>
      </c>
      <c r="B70" t="s">
        <v>513</v>
      </c>
      <c r="C70" s="22">
        <v>1</v>
      </c>
      <c r="D70" s="22">
        <v>400</v>
      </c>
      <c r="G70" s="22" t="s">
        <v>319</v>
      </c>
      <c r="H70" s="22">
        <f t="shared" si="6"/>
        <v>400</v>
      </c>
      <c r="I70" s="22" t="str">
        <f t="shared" si="7"/>
        <v/>
      </c>
      <c r="J70" t="str">
        <f t="shared" si="8"/>
        <v/>
      </c>
      <c r="K70">
        <f t="shared" si="9"/>
        <v>2</v>
      </c>
      <c r="O70">
        <v>2</v>
      </c>
    </row>
    <row r="71" spans="1:15" x14ac:dyDescent="0.25">
      <c r="A71" s="24" t="str">
        <f t="shared" si="5"/>
        <v xml:space="preserve">    bn</v>
      </c>
      <c r="B71" t="s">
        <v>514</v>
      </c>
      <c r="C71" s="22">
        <v>1</v>
      </c>
      <c r="D71" s="22">
        <v>600</v>
      </c>
      <c r="G71" s="22" t="s">
        <v>319</v>
      </c>
      <c r="H71" s="22">
        <f t="shared" si="6"/>
        <v>400</v>
      </c>
      <c r="I71" s="22" t="str">
        <f t="shared" si="7"/>
        <v/>
      </c>
      <c r="J71" t="str">
        <f t="shared" si="8"/>
        <v/>
      </c>
      <c r="K71">
        <f t="shared" si="9"/>
        <v>3</v>
      </c>
      <c r="O71">
        <v>3</v>
      </c>
    </row>
    <row r="72" spans="1:15" x14ac:dyDescent="0.25">
      <c r="A72" s="24" t="str">
        <f t="shared" si="5"/>
        <v xml:space="preserve">  arty</v>
      </c>
      <c r="B72" t="s">
        <v>468</v>
      </c>
      <c r="C72" s="22" t="s">
        <v>285</v>
      </c>
      <c r="D72" s="22" t="s">
        <v>515</v>
      </c>
      <c r="E72" s="22" t="s">
        <v>470</v>
      </c>
      <c r="F72" s="22">
        <v>40</v>
      </c>
      <c r="G72" s="22" t="s">
        <v>720</v>
      </c>
      <c r="H72" s="22" t="str">
        <f t="shared" si="6"/>
        <v/>
      </c>
      <c r="I72" s="22" t="str">
        <f t="shared" si="7"/>
        <v/>
      </c>
      <c r="J72" t="str">
        <f t="shared" si="8"/>
        <v/>
      </c>
      <c r="L72">
        <v>5</v>
      </c>
      <c r="M72">
        <v>3</v>
      </c>
    </row>
    <row r="73" spans="1:15" x14ac:dyDescent="0.25">
      <c r="A73" s="24" t="str">
        <f t="shared" si="5"/>
        <v>div</v>
      </c>
      <c r="B73" t="s">
        <v>516</v>
      </c>
      <c r="C73" s="22" t="s">
        <v>248</v>
      </c>
      <c r="D73" s="22">
        <v>5541</v>
      </c>
      <c r="G73" s="22" t="s">
        <v>319</v>
      </c>
      <c r="H73" s="22">
        <f t="shared" si="6"/>
        <v>400</v>
      </c>
      <c r="I73" s="22">
        <f t="shared" si="7"/>
        <v>13.852499999999999</v>
      </c>
      <c r="J73" t="str">
        <f t="shared" si="8"/>
        <v/>
      </c>
      <c r="K73" t="str">
        <f t="shared" si="9"/>
        <v/>
      </c>
    </row>
    <row r="74" spans="1:15" x14ac:dyDescent="0.25">
      <c r="A74" s="24" t="str">
        <f t="shared" si="5"/>
        <v xml:space="preserve">  bgde</v>
      </c>
      <c r="B74" t="s">
        <v>455</v>
      </c>
      <c r="C74" s="22" t="s">
        <v>286</v>
      </c>
      <c r="D74" s="22">
        <v>1464</v>
      </c>
      <c r="G74" s="22" t="s">
        <v>319</v>
      </c>
      <c r="H74" s="22">
        <f t="shared" si="6"/>
        <v>400</v>
      </c>
      <c r="I74" s="22" t="str">
        <f t="shared" si="7"/>
        <v/>
      </c>
      <c r="J74">
        <f t="shared" si="8"/>
        <v>3.66</v>
      </c>
      <c r="K74" t="str">
        <f t="shared" si="9"/>
        <v/>
      </c>
      <c r="N74">
        <v>4</v>
      </c>
    </row>
    <row r="75" spans="1:15" x14ac:dyDescent="0.25">
      <c r="A75" s="24" t="str">
        <f t="shared" si="5"/>
        <v xml:space="preserve">    bn</v>
      </c>
      <c r="B75" t="s">
        <v>517</v>
      </c>
      <c r="C75" s="22">
        <v>1</v>
      </c>
      <c r="D75" s="22">
        <v>516</v>
      </c>
      <c r="G75" s="22" t="s">
        <v>319</v>
      </c>
      <c r="H75" s="22">
        <f t="shared" si="6"/>
        <v>400</v>
      </c>
      <c r="I75" s="22" t="str">
        <f t="shared" si="7"/>
        <v/>
      </c>
      <c r="J75" t="str">
        <f t="shared" si="8"/>
        <v/>
      </c>
      <c r="K75">
        <f t="shared" si="9"/>
        <v>2.58</v>
      </c>
      <c r="O75">
        <v>2</v>
      </c>
    </row>
    <row r="76" spans="1:15" x14ac:dyDescent="0.25">
      <c r="A76" s="24" t="str">
        <f t="shared" si="5"/>
        <v xml:space="preserve">    bn</v>
      </c>
      <c r="B76" t="s">
        <v>518</v>
      </c>
      <c r="C76" s="22">
        <v>1</v>
      </c>
      <c r="D76" s="22">
        <v>341</v>
      </c>
      <c r="G76" s="22" t="s">
        <v>319</v>
      </c>
      <c r="H76" s="22">
        <f t="shared" si="6"/>
        <v>400</v>
      </c>
      <c r="I76" s="22" t="str">
        <f t="shared" si="7"/>
        <v/>
      </c>
      <c r="J76" t="str">
        <f t="shared" si="8"/>
        <v/>
      </c>
      <c r="K76">
        <f t="shared" si="9"/>
        <v>1.7050000000000001</v>
      </c>
      <c r="O76">
        <v>2</v>
      </c>
    </row>
    <row r="77" spans="1:15" x14ac:dyDescent="0.25">
      <c r="A77" s="24" t="str">
        <f t="shared" si="5"/>
        <v xml:space="preserve">    bn</v>
      </c>
      <c r="B77" t="s">
        <v>519</v>
      </c>
      <c r="C77" s="22">
        <v>1</v>
      </c>
      <c r="D77" s="22">
        <v>546</v>
      </c>
      <c r="G77" s="22" t="s">
        <v>319</v>
      </c>
      <c r="H77" s="22">
        <f t="shared" si="6"/>
        <v>400</v>
      </c>
      <c r="I77" s="22" t="str">
        <f t="shared" si="7"/>
        <v/>
      </c>
      <c r="J77" t="str">
        <f t="shared" si="8"/>
        <v/>
      </c>
      <c r="K77">
        <f t="shared" si="9"/>
        <v>2.73</v>
      </c>
      <c r="O77">
        <v>3</v>
      </c>
    </row>
    <row r="78" spans="1:15" x14ac:dyDescent="0.25">
      <c r="A78" s="24" t="str">
        <f t="shared" si="5"/>
        <v xml:space="preserve">    bn</v>
      </c>
      <c r="B78" t="s">
        <v>520</v>
      </c>
      <c r="C78" s="22" t="s">
        <v>459</v>
      </c>
      <c r="D78" s="22">
        <v>61</v>
      </c>
      <c r="G78" s="22" t="s">
        <v>319</v>
      </c>
      <c r="H78" s="22">
        <f t="shared" si="6"/>
        <v>400</v>
      </c>
      <c r="I78" s="22" t="str">
        <f t="shared" si="7"/>
        <v/>
      </c>
      <c r="J78" t="str">
        <f t="shared" si="8"/>
        <v/>
      </c>
      <c r="K78">
        <f t="shared" si="9"/>
        <v>0.30499999999999999</v>
      </c>
    </row>
    <row r="79" spans="1:15" x14ac:dyDescent="0.25">
      <c r="A79" s="24" t="str">
        <f t="shared" si="5"/>
        <v xml:space="preserve">  bgde</v>
      </c>
      <c r="B79" t="s">
        <v>455</v>
      </c>
      <c r="C79" s="22" t="s">
        <v>287</v>
      </c>
      <c r="D79" s="22">
        <v>1446</v>
      </c>
      <c r="G79" s="22" t="s">
        <v>319</v>
      </c>
      <c r="H79" s="22">
        <f t="shared" si="6"/>
        <v>400</v>
      </c>
      <c r="I79" s="22" t="str">
        <f t="shared" si="7"/>
        <v/>
      </c>
      <c r="J79">
        <f t="shared" si="8"/>
        <v>3.6150000000000002</v>
      </c>
      <c r="K79" t="str">
        <f t="shared" si="9"/>
        <v/>
      </c>
      <c r="N79">
        <v>4</v>
      </c>
    </row>
    <row r="80" spans="1:15" x14ac:dyDescent="0.25">
      <c r="A80" s="24" t="str">
        <f t="shared" si="5"/>
        <v xml:space="preserve">    bn</v>
      </c>
      <c r="B80" t="s">
        <v>521</v>
      </c>
      <c r="C80" s="22">
        <v>1</v>
      </c>
      <c r="D80" s="22">
        <v>408</v>
      </c>
      <c r="G80" s="22" t="s">
        <v>319</v>
      </c>
      <c r="H80" s="22">
        <f t="shared" si="6"/>
        <v>400</v>
      </c>
      <c r="I80" s="22" t="str">
        <f t="shared" si="7"/>
        <v/>
      </c>
      <c r="J80" t="str">
        <f t="shared" si="8"/>
        <v/>
      </c>
      <c r="K80">
        <f t="shared" si="9"/>
        <v>2.04</v>
      </c>
      <c r="O80">
        <v>2</v>
      </c>
    </row>
    <row r="81" spans="1:15" x14ac:dyDescent="0.25">
      <c r="A81" s="24" t="str">
        <f t="shared" si="5"/>
        <v xml:space="preserve">    bn</v>
      </c>
      <c r="B81" t="s">
        <v>522</v>
      </c>
      <c r="C81" s="22">
        <v>1</v>
      </c>
      <c r="D81" s="22">
        <v>609</v>
      </c>
      <c r="G81" s="22" t="s">
        <v>319</v>
      </c>
      <c r="H81" s="22">
        <f t="shared" si="6"/>
        <v>400</v>
      </c>
      <c r="I81" s="22" t="str">
        <f t="shared" si="7"/>
        <v/>
      </c>
      <c r="J81" t="str">
        <f t="shared" si="8"/>
        <v/>
      </c>
      <c r="K81">
        <f t="shared" si="9"/>
        <v>3.0449999999999999</v>
      </c>
      <c r="O81">
        <v>3</v>
      </c>
    </row>
    <row r="82" spans="1:15" x14ac:dyDescent="0.25">
      <c r="A82" s="24" t="str">
        <f t="shared" si="5"/>
        <v xml:space="preserve">    bn</v>
      </c>
      <c r="B82" t="s">
        <v>523</v>
      </c>
      <c r="C82" s="22">
        <v>1</v>
      </c>
      <c r="D82" s="22">
        <v>429</v>
      </c>
      <c r="G82" s="22" t="s">
        <v>319</v>
      </c>
      <c r="H82" s="22">
        <f t="shared" si="6"/>
        <v>400</v>
      </c>
      <c r="I82" s="22" t="str">
        <f t="shared" si="7"/>
        <v/>
      </c>
      <c r="J82" t="str">
        <f t="shared" si="8"/>
        <v/>
      </c>
      <c r="K82">
        <f t="shared" si="9"/>
        <v>2.145</v>
      </c>
      <c r="O82">
        <v>2</v>
      </c>
    </row>
    <row r="83" spans="1:15" x14ac:dyDescent="0.25">
      <c r="A83" s="24" t="str">
        <f t="shared" si="5"/>
        <v xml:space="preserve">  bgde</v>
      </c>
      <c r="B83" t="s">
        <v>455</v>
      </c>
      <c r="C83" s="22" t="s">
        <v>288</v>
      </c>
      <c r="D83" s="22">
        <v>2631</v>
      </c>
      <c r="E83" s="22">
        <f>SUM(D84:D88)</f>
        <v>2600</v>
      </c>
      <c r="G83" s="22" t="s">
        <v>319</v>
      </c>
      <c r="H83" s="22">
        <f t="shared" si="6"/>
        <v>400</v>
      </c>
      <c r="I83" s="22" t="str">
        <f t="shared" si="7"/>
        <v/>
      </c>
      <c r="J83">
        <f t="shared" si="8"/>
        <v>6.5774999999999997</v>
      </c>
      <c r="K83" t="str">
        <f t="shared" si="9"/>
        <v/>
      </c>
      <c r="N83">
        <v>6</v>
      </c>
    </row>
    <row r="84" spans="1:15" x14ac:dyDescent="0.25">
      <c r="A84" s="24" t="str">
        <f t="shared" si="5"/>
        <v xml:space="preserve">    bn</v>
      </c>
      <c r="B84" t="s">
        <v>524</v>
      </c>
      <c r="C84" s="22">
        <v>1</v>
      </c>
      <c r="D84" s="22">
        <v>600</v>
      </c>
      <c r="G84" s="22" t="s">
        <v>319</v>
      </c>
      <c r="H84" s="22">
        <f t="shared" si="6"/>
        <v>400</v>
      </c>
      <c r="I84" s="22" t="str">
        <f t="shared" si="7"/>
        <v/>
      </c>
      <c r="J84" t="str">
        <f t="shared" si="8"/>
        <v/>
      </c>
      <c r="K84">
        <f t="shared" si="9"/>
        <v>3</v>
      </c>
      <c r="O84">
        <v>3</v>
      </c>
    </row>
    <row r="85" spans="1:15" x14ac:dyDescent="0.25">
      <c r="A85" s="24" t="str">
        <f t="shared" si="5"/>
        <v xml:space="preserve">    bn</v>
      </c>
      <c r="B85" t="s">
        <v>525</v>
      </c>
      <c r="C85" s="22">
        <v>1</v>
      </c>
      <c r="D85" s="22">
        <v>400</v>
      </c>
      <c r="G85" s="22" t="s">
        <v>319</v>
      </c>
      <c r="H85" s="22">
        <f t="shared" si="6"/>
        <v>400</v>
      </c>
      <c r="I85" s="22" t="str">
        <f t="shared" si="7"/>
        <v/>
      </c>
      <c r="J85" t="str">
        <f t="shared" si="8"/>
        <v/>
      </c>
      <c r="K85">
        <f t="shared" si="9"/>
        <v>2</v>
      </c>
      <c r="O85">
        <v>2</v>
      </c>
    </row>
    <row r="86" spans="1:15" x14ac:dyDescent="0.25">
      <c r="A86" s="24" t="str">
        <f t="shared" si="5"/>
        <v xml:space="preserve">    bn</v>
      </c>
      <c r="B86" t="s">
        <v>526</v>
      </c>
      <c r="C86" s="22">
        <v>1</v>
      </c>
      <c r="D86" s="22">
        <v>600</v>
      </c>
      <c r="G86" s="22" t="s">
        <v>319</v>
      </c>
      <c r="H86" s="22">
        <f t="shared" si="6"/>
        <v>400</v>
      </c>
      <c r="I86" s="22" t="str">
        <f t="shared" si="7"/>
        <v/>
      </c>
      <c r="J86" t="str">
        <f t="shared" si="8"/>
        <v/>
      </c>
      <c r="K86">
        <f t="shared" si="9"/>
        <v>3</v>
      </c>
      <c r="O86">
        <v>3</v>
      </c>
    </row>
    <row r="87" spans="1:15" x14ac:dyDescent="0.25">
      <c r="A87" s="24" t="str">
        <f t="shared" si="5"/>
        <v xml:space="preserve">    bn</v>
      </c>
      <c r="B87" t="s">
        <v>527</v>
      </c>
      <c r="C87" s="22">
        <v>1</v>
      </c>
      <c r="D87" s="22">
        <v>400</v>
      </c>
      <c r="G87" s="22" t="s">
        <v>319</v>
      </c>
      <c r="H87" s="22">
        <f t="shared" si="6"/>
        <v>400</v>
      </c>
      <c r="I87" s="22" t="str">
        <f t="shared" si="7"/>
        <v/>
      </c>
      <c r="J87" t="str">
        <f t="shared" si="8"/>
        <v/>
      </c>
      <c r="K87">
        <f t="shared" si="9"/>
        <v>2</v>
      </c>
      <c r="O87">
        <v>2</v>
      </c>
    </row>
    <row r="88" spans="1:15" x14ac:dyDescent="0.25">
      <c r="A88" s="24" t="str">
        <f t="shared" si="5"/>
        <v xml:space="preserve">    bn</v>
      </c>
      <c r="B88" t="s">
        <v>528</v>
      </c>
      <c r="C88" s="22">
        <v>1</v>
      </c>
      <c r="D88" s="22">
        <v>600</v>
      </c>
      <c r="G88" s="22" t="s">
        <v>319</v>
      </c>
      <c r="H88" s="22">
        <f t="shared" si="6"/>
        <v>400</v>
      </c>
      <c r="I88" s="22" t="str">
        <f t="shared" si="7"/>
        <v/>
      </c>
      <c r="J88" t="str">
        <f t="shared" si="8"/>
        <v/>
      </c>
      <c r="K88">
        <f t="shared" si="9"/>
        <v>3</v>
      </c>
      <c r="O88">
        <v>3</v>
      </c>
    </row>
    <row r="89" spans="1:15" x14ac:dyDescent="0.25">
      <c r="A89" s="24" t="str">
        <f t="shared" si="5"/>
        <v xml:space="preserve">  arty</v>
      </c>
      <c r="B89" t="s">
        <v>468</v>
      </c>
      <c r="C89" s="22" t="s">
        <v>289</v>
      </c>
      <c r="D89" s="22" t="s">
        <v>515</v>
      </c>
      <c r="E89" s="22" t="s">
        <v>470</v>
      </c>
      <c r="F89" s="22">
        <v>40</v>
      </c>
      <c r="G89" s="22" t="s">
        <v>720</v>
      </c>
      <c r="H89" s="22" t="str">
        <f t="shared" si="6"/>
        <v/>
      </c>
      <c r="I89" s="22" t="str">
        <f t="shared" si="7"/>
        <v/>
      </c>
      <c r="J89" t="str">
        <f t="shared" si="8"/>
        <v/>
      </c>
      <c r="L89">
        <v>5</v>
      </c>
      <c r="M89">
        <v>3</v>
      </c>
    </row>
    <row r="90" spans="1:15" x14ac:dyDescent="0.25">
      <c r="A90" s="24" t="str">
        <f t="shared" si="5"/>
        <v>div</v>
      </c>
      <c r="B90" t="s">
        <v>529</v>
      </c>
      <c r="C90" s="22" t="s">
        <v>249</v>
      </c>
      <c r="D90" s="22">
        <v>5185</v>
      </c>
      <c r="G90" s="22" t="s">
        <v>319</v>
      </c>
      <c r="H90" s="22">
        <f t="shared" si="6"/>
        <v>400</v>
      </c>
      <c r="I90" s="22">
        <f t="shared" si="7"/>
        <v>12.9625</v>
      </c>
      <c r="J90" t="str">
        <f t="shared" si="8"/>
        <v/>
      </c>
      <c r="K90" t="str">
        <f t="shared" si="9"/>
        <v/>
      </c>
    </row>
    <row r="91" spans="1:15" x14ac:dyDescent="0.25">
      <c r="A91" s="24" t="str">
        <f t="shared" si="5"/>
        <v xml:space="preserve">  bgde</v>
      </c>
      <c r="B91" t="s">
        <v>455</v>
      </c>
      <c r="C91" s="22" t="s">
        <v>290</v>
      </c>
      <c r="D91" s="22">
        <v>1659</v>
      </c>
      <c r="G91" s="22" t="s">
        <v>319</v>
      </c>
      <c r="H91" s="22">
        <f t="shared" si="6"/>
        <v>400</v>
      </c>
      <c r="I91" s="22" t="str">
        <f t="shared" si="7"/>
        <v/>
      </c>
      <c r="J91">
        <f t="shared" si="8"/>
        <v>4.1475</v>
      </c>
      <c r="K91" t="str">
        <f t="shared" si="9"/>
        <v/>
      </c>
      <c r="N91">
        <v>4</v>
      </c>
    </row>
    <row r="92" spans="1:15" x14ac:dyDescent="0.25">
      <c r="A92" s="24" t="str">
        <f t="shared" si="5"/>
        <v xml:space="preserve">    bn</v>
      </c>
      <c r="B92" t="s">
        <v>530</v>
      </c>
      <c r="C92" s="22">
        <v>1</v>
      </c>
      <c r="D92" s="22">
        <v>569</v>
      </c>
      <c r="G92" s="22" t="s">
        <v>319</v>
      </c>
      <c r="H92" s="22">
        <f t="shared" si="6"/>
        <v>400</v>
      </c>
      <c r="I92" s="22" t="str">
        <f t="shared" si="7"/>
        <v/>
      </c>
      <c r="J92" t="str">
        <f t="shared" si="8"/>
        <v/>
      </c>
      <c r="K92">
        <f t="shared" si="9"/>
        <v>2.8450000000000002</v>
      </c>
      <c r="O92">
        <v>3</v>
      </c>
    </row>
    <row r="93" spans="1:15" x14ac:dyDescent="0.25">
      <c r="A93" s="24" t="str">
        <f t="shared" si="5"/>
        <v xml:space="preserve">    bn</v>
      </c>
      <c r="B93" t="s">
        <v>531</v>
      </c>
      <c r="C93" s="22">
        <v>1</v>
      </c>
      <c r="D93" s="22">
        <v>494</v>
      </c>
      <c r="G93" s="22" t="s">
        <v>319</v>
      </c>
      <c r="H93" s="22">
        <f t="shared" si="6"/>
        <v>400</v>
      </c>
      <c r="I93" s="22" t="str">
        <f t="shared" si="7"/>
        <v/>
      </c>
      <c r="J93" t="str">
        <f t="shared" si="8"/>
        <v/>
      </c>
      <c r="K93">
        <f t="shared" si="9"/>
        <v>2.4700000000000002</v>
      </c>
      <c r="O93">
        <v>2</v>
      </c>
    </row>
    <row r="94" spans="1:15" x14ac:dyDescent="0.25">
      <c r="A94" s="24" t="str">
        <f t="shared" si="5"/>
        <v xml:space="preserve">    bn</v>
      </c>
      <c r="B94" t="s">
        <v>492</v>
      </c>
      <c r="C94" s="22" t="s">
        <v>532</v>
      </c>
      <c r="D94" s="22">
        <v>596</v>
      </c>
      <c r="G94" s="22" t="s">
        <v>319</v>
      </c>
      <c r="H94" s="22">
        <f t="shared" si="6"/>
        <v>400</v>
      </c>
      <c r="I94" s="22" t="str">
        <f t="shared" si="7"/>
        <v/>
      </c>
      <c r="J94" t="str">
        <f t="shared" si="8"/>
        <v/>
      </c>
      <c r="K94">
        <f t="shared" si="9"/>
        <v>2.98</v>
      </c>
      <c r="O94">
        <v>3</v>
      </c>
    </row>
    <row r="95" spans="1:15" x14ac:dyDescent="0.25">
      <c r="A95" s="24" t="str">
        <f t="shared" si="5"/>
        <v xml:space="preserve">  bgde</v>
      </c>
      <c r="B95" t="s">
        <v>455</v>
      </c>
      <c r="C95" s="22" t="s">
        <v>533</v>
      </c>
      <c r="D95" s="22">
        <v>1358</v>
      </c>
      <c r="G95" s="22" t="s">
        <v>319</v>
      </c>
      <c r="H95" s="22">
        <f t="shared" si="6"/>
        <v>400</v>
      </c>
      <c r="I95" s="22" t="str">
        <f t="shared" si="7"/>
        <v/>
      </c>
      <c r="J95">
        <f t="shared" si="8"/>
        <v>3.395</v>
      </c>
      <c r="K95" t="str">
        <f t="shared" si="9"/>
        <v/>
      </c>
      <c r="N95">
        <v>4</v>
      </c>
    </row>
    <row r="96" spans="1:15" x14ac:dyDescent="0.25">
      <c r="A96" s="24" t="str">
        <f t="shared" si="5"/>
        <v xml:space="preserve">    bn</v>
      </c>
      <c r="B96" t="s">
        <v>534</v>
      </c>
      <c r="C96" s="22">
        <v>1</v>
      </c>
      <c r="D96" s="22">
        <v>307</v>
      </c>
      <c r="G96" s="22" t="s">
        <v>319</v>
      </c>
      <c r="H96" s="22">
        <f t="shared" si="6"/>
        <v>400</v>
      </c>
      <c r="I96" s="22" t="str">
        <f t="shared" si="7"/>
        <v/>
      </c>
      <c r="J96" t="str">
        <f t="shared" si="8"/>
        <v/>
      </c>
      <c r="K96">
        <f t="shared" si="9"/>
        <v>1.5349999999999999</v>
      </c>
      <c r="O96">
        <v>2</v>
      </c>
    </row>
    <row r="97" spans="1:15" x14ac:dyDescent="0.25">
      <c r="A97" s="24" t="str">
        <f t="shared" si="5"/>
        <v xml:space="preserve">    bn</v>
      </c>
      <c r="B97" t="s">
        <v>535</v>
      </c>
      <c r="C97" s="22">
        <v>1</v>
      </c>
      <c r="D97" s="22">
        <v>338</v>
      </c>
      <c r="G97" s="22" t="s">
        <v>319</v>
      </c>
      <c r="H97" s="22">
        <f t="shared" si="6"/>
        <v>400</v>
      </c>
      <c r="I97" s="22" t="str">
        <f t="shared" si="7"/>
        <v/>
      </c>
      <c r="J97" t="str">
        <f t="shared" si="8"/>
        <v/>
      </c>
      <c r="K97">
        <f t="shared" si="9"/>
        <v>1.69</v>
      </c>
      <c r="O97">
        <v>2</v>
      </c>
    </row>
    <row r="98" spans="1:15" x14ac:dyDescent="0.25">
      <c r="A98" s="24" t="str">
        <f t="shared" si="5"/>
        <v xml:space="preserve">    bn</v>
      </c>
      <c r="B98" t="s">
        <v>536</v>
      </c>
      <c r="C98" s="22">
        <v>1</v>
      </c>
      <c r="D98" s="22">
        <v>713</v>
      </c>
      <c r="G98" s="22" t="s">
        <v>319</v>
      </c>
      <c r="H98" s="22">
        <f t="shared" si="6"/>
        <v>400</v>
      </c>
      <c r="I98" s="22" t="str">
        <f t="shared" si="7"/>
        <v/>
      </c>
      <c r="J98" t="str">
        <f t="shared" si="8"/>
        <v/>
      </c>
      <c r="K98">
        <f t="shared" si="9"/>
        <v>3.5649999999999999</v>
      </c>
      <c r="O98">
        <v>3</v>
      </c>
    </row>
    <row r="99" spans="1:15" x14ac:dyDescent="0.25">
      <c r="A99" s="24" t="str">
        <f t="shared" si="5"/>
        <v xml:space="preserve">  bgde</v>
      </c>
      <c r="B99" t="s">
        <v>455</v>
      </c>
      <c r="C99" s="22" t="s">
        <v>292</v>
      </c>
      <c r="D99" s="22">
        <v>2168</v>
      </c>
      <c r="E99" s="22">
        <f>SUM(D100:D104)</f>
        <v>2200</v>
      </c>
      <c r="G99" s="22" t="s">
        <v>319</v>
      </c>
      <c r="H99" s="22">
        <f t="shared" si="6"/>
        <v>400</v>
      </c>
      <c r="I99" s="22" t="str">
        <f t="shared" si="7"/>
        <v/>
      </c>
      <c r="J99">
        <f t="shared" si="8"/>
        <v>5.42</v>
      </c>
      <c r="K99" t="str">
        <f t="shared" si="9"/>
        <v/>
      </c>
      <c r="N99">
        <v>5</v>
      </c>
    </row>
    <row r="100" spans="1:15" x14ac:dyDescent="0.25">
      <c r="A100" s="24" t="str">
        <f t="shared" si="5"/>
        <v xml:space="preserve">    bn</v>
      </c>
      <c r="B100" t="s">
        <v>537</v>
      </c>
      <c r="C100" s="22">
        <v>1</v>
      </c>
      <c r="D100" s="22">
        <v>400</v>
      </c>
      <c r="G100" s="22" t="s">
        <v>319</v>
      </c>
      <c r="H100" s="22">
        <f t="shared" si="6"/>
        <v>400</v>
      </c>
      <c r="I100" s="22" t="str">
        <f t="shared" si="7"/>
        <v/>
      </c>
      <c r="J100" t="str">
        <f t="shared" si="8"/>
        <v/>
      </c>
      <c r="K100">
        <f t="shared" si="9"/>
        <v>2</v>
      </c>
      <c r="O100">
        <v>2</v>
      </c>
    </row>
    <row r="101" spans="1:15" x14ac:dyDescent="0.25">
      <c r="A101" s="24" t="str">
        <f t="shared" si="5"/>
        <v xml:space="preserve">    bn</v>
      </c>
      <c r="B101" t="s">
        <v>538</v>
      </c>
      <c r="C101" s="22">
        <v>1</v>
      </c>
      <c r="D101" s="22">
        <v>600</v>
      </c>
      <c r="G101" s="22" t="s">
        <v>319</v>
      </c>
      <c r="H101" s="22">
        <f t="shared" si="6"/>
        <v>400</v>
      </c>
      <c r="I101" s="22" t="str">
        <f t="shared" si="7"/>
        <v/>
      </c>
      <c r="J101" t="str">
        <f t="shared" si="8"/>
        <v/>
      </c>
      <c r="K101">
        <f t="shared" si="9"/>
        <v>3</v>
      </c>
      <c r="O101">
        <v>3</v>
      </c>
    </row>
    <row r="102" spans="1:15" x14ac:dyDescent="0.25">
      <c r="A102" s="24" t="str">
        <f t="shared" si="5"/>
        <v xml:space="preserve">    bn</v>
      </c>
      <c r="B102" t="s">
        <v>539</v>
      </c>
      <c r="C102" s="22">
        <v>1</v>
      </c>
      <c r="D102" s="22">
        <v>400</v>
      </c>
      <c r="G102" s="22" t="s">
        <v>319</v>
      </c>
      <c r="H102" s="22">
        <f t="shared" si="6"/>
        <v>400</v>
      </c>
      <c r="I102" s="22" t="str">
        <f t="shared" si="7"/>
        <v/>
      </c>
      <c r="J102" t="str">
        <f t="shared" si="8"/>
        <v/>
      </c>
      <c r="K102">
        <f t="shared" si="9"/>
        <v>2</v>
      </c>
      <c r="O102">
        <v>2</v>
      </c>
    </row>
    <row r="103" spans="1:15" x14ac:dyDescent="0.25">
      <c r="A103" s="24" t="str">
        <f t="shared" si="5"/>
        <v xml:space="preserve">    bn</v>
      </c>
      <c r="B103" t="s">
        <v>540</v>
      </c>
      <c r="C103" s="22">
        <v>1</v>
      </c>
      <c r="D103" s="22">
        <v>400</v>
      </c>
      <c r="G103" s="22" t="s">
        <v>319</v>
      </c>
      <c r="H103" s="22">
        <f t="shared" si="6"/>
        <v>400</v>
      </c>
      <c r="I103" s="22" t="str">
        <f t="shared" si="7"/>
        <v/>
      </c>
      <c r="J103" t="str">
        <f t="shared" si="8"/>
        <v/>
      </c>
      <c r="K103">
        <f t="shared" si="9"/>
        <v>2</v>
      </c>
      <c r="O103">
        <v>2</v>
      </c>
    </row>
    <row r="104" spans="1:15" x14ac:dyDescent="0.25">
      <c r="A104" s="24" t="str">
        <f t="shared" si="5"/>
        <v xml:space="preserve">    bn</v>
      </c>
      <c r="B104" t="s">
        <v>541</v>
      </c>
      <c r="C104" s="22">
        <v>1</v>
      </c>
      <c r="D104" s="22">
        <v>400</v>
      </c>
      <c r="G104" s="22" t="s">
        <v>319</v>
      </c>
      <c r="H104" s="22">
        <f t="shared" si="6"/>
        <v>400</v>
      </c>
      <c r="I104" s="22" t="str">
        <f t="shared" si="7"/>
        <v/>
      </c>
      <c r="J104" t="str">
        <f t="shared" si="8"/>
        <v/>
      </c>
      <c r="K104">
        <f t="shared" si="9"/>
        <v>2</v>
      </c>
      <c r="O104">
        <v>2</v>
      </c>
    </row>
    <row r="105" spans="1:15" x14ac:dyDescent="0.25">
      <c r="A105" s="24" t="str">
        <f t="shared" si="5"/>
        <v xml:space="preserve">  arty</v>
      </c>
      <c r="B105" t="s">
        <v>468</v>
      </c>
      <c r="C105" s="22" t="s">
        <v>542</v>
      </c>
      <c r="D105" s="22" t="s">
        <v>515</v>
      </c>
      <c r="E105" s="22" t="s">
        <v>543</v>
      </c>
      <c r="F105" s="22">
        <v>40</v>
      </c>
      <c r="G105" s="22" t="s">
        <v>720</v>
      </c>
      <c r="H105" s="22" t="str">
        <f t="shared" si="6"/>
        <v/>
      </c>
      <c r="I105" s="22" t="str">
        <f t="shared" si="7"/>
        <v/>
      </c>
      <c r="J105" t="str">
        <f t="shared" si="8"/>
        <v/>
      </c>
      <c r="L105">
        <v>5</v>
      </c>
      <c r="M105">
        <v>3</v>
      </c>
    </row>
    <row r="106" spans="1:15" x14ac:dyDescent="0.25">
      <c r="A106" s="24" t="str">
        <f t="shared" si="5"/>
        <v>div</v>
      </c>
      <c r="B106" t="s">
        <v>544</v>
      </c>
      <c r="C106" s="22" t="s">
        <v>545</v>
      </c>
      <c r="D106" s="22">
        <v>3548</v>
      </c>
      <c r="G106" s="22" t="s">
        <v>319</v>
      </c>
      <c r="H106" s="22">
        <f t="shared" si="6"/>
        <v>400</v>
      </c>
      <c r="I106" s="22">
        <f t="shared" si="7"/>
        <v>8.8699999999999992</v>
      </c>
      <c r="J106" t="str">
        <f t="shared" si="8"/>
        <v/>
      </c>
      <c r="K106" t="str">
        <f t="shared" si="9"/>
        <v/>
      </c>
    </row>
    <row r="107" spans="1:15" x14ac:dyDescent="0.25">
      <c r="A107" s="24" t="str">
        <f t="shared" si="5"/>
        <v xml:space="preserve">  bgde</v>
      </c>
      <c r="B107" t="s">
        <v>455</v>
      </c>
      <c r="C107" s="22" t="s">
        <v>268</v>
      </c>
      <c r="D107" s="22">
        <v>1673</v>
      </c>
      <c r="G107" s="22" t="s">
        <v>319</v>
      </c>
      <c r="H107" s="22">
        <f t="shared" si="6"/>
        <v>400</v>
      </c>
      <c r="I107" s="22" t="str">
        <f t="shared" si="7"/>
        <v/>
      </c>
      <c r="J107">
        <f t="shared" si="8"/>
        <v>4.1825000000000001</v>
      </c>
      <c r="K107" t="str">
        <f t="shared" si="9"/>
        <v/>
      </c>
      <c r="N107">
        <v>4</v>
      </c>
    </row>
    <row r="108" spans="1:15" x14ac:dyDescent="0.25">
      <c r="A108" s="24" t="str">
        <f t="shared" si="5"/>
        <v xml:space="preserve">    bn</v>
      </c>
      <c r="B108" t="s">
        <v>546</v>
      </c>
      <c r="C108" s="22">
        <v>1</v>
      </c>
      <c r="D108" s="22">
        <v>748</v>
      </c>
      <c r="G108" s="22" t="s">
        <v>319</v>
      </c>
      <c r="H108" s="22">
        <f t="shared" si="6"/>
        <v>400</v>
      </c>
      <c r="I108" s="22" t="str">
        <f t="shared" si="7"/>
        <v/>
      </c>
      <c r="J108" t="str">
        <f t="shared" si="8"/>
        <v/>
      </c>
      <c r="K108">
        <f t="shared" si="9"/>
        <v>3.74</v>
      </c>
      <c r="O108">
        <v>4</v>
      </c>
    </row>
    <row r="109" spans="1:15" x14ac:dyDescent="0.25">
      <c r="A109" s="24" t="str">
        <f t="shared" si="5"/>
        <v xml:space="preserve">    bn</v>
      </c>
      <c r="B109" t="s">
        <v>547</v>
      </c>
      <c r="C109" s="22" t="s">
        <v>548</v>
      </c>
      <c r="D109" s="22">
        <v>392</v>
      </c>
      <c r="G109" s="22" t="s">
        <v>319</v>
      </c>
      <c r="H109" s="22">
        <f t="shared" si="6"/>
        <v>400</v>
      </c>
      <c r="I109" s="22" t="str">
        <f t="shared" si="7"/>
        <v/>
      </c>
      <c r="J109" t="str">
        <f t="shared" si="8"/>
        <v/>
      </c>
      <c r="K109">
        <f t="shared" si="9"/>
        <v>1.96</v>
      </c>
      <c r="O109">
        <v>2</v>
      </c>
    </row>
    <row r="110" spans="1:15" x14ac:dyDescent="0.25">
      <c r="A110" s="24" t="str">
        <f t="shared" si="5"/>
        <v xml:space="preserve">    bn</v>
      </c>
      <c r="B110" t="s">
        <v>549</v>
      </c>
      <c r="C110" s="22">
        <v>1</v>
      </c>
      <c r="D110" s="22">
        <v>533</v>
      </c>
      <c r="G110" s="22" t="s">
        <v>319</v>
      </c>
      <c r="H110" s="22">
        <f t="shared" si="6"/>
        <v>400</v>
      </c>
      <c r="I110" s="22" t="str">
        <f t="shared" si="7"/>
        <v/>
      </c>
      <c r="J110" t="str">
        <f t="shared" si="8"/>
        <v/>
      </c>
      <c r="K110">
        <f t="shared" si="9"/>
        <v>2.665</v>
      </c>
      <c r="O110">
        <v>3</v>
      </c>
    </row>
    <row r="111" spans="1:15" x14ac:dyDescent="0.25">
      <c r="A111" s="24" t="str">
        <f t="shared" si="5"/>
        <v xml:space="preserve">  bgde</v>
      </c>
      <c r="B111" t="s">
        <v>455</v>
      </c>
      <c r="C111" s="22" t="s">
        <v>269</v>
      </c>
      <c r="D111" s="22">
        <v>1875</v>
      </c>
      <c r="G111" s="22" t="s">
        <v>319</v>
      </c>
      <c r="H111" s="22">
        <f t="shared" si="6"/>
        <v>400</v>
      </c>
      <c r="I111" s="22" t="str">
        <f t="shared" si="7"/>
        <v/>
      </c>
      <c r="J111">
        <f t="shared" si="8"/>
        <v>4.6875</v>
      </c>
      <c r="K111" t="str">
        <f t="shared" si="9"/>
        <v/>
      </c>
      <c r="N111">
        <v>5</v>
      </c>
    </row>
    <row r="112" spans="1:15" x14ac:dyDescent="0.25">
      <c r="A112" s="24" t="str">
        <f t="shared" si="5"/>
        <v xml:space="preserve">    bn</v>
      </c>
      <c r="B112" t="s">
        <v>550</v>
      </c>
      <c r="C112" s="22">
        <v>1</v>
      </c>
      <c r="D112" s="22">
        <v>799</v>
      </c>
      <c r="G112" s="22" t="s">
        <v>319</v>
      </c>
      <c r="H112" s="22">
        <f t="shared" si="6"/>
        <v>400</v>
      </c>
      <c r="I112" s="22" t="str">
        <f t="shared" si="7"/>
        <v/>
      </c>
      <c r="J112" t="str">
        <f t="shared" si="8"/>
        <v/>
      </c>
      <c r="K112">
        <f t="shared" si="9"/>
        <v>3.9950000000000001</v>
      </c>
      <c r="O112">
        <v>4</v>
      </c>
    </row>
    <row r="113" spans="1:15" x14ac:dyDescent="0.25">
      <c r="A113" s="24" t="str">
        <f t="shared" si="5"/>
        <v xml:space="preserve">    bn</v>
      </c>
      <c r="B113" t="s">
        <v>551</v>
      </c>
      <c r="C113" s="22" t="s">
        <v>552</v>
      </c>
      <c r="D113" s="22">
        <v>542</v>
      </c>
      <c r="G113" s="22" t="s">
        <v>319</v>
      </c>
      <c r="H113" s="22">
        <f t="shared" si="6"/>
        <v>400</v>
      </c>
      <c r="I113" s="22" t="str">
        <f t="shared" si="7"/>
        <v/>
      </c>
      <c r="J113" t="str">
        <f t="shared" si="8"/>
        <v/>
      </c>
      <c r="K113">
        <f t="shared" si="9"/>
        <v>2.71</v>
      </c>
      <c r="O113">
        <v>3</v>
      </c>
    </row>
    <row r="114" spans="1:15" x14ac:dyDescent="0.25">
      <c r="A114" s="24" t="str">
        <f t="shared" si="5"/>
        <v xml:space="preserve">    bn</v>
      </c>
      <c r="B114" t="s">
        <v>553</v>
      </c>
      <c r="C114" s="22">
        <v>1</v>
      </c>
      <c r="D114" s="22">
        <v>534</v>
      </c>
      <c r="G114" s="22" t="s">
        <v>319</v>
      </c>
      <c r="H114" s="22">
        <f t="shared" si="6"/>
        <v>400</v>
      </c>
      <c r="I114" s="22" t="str">
        <f t="shared" si="7"/>
        <v/>
      </c>
      <c r="J114" t="str">
        <f t="shared" si="8"/>
        <v/>
      </c>
      <c r="K114">
        <f t="shared" si="9"/>
        <v>2.67</v>
      </c>
      <c r="O114">
        <v>3</v>
      </c>
    </row>
    <row r="115" spans="1:15" x14ac:dyDescent="0.25">
      <c r="A115" s="24" t="str">
        <f t="shared" si="5"/>
        <v xml:space="preserve">  arty</v>
      </c>
      <c r="B115" t="s">
        <v>468</v>
      </c>
      <c r="C115" s="22" t="s">
        <v>270</v>
      </c>
      <c r="D115" s="22" t="s">
        <v>515</v>
      </c>
      <c r="E115" s="22" t="s">
        <v>543</v>
      </c>
      <c r="F115" s="22">
        <v>40</v>
      </c>
      <c r="G115" s="22" t="s">
        <v>720</v>
      </c>
      <c r="H115" s="22" t="str">
        <f t="shared" si="6"/>
        <v/>
      </c>
      <c r="I115" s="22" t="str">
        <f t="shared" si="7"/>
        <v/>
      </c>
      <c r="J115" t="str">
        <f t="shared" si="8"/>
        <v/>
      </c>
      <c r="L115">
        <v>5</v>
      </c>
      <c r="M115">
        <v>3</v>
      </c>
    </row>
    <row r="116" spans="1:15" x14ac:dyDescent="0.25">
      <c r="A116" s="24" t="str">
        <f t="shared" si="5"/>
        <v>div</v>
      </c>
      <c r="B116" s="19" t="s">
        <v>723</v>
      </c>
      <c r="D116" s="22">
        <v>4499</v>
      </c>
      <c r="G116" s="22" t="s">
        <v>319</v>
      </c>
      <c r="H116" s="22">
        <f t="shared" si="6"/>
        <v>400</v>
      </c>
      <c r="I116" s="22">
        <f t="shared" si="7"/>
        <v>11.2475</v>
      </c>
      <c r="J116" t="str">
        <f>IF(B116="Brigade",#REF!/H116,"")</f>
        <v/>
      </c>
      <c r="K116" t="str">
        <f t="shared" si="9"/>
        <v/>
      </c>
    </row>
    <row r="117" spans="1:15" x14ac:dyDescent="0.25">
      <c r="A117" s="24" t="str">
        <f t="shared" si="5"/>
        <v xml:space="preserve">  bgde</v>
      </c>
      <c r="B117" t="s">
        <v>455</v>
      </c>
      <c r="C117" s="22" t="s">
        <v>209</v>
      </c>
      <c r="D117" s="22">
        <v>2605</v>
      </c>
      <c r="E117" s="22">
        <f>SUM(D118:D122)</f>
        <v>2600</v>
      </c>
      <c r="G117" s="22" t="s">
        <v>319</v>
      </c>
      <c r="H117" s="22">
        <f t="shared" si="6"/>
        <v>400</v>
      </c>
      <c r="I117" s="22" t="str">
        <f t="shared" si="7"/>
        <v/>
      </c>
      <c r="J117">
        <f t="shared" si="8"/>
        <v>6.5125000000000002</v>
      </c>
      <c r="K117" t="str">
        <f t="shared" si="9"/>
        <v/>
      </c>
      <c r="N117">
        <v>7</v>
      </c>
    </row>
    <row r="118" spans="1:15" x14ac:dyDescent="0.25">
      <c r="A118" s="24" t="str">
        <f t="shared" si="5"/>
        <v xml:space="preserve">    bn</v>
      </c>
      <c r="B118" t="s">
        <v>554</v>
      </c>
      <c r="C118" s="22">
        <v>1</v>
      </c>
      <c r="D118" s="22">
        <v>600</v>
      </c>
      <c r="G118" s="22" t="s">
        <v>319</v>
      </c>
      <c r="H118" s="22">
        <f t="shared" si="6"/>
        <v>400</v>
      </c>
      <c r="I118" s="22" t="str">
        <f t="shared" si="7"/>
        <v/>
      </c>
      <c r="J118" t="str">
        <f t="shared" si="8"/>
        <v/>
      </c>
      <c r="K118">
        <f t="shared" si="9"/>
        <v>3</v>
      </c>
      <c r="O118">
        <v>3</v>
      </c>
    </row>
    <row r="119" spans="1:15" x14ac:dyDescent="0.25">
      <c r="A119" s="24" t="str">
        <f t="shared" si="5"/>
        <v xml:space="preserve">    bn</v>
      </c>
      <c r="B119" t="s">
        <v>555</v>
      </c>
      <c r="C119" s="22">
        <v>1</v>
      </c>
      <c r="D119" s="22">
        <v>400</v>
      </c>
      <c r="G119" s="22" t="s">
        <v>319</v>
      </c>
      <c r="H119" s="22">
        <f t="shared" si="6"/>
        <v>400</v>
      </c>
      <c r="I119" s="22" t="str">
        <f t="shared" si="7"/>
        <v/>
      </c>
      <c r="J119" t="str">
        <f t="shared" si="8"/>
        <v/>
      </c>
      <c r="K119">
        <f t="shared" si="9"/>
        <v>2</v>
      </c>
      <c r="O119">
        <v>2</v>
      </c>
    </row>
    <row r="120" spans="1:15" x14ac:dyDescent="0.25">
      <c r="A120" s="24" t="str">
        <f t="shared" si="5"/>
        <v xml:space="preserve">    bn</v>
      </c>
      <c r="B120" t="s">
        <v>556</v>
      </c>
      <c r="C120" s="22">
        <v>1</v>
      </c>
      <c r="D120" s="22">
        <v>600</v>
      </c>
      <c r="G120" s="22" t="s">
        <v>319</v>
      </c>
      <c r="H120" s="22">
        <f t="shared" si="6"/>
        <v>400</v>
      </c>
      <c r="I120" s="22" t="str">
        <f t="shared" si="7"/>
        <v/>
      </c>
      <c r="J120" t="str">
        <f t="shared" si="8"/>
        <v/>
      </c>
      <c r="K120">
        <f t="shared" si="9"/>
        <v>3</v>
      </c>
      <c r="O120">
        <v>3</v>
      </c>
    </row>
    <row r="121" spans="1:15" x14ac:dyDescent="0.25">
      <c r="A121" s="24" t="str">
        <f t="shared" si="5"/>
        <v xml:space="preserve">    bn</v>
      </c>
      <c r="B121" t="s">
        <v>557</v>
      </c>
      <c r="C121" s="22">
        <v>1</v>
      </c>
      <c r="D121" s="22">
        <v>400</v>
      </c>
      <c r="G121" s="22" t="s">
        <v>319</v>
      </c>
      <c r="H121" s="22">
        <f t="shared" si="6"/>
        <v>400</v>
      </c>
      <c r="I121" s="22" t="str">
        <f t="shared" si="7"/>
        <v/>
      </c>
      <c r="J121" t="str">
        <f t="shared" si="8"/>
        <v/>
      </c>
      <c r="K121">
        <f t="shared" si="9"/>
        <v>2</v>
      </c>
      <c r="O121">
        <v>2</v>
      </c>
    </row>
    <row r="122" spans="1:15" x14ac:dyDescent="0.25">
      <c r="A122" s="24" t="str">
        <f t="shared" si="5"/>
        <v xml:space="preserve">    bn</v>
      </c>
      <c r="B122" t="s">
        <v>558</v>
      </c>
      <c r="C122" s="22">
        <v>1</v>
      </c>
      <c r="D122" s="22">
        <v>600</v>
      </c>
      <c r="G122" s="22" t="s">
        <v>319</v>
      </c>
      <c r="H122" s="22">
        <f t="shared" si="6"/>
        <v>400</v>
      </c>
      <c r="I122" s="22" t="str">
        <f t="shared" si="7"/>
        <v/>
      </c>
      <c r="J122" t="str">
        <f t="shared" si="8"/>
        <v/>
      </c>
      <c r="K122">
        <f t="shared" si="9"/>
        <v>3</v>
      </c>
      <c r="O122">
        <v>3</v>
      </c>
    </row>
    <row r="123" spans="1:15" x14ac:dyDescent="0.25">
      <c r="A123" s="24" t="str">
        <f t="shared" si="5"/>
        <v xml:space="preserve">  bgde</v>
      </c>
      <c r="B123" t="s">
        <v>455</v>
      </c>
      <c r="C123" s="22" t="s">
        <v>210</v>
      </c>
      <c r="D123" s="22">
        <v>1894</v>
      </c>
      <c r="E123" s="22">
        <f>SUM(D124:D128)</f>
        <v>1800</v>
      </c>
      <c r="G123" s="22" t="s">
        <v>319</v>
      </c>
      <c r="H123" s="22">
        <f t="shared" si="6"/>
        <v>400</v>
      </c>
      <c r="I123" s="22" t="str">
        <f t="shared" si="7"/>
        <v/>
      </c>
      <c r="J123">
        <f t="shared" si="8"/>
        <v>4.7350000000000003</v>
      </c>
      <c r="K123" t="str">
        <f t="shared" si="9"/>
        <v/>
      </c>
      <c r="N123">
        <v>5</v>
      </c>
    </row>
    <row r="124" spans="1:15" x14ac:dyDescent="0.25">
      <c r="A124" s="24" t="str">
        <f t="shared" si="5"/>
        <v xml:space="preserve">    bn</v>
      </c>
      <c r="B124" t="s">
        <v>559</v>
      </c>
      <c r="C124" s="22">
        <v>1</v>
      </c>
      <c r="D124" s="22">
        <v>400</v>
      </c>
      <c r="G124" s="22" t="s">
        <v>319</v>
      </c>
      <c r="H124" s="22">
        <f t="shared" si="6"/>
        <v>400</v>
      </c>
      <c r="I124" s="22" t="str">
        <f t="shared" si="7"/>
        <v/>
      </c>
      <c r="J124" t="str">
        <f t="shared" si="8"/>
        <v/>
      </c>
      <c r="K124">
        <f t="shared" si="9"/>
        <v>2</v>
      </c>
      <c r="O124">
        <v>2</v>
      </c>
    </row>
    <row r="125" spans="1:15" x14ac:dyDescent="0.25">
      <c r="A125" s="24" t="str">
        <f t="shared" si="5"/>
        <v xml:space="preserve">    bn</v>
      </c>
      <c r="B125" t="s">
        <v>559</v>
      </c>
      <c r="C125" s="22">
        <v>1</v>
      </c>
      <c r="D125" s="22">
        <v>400</v>
      </c>
      <c r="G125" s="22" t="s">
        <v>319</v>
      </c>
      <c r="H125" s="22">
        <f t="shared" si="6"/>
        <v>400</v>
      </c>
      <c r="I125" s="22" t="str">
        <f t="shared" si="7"/>
        <v/>
      </c>
      <c r="J125" t="str">
        <f t="shared" si="8"/>
        <v/>
      </c>
      <c r="K125">
        <f t="shared" si="9"/>
        <v>2</v>
      </c>
      <c r="O125">
        <v>2</v>
      </c>
    </row>
    <row r="126" spans="1:15" x14ac:dyDescent="0.25">
      <c r="A126" s="24" t="str">
        <f t="shared" si="5"/>
        <v xml:space="preserve">    bn</v>
      </c>
      <c r="B126" t="s">
        <v>560</v>
      </c>
      <c r="C126" s="22">
        <v>1</v>
      </c>
      <c r="D126" s="22">
        <v>400</v>
      </c>
      <c r="G126" s="22" t="s">
        <v>319</v>
      </c>
      <c r="H126" s="22">
        <f t="shared" si="6"/>
        <v>400</v>
      </c>
      <c r="I126" s="22" t="str">
        <f t="shared" si="7"/>
        <v/>
      </c>
      <c r="J126" t="str">
        <f t="shared" si="8"/>
        <v/>
      </c>
      <c r="K126">
        <f t="shared" si="9"/>
        <v>2</v>
      </c>
      <c r="O126">
        <v>2</v>
      </c>
    </row>
    <row r="127" spans="1:15" x14ac:dyDescent="0.25">
      <c r="A127" s="24" t="str">
        <f t="shared" si="5"/>
        <v xml:space="preserve">    bn</v>
      </c>
      <c r="B127" t="s">
        <v>561</v>
      </c>
      <c r="C127" s="22">
        <v>1</v>
      </c>
      <c r="D127" s="22">
        <v>200</v>
      </c>
      <c r="G127" s="22" t="s">
        <v>319</v>
      </c>
      <c r="H127" s="22">
        <f t="shared" si="6"/>
        <v>400</v>
      </c>
      <c r="I127" s="22" t="str">
        <f t="shared" si="7"/>
        <v/>
      </c>
      <c r="J127" t="str">
        <f t="shared" si="8"/>
        <v/>
      </c>
      <c r="K127">
        <f t="shared" si="9"/>
        <v>1</v>
      </c>
      <c r="O127">
        <v>1</v>
      </c>
    </row>
    <row r="128" spans="1:15" x14ac:dyDescent="0.25">
      <c r="A128" s="24" t="str">
        <f t="shared" si="5"/>
        <v xml:space="preserve">    bn</v>
      </c>
      <c r="B128" t="s">
        <v>562</v>
      </c>
      <c r="C128" s="22">
        <v>1</v>
      </c>
      <c r="D128" s="22">
        <v>400</v>
      </c>
      <c r="G128" s="22" t="s">
        <v>319</v>
      </c>
      <c r="H128" s="22">
        <f t="shared" si="6"/>
        <v>400</v>
      </c>
      <c r="I128" s="22" t="str">
        <f t="shared" ref="I128:I133" si="10">IF(NOT(ISERROR(FIND("Division",B128))),D128/H128,"")</f>
        <v/>
      </c>
      <c r="J128" t="str">
        <f t="shared" ref="J128:J133" si="11">IF(B128="Brigade",D128/H128,"")</f>
        <v/>
      </c>
      <c r="K128">
        <f t="shared" ref="K128:K133" si="12">IF(AND(I128="",J128=""),D128*2/H128,"")</f>
        <v>2</v>
      </c>
      <c r="O128">
        <v>2</v>
      </c>
    </row>
    <row r="129" spans="1:15" x14ac:dyDescent="0.25">
      <c r="A129" s="24" t="str">
        <f t="shared" si="5"/>
        <v>div</v>
      </c>
      <c r="B129" t="s">
        <v>563</v>
      </c>
      <c r="C129" s="22" t="s">
        <v>318</v>
      </c>
      <c r="D129" s="22">
        <v>2250</v>
      </c>
      <c r="G129" s="22" t="s">
        <v>319</v>
      </c>
      <c r="H129" s="22">
        <f t="shared" si="6"/>
        <v>400</v>
      </c>
      <c r="I129" s="22">
        <f t="shared" si="10"/>
        <v>5.625</v>
      </c>
      <c r="J129" t="str">
        <f t="shared" si="11"/>
        <v/>
      </c>
      <c r="K129" t="str">
        <f t="shared" si="12"/>
        <v/>
      </c>
    </row>
    <row r="130" spans="1:15" x14ac:dyDescent="0.25">
      <c r="A130" s="24" t="str">
        <f t="shared" si="5"/>
        <v xml:space="preserve">  bgde</v>
      </c>
      <c r="B130" t="s">
        <v>455</v>
      </c>
      <c r="C130" s="22" t="s">
        <v>318</v>
      </c>
      <c r="D130" s="22">
        <v>2250</v>
      </c>
      <c r="E130" s="22">
        <f>SUM(D131:D135)</f>
        <v>2200</v>
      </c>
      <c r="G130" s="22" t="s">
        <v>319</v>
      </c>
      <c r="H130" s="22">
        <f t="shared" si="6"/>
        <v>400</v>
      </c>
      <c r="I130" s="22" t="str">
        <f t="shared" si="10"/>
        <v/>
      </c>
      <c r="J130">
        <f t="shared" si="11"/>
        <v>5.625</v>
      </c>
      <c r="K130" t="str">
        <f t="shared" si="12"/>
        <v/>
      </c>
      <c r="N130">
        <v>6</v>
      </c>
    </row>
    <row r="131" spans="1:15" x14ac:dyDescent="0.25">
      <c r="A131" s="24" t="str">
        <f t="shared" ref="A131:A194" si="13">IF(NOT(ISERROR(FIND("Division",B131))),"div",IF(B131="Brigade","  bgde",IF(G131="A","  arty","    bn")))</f>
        <v xml:space="preserve">    bn</v>
      </c>
      <c r="B131" t="s">
        <v>564</v>
      </c>
      <c r="C131" s="22">
        <v>1</v>
      </c>
      <c r="D131" s="22">
        <v>600</v>
      </c>
      <c r="G131" s="22" t="s">
        <v>319</v>
      </c>
      <c r="H131" s="22">
        <f t="shared" ref="H131:H133" si="14">IF(G131="I",400,IF(G131="C",300,""))</f>
        <v>400</v>
      </c>
      <c r="I131" s="22" t="str">
        <f t="shared" si="10"/>
        <v/>
      </c>
      <c r="J131" t="str">
        <f t="shared" si="11"/>
        <v/>
      </c>
      <c r="K131">
        <f t="shared" si="12"/>
        <v>3</v>
      </c>
      <c r="O131">
        <v>3</v>
      </c>
    </row>
    <row r="132" spans="1:15" x14ac:dyDescent="0.25">
      <c r="A132" s="24" t="str">
        <f t="shared" si="13"/>
        <v xml:space="preserve">    bn</v>
      </c>
      <c r="B132" t="s">
        <v>565</v>
      </c>
      <c r="C132" s="22">
        <v>1</v>
      </c>
      <c r="D132" s="22">
        <v>400</v>
      </c>
      <c r="G132" s="22" t="s">
        <v>319</v>
      </c>
      <c r="H132" s="22">
        <f t="shared" si="14"/>
        <v>400</v>
      </c>
      <c r="I132" s="22" t="str">
        <f t="shared" si="10"/>
        <v/>
      </c>
      <c r="J132" t="str">
        <f t="shared" si="11"/>
        <v/>
      </c>
      <c r="K132">
        <f t="shared" si="12"/>
        <v>2</v>
      </c>
      <c r="O132">
        <v>2</v>
      </c>
    </row>
    <row r="133" spans="1:15" x14ac:dyDescent="0.25">
      <c r="A133" s="24" t="str">
        <f t="shared" si="13"/>
        <v xml:space="preserve">    bn</v>
      </c>
      <c r="B133" t="s">
        <v>566</v>
      </c>
      <c r="C133" s="22">
        <v>1</v>
      </c>
      <c r="D133" s="22">
        <v>400</v>
      </c>
      <c r="G133" s="22" t="s">
        <v>319</v>
      </c>
      <c r="H133" s="22">
        <f t="shared" si="14"/>
        <v>400</v>
      </c>
      <c r="I133" s="22" t="str">
        <f t="shared" si="10"/>
        <v/>
      </c>
      <c r="J133" t="str">
        <f t="shared" si="11"/>
        <v/>
      </c>
      <c r="K133">
        <f t="shared" si="12"/>
        <v>2</v>
      </c>
      <c r="O133">
        <v>2</v>
      </c>
    </row>
    <row r="134" spans="1:15" x14ac:dyDescent="0.25">
      <c r="A134" s="24" t="str">
        <f t="shared" si="13"/>
        <v xml:space="preserve">    bn</v>
      </c>
      <c r="B134" t="s">
        <v>567</v>
      </c>
      <c r="C134" s="22">
        <v>1</v>
      </c>
      <c r="D134" s="22">
        <v>400</v>
      </c>
      <c r="G134" s="22" t="s">
        <v>319</v>
      </c>
      <c r="H134" s="22">
        <f t="shared" ref="H134:H196" si="15">IF(G134="I",400,IF(G134="C",300,""))</f>
        <v>400</v>
      </c>
      <c r="I134" s="22" t="str">
        <f t="shared" ref="I134:I196" si="16">IF(NOT(ISERROR(FIND("Division",B134))),D134/H134,"")</f>
        <v/>
      </c>
      <c r="J134" t="str">
        <f t="shared" ref="J134:J196" si="17">IF(B134="Brigade",D134/H134,"")</f>
        <v/>
      </c>
      <c r="K134">
        <f t="shared" ref="K134:K158" si="18">IF(AND(I134="",J134=""),D134*2/H134,"")</f>
        <v>2</v>
      </c>
      <c r="O134">
        <v>2</v>
      </c>
    </row>
    <row r="135" spans="1:15" x14ac:dyDescent="0.25">
      <c r="A135" s="24" t="str">
        <f t="shared" si="13"/>
        <v xml:space="preserve">    bn</v>
      </c>
      <c r="B135" t="s">
        <v>568</v>
      </c>
      <c r="C135" s="22">
        <v>1</v>
      </c>
      <c r="D135" s="22">
        <v>400</v>
      </c>
      <c r="G135" s="22" t="s">
        <v>319</v>
      </c>
      <c r="H135" s="22">
        <f t="shared" si="15"/>
        <v>400</v>
      </c>
      <c r="I135" s="22" t="str">
        <f t="shared" si="16"/>
        <v/>
      </c>
      <c r="J135" t="str">
        <f t="shared" si="17"/>
        <v/>
      </c>
      <c r="K135">
        <f t="shared" si="18"/>
        <v>2</v>
      </c>
      <c r="O135">
        <v>2</v>
      </c>
    </row>
    <row r="136" spans="1:15" x14ac:dyDescent="0.25">
      <c r="A136" s="24" t="str">
        <f>IF(NOT(ISERROR(FIND("Division",B136))),"div",IF(B136="Brigade","  bgde",IF(G136="A","  arty","    bn")))</f>
        <v xml:space="preserve">  arty</v>
      </c>
      <c r="B136" t="s">
        <v>468</v>
      </c>
      <c r="C136" s="22" t="s">
        <v>318</v>
      </c>
      <c r="D136" s="22" t="s">
        <v>515</v>
      </c>
      <c r="E136" s="22" t="s">
        <v>571</v>
      </c>
      <c r="F136" s="22">
        <v>40</v>
      </c>
      <c r="G136" s="22" t="s">
        <v>720</v>
      </c>
      <c r="H136" s="22" t="str">
        <f>IF(G136="I",400,IF(G136="C",300,""))</f>
        <v/>
      </c>
      <c r="I136" s="22" t="str">
        <f>IF(NOT(ISERROR(FIND("Division",B136))),D136/H136,"")</f>
        <v/>
      </c>
      <c r="J136" t="str">
        <f>IF(B136="Brigade",D136/H136,"")</f>
        <v/>
      </c>
      <c r="L136">
        <v>5</v>
      </c>
      <c r="M136">
        <v>3</v>
      </c>
    </row>
    <row r="137" spans="1:15" x14ac:dyDescent="0.25">
      <c r="A137" s="24" t="str">
        <f t="shared" si="13"/>
        <v>div</v>
      </c>
      <c r="B137" s="19" t="s">
        <v>726</v>
      </c>
      <c r="C137" s="23" t="s">
        <v>229</v>
      </c>
      <c r="D137" s="22">
        <v>950</v>
      </c>
      <c r="G137" s="22" t="s">
        <v>319</v>
      </c>
      <c r="H137" s="22">
        <v>300</v>
      </c>
      <c r="I137" s="22">
        <f t="shared" ref="I137" si="19">IF(NOT(ISERROR(FIND("Division",B137))),D137/H137,"")</f>
        <v>3.1666666666666665</v>
      </c>
      <c r="J137" t="str">
        <f t="shared" ref="J137" si="20">IF(B137="Brigade",D137/H137,"")</f>
        <v/>
      </c>
      <c r="K137" t="str">
        <f t="shared" ref="K137" si="21">IF(AND(I137="",J137=""),D137*2/H137,"")</f>
        <v/>
      </c>
      <c r="N137">
        <v>3</v>
      </c>
    </row>
    <row r="138" spans="1:15" x14ac:dyDescent="0.25">
      <c r="A138" s="24" t="str">
        <f t="shared" si="13"/>
        <v xml:space="preserve">  bgde</v>
      </c>
      <c r="B138" s="19" t="s">
        <v>455</v>
      </c>
      <c r="C138" s="22" t="s">
        <v>229</v>
      </c>
      <c r="D138" s="22">
        <v>950</v>
      </c>
      <c r="G138" s="22" t="s">
        <v>242</v>
      </c>
      <c r="H138" s="22">
        <f t="shared" ref="H138" si="22">IF(G138="I",400,IF(G138="C",300,""))</f>
        <v>300</v>
      </c>
      <c r="I138" s="22" t="str">
        <f t="shared" ref="I138" si="23">IF(NOT(ISERROR(FIND("Division",B138))),D138/H138,"")</f>
        <v/>
      </c>
      <c r="J138">
        <f t="shared" ref="J138" si="24">IF(B138="Brigade",D138/H138,"")</f>
        <v>3.1666666666666665</v>
      </c>
      <c r="K138" t="str">
        <f t="shared" ref="K138" si="25">IF(AND(I138="",J138=""),D138*2/H138,"")</f>
        <v/>
      </c>
    </row>
    <row r="139" spans="1:15" x14ac:dyDescent="0.25">
      <c r="A139" s="24" t="str">
        <f t="shared" si="13"/>
        <v xml:space="preserve">    bn</v>
      </c>
      <c r="B139" t="s">
        <v>569</v>
      </c>
      <c r="C139" s="22" t="s">
        <v>570</v>
      </c>
      <c r="D139" s="22">
        <v>950</v>
      </c>
      <c r="G139" s="22" t="s">
        <v>242</v>
      </c>
      <c r="H139" s="22">
        <f t="shared" si="15"/>
        <v>300</v>
      </c>
      <c r="I139" s="22" t="str">
        <f t="shared" si="16"/>
        <v/>
      </c>
      <c r="J139" t="str">
        <f t="shared" si="17"/>
        <v/>
      </c>
      <c r="K139">
        <f t="shared" si="18"/>
        <v>6.333333333333333</v>
      </c>
    </row>
    <row r="140" spans="1:15" x14ac:dyDescent="0.25">
      <c r="A140" s="24" t="str">
        <f t="shared" si="13"/>
        <v xml:space="preserve">  arty</v>
      </c>
      <c r="B140" t="s">
        <v>468</v>
      </c>
      <c r="C140" s="22" t="s">
        <v>229</v>
      </c>
      <c r="D140" s="22" t="s">
        <v>572</v>
      </c>
      <c r="E140" s="22" t="s">
        <v>573</v>
      </c>
      <c r="F140" s="22">
        <v>8</v>
      </c>
      <c r="G140" s="22" t="s">
        <v>720</v>
      </c>
      <c r="H140" s="22" t="str">
        <f t="shared" si="15"/>
        <v/>
      </c>
      <c r="I140" s="22" t="str">
        <f t="shared" si="16"/>
        <v/>
      </c>
      <c r="J140" t="str">
        <f t="shared" si="17"/>
        <v/>
      </c>
      <c r="L140">
        <v>1</v>
      </c>
    </row>
    <row r="141" spans="1:15" x14ac:dyDescent="0.25">
      <c r="A141" s="24" t="str">
        <f t="shared" si="13"/>
        <v>div</v>
      </c>
      <c r="B141" s="19" t="s">
        <v>724</v>
      </c>
      <c r="C141" s="22" t="s">
        <v>574</v>
      </c>
      <c r="D141" s="22">
        <v>4025</v>
      </c>
      <c r="G141" s="22" t="s">
        <v>242</v>
      </c>
      <c r="H141" s="22">
        <f t="shared" si="15"/>
        <v>300</v>
      </c>
      <c r="I141" s="22">
        <f t="shared" si="16"/>
        <v>13.416666666666666</v>
      </c>
      <c r="J141" t="str">
        <f t="shared" si="17"/>
        <v/>
      </c>
      <c r="K141" t="str">
        <f t="shared" si="18"/>
        <v/>
      </c>
    </row>
    <row r="142" spans="1:15" x14ac:dyDescent="0.25">
      <c r="A142" s="24" t="str">
        <f t="shared" si="13"/>
        <v xml:space="preserve">  bgde</v>
      </c>
      <c r="B142" t="s">
        <v>455</v>
      </c>
      <c r="C142" s="22" t="s">
        <v>294</v>
      </c>
      <c r="D142" s="22">
        <v>1022</v>
      </c>
      <c r="G142" s="22" t="s">
        <v>242</v>
      </c>
      <c r="H142" s="22">
        <f t="shared" si="15"/>
        <v>300</v>
      </c>
      <c r="I142" s="22" t="str">
        <f t="shared" si="16"/>
        <v/>
      </c>
      <c r="J142">
        <f t="shared" si="17"/>
        <v>3.4066666666666667</v>
      </c>
      <c r="K142" t="str">
        <f t="shared" si="18"/>
        <v/>
      </c>
      <c r="N142">
        <v>3</v>
      </c>
    </row>
    <row r="143" spans="1:15" x14ac:dyDescent="0.25">
      <c r="A143" s="24" t="str">
        <f t="shared" si="13"/>
        <v xml:space="preserve">    bn</v>
      </c>
      <c r="B143" t="s">
        <v>575</v>
      </c>
      <c r="C143" s="22" t="s">
        <v>576</v>
      </c>
      <c r="D143" s="22">
        <v>339</v>
      </c>
      <c r="G143" s="22" t="s">
        <v>242</v>
      </c>
      <c r="H143" s="22">
        <f t="shared" si="15"/>
        <v>300</v>
      </c>
      <c r="I143" s="22" t="str">
        <f t="shared" si="16"/>
        <v/>
      </c>
      <c r="J143" t="str">
        <f t="shared" si="17"/>
        <v/>
      </c>
      <c r="K143">
        <f t="shared" si="18"/>
        <v>2.2599999999999998</v>
      </c>
      <c r="O143">
        <v>2</v>
      </c>
    </row>
    <row r="144" spans="1:15" x14ac:dyDescent="0.25">
      <c r="A144" s="24" t="str">
        <f t="shared" si="13"/>
        <v xml:space="preserve">    bn</v>
      </c>
      <c r="B144" t="s">
        <v>577</v>
      </c>
      <c r="C144" s="22">
        <v>3</v>
      </c>
      <c r="D144" s="22">
        <v>358</v>
      </c>
      <c r="G144" s="22" t="s">
        <v>242</v>
      </c>
      <c r="H144" s="22">
        <f t="shared" si="15"/>
        <v>300</v>
      </c>
      <c r="I144" s="22" t="str">
        <f t="shared" si="16"/>
        <v/>
      </c>
      <c r="J144" t="str">
        <f t="shared" si="17"/>
        <v/>
      </c>
      <c r="K144">
        <f t="shared" si="18"/>
        <v>2.3866666666666667</v>
      </c>
      <c r="O144">
        <v>3</v>
      </c>
    </row>
    <row r="145" spans="1:15" x14ac:dyDescent="0.25">
      <c r="A145" s="24" t="str">
        <f t="shared" si="13"/>
        <v xml:space="preserve">    bn</v>
      </c>
      <c r="B145" t="s">
        <v>578</v>
      </c>
      <c r="C145" s="22">
        <v>3</v>
      </c>
      <c r="D145" s="22">
        <v>325</v>
      </c>
      <c r="G145" s="22" t="s">
        <v>242</v>
      </c>
      <c r="H145" s="22">
        <f t="shared" si="15"/>
        <v>300</v>
      </c>
      <c r="I145" s="22" t="str">
        <f t="shared" si="16"/>
        <v/>
      </c>
      <c r="J145" t="str">
        <f t="shared" si="17"/>
        <v/>
      </c>
      <c r="K145">
        <f t="shared" si="18"/>
        <v>2.1666666666666665</v>
      </c>
      <c r="O145">
        <v>2</v>
      </c>
    </row>
    <row r="146" spans="1:15" x14ac:dyDescent="0.25">
      <c r="A146" s="24" t="str">
        <f t="shared" si="13"/>
        <v xml:space="preserve">  bgde</v>
      </c>
      <c r="B146" t="s">
        <v>455</v>
      </c>
      <c r="C146" s="22" t="s">
        <v>579</v>
      </c>
      <c r="D146" s="22">
        <v>1004</v>
      </c>
      <c r="G146" s="22" t="s">
        <v>242</v>
      </c>
      <c r="H146" s="22">
        <f t="shared" si="15"/>
        <v>300</v>
      </c>
      <c r="I146" s="22" t="str">
        <f t="shared" si="16"/>
        <v/>
      </c>
      <c r="J146">
        <f t="shared" si="17"/>
        <v>3.3466666666666667</v>
      </c>
      <c r="K146" t="str">
        <f t="shared" si="18"/>
        <v/>
      </c>
      <c r="N146">
        <v>3</v>
      </c>
    </row>
    <row r="147" spans="1:15" x14ac:dyDescent="0.25">
      <c r="A147" s="24" t="str">
        <f t="shared" si="13"/>
        <v xml:space="preserve">    bn</v>
      </c>
      <c r="B147" t="s">
        <v>580</v>
      </c>
      <c r="C147" s="22" t="s">
        <v>576</v>
      </c>
      <c r="D147" s="22">
        <v>391</v>
      </c>
      <c r="G147" s="22" t="s">
        <v>242</v>
      </c>
      <c r="H147" s="22">
        <f t="shared" si="15"/>
        <v>300</v>
      </c>
      <c r="I147" s="22" t="str">
        <f t="shared" si="16"/>
        <v/>
      </c>
      <c r="J147" t="str">
        <f t="shared" si="17"/>
        <v/>
      </c>
      <c r="K147">
        <f t="shared" si="18"/>
        <v>2.6066666666666665</v>
      </c>
      <c r="O147">
        <v>3</v>
      </c>
    </row>
    <row r="148" spans="1:15" x14ac:dyDescent="0.25">
      <c r="A148" s="24" t="str">
        <f t="shared" si="13"/>
        <v xml:space="preserve">    bn</v>
      </c>
      <c r="B148" t="s">
        <v>581</v>
      </c>
      <c r="C148" s="22">
        <v>3</v>
      </c>
      <c r="D148" s="22">
        <v>340</v>
      </c>
      <c r="G148" s="22" t="s">
        <v>242</v>
      </c>
      <c r="H148" s="22">
        <f t="shared" si="15"/>
        <v>300</v>
      </c>
      <c r="I148" s="22" t="str">
        <f t="shared" si="16"/>
        <v/>
      </c>
      <c r="J148" t="str">
        <f t="shared" si="17"/>
        <v/>
      </c>
      <c r="K148">
        <f t="shared" si="18"/>
        <v>2.2666666666666666</v>
      </c>
      <c r="O148">
        <v>2</v>
      </c>
    </row>
    <row r="149" spans="1:15" x14ac:dyDescent="0.25">
      <c r="A149" s="24" t="str">
        <f t="shared" si="13"/>
        <v xml:space="preserve">    bn</v>
      </c>
      <c r="B149" t="s">
        <v>582</v>
      </c>
      <c r="C149" s="22">
        <v>3</v>
      </c>
      <c r="D149" s="22">
        <v>273</v>
      </c>
      <c r="G149" s="22" t="s">
        <v>242</v>
      </c>
      <c r="H149" s="22">
        <f t="shared" si="15"/>
        <v>300</v>
      </c>
      <c r="I149" s="22" t="str">
        <f t="shared" si="16"/>
        <v/>
      </c>
      <c r="J149" t="str">
        <f t="shared" si="17"/>
        <v/>
      </c>
      <c r="K149">
        <f t="shared" si="18"/>
        <v>1.82</v>
      </c>
      <c r="O149">
        <v>2</v>
      </c>
    </row>
    <row r="150" spans="1:15" x14ac:dyDescent="0.25">
      <c r="A150" s="24" t="str">
        <f t="shared" si="13"/>
        <v xml:space="preserve">  bgde</v>
      </c>
      <c r="B150" t="s">
        <v>455</v>
      </c>
      <c r="C150" s="22" t="s">
        <v>583</v>
      </c>
      <c r="D150" s="22">
        <v>746</v>
      </c>
      <c r="G150" s="22" t="s">
        <v>242</v>
      </c>
      <c r="H150" s="22">
        <f t="shared" si="15"/>
        <v>300</v>
      </c>
      <c r="I150" s="22" t="str">
        <f t="shared" si="16"/>
        <v/>
      </c>
      <c r="J150">
        <f t="shared" si="17"/>
        <v>2.4866666666666668</v>
      </c>
      <c r="K150" t="str">
        <f t="shared" si="18"/>
        <v/>
      </c>
      <c r="N150">
        <v>2</v>
      </c>
    </row>
    <row r="151" spans="1:15" x14ac:dyDescent="0.25">
      <c r="A151" s="24" t="str">
        <f t="shared" si="13"/>
        <v xml:space="preserve">    bn</v>
      </c>
      <c r="B151" t="s">
        <v>584</v>
      </c>
      <c r="C151" s="22" t="s">
        <v>576</v>
      </c>
      <c r="D151" s="22">
        <v>347</v>
      </c>
      <c r="G151" s="22" t="s">
        <v>242</v>
      </c>
      <c r="H151" s="22">
        <f t="shared" si="15"/>
        <v>300</v>
      </c>
      <c r="I151" s="22" t="str">
        <f t="shared" si="16"/>
        <v/>
      </c>
      <c r="J151" t="str">
        <f t="shared" si="17"/>
        <v/>
      </c>
      <c r="K151">
        <f t="shared" si="18"/>
        <v>2.3133333333333335</v>
      </c>
      <c r="O151">
        <v>2</v>
      </c>
    </row>
    <row r="152" spans="1:15" x14ac:dyDescent="0.25">
      <c r="A152" s="24" t="str">
        <f t="shared" si="13"/>
        <v xml:space="preserve">    bn</v>
      </c>
      <c r="B152" t="s">
        <v>585</v>
      </c>
      <c r="C152" s="22">
        <v>3</v>
      </c>
      <c r="D152" s="22">
        <v>399</v>
      </c>
      <c r="G152" s="22" t="s">
        <v>242</v>
      </c>
      <c r="H152" s="22">
        <f t="shared" si="15"/>
        <v>300</v>
      </c>
      <c r="I152" s="22" t="str">
        <f t="shared" si="16"/>
        <v/>
      </c>
      <c r="J152" t="str">
        <f t="shared" si="17"/>
        <v/>
      </c>
      <c r="K152">
        <f t="shared" si="18"/>
        <v>2.66</v>
      </c>
      <c r="O152">
        <v>3</v>
      </c>
    </row>
    <row r="153" spans="1:15" x14ac:dyDescent="0.25">
      <c r="A153" s="24" t="str">
        <f t="shared" si="13"/>
        <v xml:space="preserve">  bgde</v>
      </c>
      <c r="B153" t="s">
        <v>455</v>
      </c>
      <c r="C153" s="22" t="s">
        <v>295</v>
      </c>
      <c r="D153" s="22">
        <v>771</v>
      </c>
      <c r="G153" s="22" t="s">
        <v>242</v>
      </c>
      <c r="H153" s="22">
        <f t="shared" si="15"/>
        <v>300</v>
      </c>
      <c r="I153" s="22" t="str">
        <f t="shared" si="16"/>
        <v/>
      </c>
      <c r="J153">
        <f t="shared" si="17"/>
        <v>2.57</v>
      </c>
      <c r="K153" t="str">
        <f t="shared" si="18"/>
        <v/>
      </c>
      <c r="N153">
        <v>3</v>
      </c>
    </row>
    <row r="154" spans="1:15" x14ac:dyDescent="0.25">
      <c r="A154" s="24" t="str">
        <f t="shared" si="13"/>
        <v xml:space="preserve">    bn</v>
      </c>
      <c r="B154" t="s">
        <v>586</v>
      </c>
      <c r="C154" s="22" t="s">
        <v>576</v>
      </c>
      <c r="D154" s="22">
        <v>364</v>
      </c>
      <c r="G154" s="22" t="s">
        <v>242</v>
      </c>
      <c r="H154" s="22">
        <f t="shared" si="15"/>
        <v>300</v>
      </c>
      <c r="I154" s="22" t="str">
        <f t="shared" si="16"/>
        <v/>
      </c>
      <c r="J154" t="str">
        <f t="shared" si="17"/>
        <v/>
      </c>
      <c r="K154">
        <f t="shared" si="18"/>
        <v>2.4266666666666667</v>
      </c>
      <c r="O154">
        <v>2</v>
      </c>
    </row>
    <row r="155" spans="1:15" x14ac:dyDescent="0.25">
      <c r="A155" s="24" t="str">
        <f t="shared" si="13"/>
        <v xml:space="preserve">    bn</v>
      </c>
      <c r="B155" t="s">
        <v>587</v>
      </c>
      <c r="C155" s="22">
        <v>3</v>
      </c>
      <c r="D155" s="22">
        <v>407</v>
      </c>
      <c r="G155" s="22" t="s">
        <v>242</v>
      </c>
      <c r="H155" s="22">
        <f t="shared" si="15"/>
        <v>300</v>
      </c>
      <c r="I155" s="22" t="str">
        <f t="shared" si="16"/>
        <v/>
      </c>
      <c r="J155" t="str">
        <f t="shared" si="17"/>
        <v/>
      </c>
      <c r="K155">
        <f t="shared" si="18"/>
        <v>2.7133333333333334</v>
      </c>
      <c r="O155">
        <v>3</v>
      </c>
    </row>
    <row r="156" spans="1:15" x14ac:dyDescent="0.25">
      <c r="A156" s="24" t="str">
        <f t="shared" si="13"/>
        <v xml:space="preserve">  bgde</v>
      </c>
      <c r="B156" t="s">
        <v>455</v>
      </c>
      <c r="C156" s="22" t="s">
        <v>588</v>
      </c>
      <c r="D156" s="22">
        <v>482</v>
      </c>
      <c r="G156" s="22" t="s">
        <v>242</v>
      </c>
      <c r="H156" s="22">
        <f t="shared" si="15"/>
        <v>300</v>
      </c>
      <c r="I156" s="22" t="str">
        <f t="shared" si="16"/>
        <v/>
      </c>
      <c r="J156">
        <f t="shared" si="17"/>
        <v>1.6066666666666667</v>
      </c>
      <c r="K156" t="str">
        <f t="shared" si="18"/>
        <v/>
      </c>
      <c r="N156">
        <v>2</v>
      </c>
    </row>
    <row r="157" spans="1:15" x14ac:dyDescent="0.25">
      <c r="A157" s="24" t="str">
        <f t="shared" si="13"/>
        <v xml:space="preserve">    bn</v>
      </c>
      <c r="B157" t="s">
        <v>589</v>
      </c>
      <c r="C157" s="22" t="s">
        <v>576</v>
      </c>
      <c r="D157" s="22">
        <v>300</v>
      </c>
      <c r="G157" s="22" t="s">
        <v>242</v>
      </c>
      <c r="H157" s="22">
        <f t="shared" si="15"/>
        <v>300</v>
      </c>
      <c r="I157" s="22" t="str">
        <f t="shared" si="16"/>
        <v/>
      </c>
      <c r="J157" t="str">
        <f t="shared" si="17"/>
        <v/>
      </c>
      <c r="K157">
        <f t="shared" si="18"/>
        <v>2</v>
      </c>
      <c r="O157">
        <v>2</v>
      </c>
    </row>
    <row r="158" spans="1:15" x14ac:dyDescent="0.25">
      <c r="A158" s="24" t="str">
        <f t="shared" si="13"/>
        <v xml:space="preserve">    bn</v>
      </c>
      <c r="B158" t="s">
        <v>590</v>
      </c>
      <c r="C158" s="22">
        <v>3</v>
      </c>
      <c r="D158" s="22">
        <v>150</v>
      </c>
      <c r="G158" s="22" t="s">
        <v>242</v>
      </c>
      <c r="H158" s="22">
        <f t="shared" si="15"/>
        <v>300</v>
      </c>
      <c r="I158" s="22" t="str">
        <f t="shared" si="16"/>
        <v/>
      </c>
      <c r="J158" t="str">
        <f t="shared" si="17"/>
        <v/>
      </c>
      <c r="K158">
        <f t="shared" si="18"/>
        <v>1</v>
      </c>
      <c r="O158">
        <v>1</v>
      </c>
    </row>
    <row r="159" spans="1:15" x14ac:dyDescent="0.25">
      <c r="A159" s="24" t="str">
        <f t="shared" si="13"/>
        <v xml:space="preserve">  arty</v>
      </c>
      <c r="B159" t="s">
        <v>468</v>
      </c>
      <c r="C159" s="22" t="s">
        <v>297</v>
      </c>
      <c r="D159" s="22" t="s">
        <v>515</v>
      </c>
      <c r="E159" s="22" t="s">
        <v>543</v>
      </c>
      <c r="F159" s="22">
        <v>40</v>
      </c>
      <c r="G159" s="22" t="s">
        <v>720</v>
      </c>
      <c r="H159" s="22" t="str">
        <f t="shared" si="15"/>
        <v/>
      </c>
      <c r="I159" s="22" t="str">
        <f t="shared" si="16"/>
        <v/>
      </c>
      <c r="J159" t="str">
        <f t="shared" si="17"/>
        <v/>
      </c>
      <c r="L159">
        <v>5</v>
      </c>
      <c r="M159">
        <v>3</v>
      </c>
    </row>
    <row r="160" spans="1:15" x14ac:dyDescent="0.25">
      <c r="A160" s="24" t="str">
        <f t="shared" si="13"/>
        <v xml:space="preserve">  arty</v>
      </c>
      <c r="B160" t="s">
        <v>468</v>
      </c>
      <c r="C160" s="22" t="s">
        <v>591</v>
      </c>
      <c r="D160" s="22" t="s">
        <v>592</v>
      </c>
      <c r="E160" s="22" t="s">
        <v>571</v>
      </c>
      <c r="F160" s="22">
        <v>60</v>
      </c>
      <c r="G160" s="22" t="s">
        <v>720</v>
      </c>
      <c r="H160" s="22" t="str">
        <f t="shared" si="15"/>
        <v/>
      </c>
      <c r="I160" s="22" t="str">
        <f t="shared" si="16"/>
        <v/>
      </c>
      <c r="J160" t="str">
        <f t="shared" si="17"/>
        <v/>
      </c>
      <c r="L160">
        <v>7</v>
      </c>
      <c r="M160">
        <v>4</v>
      </c>
    </row>
    <row r="161" spans="1:15" s="9" customFormat="1" x14ac:dyDescent="0.25">
      <c r="A161" s="32" t="s">
        <v>736</v>
      </c>
      <c r="B161" s="9" t="s">
        <v>722</v>
      </c>
      <c r="C161" s="31"/>
      <c r="D161" s="31"/>
      <c r="E161" s="31"/>
      <c r="F161" s="31">
        <f>SUM(F2:F160)</f>
        <v>473</v>
      </c>
      <c r="G161" s="31"/>
      <c r="H161" s="31"/>
      <c r="I161" s="31">
        <f t="shared" ref="I161:O161" si="26">SUM(I2:I160)</f>
        <v>129.70333333333335</v>
      </c>
      <c r="J161" s="31">
        <f t="shared" si="26"/>
        <v>129.70333333333332</v>
      </c>
      <c r="K161" s="31">
        <f t="shared" si="26"/>
        <v>259.17333333333329</v>
      </c>
      <c r="L161" s="31">
        <f t="shared" si="26"/>
        <v>59</v>
      </c>
      <c r="M161" s="31">
        <f t="shared" si="26"/>
        <v>34</v>
      </c>
      <c r="N161" s="31">
        <f t="shared" si="26"/>
        <v>131</v>
      </c>
      <c r="O161" s="31">
        <f t="shared" si="26"/>
        <v>255</v>
      </c>
    </row>
    <row r="162" spans="1:15" x14ac:dyDescent="0.25">
      <c r="A162" s="24" t="str">
        <f t="shared" si="13"/>
        <v>div</v>
      </c>
      <c r="B162" t="s">
        <v>593</v>
      </c>
      <c r="C162" s="22" t="s">
        <v>215</v>
      </c>
      <c r="D162" s="22">
        <v>4933</v>
      </c>
      <c r="G162" s="22" t="s">
        <v>319</v>
      </c>
      <c r="H162" s="22">
        <f t="shared" si="15"/>
        <v>400</v>
      </c>
      <c r="I162" s="22">
        <f t="shared" si="16"/>
        <v>12.3325</v>
      </c>
      <c r="J162" t="str">
        <f t="shared" si="17"/>
        <v/>
      </c>
      <c r="K162" t="str">
        <f>IF(AND(I162="",J162=""),D162*2/(H162*C162),"")</f>
        <v/>
      </c>
    </row>
    <row r="163" spans="1:15" x14ac:dyDescent="0.25">
      <c r="A163" s="24" t="str">
        <f t="shared" si="13"/>
        <v xml:space="preserve">  bgde</v>
      </c>
      <c r="B163" t="s">
        <v>455</v>
      </c>
      <c r="C163" s="22" t="s">
        <v>401</v>
      </c>
      <c r="D163" s="22">
        <v>2559</v>
      </c>
      <c r="G163" s="22" t="s">
        <v>319</v>
      </c>
      <c r="H163" s="22">
        <f t="shared" si="15"/>
        <v>400</v>
      </c>
      <c r="I163" s="22" t="str">
        <f t="shared" si="16"/>
        <v/>
      </c>
      <c r="J163">
        <f t="shared" si="17"/>
        <v>6.3975</v>
      </c>
      <c r="K163" t="str">
        <f t="shared" ref="K163:K226" si="27">IF(AND(I163="",J163=""),D163*2/(H163*C163),"")</f>
        <v/>
      </c>
      <c r="N163">
        <v>6</v>
      </c>
    </row>
    <row r="164" spans="1:15" x14ac:dyDescent="0.25">
      <c r="A164" s="24" t="str">
        <f t="shared" si="13"/>
        <v xml:space="preserve">    bn</v>
      </c>
      <c r="B164" t="s">
        <v>594</v>
      </c>
      <c r="C164" s="22">
        <v>2</v>
      </c>
      <c r="D164" s="22">
        <v>1101</v>
      </c>
      <c r="G164" s="22" t="s">
        <v>319</v>
      </c>
      <c r="H164" s="22">
        <f t="shared" si="15"/>
        <v>400</v>
      </c>
      <c r="I164" s="22" t="str">
        <f t="shared" si="16"/>
        <v/>
      </c>
      <c r="J164" t="str">
        <f t="shared" si="17"/>
        <v/>
      </c>
      <c r="K164">
        <f t="shared" si="27"/>
        <v>2.7524999999999999</v>
      </c>
      <c r="O164">
        <v>3</v>
      </c>
    </row>
    <row r="165" spans="1:15" x14ac:dyDescent="0.25">
      <c r="A165" s="24" t="str">
        <f t="shared" si="13"/>
        <v xml:space="preserve">    bn</v>
      </c>
      <c r="B165" t="s">
        <v>595</v>
      </c>
      <c r="C165" s="22">
        <v>2</v>
      </c>
      <c r="D165" s="22">
        <v>1101</v>
      </c>
      <c r="G165" s="22" t="s">
        <v>319</v>
      </c>
      <c r="H165" s="22">
        <f t="shared" si="15"/>
        <v>400</v>
      </c>
      <c r="I165" s="22" t="str">
        <f t="shared" si="16"/>
        <v/>
      </c>
      <c r="J165" t="str">
        <f t="shared" si="17"/>
        <v/>
      </c>
      <c r="K165">
        <f t="shared" si="27"/>
        <v>2.7524999999999999</v>
      </c>
      <c r="O165">
        <v>2</v>
      </c>
    </row>
    <row r="166" spans="1:15" x14ac:dyDescent="0.25">
      <c r="A166" s="24" t="str">
        <f t="shared" si="13"/>
        <v xml:space="preserve">    bn</v>
      </c>
      <c r="B166" t="s">
        <v>596</v>
      </c>
      <c r="C166" s="22">
        <v>2</v>
      </c>
      <c r="D166" s="22">
        <v>1458</v>
      </c>
      <c r="G166" s="22" t="s">
        <v>319</v>
      </c>
      <c r="H166" s="22">
        <f t="shared" si="15"/>
        <v>400</v>
      </c>
      <c r="I166" s="22" t="str">
        <f t="shared" si="16"/>
        <v/>
      </c>
      <c r="J166" t="str">
        <f t="shared" si="17"/>
        <v/>
      </c>
      <c r="K166">
        <f t="shared" si="27"/>
        <v>3.645</v>
      </c>
      <c r="O166">
        <v>4</v>
      </c>
    </row>
    <row r="167" spans="1:15" x14ac:dyDescent="0.25">
      <c r="A167" s="24" t="str">
        <f t="shared" si="13"/>
        <v xml:space="preserve">    bn</v>
      </c>
      <c r="B167" t="s">
        <v>597</v>
      </c>
      <c r="C167" s="22">
        <v>2</v>
      </c>
      <c r="D167" s="22">
        <v>1458</v>
      </c>
      <c r="G167" s="22" t="s">
        <v>319</v>
      </c>
      <c r="H167" s="22">
        <f t="shared" si="15"/>
        <v>400</v>
      </c>
      <c r="I167" s="22" t="str">
        <f t="shared" si="16"/>
        <v/>
      </c>
      <c r="J167" t="str">
        <f t="shared" si="17"/>
        <v/>
      </c>
      <c r="K167">
        <f t="shared" si="27"/>
        <v>3.645</v>
      </c>
      <c r="O167">
        <v>4</v>
      </c>
    </row>
    <row r="168" spans="1:15" x14ac:dyDescent="0.25">
      <c r="A168" s="24" t="str">
        <f t="shared" si="13"/>
        <v xml:space="preserve">  bgde</v>
      </c>
      <c r="B168" t="s">
        <v>455</v>
      </c>
      <c r="C168" s="22" t="s">
        <v>598</v>
      </c>
      <c r="D168" s="22">
        <v>2374</v>
      </c>
      <c r="G168" s="22" t="s">
        <v>319</v>
      </c>
      <c r="H168" s="22">
        <f t="shared" si="15"/>
        <v>400</v>
      </c>
      <c r="I168" s="22" t="str">
        <f t="shared" si="16"/>
        <v/>
      </c>
      <c r="J168">
        <f t="shared" si="17"/>
        <v>5.9349999999999996</v>
      </c>
      <c r="K168" t="str">
        <f t="shared" si="27"/>
        <v/>
      </c>
      <c r="N168">
        <v>6</v>
      </c>
    </row>
    <row r="169" spans="1:15" x14ac:dyDescent="0.25">
      <c r="A169" s="24" t="str">
        <f t="shared" si="13"/>
        <v xml:space="preserve">    bn</v>
      </c>
      <c r="B169" t="s">
        <v>599</v>
      </c>
      <c r="C169" s="22">
        <v>2</v>
      </c>
      <c r="D169" s="22">
        <v>967</v>
      </c>
      <c r="G169" s="22" t="s">
        <v>319</v>
      </c>
      <c r="H169" s="22">
        <f t="shared" si="15"/>
        <v>400</v>
      </c>
      <c r="I169" s="22" t="str">
        <f t="shared" si="16"/>
        <v/>
      </c>
      <c r="J169" t="str">
        <f t="shared" si="17"/>
        <v/>
      </c>
      <c r="K169">
        <f t="shared" si="27"/>
        <v>2.4175</v>
      </c>
      <c r="O169">
        <v>2</v>
      </c>
    </row>
    <row r="170" spans="1:15" x14ac:dyDescent="0.25">
      <c r="A170" s="24" t="str">
        <f t="shared" si="13"/>
        <v xml:space="preserve">    bn</v>
      </c>
      <c r="B170" t="s">
        <v>600</v>
      </c>
      <c r="C170" s="22">
        <v>2</v>
      </c>
      <c r="D170" s="22">
        <v>967</v>
      </c>
      <c r="G170" s="22" t="s">
        <v>319</v>
      </c>
      <c r="H170" s="22">
        <f t="shared" si="15"/>
        <v>400</v>
      </c>
      <c r="I170" s="22" t="str">
        <f t="shared" si="16"/>
        <v/>
      </c>
      <c r="J170" t="str">
        <f t="shared" si="17"/>
        <v/>
      </c>
      <c r="K170">
        <f t="shared" si="27"/>
        <v>2.4175</v>
      </c>
      <c r="O170">
        <v>3</v>
      </c>
    </row>
    <row r="171" spans="1:15" x14ac:dyDescent="0.25">
      <c r="A171" s="24" t="str">
        <f t="shared" si="13"/>
        <v xml:space="preserve">    bn</v>
      </c>
      <c r="B171" t="s">
        <v>601</v>
      </c>
      <c r="C171" s="22">
        <v>2</v>
      </c>
      <c r="D171" s="22">
        <v>1407</v>
      </c>
      <c r="G171" s="22" t="s">
        <v>319</v>
      </c>
      <c r="H171" s="22">
        <f t="shared" si="15"/>
        <v>400</v>
      </c>
      <c r="I171" s="22" t="str">
        <f t="shared" si="16"/>
        <v/>
      </c>
      <c r="J171" t="str">
        <f t="shared" si="17"/>
        <v/>
      </c>
      <c r="K171">
        <f t="shared" si="27"/>
        <v>3.5175000000000001</v>
      </c>
      <c r="O171">
        <v>4</v>
      </c>
    </row>
    <row r="172" spans="1:15" x14ac:dyDescent="0.25">
      <c r="A172" s="24" t="str">
        <f t="shared" si="13"/>
        <v xml:space="preserve">    bn</v>
      </c>
      <c r="B172" t="s">
        <v>602</v>
      </c>
      <c r="C172" s="22">
        <v>2</v>
      </c>
      <c r="D172" s="22">
        <v>1407</v>
      </c>
      <c r="G172" s="22" t="s">
        <v>319</v>
      </c>
      <c r="H172" s="22">
        <f t="shared" si="15"/>
        <v>400</v>
      </c>
      <c r="I172" s="22" t="str">
        <f t="shared" si="16"/>
        <v/>
      </c>
      <c r="J172" t="str">
        <f t="shared" si="17"/>
        <v/>
      </c>
      <c r="K172">
        <f t="shared" si="27"/>
        <v>3.5175000000000001</v>
      </c>
      <c r="O172">
        <v>3</v>
      </c>
    </row>
    <row r="173" spans="1:15" x14ac:dyDescent="0.25">
      <c r="A173" s="24" t="str">
        <f t="shared" si="13"/>
        <v xml:space="preserve">  arty</v>
      </c>
      <c r="B173" t="s">
        <v>603</v>
      </c>
      <c r="C173" s="22">
        <v>6</v>
      </c>
      <c r="D173" s="22" t="s">
        <v>604</v>
      </c>
      <c r="E173" s="22" t="s">
        <v>571</v>
      </c>
      <c r="F173" s="22">
        <v>42</v>
      </c>
      <c r="G173" s="22" t="s">
        <v>720</v>
      </c>
      <c r="H173" s="22" t="str">
        <f t="shared" si="15"/>
        <v/>
      </c>
      <c r="I173" s="22" t="str">
        <f t="shared" si="16"/>
        <v/>
      </c>
      <c r="J173" t="str">
        <f t="shared" si="17"/>
        <v/>
      </c>
      <c r="L173">
        <v>5</v>
      </c>
      <c r="M173">
        <v>3</v>
      </c>
    </row>
    <row r="174" spans="1:15" x14ac:dyDescent="0.25">
      <c r="A174" s="24" t="str">
        <f t="shared" si="13"/>
        <v>div</v>
      </c>
      <c r="B174" t="s">
        <v>605</v>
      </c>
      <c r="C174" s="22" t="s">
        <v>214</v>
      </c>
      <c r="D174" s="22">
        <v>6336</v>
      </c>
      <c r="G174" s="22" t="s">
        <v>319</v>
      </c>
      <c r="H174" s="22">
        <f t="shared" si="15"/>
        <v>400</v>
      </c>
      <c r="I174" s="22">
        <f t="shared" si="16"/>
        <v>15.84</v>
      </c>
      <c r="J174" t="str">
        <f t="shared" si="17"/>
        <v/>
      </c>
      <c r="K174" t="str">
        <f t="shared" si="27"/>
        <v/>
      </c>
    </row>
    <row r="175" spans="1:15" x14ac:dyDescent="0.25">
      <c r="A175" s="24" t="str">
        <f t="shared" si="13"/>
        <v xml:space="preserve">  bgde</v>
      </c>
      <c r="B175" t="s">
        <v>455</v>
      </c>
      <c r="C175" s="22" t="s">
        <v>402</v>
      </c>
      <c r="D175" s="22">
        <v>3216</v>
      </c>
      <c r="G175" s="22" t="s">
        <v>319</v>
      </c>
      <c r="H175" s="22">
        <f t="shared" si="15"/>
        <v>400</v>
      </c>
      <c r="I175" s="22" t="str">
        <f t="shared" si="16"/>
        <v/>
      </c>
      <c r="J175">
        <f t="shared" si="17"/>
        <v>8.0399999999999991</v>
      </c>
      <c r="K175" t="str">
        <f t="shared" si="27"/>
        <v/>
      </c>
      <c r="N175">
        <v>8</v>
      </c>
    </row>
    <row r="176" spans="1:15" x14ac:dyDescent="0.25">
      <c r="A176" s="24" t="str">
        <f t="shared" si="13"/>
        <v xml:space="preserve">    bn</v>
      </c>
      <c r="B176" t="s">
        <v>606</v>
      </c>
      <c r="C176" s="22">
        <v>3</v>
      </c>
      <c r="D176" s="22">
        <v>1539</v>
      </c>
      <c r="G176" s="22" t="s">
        <v>319</v>
      </c>
      <c r="H176" s="22">
        <f t="shared" si="15"/>
        <v>400</v>
      </c>
      <c r="I176" s="22" t="str">
        <f t="shared" si="16"/>
        <v/>
      </c>
      <c r="J176" t="str">
        <f t="shared" si="17"/>
        <v/>
      </c>
      <c r="K176">
        <f t="shared" si="27"/>
        <v>2.5649999999999999</v>
      </c>
      <c r="O176">
        <v>3</v>
      </c>
    </row>
    <row r="177" spans="1:15" x14ac:dyDescent="0.25">
      <c r="A177" s="24" t="str">
        <f t="shared" si="13"/>
        <v xml:space="preserve">    bn</v>
      </c>
      <c r="B177" t="s">
        <v>607</v>
      </c>
      <c r="C177" s="22">
        <v>3</v>
      </c>
      <c r="D177" s="22">
        <v>1539</v>
      </c>
      <c r="G177" s="22" t="s">
        <v>319</v>
      </c>
      <c r="H177" s="22">
        <f t="shared" si="15"/>
        <v>400</v>
      </c>
      <c r="I177" s="22" t="str">
        <f t="shared" si="16"/>
        <v/>
      </c>
      <c r="J177" t="str">
        <f t="shared" si="17"/>
        <v/>
      </c>
      <c r="K177">
        <f t="shared" si="27"/>
        <v>2.5649999999999999</v>
      </c>
      <c r="O177">
        <v>3</v>
      </c>
    </row>
    <row r="178" spans="1:15" x14ac:dyDescent="0.25">
      <c r="A178" s="24" t="str">
        <f t="shared" si="13"/>
        <v xml:space="preserve">    bn</v>
      </c>
      <c r="B178" t="s">
        <v>608</v>
      </c>
      <c r="C178" s="22">
        <v>3</v>
      </c>
      <c r="D178" s="22">
        <v>1539</v>
      </c>
      <c r="G178" s="22" t="s">
        <v>319</v>
      </c>
      <c r="H178" s="22">
        <f t="shared" si="15"/>
        <v>400</v>
      </c>
      <c r="I178" s="22" t="str">
        <f t="shared" si="16"/>
        <v/>
      </c>
      <c r="J178" t="str">
        <f t="shared" si="17"/>
        <v/>
      </c>
      <c r="K178">
        <f t="shared" si="27"/>
        <v>2.5649999999999999</v>
      </c>
      <c r="O178">
        <v>2</v>
      </c>
    </row>
    <row r="179" spans="1:15" x14ac:dyDescent="0.25">
      <c r="A179" s="24" t="str">
        <f t="shared" si="13"/>
        <v xml:space="preserve">    bn</v>
      </c>
      <c r="B179" t="s">
        <v>609</v>
      </c>
      <c r="C179" s="22">
        <v>2</v>
      </c>
      <c r="D179" s="22">
        <v>1677</v>
      </c>
      <c r="G179" s="22" t="s">
        <v>319</v>
      </c>
      <c r="H179" s="22">
        <f t="shared" si="15"/>
        <v>400</v>
      </c>
      <c r="I179" s="22" t="str">
        <f t="shared" si="16"/>
        <v/>
      </c>
      <c r="J179" t="str">
        <f t="shared" si="17"/>
        <v/>
      </c>
      <c r="K179">
        <f t="shared" si="27"/>
        <v>4.1924999999999999</v>
      </c>
      <c r="O179">
        <v>4</v>
      </c>
    </row>
    <row r="180" spans="1:15" x14ac:dyDescent="0.25">
      <c r="A180" s="24" t="str">
        <f t="shared" si="13"/>
        <v xml:space="preserve">    bn</v>
      </c>
      <c r="B180" t="s">
        <v>610</v>
      </c>
      <c r="C180" s="22">
        <v>2</v>
      </c>
      <c r="D180" s="22">
        <v>1677</v>
      </c>
      <c r="G180" s="22" t="s">
        <v>319</v>
      </c>
      <c r="H180" s="22">
        <f t="shared" si="15"/>
        <v>400</v>
      </c>
      <c r="I180" s="22" t="str">
        <f t="shared" si="16"/>
        <v/>
      </c>
      <c r="J180" t="str">
        <f t="shared" si="17"/>
        <v/>
      </c>
      <c r="K180">
        <f t="shared" si="27"/>
        <v>4.1924999999999999</v>
      </c>
      <c r="O180">
        <v>4</v>
      </c>
    </row>
    <row r="181" spans="1:15" x14ac:dyDescent="0.25">
      <c r="A181" s="24" t="str">
        <f t="shared" si="13"/>
        <v xml:space="preserve">  bgde</v>
      </c>
      <c r="B181" t="s">
        <v>455</v>
      </c>
      <c r="C181" s="22" t="s">
        <v>611</v>
      </c>
      <c r="D181" s="22">
        <v>3120</v>
      </c>
      <c r="G181" s="22" t="s">
        <v>319</v>
      </c>
      <c r="H181" s="22">
        <f t="shared" si="15"/>
        <v>400</v>
      </c>
      <c r="I181" s="22" t="str">
        <f t="shared" si="16"/>
        <v/>
      </c>
      <c r="J181">
        <f t="shared" si="17"/>
        <v>7.8</v>
      </c>
      <c r="K181" t="str">
        <f t="shared" si="27"/>
        <v/>
      </c>
      <c r="N181">
        <v>8</v>
      </c>
    </row>
    <row r="182" spans="1:15" x14ac:dyDescent="0.25">
      <c r="A182" s="24" t="str">
        <f t="shared" si="13"/>
        <v xml:space="preserve">    bn</v>
      </c>
      <c r="B182" t="s">
        <v>612</v>
      </c>
      <c r="C182" s="22">
        <v>3</v>
      </c>
      <c r="D182" s="22">
        <v>1542</v>
      </c>
      <c r="G182" s="22" t="s">
        <v>319</v>
      </c>
      <c r="H182" s="22">
        <f t="shared" si="15"/>
        <v>400</v>
      </c>
      <c r="I182" s="22" t="str">
        <f t="shared" si="16"/>
        <v/>
      </c>
      <c r="J182" t="str">
        <f t="shared" si="17"/>
        <v/>
      </c>
      <c r="K182">
        <f t="shared" si="27"/>
        <v>2.57</v>
      </c>
      <c r="O182">
        <v>3</v>
      </c>
    </row>
    <row r="183" spans="1:15" x14ac:dyDescent="0.25">
      <c r="A183" s="24" t="str">
        <f t="shared" si="13"/>
        <v xml:space="preserve">    bn</v>
      </c>
      <c r="B183" t="s">
        <v>613</v>
      </c>
      <c r="C183" s="22">
        <v>3</v>
      </c>
      <c r="D183" s="22">
        <v>1542</v>
      </c>
      <c r="G183" s="22" t="s">
        <v>319</v>
      </c>
      <c r="H183" s="22">
        <f t="shared" si="15"/>
        <v>400</v>
      </c>
      <c r="I183" s="22" t="str">
        <f t="shared" si="16"/>
        <v/>
      </c>
      <c r="J183" t="str">
        <f t="shared" si="17"/>
        <v/>
      </c>
      <c r="K183">
        <f t="shared" si="27"/>
        <v>2.57</v>
      </c>
      <c r="O183">
        <v>3</v>
      </c>
    </row>
    <row r="184" spans="1:15" x14ac:dyDescent="0.25">
      <c r="A184" s="24" t="str">
        <f t="shared" si="13"/>
        <v xml:space="preserve">    bn</v>
      </c>
      <c r="B184" t="s">
        <v>614</v>
      </c>
      <c r="C184" s="22">
        <v>3</v>
      </c>
      <c r="D184" s="22">
        <v>1542</v>
      </c>
      <c r="G184" s="22" t="s">
        <v>319</v>
      </c>
      <c r="H184" s="22">
        <f t="shared" si="15"/>
        <v>400</v>
      </c>
      <c r="I184" s="22" t="str">
        <f t="shared" si="16"/>
        <v/>
      </c>
      <c r="J184" t="str">
        <f t="shared" si="17"/>
        <v/>
      </c>
      <c r="K184">
        <f t="shared" si="27"/>
        <v>2.57</v>
      </c>
      <c r="O184">
        <v>2</v>
      </c>
    </row>
    <row r="185" spans="1:15" x14ac:dyDescent="0.25">
      <c r="A185" s="24" t="str">
        <f t="shared" si="13"/>
        <v xml:space="preserve">    bn</v>
      </c>
      <c r="B185" t="s">
        <v>615</v>
      </c>
      <c r="C185" s="22">
        <v>2</v>
      </c>
      <c r="D185" s="22">
        <v>1578</v>
      </c>
      <c r="G185" s="22" t="s">
        <v>319</v>
      </c>
      <c r="H185" s="22">
        <f t="shared" si="15"/>
        <v>400</v>
      </c>
      <c r="I185" s="22" t="str">
        <f t="shared" si="16"/>
        <v/>
      </c>
      <c r="J185" t="str">
        <f t="shared" si="17"/>
        <v/>
      </c>
      <c r="K185">
        <f t="shared" si="27"/>
        <v>3.9449999999999998</v>
      </c>
      <c r="O185">
        <v>4</v>
      </c>
    </row>
    <row r="186" spans="1:15" x14ac:dyDescent="0.25">
      <c r="A186" s="24" t="str">
        <f t="shared" si="13"/>
        <v xml:space="preserve">    bn</v>
      </c>
      <c r="B186" t="s">
        <v>616</v>
      </c>
      <c r="C186" s="22">
        <v>2</v>
      </c>
      <c r="D186" s="22">
        <v>1578</v>
      </c>
      <c r="G186" s="22" t="s">
        <v>319</v>
      </c>
      <c r="H186" s="22">
        <f t="shared" si="15"/>
        <v>400</v>
      </c>
      <c r="I186" s="22" t="str">
        <f t="shared" si="16"/>
        <v/>
      </c>
      <c r="J186" t="str">
        <f t="shared" si="17"/>
        <v/>
      </c>
      <c r="K186">
        <f t="shared" si="27"/>
        <v>3.9449999999999998</v>
      </c>
      <c r="O186">
        <v>4</v>
      </c>
    </row>
    <row r="187" spans="1:15" x14ac:dyDescent="0.25">
      <c r="A187" s="24" t="str">
        <f t="shared" si="13"/>
        <v xml:space="preserve">  arty</v>
      </c>
      <c r="B187" t="s">
        <v>603</v>
      </c>
      <c r="C187" s="22">
        <v>5</v>
      </c>
      <c r="D187" s="22" t="s">
        <v>604</v>
      </c>
      <c r="E187" s="22" t="s">
        <v>571</v>
      </c>
      <c r="F187" s="22">
        <v>42</v>
      </c>
      <c r="G187" s="22" t="s">
        <v>720</v>
      </c>
      <c r="H187" s="22" t="str">
        <f t="shared" si="15"/>
        <v/>
      </c>
      <c r="I187" s="22" t="str">
        <f t="shared" si="16"/>
        <v/>
      </c>
      <c r="J187" t="str">
        <f t="shared" si="17"/>
        <v/>
      </c>
      <c r="L187">
        <v>5</v>
      </c>
      <c r="M187">
        <v>3</v>
      </c>
    </row>
    <row r="188" spans="1:15" x14ac:dyDescent="0.25">
      <c r="A188" s="24" t="str">
        <f t="shared" si="13"/>
        <v>div</v>
      </c>
      <c r="B188" t="s">
        <v>617</v>
      </c>
      <c r="C188" s="22" t="s">
        <v>216</v>
      </c>
      <c r="D188" s="22">
        <v>5382</v>
      </c>
      <c r="G188" s="22" t="s">
        <v>319</v>
      </c>
      <c r="H188" s="22">
        <f t="shared" si="15"/>
        <v>400</v>
      </c>
      <c r="I188" s="22">
        <f t="shared" si="16"/>
        <v>13.455</v>
      </c>
      <c r="J188" t="str">
        <f t="shared" si="17"/>
        <v/>
      </c>
      <c r="K188" t="str">
        <f t="shared" si="27"/>
        <v/>
      </c>
    </row>
    <row r="189" spans="1:15" x14ac:dyDescent="0.25">
      <c r="A189" s="24" t="str">
        <f t="shared" si="13"/>
        <v xml:space="preserve">  bgde</v>
      </c>
      <c r="B189" t="s">
        <v>455</v>
      </c>
      <c r="C189" s="22" t="s">
        <v>404</v>
      </c>
      <c r="D189" s="22">
        <v>2594</v>
      </c>
      <c r="G189" s="22" t="s">
        <v>319</v>
      </c>
      <c r="H189" s="22">
        <f t="shared" si="15"/>
        <v>400</v>
      </c>
      <c r="I189" s="22" t="str">
        <f t="shared" si="16"/>
        <v/>
      </c>
      <c r="J189">
        <f t="shared" si="17"/>
        <v>6.4850000000000003</v>
      </c>
      <c r="K189" t="str">
        <f t="shared" si="27"/>
        <v/>
      </c>
      <c r="N189">
        <v>6</v>
      </c>
    </row>
    <row r="190" spans="1:15" x14ac:dyDescent="0.25">
      <c r="A190" s="24" t="str">
        <f t="shared" si="13"/>
        <v xml:space="preserve">    bn</v>
      </c>
      <c r="B190" t="s">
        <v>618</v>
      </c>
      <c r="C190" s="22">
        <v>2</v>
      </c>
      <c r="D190" s="22">
        <v>1405</v>
      </c>
      <c r="G190" s="22" t="s">
        <v>319</v>
      </c>
      <c r="H190" s="22">
        <f t="shared" si="15"/>
        <v>400</v>
      </c>
      <c r="I190" s="22" t="str">
        <f t="shared" si="16"/>
        <v/>
      </c>
      <c r="J190" t="str">
        <f t="shared" si="17"/>
        <v/>
      </c>
      <c r="K190">
        <f t="shared" si="27"/>
        <v>3.5125000000000002</v>
      </c>
      <c r="O190">
        <v>4</v>
      </c>
    </row>
    <row r="191" spans="1:15" x14ac:dyDescent="0.25">
      <c r="A191" s="24" t="str">
        <f t="shared" si="13"/>
        <v xml:space="preserve">    bn</v>
      </c>
      <c r="B191" t="s">
        <v>619</v>
      </c>
      <c r="C191" s="22">
        <v>2</v>
      </c>
      <c r="D191" s="22">
        <v>1405</v>
      </c>
      <c r="G191" s="22" t="s">
        <v>319</v>
      </c>
      <c r="H191" s="22">
        <f t="shared" si="15"/>
        <v>400</v>
      </c>
      <c r="I191" s="22" t="str">
        <f t="shared" si="16"/>
        <v/>
      </c>
      <c r="J191" t="str">
        <f t="shared" si="17"/>
        <v/>
      </c>
      <c r="K191">
        <f t="shared" si="27"/>
        <v>3.5125000000000002</v>
      </c>
      <c r="O191">
        <v>3</v>
      </c>
    </row>
    <row r="192" spans="1:15" x14ac:dyDescent="0.25">
      <c r="A192" s="24" t="str">
        <f t="shared" si="13"/>
        <v xml:space="preserve">    bn</v>
      </c>
      <c r="B192" t="s">
        <v>620</v>
      </c>
      <c r="C192" s="22">
        <v>2</v>
      </c>
      <c r="D192" s="22">
        <v>1189</v>
      </c>
      <c r="G192" s="22" t="s">
        <v>319</v>
      </c>
      <c r="H192" s="22">
        <f t="shared" si="15"/>
        <v>400</v>
      </c>
      <c r="I192" s="22" t="str">
        <f t="shared" si="16"/>
        <v/>
      </c>
      <c r="J192" t="str">
        <f t="shared" si="17"/>
        <v/>
      </c>
      <c r="K192">
        <f t="shared" si="27"/>
        <v>2.9725000000000001</v>
      </c>
      <c r="O192">
        <v>3</v>
      </c>
    </row>
    <row r="193" spans="1:15" x14ac:dyDescent="0.25">
      <c r="A193" s="24" t="str">
        <f t="shared" si="13"/>
        <v xml:space="preserve">    bn</v>
      </c>
      <c r="B193" t="s">
        <v>621</v>
      </c>
      <c r="C193" s="22">
        <v>2</v>
      </c>
      <c r="D193" s="22">
        <v>1189</v>
      </c>
      <c r="G193" s="22" t="s">
        <v>319</v>
      </c>
      <c r="H193" s="22">
        <f t="shared" si="15"/>
        <v>400</v>
      </c>
      <c r="I193" s="22" t="str">
        <f t="shared" si="16"/>
        <v/>
      </c>
      <c r="J193" t="str">
        <f t="shared" si="17"/>
        <v/>
      </c>
      <c r="K193">
        <f t="shared" si="27"/>
        <v>2.9725000000000001</v>
      </c>
      <c r="O193">
        <v>3</v>
      </c>
    </row>
    <row r="194" spans="1:15" x14ac:dyDescent="0.25">
      <c r="A194" s="24" t="str">
        <f t="shared" si="13"/>
        <v xml:space="preserve">  bgde</v>
      </c>
      <c r="B194" t="s">
        <v>455</v>
      </c>
      <c r="C194" s="22" t="s">
        <v>622</v>
      </c>
      <c r="D194" s="22">
        <v>2788</v>
      </c>
      <c r="G194" s="22" t="s">
        <v>319</v>
      </c>
      <c r="H194" s="22">
        <f t="shared" si="15"/>
        <v>400</v>
      </c>
      <c r="I194" s="22" t="str">
        <f t="shared" si="16"/>
        <v/>
      </c>
      <c r="J194">
        <f t="shared" si="17"/>
        <v>6.97</v>
      </c>
      <c r="K194" t="str">
        <f t="shared" si="27"/>
        <v/>
      </c>
      <c r="N194">
        <v>7</v>
      </c>
    </row>
    <row r="195" spans="1:15" x14ac:dyDescent="0.25">
      <c r="A195" s="24" t="str">
        <f t="shared" ref="A195:A258" si="28">IF(NOT(ISERROR(FIND("Division",B195))),"div",IF(B195="Brigade","  bgde",IF(G195="A","  arty","    bn")))</f>
        <v xml:space="preserve">    bn</v>
      </c>
      <c r="B195" t="s">
        <v>623</v>
      </c>
      <c r="C195" s="22">
        <v>3</v>
      </c>
      <c r="D195" s="22">
        <v>1625</v>
      </c>
      <c r="G195" s="22" t="s">
        <v>319</v>
      </c>
      <c r="H195" s="22">
        <f t="shared" si="15"/>
        <v>400</v>
      </c>
      <c r="I195" s="22" t="str">
        <f t="shared" si="16"/>
        <v/>
      </c>
      <c r="J195" t="str">
        <f t="shared" si="17"/>
        <v/>
      </c>
      <c r="K195">
        <f t="shared" si="27"/>
        <v>2.7083333333333335</v>
      </c>
      <c r="O195">
        <v>3</v>
      </c>
    </row>
    <row r="196" spans="1:15" x14ac:dyDescent="0.25">
      <c r="A196" s="24" t="str">
        <f t="shared" si="28"/>
        <v xml:space="preserve">    bn</v>
      </c>
      <c r="B196" t="s">
        <v>624</v>
      </c>
      <c r="C196" s="22">
        <v>3</v>
      </c>
      <c r="D196" s="22">
        <v>1625</v>
      </c>
      <c r="G196" s="22" t="s">
        <v>319</v>
      </c>
      <c r="H196" s="22">
        <f t="shared" si="15"/>
        <v>400</v>
      </c>
      <c r="I196" s="22" t="str">
        <f t="shared" si="16"/>
        <v/>
      </c>
      <c r="J196" t="str">
        <f t="shared" si="17"/>
        <v/>
      </c>
      <c r="K196">
        <f t="shared" si="27"/>
        <v>2.7083333333333335</v>
      </c>
      <c r="O196">
        <v>3</v>
      </c>
    </row>
    <row r="197" spans="1:15" x14ac:dyDescent="0.25">
      <c r="A197" s="24" t="str">
        <f t="shared" si="28"/>
        <v xml:space="preserve">    bn</v>
      </c>
      <c r="B197" t="s">
        <v>625</v>
      </c>
      <c r="C197" s="22">
        <v>3</v>
      </c>
      <c r="D197" s="22">
        <v>1625</v>
      </c>
      <c r="G197" s="22" t="s">
        <v>319</v>
      </c>
      <c r="H197" s="22">
        <f t="shared" ref="H197:H260" si="29">IF(G197="I",400,IF(G197="C",300,""))</f>
        <v>400</v>
      </c>
      <c r="I197" s="22" t="str">
        <f t="shared" ref="I197:I260" si="30">IF(NOT(ISERROR(FIND("Division",B197))),D197/H197,"")</f>
        <v/>
      </c>
      <c r="J197" t="str">
        <f t="shared" ref="J197:J260" si="31">IF(B197="Brigade",D197/H197,"")</f>
        <v/>
      </c>
      <c r="K197">
        <f t="shared" si="27"/>
        <v>2.7083333333333335</v>
      </c>
      <c r="O197">
        <v>2</v>
      </c>
    </row>
    <row r="198" spans="1:15" x14ac:dyDescent="0.25">
      <c r="A198" s="24" t="str">
        <f t="shared" si="28"/>
        <v xml:space="preserve">    bn</v>
      </c>
      <c r="B198" t="s">
        <v>626</v>
      </c>
      <c r="C198" s="22">
        <v>2</v>
      </c>
      <c r="D198" s="22">
        <v>1163</v>
      </c>
      <c r="G198" s="22" t="s">
        <v>319</v>
      </c>
      <c r="H198" s="22">
        <f t="shared" si="29"/>
        <v>400</v>
      </c>
      <c r="I198" s="22" t="str">
        <f t="shared" si="30"/>
        <v/>
      </c>
      <c r="J198" t="str">
        <f t="shared" si="31"/>
        <v/>
      </c>
      <c r="K198">
        <f t="shared" si="27"/>
        <v>2.9075000000000002</v>
      </c>
      <c r="O198">
        <v>3</v>
      </c>
    </row>
    <row r="199" spans="1:15" x14ac:dyDescent="0.25">
      <c r="A199" s="24" t="str">
        <f t="shared" si="28"/>
        <v xml:space="preserve">    bn</v>
      </c>
      <c r="B199" t="s">
        <v>627</v>
      </c>
      <c r="C199" s="22">
        <v>2</v>
      </c>
      <c r="D199" s="22">
        <v>1163</v>
      </c>
      <c r="G199" s="22" t="s">
        <v>319</v>
      </c>
      <c r="H199" s="22">
        <f t="shared" si="29"/>
        <v>400</v>
      </c>
      <c r="I199" s="22" t="str">
        <f t="shared" si="30"/>
        <v/>
      </c>
      <c r="J199" t="str">
        <f t="shared" si="31"/>
        <v/>
      </c>
      <c r="K199">
        <f t="shared" si="27"/>
        <v>2.9075000000000002</v>
      </c>
      <c r="O199">
        <v>3</v>
      </c>
    </row>
    <row r="200" spans="1:15" x14ac:dyDescent="0.25">
      <c r="A200" s="24" t="str">
        <f t="shared" si="28"/>
        <v xml:space="preserve">  arty</v>
      </c>
      <c r="B200" t="s">
        <v>603</v>
      </c>
      <c r="C200" s="22">
        <v>4</v>
      </c>
      <c r="D200" s="22" t="s">
        <v>628</v>
      </c>
      <c r="E200" s="22" t="s">
        <v>571</v>
      </c>
      <c r="F200" s="22">
        <v>20</v>
      </c>
      <c r="G200" s="22" t="s">
        <v>720</v>
      </c>
      <c r="H200" s="22" t="str">
        <f t="shared" si="29"/>
        <v/>
      </c>
      <c r="I200" s="22" t="str">
        <f t="shared" si="30"/>
        <v/>
      </c>
      <c r="J200" t="str">
        <f t="shared" si="31"/>
        <v/>
      </c>
      <c r="L200">
        <v>3</v>
      </c>
      <c r="M200">
        <v>2</v>
      </c>
    </row>
    <row r="201" spans="1:15" x14ac:dyDescent="0.25">
      <c r="A201" s="24" t="str">
        <f t="shared" si="28"/>
        <v>div</v>
      </c>
      <c r="B201" t="s">
        <v>629</v>
      </c>
      <c r="C201" s="22" t="s">
        <v>217</v>
      </c>
      <c r="D201" s="22">
        <v>4759</v>
      </c>
      <c r="G201" s="22" t="s">
        <v>319</v>
      </c>
      <c r="H201" s="22">
        <f t="shared" si="29"/>
        <v>400</v>
      </c>
      <c r="I201" s="22">
        <f t="shared" si="30"/>
        <v>11.897500000000001</v>
      </c>
      <c r="J201" t="str">
        <f t="shared" si="31"/>
        <v/>
      </c>
      <c r="K201" t="str">
        <f t="shared" si="27"/>
        <v/>
      </c>
    </row>
    <row r="202" spans="1:15" x14ac:dyDescent="0.25">
      <c r="A202" s="24" t="str">
        <f t="shared" si="28"/>
        <v xml:space="preserve">  bgde</v>
      </c>
      <c r="B202" t="s">
        <v>455</v>
      </c>
      <c r="C202" s="22" t="s">
        <v>406</v>
      </c>
      <c r="D202" s="22">
        <v>3477</v>
      </c>
      <c r="G202" s="22" t="s">
        <v>319</v>
      </c>
      <c r="H202" s="22">
        <f t="shared" si="29"/>
        <v>400</v>
      </c>
      <c r="I202" s="22" t="str">
        <f t="shared" si="30"/>
        <v/>
      </c>
      <c r="J202">
        <f t="shared" si="31"/>
        <v>8.6925000000000008</v>
      </c>
      <c r="K202" t="str">
        <f t="shared" si="27"/>
        <v/>
      </c>
      <c r="N202">
        <v>9</v>
      </c>
    </row>
    <row r="203" spans="1:15" x14ac:dyDescent="0.25">
      <c r="A203" s="24" t="str">
        <f t="shared" si="28"/>
        <v xml:space="preserve">    bn</v>
      </c>
      <c r="B203" t="s">
        <v>630</v>
      </c>
      <c r="C203" s="22">
        <v>3</v>
      </c>
      <c r="D203" s="22">
        <v>1838</v>
      </c>
      <c r="G203" s="22" t="s">
        <v>319</v>
      </c>
      <c r="H203" s="22">
        <f t="shared" si="29"/>
        <v>400</v>
      </c>
      <c r="I203" s="22" t="str">
        <f t="shared" si="30"/>
        <v/>
      </c>
      <c r="J203" t="str">
        <f t="shared" si="31"/>
        <v/>
      </c>
      <c r="K203">
        <f t="shared" si="27"/>
        <v>3.0633333333333335</v>
      </c>
      <c r="O203">
        <v>3</v>
      </c>
    </row>
    <row r="204" spans="1:15" x14ac:dyDescent="0.25">
      <c r="A204" s="24" t="str">
        <f t="shared" si="28"/>
        <v xml:space="preserve">    bn</v>
      </c>
      <c r="B204" t="s">
        <v>631</v>
      </c>
      <c r="C204" s="22">
        <v>3</v>
      </c>
      <c r="D204" s="22">
        <v>1838</v>
      </c>
      <c r="G204" s="22" t="s">
        <v>319</v>
      </c>
      <c r="H204" s="22">
        <f t="shared" si="29"/>
        <v>400</v>
      </c>
      <c r="I204" s="22" t="str">
        <f t="shared" si="30"/>
        <v/>
      </c>
      <c r="J204" t="str">
        <f t="shared" si="31"/>
        <v/>
      </c>
      <c r="K204">
        <f t="shared" si="27"/>
        <v>3.0633333333333335</v>
      </c>
      <c r="O204">
        <v>3</v>
      </c>
    </row>
    <row r="205" spans="1:15" x14ac:dyDescent="0.25">
      <c r="A205" s="24" t="str">
        <f t="shared" si="28"/>
        <v xml:space="preserve">    bn</v>
      </c>
      <c r="B205" t="s">
        <v>632</v>
      </c>
      <c r="C205" s="22">
        <v>3</v>
      </c>
      <c r="D205" s="22">
        <v>1838</v>
      </c>
      <c r="G205" s="22" t="s">
        <v>319</v>
      </c>
      <c r="H205" s="22">
        <f t="shared" si="29"/>
        <v>400</v>
      </c>
      <c r="I205" s="22" t="str">
        <f t="shared" si="30"/>
        <v/>
      </c>
      <c r="J205" t="str">
        <f t="shared" si="31"/>
        <v/>
      </c>
      <c r="K205">
        <f t="shared" si="27"/>
        <v>3.0633333333333335</v>
      </c>
      <c r="O205">
        <v>3</v>
      </c>
    </row>
    <row r="206" spans="1:15" x14ac:dyDescent="0.25">
      <c r="A206" s="24" t="str">
        <f t="shared" si="28"/>
        <v xml:space="preserve">    bn</v>
      </c>
      <c r="B206" t="s">
        <v>633</v>
      </c>
      <c r="C206" s="22">
        <v>3</v>
      </c>
      <c r="D206" s="22">
        <v>1639</v>
      </c>
      <c r="G206" s="22" t="s">
        <v>319</v>
      </c>
      <c r="H206" s="22">
        <f t="shared" si="29"/>
        <v>400</v>
      </c>
      <c r="I206" s="22" t="str">
        <f t="shared" si="30"/>
        <v/>
      </c>
      <c r="J206" t="str">
        <f t="shared" si="31"/>
        <v/>
      </c>
      <c r="K206">
        <f t="shared" si="27"/>
        <v>2.7316666666666665</v>
      </c>
      <c r="O206">
        <v>3</v>
      </c>
    </row>
    <row r="207" spans="1:15" x14ac:dyDescent="0.25">
      <c r="A207" s="24" t="str">
        <f t="shared" si="28"/>
        <v xml:space="preserve">    bn</v>
      </c>
      <c r="B207" t="s">
        <v>634</v>
      </c>
      <c r="C207" s="22">
        <v>3</v>
      </c>
      <c r="D207" s="22">
        <v>1639</v>
      </c>
      <c r="G207" s="22" t="s">
        <v>319</v>
      </c>
      <c r="H207" s="22">
        <f t="shared" si="29"/>
        <v>400</v>
      </c>
      <c r="I207" s="22" t="str">
        <f t="shared" si="30"/>
        <v/>
      </c>
      <c r="J207" t="str">
        <f t="shared" si="31"/>
        <v/>
      </c>
      <c r="K207">
        <f t="shared" si="27"/>
        <v>2.7316666666666665</v>
      </c>
      <c r="O207">
        <v>3</v>
      </c>
    </row>
    <row r="208" spans="1:15" x14ac:dyDescent="0.25">
      <c r="A208" s="24" t="str">
        <f t="shared" si="28"/>
        <v xml:space="preserve">    bn</v>
      </c>
      <c r="B208" t="s">
        <v>635</v>
      </c>
      <c r="C208" s="22">
        <v>3</v>
      </c>
      <c r="D208" s="22">
        <v>1639</v>
      </c>
      <c r="G208" s="22" t="s">
        <v>319</v>
      </c>
      <c r="H208" s="22">
        <f t="shared" si="29"/>
        <v>400</v>
      </c>
      <c r="I208" s="22" t="str">
        <f t="shared" si="30"/>
        <v/>
      </c>
      <c r="J208" t="str">
        <f t="shared" si="31"/>
        <v/>
      </c>
      <c r="K208">
        <f t="shared" si="27"/>
        <v>2.7316666666666665</v>
      </c>
      <c r="O208">
        <v>2</v>
      </c>
    </row>
    <row r="209" spans="1:15" x14ac:dyDescent="0.25">
      <c r="A209" s="24" t="str">
        <f t="shared" si="28"/>
        <v xml:space="preserve">  bgde</v>
      </c>
      <c r="B209" t="s">
        <v>455</v>
      </c>
      <c r="D209" s="22">
        <v>1282</v>
      </c>
      <c r="G209" s="22" t="s">
        <v>319</v>
      </c>
      <c r="H209" s="22">
        <f t="shared" si="29"/>
        <v>400</v>
      </c>
      <c r="I209" s="22" t="str">
        <f t="shared" si="30"/>
        <v/>
      </c>
      <c r="J209">
        <f t="shared" si="31"/>
        <v>3.2050000000000001</v>
      </c>
      <c r="K209" t="str">
        <f t="shared" si="27"/>
        <v/>
      </c>
      <c r="N209">
        <v>3</v>
      </c>
    </row>
    <row r="210" spans="1:15" x14ac:dyDescent="0.25">
      <c r="A210" s="24" t="str">
        <f t="shared" si="28"/>
        <v xml:space="preserve">    bn</v>
      </c>
      <c r="B210" t="s">
        <v>636</v>
      </c>
      <c r="C210" s="22">
        <v>3</v>
      </c>
      <c r="D210" s="22">
        <v>1282</v>
      </c>
      <c r="G210" s="22" t="s">
        <v>319</v>
      </c>
      <c r="H210" s="22">
        <f t="shared" si="29"/>
        <v>400</v>
      </c>
      <c r="I210" s="22" t="str">
        <f t="shared" si="30"/>
        <v/>
      </c>
      <c r="J210" t="str">
        <f t="shared" si="31"/>
        <v/>
      </c>
      <c r="K210">
        <f t="shared" si="27"/>
        <v>2.1366666666666667</v>
      </c>
      <c r="O210">
        <v>2</v>
      </c>
    </row>
    <row r="211" spans="1:15" x14ac:dyDescent="0.25">
      <c r="A211" s="24" t="str">
        <f t="shared" si="28"/>
        <v xml:space="preserve">    bn</v>
      </c>
      <c r="B211" t="s">
        <v>637</v>
      </c>
      <c r="C211" s="22">
        <v>3</v>
      </c>
      <c r="D211" s="22">
        <v>1282</v>
      </c>
      <c r="G211" s="22" t="s">
        <v>319</v>
      </c>
      <c r="H211" s="22">
        <f t="shared" si="29"/>
        <v>400</v>
      </c>
      <c r="I211" s="22" t="str">
        <f t="shared" si="30"/>
        <v/>
      </c>
      <c r="J211" t="str">
        <f t="shared" si="31"/>
        <v/>
      </c>
      <c r="K211">
        <f t="shared" si="27"/>
        <v>2.1366666666666667</v>
      </c>
      <c r="O211">
        <v>2</v>
      </c>
    </row>
    <row r="212" spans="1:15" x14ac:dyDescent="0.25">
      <c r="A212" s="24" t="str">
        <f t="shared" si="28"/>
        <v xml:space="preserve">    bn</v>
      </c>
      <c r="B212" t="s">
        <v>638</v>
      </c>
      <c r="C212" s="22">
        <v>3</v>
      </c>
      <c r="D212" s="22">
        <v>1282</v>
      </c>
      <c r="G212" s="22" t="s">
        <v>319</v>
      </c>
      <c r="H212" s="22">
        <f t="shared" si="29"/>
        <v>400</v>
      </c>
      <c r="I212" s="22" t="str">
        <f t="shared" si="30"/>
        <v/>
      </c>
      <c r="J212" t="str">
        <f t="shared" si="31"/>
        <v/>
      </c>
      <c r="K212">
        <f t="shared" si="27"/>
        <v>2.1366666666666667</v>
      </c>
      <c r="O212">
        <v>2</v>
      </c>
    </row>
    <row r="213" spans="1:15" x14ac:dyDescent="0.25">
      <c r="A213" s="24" t="str">
        <f t="shared" si="28"/>
        <v xml:space="preserve">    bn</v>
      </c>
      <c r="B213" t="s">
        <v>639</v>
      </c>
      <c r="D213" s="22" t="s">
        <v>640</v>
      </c>
      <c r="G213" s="22" t="s">
        <v>319</v>
      </c>
      <c r="H213" s="22">
        <f t="shared" si="29"/>
        <v>400</v>
      </c>
      <c r="I213" s="22" t="str">
        <f t="shared" si="30"/>
        <v/>
      </c>
      <c r="J213" t="str">
        <f t="shared" si="31"/>
        <v/>
      </c>
    </row>
    <row r="214" spans="1:15" x14ac:dyDescent="0.25">
      <c r="A214" s="24" t="str">
        <f t="shared" si="28"/>
        <v xml:space="preserve">  arty</v>
      </c>
      <c r="B214" t="s">
        <v>603</v>
      </c>
      <c r="C214" s="22">
        <v>6</v>
      </c>
      <c r="D214" s="22" t="s">
        <v>641</v>
      </c>
      <c r="E214" s="22" t="s">
        <v>571</v>
      </c>
      <c r="F214" s="22">
        <v>44</v>
      </c>
      <c r="G214" s="22" t="s">
        <v>720</v>
      </c>
      <c r="H214" s="22" t="str">
        <f t="shared" si="29"/>
        <v/>
      </c>
      <c r="I214" s="22" t="str">
        <f t="shared" si="30"/>
        <v/>
      </c>
      <c r="J214" t="str">
        <f t="shared" si="31"/>
        <v/>
      </c>
      <c r="L214">
        <v>5</v>
      </c>
      <c r="M214">
        <v>3</v>
      </c>
    </row>
    <row r="215" spans="1:15" x14ac:dyDescent="0.25">
      <c r="A215" s="24" t="str">
        <f t="shared" si="28"/>
        <v>div</v>
      </c>
      <c r="B215" t="s">
        <v>642</v>
      </c>
      <c r="C215" s="22" t="s">
        <v>218</v>
      </c>
      <c r="D215" s="22">
        <v>5028</v>
      </c>
      <c r="G215" s="22" t="s">
        <v>319</v>
      </c>
      <c r="H215" s="22">
        <f t="shared" si="29"/>
        <v>400</v>
      </c>
      <c r="I215" s="22">
        <f t="shared" si="30"/>
        <v>12.57</v>
      </c>
      <c r="J215" t="str">
        <f t="shared" si="31"/>
        <v/>
      </c>
      <c r="K215" t="str">
        <f t="shared" si="27"/>
        <v/>
      </c>
    </row>
    <row r="216" spans="1:15" x14ac:dyDescent="0.25">
      <c r="A216" s="24" t="str">
        <f t="shared" si="28"/>
        <v xml:space="preserve">  bgde</v>
      </c>
      <c r="B216" t="s">
        <v>455</v>
      </c>
      <c r="C216" s="22" t="s">
        <v>403</v>
      </c>
      <c r="D216" s="22">
        <v>2836</v>
      </c>
      <c r="G216" s="22" t="s">
        <v>319</v>
      </c>
      <c r="H216" s="22">
        <f t="shared" si="29"/>
        <v>400</v>
      </c>
      <c r="I216" s="22" t="str">
        <f t="shared" si="30"/>
        <v/>
      </c>
      <c r="J216">
        <f t="shared" si="31"/>
        <v>7.09</v>
      </c>
      <c r="K216" t="str">
        <f t="shared" si="27"/>
        <v/>
      </c>
      <c r="N216">
        <v>7</v>
      </c>
    </row>
    <row r="217" spans="1:15" x14ac:dyDescent="0.25">
      <c r="A217" s="24" t="str">
        <f t="shared" si="28"/>
        <v xml:space="preserve">    bn</v>
      </c>
      <c r="B217" t="s">
        <v>643</v>
      </c>
      <c r="C217" s="22">
        <v>3</v>
      </c>
      <c r="D217" s="22">
        <v>1667</v>
      </c>
      <c r="G217" s="22" t="s">
        <v>319</v>
      </c>
      <c r="H217" s="22">
        <f t="shared" si="29"/>
        <v>400</v>
      </c>
      <c r="I217" s="22" t="str">
        <f t="shared" si="30"/>
        <v/>
      </c>
      <c r="J217" t="str">
        <f t="shared" si="31"/>
        <v/>
      </c>
      <c r="K217">
        <f t="shared" si="27"/>
        <v>2.7783333333333333</v>
      </c>
      <c r="O217">
        <v>3</v>
      </c>
    </row>
    <row r="218" spans="1:15" x14ac:dyDescent="0.25">
      <c r="A218" s="24" t="str">
        <f t="shared" si="28"/>
        <v xml:space="preserve">    bn</v>
      </c>
      <c r="B218" t="s">
        <v>644</v>
      </c>
      <c r="C218" s="22">
        <v>3</v>
      </c>
      <c r="D218" s="22">
        <v>1667</v>
      </c>
      <c r="G218" s="22" t="s">
        <v>319</v>
      </c>
      <c r="H218" s="22">
        <f t="shared" si="29"/>
        <v>400</v>
      </c>
      <c r="I218" s="22" t="str">
        <f t="shared" si="30"/>
        <v/>
      </c>
      <c r="J218" t="str">
        <f t="shared" si="31"/>
        <v/>
      </c>
      <c r="K218">
        <f t="shared" si="27"/>
        <v>2.7783333333333333</v>
      </c>
      <c r="O218">
        <v>3</v>
      </c>
    </row>
    <row r="219" spans="1:15" x14ac:dyDescent="0.25">
      <c r="A219" s="24" t="str">
        <f t="shared" si="28"/>
        <v xml:space="preserve">    bn</v>
      </c>
      <c r="B219" t="s">
        <v>645</v>
      </c>
      <c r="C219" s="22">
        <v>3</v>
      </c>
      <c r="D219" s="22">
        <v>1667</v>
      </c>
      <c r="G219" s="22" t="s">
        <v>319</v>
      </c>
      <c r="H219" s="22">
        <f t="shared" si="29"/>
        <v>400</v>
      </c>
      <c r="I219" s="22" t="str">
        <f t="shared" si="30"/>
        <v/>
      </c>
      <c r="J219" t="str">
        <f t="shared" si="31"/>
        <v/>
      </c>
      <c r="K219">
        <f t="shared" si="27"/>
        <v>2.7783333333333333</v>
      </c>
      <c r="O219">
        <v>2</v>
      </c>
    </row>
    <row r="220" spans="1:15" x14ac:dyDescent="0.25">
      <c r="A220" s="24" t="str">
        <f t="shared" si="28"/>
        <v xml:space="preserve">    bn</v>
      </c>
      <c r="B220" t="s">
        <v>646</v>
      </c>
      <c r="C220" s="22">
        <v>2</v>
      </c>
      <c r="D220" s="22">
        <v>1169</v>
      </c>
      <c r="G220" s="22" t="s">
        <v>319</v>
      </c>
      <c r="H220" s="22">
        <f t="shared" si="29"/>
        <v>400</v>
      </c>
      <c r="I220" s="22" t="str">
        <f t="shared" si="30"/>
        <v/>
      </c>
      <c r="J220" t="str">
        <f t="shared" si="31"/>
        <v/>
      </c>
      <c r="K220">
        <f t="shared" si="27"/>
        <v>2.9224999999999999</v>
      </c>
      <c r="O220">
        <v>3</v>
      </c>
    </row>
    <row r="221" spans="1:15" x14ac:dyDescent="0.25">
      <c r="A221" s="24" t="str">
        <f t="shared" si="28"/>
        <v xml:space="preserve">    bn</v>
      </c>
      <c r="B221" t="s">
        <v>647</v>
      </c>
      <c r="C221" s="22">
        <v>2</v>
      </c>
      <c r="D221" s="22">
        <v>1169</v>
      </c>
      <c r="G221" s="22" t="s">
        <v>319</v>
      </c>
      <c r="H221" s="22">
        <f t="shared" si="29"/>
        <v>400</v>
      </c>
      <c r="I221" s="22" t="str">
        <f t="shared" si="30"/>
        <v/>
      </c>
      <c r="J221" t="str">
        <f t="shared" si="31"/>
        <v/>
      </c>
      <c r="K221">
        <f t="shared" si="27"/>
        <v>2.9224999999999999</v>
      </c>
      <c r="O221">
        <v>3</v>
      </c>
    </row>
    <row r="222" spans="1:15" x14ac:dyDescent="0.25">
      <c r="A222" s="24" t="str">
        <f t="shared" si="28"/>
        <v xml:space="preserve">  bgde</v>
      </c>
      <c r="B222" t="s">
        <v>455</v>
      </c>
      <c r="C222" s="22" t="s">
        <v>407</v>
      </c>
      <c r="D222" s="22">
        <v>2192</v>
      </c>
      <c r="G222" s="22" t="s">
        <v>319</v>
      </c>
      <c r="H222" s="22">
        <f t="shared" si="29"/>
        <v>400</v>
      </c>
      <c r="I222" s="22" t="str">
        <f t="shared" si="30"/>
        <v/>
      </c>
      <c r="J222">
        <f t="shared" si="31"/>
        <v>5.48</v>
      </c>
      <c r="K222" t="str">
        <f t="shared" si="27"/>
        <v/>
      </c>
      <c r="N222">
        <v>5</v>
      </c>
    </row>
    <row r="223" spans="1:15" x14ac:dyDescent="0.25">
      <c r="A223" s="24" t="str">
        <f t="shared" si="28"/>
        <v xml:space="preserve">    bn</v>
      </c>
      <c r="B223" t="s">
        <v>648</v>
      </c>
      <c r="C223" s="22">
        <v>2</v>
      </c>
      <c r="D223" s="22">
        <v>1007</v>
      </c>
      <c r="G223" s="22" t="s">
        <v>319</v>
      </c>
      <c r="H223" s="22">
        <f t="shared" si="29"/>
        <v>400</v>
      </c>
      <c r="I223" s="22" t="str">
        <f t="shared" si="30"/>
        <v/>
      </c>
      <c r="J223" t="str">
        <f t="shared" si="31"/>
        <v/>
      </c>
      <c r="K223">
        <f t="shared" si="27"/>
        <v>2.5175000000000001</v>
      </c>
      <c r="O223">
        <v>3</v>
      </c>
    </row>
    <row r="224" spans="1:15" x14ac:dyDescent="0.25">
      <c r="A224" s="24" t="str">
        <f t="shared" si="28"/>
        <v xml:space="preserve">    bn</v>
      </c>
      <c r="B224" t="s">
        <v>649</v>
      </c>
      <c r="C224" s="22">
        <v>2</v>
      </c>
      <c r="D224" s="22">
        <v>1007</v>
      </c>
      <c r="G224" s="22" t="s">
        <v>319</v>
      </c>
      <c r="H224" s="22">
        <f t="shared" si="29"/>
        <v>400</v>
      </c>
      <c r="I224" s="22" t="str">
        <f t="shared" si="30"/>
        <v/>
      </c>
      <c r="J224" t="str">
        <f t="shared" si="31"/>
        <v/>
      </c>
      <c r="K224">
        <f t="shared" si="27"/>
        <v>2.5175000000000001</v>
      </c>
      <c r="O224">
        <v>2</v>
      </c>
    </row>
    <row r="225" spans="1:15" x14ac:dyDescent="0.25">
      <c r="A225" s="24" t="str">
        <f t="shared" si="28"/>
        <v xml:space="preserve">    bn</v>
      </c>
      <c r="B225" t="s">
        <v>650</v>
      </c>
      <c r="C225" s="22">
        <v>2</v>
      </c>
      <c r="D225" s="22">
        <v>1185</v>
      </c>
      <c r="G225" s="22" t="s">
        <v>319</v>
      </c>
      <c r="H225" s="22">
        <f t="shared" si="29"/>
        <v>400</v>
      </c>
      <c r="I225" s="22" t="str">
        <f t="shared" si="30"/>
        <v/>
      </c>
      <c r="J225" t="str">
        <f t="shared" si="31"/>
        <v/>
      </c>
      <c r="K225">
        <f t="shared" si="27"/>
        <v>2.9624999999999999</v>
      </c>
      <c r="O225">
        <v>3</v>
      </c>
    </row>
    <row r="226" spans="1:15" x14ac:dyDescent="0.25">
      <c r="A226" s="24" t="str">
        <f t="shared" si="28"/>
        <v xml:space="preserve">    bn</v>
      </c>
      <c r="B226" t="s">
        <v>651</v>
      </c>
      <c r="C226" s="22">
        <v>2</v>
      </c>
      <c r="D226" s="22">
        <v>1185</v>
      </c>
      <c r="G226" s="22" t="s">
        <v>319</v>
      </c>
      <c r="H226" s="22">
        <f t="shared" si="29"/>
        <v>400</v>
      </c>
      <c r="I226" s="22" t="str">
        <f t="shared" si="30"/>
        <v/>
      </c>
      <c r="J226" t="str">
        <f t="shared" si="31"/>
        <v/>
      </c>
      <c r="K226">
        <f t="shared" si="27"/>
        <v>2.9624999999999999</v>
      </c>
      <c r="O226">
        <v>3</v>
      </c>
    </row>
    <row r="227" spans="1:15" x14ac:dyDescent="0.25">
      <c r="A227" s="24" t="str">
        <f t="shared" si="28"/>
        <v xml:space="preserve">  arty</v>
      </c>
      <c r="B227" t="s">
        <v>603</v>
      </c>
      <c r="C227" s="22">
        <v>6</v>
      </c>
      <c r="D227" s="22" t="s">
        <v>604</v>
      </c>
      <c r="E227" s="22" t="s">
        <v>571</v>
      </c>
      <c r="F227" s="22">
        <v>42</v>
      </c>
      <c r="G227" s="22" t="s">
        <v>720</v>
      </c>
      <c r="H227" s="22" t="str">
        <f t="shared" si="29"/>
        <v/>
      </c>
      <c r="I227" s="22" t="str">
        <f t="shared" si="30"/>
        <v/>
      </c>
      <c r="J227" t="str">
        <f t="shared" si="31"/>
        <v/>
      </c>
      <c r="L227">
        <v>5</v>
      </c>
      <c r="M227">
        <v>3</v>
      </c>
    </row>
    <row r="228" spans="1:15" x14ac:dyDescent="0.25">
      <c r="A228" s="24" t="str">
        <f t="shared" si="28"/>
        <v>div</v>
      </c>
      <c r="B228" t="s">
        <v>652</v>
      </c>
      <c r="C228" s="22" t="s">
        <v>400</v>
      </c>
      <c r="D228" s="22">
        <v>4341</v>
      </c>
      <c r="G228" s="22" t="s">
        <v>319</v>
      </c>
      <c r="H228" s="22">
        <f t="shared" si="29"/>
        <v>400</v>
      </c>
      <c r="I228" s="22">
        <f t="shared" si="30"/>
        <v>10.852499999999999</v>
      </c>
      <c r="J228" t="str">
        <f t="shared" si="31"/>
        <v/>
      </c>
      <c r="K228" t="str">
        <f t="shared" ref="K228:K268" si="32">IF(AND(I228="",J228=""),D228*2/(H228*C228),"")</f>
        <v/>
      </c>
    </row>
    <row r="229" spans="1:15" x14ac:dyDescent="0.25">
      <c r="A229" s="24" t="str">
        <f t="shared" si="28"/>
        <v xml:space="preserve">  bgde</v>
      </c>
      <c r="B229" t="s">
        <v>455</v>
      </c>
      <c r="C229" s="22" t="s">
        <v>400</v>
      </c>
      <c r="D229" s="22">
        <v>2706</v>
      </c>
      <c r="G229" s="22" t="s">
        <v>319</v>
      </c>
      <c r="H229" s="22">
        <f t="shared" si="29"/>
        <v>400</v>
      </c>
      <c r="I229" s="22" t="str">
        <f t="shared" si="30"/>
        <v/>
      </c>
      <c r="J229">
        <f t="shared" si="31"/>
        <v>6.7649999999999997</v>
      </c>
      <c r="K229" t="str">
        <f t="shared" si="32"/>
        <v/>
      </c>
      <c r="N229">
        <v>7</v>
      </c>
    </row>
    <row r="230" spans="1:15" x14ac:dyDescent="0.25">
      <c r="A230" s="24" t="str">
        <f t="shared" si="28"/>
        <v xml:space="preserve">    bn</v>
      </c>
      <c r="B230" t="s">
        <v>653</v>
      </c>
      <c r="C230" s="22">
        <v>2</v>
      </c>
      <c r="D230" s="22">
        <v>1120</v>
      </c>
      <c r="G230" s="22" t="s">
        <v>319</v>
      </c>
      <c r="H230" s="22">
        <f t="shared" si="29"/>
        <v>400</v>
      </c>
      <c r="I230" s="22" t="str">
        <f t="shared" si="30"/>
        <v/>
      </c>
      <c r="J230" t="str">
        <f t="shared" si="31"/>
        <v/>
      </c>
      <c r="K230">
        <f t="shared" si="32"/>
        <v>2.8</v>
      </c>
      <c r="O230">
        <v>3</v>
      </c>
    </row>
    <row r="231" spans="1:15" x14ac:dyDescent="0.25">
      <c r="A231" s="24" t="str">
        <f t="shared" si="28"/>
        <v xml:space="preserve">    bn</v>
      </c>
      <c r="B231" t="s">
        <v>654</v>
      </c>
      <c r="C231" s="22">
        <v>2</v>
      </c>
      <c r="D231" s="22">
        <v>1120</v>
      </c>
      <c r="G231" s="22" t="s">
        <v>319</v>
      </c>
      <c r="H231" s="22">
        <f t="shared" si="29"/>
        <v>400</v>
      </c>
      <c r="I231" s="22" t="str">
        <f t="shared" si="30"/>
        <v/>
      </c>
      <c r="J231" t="str">
        <f t="shared" si="31"/>
        <v/>
      </c>
      <c r="K231">
        <f t="shared" si="32"/>
        <v>2.8</v>
      </c>
      <c r="O231">
        <v>3</v>
      </c>
    </row>
    <row r="232" spans="1:15" x14ac:dyDescent="0.25">
      <c r="A232" s="24" t="str">
        <f t="shared" si="28"/>
        <v xml:space="preserve">    bn</v>
      </c>
      <c r="B232" t="s">
        <v>655</v>
      </c>
      <c r="C232" s="22">
        <v>3</v>
      </c>
      <c r="D232" s="22">
        <v>1586</v>
      </c>
      <c r="G232" s="22" t="s">
        <v>319</v>
      </c>
      <c r="H232" s="22">
        <f t="shared" si="29"/>
        <v>400</v>
      </c>
      <c r="I232" s="22" t="str">
        <f t="shared" si="30"/>
        <v/>
      </c>
      <c r="J232" t="str">
        <f t="shared" si="31"/>
        <v/>
      </c>
      <c r="K232">
        <f t="shared" si="32"/>
        <v>2.6433333333333335</v>
      </c>
      <c r="O232">
        <v>3</v>
      </c>
    </row>
    <row r="233" spans="1:15" x14ac:dyDescent="0.25">
      <c r="A233" s="24" t="str">
        <f t="shared" si="28"/>
        <v xml:space="preserve">    bn</v>
      </c>
      <c r="B233" t="s">
        <v>656</v>
      </c>
      <c r="C233" s="22">
        <v>3</v>
      </c>
      <c r="D233" s="22">
        <v>1586</v>
      </c>
      <c r="G233" s="22" t="s">
        <v>319</v>
      </c>
      <c r="H233" s="22">
        <f t="shared" si="29"/>
        <v>400</v>
      </c>
      <c r="I233" s="22" t="str">
        <f t="shared" si="30"/>
        <v/>
      </c>
      <c r="J233" t="str">
        <f t="shared" si="31"/>
        <v/>
      </c>
      <c r="K233">
        <f t="shared" si="32"/>
        <v>2.6433333333333335</v>
      </c>
      <c r="O233">
        <v>3</v>
      </c>
    </row>
    <row r="234" spans="1:15" x14ac:dyDescent="0.25">
      <c r="A234" s="24" t="str">
        <f t="shared" si="28"/>
        <v xml:space="preserve">    bn</v>
      </c>
      <c r="B234" t="s">
        <v>657</v>
      </c>
      <c r="C234" s="22">
        <v>3</v>
      </c>
      <c r="D234" s="22">
        <v>1586</v>
      </c>
      <c r="G234" s="22" t="s">
        <v>319</v>
      </c>
      <c r="H234" s="22">
        <f t="shared" si="29"/>
        <v>400</v>
      </c>
      <c r="I234" s="22" t="str">
        <f t="shared" si="30"/>
        <v/>
      </c>
      <c r="J234" t="str">
        <f t="shared" si="31"/>
        <v/>
      </c>
      <c r="K234">
        <f t="shared" si="32"/>
        <v>2.6433333333333335</v>
      </c>
      <c r="O234">
        <v>2</v>
      </c>
    </row>
    <row r="235" spans="1:15" x14ac:dyDescent="0.25">
      <c r="A235" s="24" t="str">
        <f t="shared" si="28"/>
        <v xml:space="preserve">  bgde</v>
      </c>
      <c r="B235" t="s">
        <v>455</v>
      </c>
      <c r="D235" s="22">
        <v>1635</v>
      </c>
      <c r="G235" s="22" t="s">
        <v>319</v>
      </c>
      <c r="H235" s="22">
        <f t="shared" si="29"/>
        <v>400</v>
      </c>
      <c r="I235" s="22" t="str">
        <f t="shared" si="30"/>
        <v/>
      </c>
      <c r="J235">
        <f t="shared" si="31"/>
        <v>4.0875000000000004</v>
      </c>
      <c r="K235" t="str">
        <f t="shared" si="32"/>
        <v/>
      </c>
      <c r="N235">
        <v>4</v>
      </c>
    </row>
    <row r="236" spans="1:15" x14ac:dyDescent="0.25">
      <c r="A236" s="24" t="str">
        <f t="shared" si="28"/>
        <v xml:space="preserve">    bn</v>
      </c>
      <c r="B236" t="s">
        <v>658</v>
      </c>
      <c r="C236" s="22">
        <v>3</v>
      </c>
      <c r="D236" s="22">
        <v>1547</v>
      </c>
      <c r="G236" s="22" t="s">
        <v>319</v>
      </c>
      <c r="H236" s="22">
        <f t="shared" si="29"/>
        <v>400</v>
      </c>
      <c r="I236" s="22" t="str">
        <f t="shared" si="30"/>
        <v/>
      </c>
      <c r="J236" t="str">
        <f t="shared" si="31"/>
        <v/>
      </c>
      <c r="K236">
        <f t="shared" si="32"/>
        <v>2.5783333333333331</v>
      </c>
      <c r="O236">
        <v>3</v>
      </c>
    </row>
    <row r="237" spans="1:15" x14ac:dyDescent="0.25">
      <c r="A237" s="24" t="str">
        <f t="shared" si="28"/>
        <v xml:space="preserve">    bn</v>
      </c>
      <c r="B237" t="s">
        <v>659</v>
      </c>
      <c r="C237" s="22">
        <v>3</v>
      </c>
      <c r="D237" s="22">
        <v>1547</v>
      </c>
      <c r="G237" s="22" t="s">
        <v>319</v>
      </c>
      <c r="H237" s="22">
        <f t="shared" si="29"/>
        <v>400</v>
      </c>
      <c r="I237" s="22" t="str">
        <f t="shared" si="30"/>
        <v/>
      </c>
      <c r="J237" t="str">
        <f t="shared" si="31"/>
        <v/>
      </c>
      <c r="K237">
        <f t="shared" si="32"/>
        <v>2.5783333333333331</v>
      </c>
      <c r="O237">
        <v>3</v>
      </c>
    </row>
    <row r="238" spans="1:15" x14ac:dyDescent="0.25">
      <c r="A238" s="24" t="str">
        <f t="shared" si="28"/>
        <v xml:space="preserve">    bn</v>
      </c>
      <c r="B238" t="s">
        <v>660</v>
      </c>
      <c r="C238" s="22">
        <v>3</v>
      </c>
      <c r="D238" s="22">
        <v>1547</v>
      </c>
      <c r="G238" s="22" t="s">
        <v>319</v>
      </c>
      <c r="H238" s="22">
        <f t="shared" si="29"/>
        <v>400</v>
      </c>
      <c r="I238" s="22" t="str">
        <f t="shared" si="30"/>
        <v/>
      </c>
      <c r="J238" t="str">
        <f t="shared" si="31"/>
        <v/>
      </c>
      <c r="K238">
        <f t="shared" si="32"/>
        <v>2.5783333333333331</v>
      </c>
      <c r="O238">
        <v>2</v>
      </c>
    </row>
    <row r="239" spans="1:15" x14ac:dyDescent="0.25">
      <c r="A239" s="24" t="str">
        <f t="shared" si="28"/>
        <v xml:space="preserve">    bn</v>
      </c>
      <c r="B239" t="s">
        <v>661</v>
      </c>
      <c r="C239" s="22" t="s">
        <v>662</v>
      </c>
      <c r="D239" s="22">
        <v>88</v>
      </c>
      <c r="G239" s="22" t="s">
        <v>319</v>
      </c>
      <c r="H239" s="22">
        <f t="shared" si="29"/>
        <v>400</v>
      </c>
      <c r="I239" s="22" t="str">
        <f t="shared" si="30"/>
        <v/>
      </c>
      <c r="J239" t="str">
        <f t="shared" si="31"/>
        <v/>
      </c>
      <c r="K239">
        <f>D239/200</f>
        <v>0.44</v>
      </c>
    </row>
    <row r="240" spans="1:15" x14ac:dyDescent="0.25">
      <c r="A240" s="24" t="str">
        <f t="shared" si="28"/>
        <v xml:space="preserve">  arty</v>
      </c>
      <c r="B240" t="s">
        <v>603</v>
      </c>
      <c r="C240" s="22">
        <v>6</v>
      </c>
      <c r="D240" s="22" t="s">
        <v>663</v>
      </c>
      <c r="E240" s="22" t="s">
        <v>571</v>
      </c>
      <c r="F240" s="22">
        <v>34</v>
      </c>
      <c r="G240" s="22" t="s">
        <v>720</v>
      </c>
      <c r="H240" s="22" t="str">
        <f t="shared" si="29"/>
        <v/>
      </c>
      <c r="I240" s="22" t="str">
        <f t="shared" si="30"/>
        <v/>
      </c>
      <c r="J240" t="str">
        <f t="shared" si="31"/>
        <v/>
      </c>
      <c r="L240">
        <v>4</v>
      </c>
      <c r="M240">
        <v>2</v>
      </c>
    </row>
    <row r="241" spans="1:15" x14ac:dyDescent="0.25">
      <c r="A241" s="24" t="str">
        <f t="shared" si="28"/>
        <v>div</v>
      </c>
      <c r="B241" t="s">
        <v>664</v>
      </c>
      <c r="C241" s="22" t="s">
        <v>220</v>
      </c>
      <c r="D241" s="22">
        <v>4355</v>
      </c>
      <c r="G241" s="22" t="s">
        <v>319</v>
      </c>
      <c r="H241" s="22">
        <f t="shared" si="29"/>
        <v>400</v>
      </c>
      <c r="I241" s="22">
        <f t="shared" si="30"/>
        <v>10.887499999999999</v>
      </c>
      <c r="J241" t="str">
        <f t="shared" si="31"/>
        <v/>
      </c>
      <c r="K241" t="str">
        <f t="shared" si="32"/>
        <v/>
      </c>
    </row>
    <row r="242" spans="1:15" x14ac:dyDescent="0.25">
      <c r="A242" s="24" t="str">
        <f t="shared" si="28"/>
        <v xml:space="preserve">  bgde</v>
      </c>
      <c r="B242" t="s">
        <v>455</v>
      </c>
      <c r="C242" s="22" t="s">
        <v>408</v>
      </c>
      <c r="D242" s="22">
        <v>2886</v>
      </c>
      <c r="G242" s="22" t="s">
        <v>319</v>
      </c>
      <c r="H242" s="22">
        <f t="shared" si="29"/>
        <v>400</v>
      </c>
      <c r="I242" s="22" t="str">
        <f t="shared" si="30"/>
        <v/>
      </c>
      <c r="J242">
        <f t="shared" si="31"/>
        <v>7.2149999999999999</v>
      </c>
      <c r="K242" t="str">
        <f t="shared" si="32"/>
        <v/>
      </c>
      <c r="N242">
        <v>7</v>
      </c>
    </row>
    <row r="243" spans="1:15" x14ac:dyDescent="0.25">
      <c r="A243" s="24" t="str">
        <f t="shared" si="28"/>
        <v xml:space="preserve">    bn</v>
      </c>
      <c r="B243" t="s">
        <v>665</v>
      </c>
      <c r="C243" s="22">
        <v>3</v>
      </c>
      <c r="D243" s="22">
        <v>1763</v>
      </c>
      <c r="G243" s="22" t="s">
        <v>319</v>
      </c>
      <c r="H243" s="22">
        <f t="shared" si="29"/>
        <v>400</v>
      </c>
      <c r="I243" s="22" t="str">
        <f t="shared" si="30"/>
        <v/>
      </c>
      <c r="J243" t="str">
        <f t="shared" si="31"/>
        <v/>
      </c>
      <c r="K243">
        <f t="shared" si="32"/>
        <v>2.9383333333333335</v>
      </c>
      <c r="O243">
        <v>3</v>
      </c>
    </row>
    <row r="244" spans="1:15" x14ac:dyDescent="0.25">
      <c r="A244" s="24" t="str">
        <f t="shared" si="28"/>
        <v xml:space="preserve">    bn</v>
      </c>
      <c r="B244" t="s">
        <v>666</v>
      </c>
      <c r="C244" s="22">
        <v>3</v>
      </c>
      <c r="D244" s="22">
        <v>1763</v>
      </c>
      <c r="G244" s="22" t="s">
        <v>319</v>
      </c>
      <c r="H244" s="22">
        <f t="shared" si="29"/>
        <v>400</v>
      </c>
      <c r="I244" s="22" t="str">
        <f t="shared" si="30"/>
        <v/>
      </c>
      <c r="J244" t="str">
        <f t="shared" si="31"/>
        <v/>
      </c>
      <c r="K244">
        <f t="shared" si="32"/>
        <v>2.9383333333333335</v>
      </c>
      <c r="O244">
        <v>3</v>
      </c>
    </row>
    <row r="245" spans="1:15" x14ac:dyDescent="0.25">
      <c r="A245" s="24" t="str">
        <f t="shared" si="28"/>
        <v xml:space="preserve">    bn</v>
      </c>
      <c r="B245" t="s">
        <v>667</v>
      </c>
      <c r="C245" s="22">
        <v>3</v>
      </c>
      <c r="D245" s="22">
        <v>1763</v>
      </c>
      <c r="G245" s="22" t="s">
        <v>319</v>
      </c>
      <c r="H245" s="22">
        <f t="shared" si="29"/>
        <v>400</v>
      </c>
      <c r="I245" s="22" t="str">
        <f t="shared" si="30"/>
        <v/>
      </c>
      <c r="J245" t="str">
        <f t="shared" si="31"/>
        <v/>
      </c>
      <c r="K245">
        <f t="shared" si="32"/>
        <v>2.9383333333333335</v>
      </c>
      <c r="O245">
        <v>2</v>
      </c>
    </row>
    <row r="246" spans="1:15" x14ac:dyDescent="0.25">
      <c r="A246" s="24" t="str">
        <f t="shared" si="28"/>
        <v xml:space="preserve">    bn</v>
      </c>
      <c r="B246" t="s">
        <v>668</v>
      </c>
      <c r="C246" s="22">
        <v>2</v>
      </c>
      <c r="D246" s="22">
        <v>1123</v>
      </c>
      <c r="G246" s="22" t="s">
        <v>319</v>
      </c>
      <c r="H246" s="22">
        <f t="shared" si="29"/>
        <v>400</v>
      </c>
      <c r="I246" s="22" t="str">
        <f t="shared" si="30"/>
        <v/>
      </c>
      <c r="J246" t="str">
        <f t="shared" si="31"/>
        <v/>
      </c>
      <c r="K246">
        <f t="shared" si="32"/>
        <v>2.8075000000000001</v>
      </c>
      <c r="O246">
        <v>3</v>
      </c>
    </row>
    <row r="247" spans="1:15" x14ac:dyDescent="0.25">
      <c r="A247" s="24" t="str">
        <f t="shared" si="28"/>
        <v xml:space="preserve">    bn</v>
      </c>
      <c r="B247" t="s">
        <v>669</v>
      </c>
      <c r="C247" s="22">
        <v>2</v>
      </c>
      <c r="D247" s="22">
        <v>1123</v>
      </c>
      <c r="G247" s="22" t="s">
        <v>319</v>
      </c>
      <c r="H247" s="22">
        <f t="shared" si="29"/>
        <v>400</v>
      </c>
      <c r="I247" s="22" t="str">
        <f t="shared" si="30"/>
        <v/>
      </c>
      <c r="J247" t="str">
        <f t="shared" si="31"/>
        <v/>
      </c>
      <c r="K247">
        <f t="shared" si="32"/>
        <v>2.8075000000000001</v>
      </c>
      <c r="O247">
        <v>3</v>
      </c>
    </row>
    <row r="248" spans="1:15" x14ac:dyDescent="0.25">
      <c r="A248" s="24" t="str">
        <f t="shared" si="28"/>
        <v xml:space="preserve">  bgde</v>
      </c>
      <c r="B248" t="s">
        <v>455</v>
      </c>
      <c r="C248" s="22" t="s">
        <v>670</v>
      </c>
      <c r="D248" s="22">
        <v>1469</v>
      </c>
      <c r="G248" s="22" t="s">
        <v>319</v>
      </c>
      <c r="H248" s="22">
        <f t="shared" si="29"/>
        <v>400</v>
      </c>
      <c r="I248" s="22" t="str">
        <f t="shared" si="30"/>
        <v/>
      </c>
      <c r="J248">
        <f t="shared" si="31"/>
        <v>3.6724999999999999</v>
      </c>
      <c r="K248" t="str">
        <f t="shared" si="32"/>
        <v/>
      </c>
      <c r="N248">
        <v>4</v>
      </c>
    </row>
    <row r="249" spans="1:15" x14ac:dyDescent="0.25">
      <c r="A249" s="24" t="str">
        <f t="shared" si="28"/>
        <v xml:space="preserve">    bn</v>
      </c>
      <c r="B249" t="s">
        <v>671</v>
      </c>
      <c r="C249" s="23" t="s">
        <v>725</v>
      </c>
      <c r="D249" s="22">
        <v>0</v>
      </c>
      <c r="G249" s="22" t="s">
        <v>319</v>
      </c>
      <c r="H249" s="22">
        <f t="shared" si="29"/>
        <v>400</v>
      </c>
      <c r="I249" s="22" t="str">
        <f t="shared" si="30"/>
        <v/>
      </c>
      <c r="J249" t="str">
        <f t="shared" si="31"/>
        <v/>
      </c>
    </row>
    <row r="250" spans="1:15" x14ac:dyDescent="0.25">
      <c r="A250" s="24" t="str">
        <f t="shared" si="28"/>
        <v xml:space="preserve">    bn</v>
      </c>
      <c r="B250" t="s">
        <v>672</v>
      </c>
      <c r="C250" s="22">
        <v>3</v>
      </c>
      <c r="D250" s="22">
        <v>1469</v>
      </c>
      <c r="G250" s="22" t="s">
        <v>319</v>
      </c>
      <c r="H250" s="22">
        <f t="shared" si="29"/>
        <v>400</v>
      </c>
      <c r="I250" s="22" t="str">
        <f t="shared" si="30"/>
        <v/>
      </c>
      <c r="J250" t="str">
        <f t="shared" si="31"/>
        <v/>
      </c>
      <c r="K250">
        <f t="shared" si="32"/>
        <v>2.4483333333333333</v>
      </c>
      <c r="O250">
        <v>3</v>
      </c>
    </row>
    <row r="251" spans="1:15" x14ac:dyDescent="0.25">
      <c r="A251" s="24" t="str">
        <f t="shared" si="28"/>
        <v xml:space="preserve">    bn</v>
      </c>
      <c r="B251" t="s">
        <v>673</v>
      </c>
      <c r="C251" s="22">
        <v>3</v>
      </c>
      <c r="D251" s="22">
        <v>1469</v>
      </c>
      <c r="G251" s="22" t="s">
        <v>319</v>
      </c>
      <c r="H251" s="22">
        <f t="shared" si="29"/>
        <v>400</v>
      </c>
      <c r="I251" s="22" t="str">
        <f t="shared" si="30"/>
        <v/>
      </c>
      <c r="J251" t="str">
        <f t="shared" si="31"/>
        <v/>
      </c>
      <c r="K251">
        <f t="shared" si="32"/>
        <v>2.4483333333333333</v>
      </c>
      <c r="O251">
        <v>2</v>
      </c>
    </row>
    <row r="252" spans="1:15" x14ac:dyDescent="0.25">
      <c r="A252" s="24" t="str">
        <f t="shared" si="28"/>
        <v xml:space="preserve">    bn</v>
      </c>
      <c r="B252" t="s">
        <v>674</v>
      </c>
      <c r="C252" s="22">
        <v>3</v>
      </c>
      <c r="D252" s="22">
        <v>1469</v>
      </c>
      <c r="G252" s="22" t="s">
        <v>319</v>
      </c>
      <c r="H252" s="22">
        <f t="shared" si="29"/>
        <v>400</v>
      </c>
      <c r="I252" s="22" t="str">
        <f t="shared" si="30"/>
        <v/>
      </c>
      <c r="J252" t="str">
        <f t="shared" si="31"/>
        <v/>
      </c>
      <c r="K252">
        <f t="shared" si="32"/>
        <v>2.4483333333333333</v>
      </c>
      <c r="O252">
        <v>2</v>
      </c>
    </row>
    <row r="253" spans="1:15" x14ac:dyDescent="0.25">
      <c r="A253" s="24" t="str">
        <f t="shared" si="28"/>
        <v xml:space="preserve">  arty</v>
      </c>
      <c r="B253" t="s">
        <v>603</v>
      </c>
      <c r="C253" s="22">
        <v>4</v>
      </c>
      <c r="D253" s="22" t="s">
        <v>675</v>
      </c>
      <c r="E253" s="22" t="s">
        <v>571</v>
      </c>
      <c r="F253" s="22">
        <v>28</v>
      </c>
      <c r="G253" s="22" t="s">
        <v>720</v>
      </c>
      <c r="H253" s="22" t="str">
        <f t="shared" si="29"/>
        <v/>
      </c>
      <c r="I253" s="22" t="str">
        <f t="shared" si="30"/>
        <v/>
      </c>
      <c r="J253" t="str">
        <f t="shared" si="31"/>
        <v/>
      </c>
      <c r="L253">
        <v>4</v>
      </c>
      <c r="M253">
        <v>2</v>
      </c>
    </row>
    <row r="254" spans="1:15" x14ac:dyDescent="0.25">
      <c r="A254" s="24" t="str">
        <f t="shared" si="28"/>
        <v>div</v>
      </c>
      <c r="B254" t="s">
        <v>676</v>
      </c>
      <c r="C254" s="22" t="s">
        <v>677</v>
      </c>
      <c r="D254" s="22">
        <v>6409</v>
      </c>
      <c r="G254" s="22" t="s">
        <v>319</v>
      </c>
      <c r="H254" s="22">
        <f t="shared" si="29"/>
        <v>400</v>
      </c>
      <c r="I254" s="22">
        <f t="shared" si="30"/>
        <v>16.022500000000001</v>
      </c>
      <c r="J254" t="str">
        <f t="shared" si="31"/>
        <v/>
      </c>
      <c r="K254" t="str">
        <f t="shared" si="32"/>
        <v/>
      </c>
    </row>
    <row r="255" spans="1:15" x14ac:dyDescent="0.25">
      <c r="A255" s="24" t="str">
        <f t="shared" si="28"/>
        <v xml:space="preserve">  bgde</v>
      </c>
      <c r="B255" t="s">
        <v>455</v>
      </c>
      <c r="C255" s="22" t="s">
        <v>678</v>
      </c>
      <c r="D255" s="22">
        <v>3445</v>
      </c>
      <c r="G255" s="22" t="s">
        <v>319</v>
      </c>
      <c r="H255" s="22">
        <f t="shared" si="29"/>
        <v>400</v>
      </c>
      <c r="I255" s="22" t="str">
        <f t="shared" si="30"/>
        <v/>
      </c>
      <c r="J255">
        <f t="shared" si="31"/>
        <v>8.6125000000000007</v>
      </c>
      <c r="K255" t="str">
        <f t="shared" si="32"/>
        <v/>
      </c>
      <c r="N255">
        <v>9</v>
      </c>
    </row>
    <row r="256" spans="1:15" x14ac:dyDescent="0.25">
      <c r="A256" s="24" t="str">
        <f t="shared" si="28"/>
        <v xml:space="preserve">    bn</v>
      </c>
      <c r="B256" t="s">
        <v>679</v>
      </c>
      <c r="C256" s="22">
        <v>3</v>
      </c>
      <c r="D256" s="22">
        <v>1637</v>
      </c>
      <c r="G256" s="22" t="s">
        <v>319</v>
      </c>
      <c r="H256" s="22">
        <f t="shared" si="29"/>
        <v>400</v>
      </c>
      <c r="I256" s="22" t="str">
        <f t="shared" si="30"/>
        <v/>
      </c>
      <c r="J256" t="str">
        <f t="shared" si="31"/>
        <v/>
      </c>
      <c r="K256">
        <f t="shared" si="32"/>
        <v>2.7283333333333335</v>
      </c>
      <c r="O256">
        <v>3</v>
      </c>
    </row>
    <row r="257" spans="1:15" x14ac:dyDescent="0.25">
      <c r="A257" s="24" t="str">
        <f t="shared" si="28"/>
        <v xml:space="preserve">    bn</v>
      </c>
      <c r="B257" t="s">
        <v>680</v>
      </c>
      <c r="C257" s="22">
        <v>3</v>
      </c>
      <c r="D257" s="22">
        <v>1637</v>
      </c>
      <c r="G257" s="22" t="s">
        <v>319</v>
      </c>
      <c r="H257" s="22">
        <f t="shared" si="29"/>
        <v>400</v>
      </c>
      <c r="I257" s="22" t="str">
        <f t="shared" si="30"/>
        <v/>
      </c>
      <c r="J257" t="str">
        <f t="shared" si="31"/>
        <v/>
      </c>
      <c r="K257">
        <f t="shared" si="32"/>
        <v>2.7283333333333335</v>
      </c>
      <c r="O257">
        <v>3</v>
      </c>
    </row>
    <row r="258" spans="1:15" x14ac:dyDescent="0.25">
      <c r="A258" s="24" t="str">
        <f t="shared" si="28"/>
        <v xml:space="preserve">    bn</v>
      </c>
      <c r="B258" t="s">
        <v>681</v>
      </c>
      <c r="C258" s="22">
        <v>3</v>
      </c>
      <c r="D258" s="22">
        <v>1637</v>
      </c>
      <c r="G258" s="22" t="s">
        <v>319</v>
      </c>
      <c r="H258" s="22">
        <f t="shared" si="29"/>
        <v>400</v>
      </c>
      <c r="I258" s="22" t="str">
        <f t="shared" si="30"/>
        <v/>
      </c>
      <c r="J258" t="str">
        <f t="shared" si="31"/>
        <v/>
      </c>
      <c r="K258">
        <f t="shared" si="32"/>
        <v>2.7283333333333335</v>
      </c>
      <c r="O258">
        <v>2</v>
      </c>
    </row>
    <row r="259" spans="1:15" x14ac:dyDescent="0.25">
      <c r="A259" s="24" t="str">
        <f t="shared" ref="A259:A292" si="33">IF(NOT(ISERROR(FIND("Division",B259))),"div",IF(B259="Brigade","  bgde",IF(G259="A","  arty","    bn")))</f>
        <v xml:space="preserve">    bn</v>
      </c>
      <c r="B259" t="s">
        <v>682</v>
      </c>
      <c r="C259" s="22">
        <v>3</v>
      </c>
      <c r="D259" s="22">
        <v>1808</v>
      </c>
      <c r="G259" s="22" t="s">
        <v>319</v>
      </c>
      <c r="H259" s="22">
        <f t="shared" si="29"/>
        <v>400</v>
      </c>
      <c r="I259" s="22" t="str">
        <f t="shared" si="30"/>
        <v/>
      </c>
      <c r="J259" t="str">
        <f t="shared" si="31"/>
        <v/>
      </c>
      <c r="K259">
        <f t="shared" si="32"/>
        <v>3.0133333333333332</v>
      </c>
      <c r="O259">
        <v>3</v>
      </c>
    </row>
    <row r="260" spans="1:15" x14ac:dyDescent="0.25">
      <c r="A260" s="24" t="str">
        <f t="shared" si="33"/>
        <v xml:space="preserve">    bn</v>
      </c>
      <c r="B260" t="s">
        <v>683</v>
      </c>
      <c r="C260" s="22">
        <v>3</v>
      </c>
      <c r="D260" s="22">
        <v>1808</v>
      </c>
      <c r="G260" s="22" t="s">
        <v>319</v>
      </c>
      <c r="H260" s="22">
        <f t="shared" si="29"/>
        <v>400</v>
      </c>
      <c r="I260" s="22" t="str">
        <f t="shared" si="30"/>
        <v/>
      </c>
      <c r="J260" t="str">
        <f t="shared" si="31"/>
        <v/>
      </c>
      <c r="K260">
        <f t="shared" si="32"/>
        <v>3.0133333333333332</v>
      </c>
      <c r="O260">
        <v>3</v>
      </c>
    </row>
    <row r="261" spans="1:15" x14ac:dyDescent="0.25">
      <c r="A261" s="24" t="str">
        <f t="shared" si="33"/>
        <v xml:space="preserve">    bn</v>
      </c>
      <c r="B261" t="s">
        <v>684</v>
      </c>
      <c r="C261" s="22">
        <v>3</v>
      </c>
      <c r="D261" s="22">
        <v>1808</v>
      </c>
      <c r="G261" s="22" t="s">
        <v>319</v>
      </c>
      <c r="H261" s="22">
        <f t="shared" ref="H261:H293" si="34">IF(G261="I",400,IF(G261="C",300,""))</f>
        <v>400</v>
      </c>
      <c r="I261" s="22" t="str">
        <f t="shared" ref="I261:I292" si="35">IF(NOT(ISERROR(FIND("Division",B261))),D261/H261,"")</f>
        <v/>
      </c>
      <c r="J261" t="str">
        <f t="shared" ref="J261:J292" si="36">IF(B261="Brigade",D261/H261,"")</f>
        <v/>
      </c>
      <c r="K261">
        <f t="shared" si="32"/>
        <v>3.0133333333333332</v>
      </c>
      <c r="O261">
        <v>3</v>
      </c>
    </row>
    <row r="262" spans="1:15" x14ac:dyDescent="0.25">
      <c r="A262" s="24" t="str">
        <f t="shared" si="33"/>
        <v xml:space="preserve">  bgde</v>
      </c>
      <c r="B262" t="s">
        <v>455</v>
      </c>
      <c r="D262" s="22">
        <v>2964</v>
      </c>
      <c r="G262" s="22" t="s">
        <v>319</v>
      </c>
      <c r="H262" s="22">
        <f t="shared" si="34"/>
        <v>400</v>
      </c>
      <c r="I262" s="22" t="str">
        <f t="shared" si="35"/>
        <v/>
      </c>
      <c r="J262">
        <f t="shared" si="36"/>
        <v>7.41</v>
      </c>
      <c r="K262" t="str">
        <f t="shared" si="32"/>
        <v/>
      </c>
      <c r="N262">
        <v>7</v>
      </c>
    </row>
    <row r="263" spans="1:15" x14ac:dyDescent="0.25">
      <c r="A263" s="24" t="str">
        <f t="shared" si="33"/>
        <v xml:space="preserve">    bn</v>
      </c>
      <c r="B263" t="s">
        <v>685</v>
      </c>
      <c r="C263" s="22">
        <v>3</v>
      </c>
      <c r="D263" s="22">
        <v>1329</v>
      </c>
      <c r="G263" s="22" t="s">
        <v>319</v>
      </c>
      <c r="H263" s="22">
        <f t="shared" si="34"/>
        <v>400</v>
      </c>
      <c r="I263" s="22" t="str">
        <f t="shared" si="35"/>
        <v/>
      </c>
      <c r="J263" t="str">
        <f t="shared" si="36"/>
        <v/>
      </c>
      <c r="K263">
        <f t="shared" si="32"/>
        <v>2.2149999999999999</v>
      </c>
      <c r="O263">
        <v>3</v>
      </c>
    </row>
    <row r="264" spans="1:15" x14ac:dyDescent="0.25">
      <c r="A264" s="24" t="str">
        <f t="shared" si="33"/>
        <v xml:space="preserve">    bn</v>
      </c>
      <c r="B264" t="s">
        <v>686</v>
      </c>
      <c r="C264" s="22">
        <v>3</v>
      </c>
      <c r="D264" s="22">
        <v>1329</v>
      </c>
      <c r="G264" s="22" t="s">
        <v>319</v>
      </c>
      <c r="H264" s="22">
        <f t="shared" si="34"/>
        <v>400</v>
      </c>
      <c r="I264" s="22" t="str">
        <f t="shared" si="35"/>
        <v/>
      </c>
      <c r="J264" t="str">
        <f t="shared" si="36"/>
        <v/>
      </c>
      <c r="K264">
        <f t="shared" si="32"/>
        <v>2.2149999999999999</v>
      </c>
      <c r="O264">
        <v>2</v>
      </c>
    </row>
    <row r="265" spans="1:15" x14ac:dyDescent="0.25">
      <c r="A265" s="24" t="str">
        <f t="shared" si="33"/>
        <v xml:space="preserve">    bn</v>
      </c>
      <c r="B265" t="s">
        <v>687</v>
      </c>
      <c r="C265" s="22">
        <v>3</v>
      </c>
      <c r="D265" s="22">
        <v>1329</v>
      </c>
      <c r="G265" s="22" t="s">
        <v>319</v>
      </c>
      <c r="H265" s="22">
        <f t="shared" si="34"/>
        <v>400</v>
      </c>
      <c r="I265" s="22" t="str">
        <f t="shared" si="35"/>
        <v/>
      </c>
      <c r="J265" t="str">
        <f t="shared" si="36"/>
        <v/>
      </c>
      <c r="K265">
        <f t="shared" si="32"/>
        <v>2.2149999999999999</v>
      </c>
      <c r="O265">
        <v>2</v>
      </c>
    </row>
    <row r="266" spans="1:15" x14ac:dyDescent="0.25">
      <c r="A266" s="24" t="str">
        <f t="shared" si="33"/>
        <v xml:space="preserve">    bn</v>
      </c>
      <c r="B266" t="s">
        <v>688</v>
      </c>
      <c r="C266" s="22">
        <v>3</v>
      </c>
      <c r="D266" s="22">
        <v>1635</v>
      </c>
      <c r="G266" s="22" t="s">
        <v>319</v>
      </c>
      <c r="H266" s="22">
        <f t="shared" si="34"/>
        <v>400</v>
      </c>
      <c r="I266" s="22" t="str">
        <f t="shared" si="35"/>
        <v/>
      </c>
      <c r="J266" t="str">
        <f t="shared" si="36"/>
        <v/>
      </c>
      <c r="K266">
        <f t="shared" si="32"/>
        <v>2.7250000000000001</v>
      </c>
      <c r="O266">
        <v>3</v>
      </c>
    </row>
    <row r="267" spans="1:15" x14ac:dyDescent="0.25">
      <c r="A267" s="24" t="str">
        <f t="shared" si="33"/>
        <v xml:space="preserve">    bn</v>
      </c>
      <c r="B267" t="s">
        <v>689</v>
      </c>
      <c r="C267" s="22">
        <v>3</v>
      </c>
      <c r="D267" s="22">
        <v>1635</v>
      </c>
      <c r="G267" s="22" t="s">
        <v>319</v>
      </c>
      <c r="H267" s="22">
        <f t="shared" si="34"/>
        <v>400</v>
      </c>
      <c r="I267" s="22" t="str">
        <f t="shared" si="35"/>
        <v/>
      </c>
      <c r="J267" t="str">
        <f t="shared" si="36"/>
        <v/>
      </c>
      <c r="K267">
        <f t="shared" si="32"/>
        <v>2.7250000000000001</v>
      </c>
      <c r="O267">
        <v>3</v>
      </c>
    </row>
    <row r="268" spans="1:15" x14ac:dyDescent="0.25">
      <c r="A268" s="24" t="str">
        <f t="shared" si="33"/>
        <v xml:space="preserve">    bn</v>
      </c>
      <c r="B268" t="s">
        <v>690</v>
      </c>
      <c r="C268" s="22">
        <v>3</v>
      </c>
      <c r="D268" s="22">
        <v>1635</v>
      </c>
      <c r="G268" s="22" t="s">
        <v>319</v>
      </c>
      <c r="H268" s="22">
        <f t="shared" si="34"/>
        <v>400</v>
      </c>
      <c r="I268" s="22" t="str">
        <f t="shared" si="35"/>
        <v/>
      </c>
      <c r="J268" t="str">
        <f t="shared" si="36"/>
        <v/>
      </c>
      <c r="K268">
        <f t="shared" si="32"/>
        <v>2.7250000000000001</v>
      </c>
      <c r="O268">
        <v>2</v>
      </c>
    </row>
    <row r="269" spans="1:15" x14ac:dyDescent="0.25">
      <c r="A269" s="24" t="str">
        <f t="shared" si="33"/>
        <v xml:space="preserve">  arty</v>
      </c>
      <c r="B269" t="s">
        <v>603</v>
      </c>
      <c r="C269" s="22">
        <v>4</v>
      </c>
      <c r="D269" s="22" t="s">
        <v>691</v>
      </c>
      <c r="E269" s="22" t="s">
        <v>571</v>
      </c>
      <c r="F269" s="22">
        <v>26</v>
      </c>
      <c r="G269" s="22" t="s">
        <v>720</v>
      </c>
      <c r="H269" s="22" t="str">
        <f t="shared" si="34"/>
        <v/>
      </c>
      <c r="I269" s="22" t="str">
        <f t="shared" si="35"/>
        <v/>
      </c>
      <c r="J269" t="str">
        <f t="shared" si="36"/>
        <v/>
      </c>
      <c r="L269">
        <v>3</v>
      </c>
      <c r="M269">
        <v>2</v>
      </c>
    </row>
    <row r="270" spans="1:15" x14ac:dyDescent="0.25">
      <c r="A270" s="24" t="str">
        <f t="shared" si="33"/>
        <v>div</v>
      </c>
      <c r="B270" t="s">
        <v>692</v>
      </c>
      <c r="C270" s="22" t="s">
        <v>222</v>
      </c>
      <c r="D270" s="22">
        <v>1879</v>
      </c>
      <c r="G270" s="22" t="s">
        <v>242</v>
      </c>
      <c r="H270" s="22">
        <f t="shared" si="34"/>
        <v>300</v>
      </c>
      <c r="I270" s="22">
        <f t="shared" si="35"/>
        <v>6.2633333333333336</v>
      </c>
      <c r="J270" t="str">
        <f t="shared" si="36"/>
        <v/>
      </c>
      <c r="K270" t="str">
        <f t="shared" ref="K270:K286" si="37">IF(AND(I270="",J270=""),D270*2/H270,"")</f>
        <v/>
      </c>
    </row>
    <row r="271" spans="1:15" x14ac:dyDescent="0.25">
      <c r="A271" s="24" t="str">
        <f t="shared" si="33"/>
        <v xml:space="preserve">  bgde</v>
      </c>
      <c r="B271" t="s">
        <v>455</v>
      </c>
      <c r="D271" s="22">
        <v>889</v>
      </c>
      <c r="G271" s="22" t="s">
        <v>242</v>
      </c>
      <c r="H271" s="22">
        <f t="shared" si="34"/>
        <v>300</v>
      </c>
      <c r="I271" s="22" t="str">
        <f t="shared" si="35"/>
        <v/>
      </c>
      <c r="J271">
        <f t="shared" si="36"/>
        <v>2.9633333333333334</v>
      </c>
      <c r="K271" t="str">
        <f t="shared" si="37"/>
        <v/>
      </c>
      <c r="N271">
        <v>3</v>
      </c>
    </row>
    <row r="272" spans="1:15" x14ac:dyDescent="0.25">
      <c r="A272" s="24" t="str">
        <f t="shared" si="33"/>
        <v xml:space="preserve">    bn</v>
      </c>
      <c r="B272" t="s">
        <v>693</v>
      </c>
      <c r="C272" s="22" t="s">
        <v>576</v>
      </c>
      <c r="D272" s="22">
        <v>248</v>
      </c>
      <c r="G272" s="22" t="s">
        <v>242</v>
      </c>
      <c r="H272" s="22">
        <f t="shared" si="34"/>
        <v>300</v>
      </c>
      <c r="I272" s="22" t="str">
        <f t="shared" si="35"/>
        <v/>
      </c>
      <c r="J272" t="str">
        <f t="shared" si="36"/>
        <v/>
      </c>
      <c r="K272">
        <f t="shared" si="37"/>
        <v>1.6533333333333333</v>
      </c>
      <c r="O272">
        <v>2</v>
      </c>
    </row>
    <row r="273" spans="1:15" x14ac:dyDescent="0.25">
      <c r="A273" s="24" t="str">
        <f t="shared" si="33"/>
        <v xml:space="preserve">    bn</v>
      </c>
      <c r="B273" t="s">
        <v>694</v>
      </c>
      <c r="C273" s="22">
        <v>2</v>
      </c>
      <c r="D273" s="22">
        <v>253</v>
      </c>
      <c r="G273" s="22" t="s">
        <v>242</v>
      </c>
      <c r="H273" s="22">
        <f t="shared" si="34"/>
        <v>300</v>
      </c>
      <c r="I273" s="22" t="str">
        <f t="shared" si="35"/>
        <v/>
      </c>
      <c r="J273" t="str">
        <f t="shared" si="36"/>
        <v/>
      </c>
      <c r="K273">
        <f t="shared" si="37"/>
        <v>1.6866666666666668</v>
      </c>
      <c r="O273">
        <v>2</v>
      </c>
    </row>
    <row r="274" spans="1:15" x14ac:dyDescent="0.25">
      <c r="A274" s="24" t="str">
        <f t="shared" si="33"/>
        <v xml:space="preserve">    bn</v>
      </c>
      <c r="B274" t="s">
        <v>695</v>
      </c>
      <c r="C274" s="22">
        <v>2</v>
      </c>
      <c r="D274" s="22">
        <v>294</v>
      </c>
      <c r="G274" s="22" t="s">
        <v>242</v>
      </c>
      <c r="H274" s="22">
        <f t="shared" si="34"/>
        <v>300</v>
      </c>
      <c r="I274" s="22" t="str">
        <f t="shared" si="35"/>
        <v/>
      </c>
      <c r="J274" t="str">
        <f t="shared" si="36"/>
        <v/>
      </c>
      <c r="K274">
        <f t="shared" si="37"/>
        <v>1.96</v>
      </c>
      <c r="O274">
        <v>2</v>
      </c>
    </row>
    <row r="275" spans="1:15" x14ac:dyDescent="0.25">
      <c r="A275" s="24" t="str">
        <f t="shared" si="33"/>
        <v xml:space="preserve">    bn</v>
      </c>
      <c r="B275" t="s">
        <v>696</v>
      </c>
      <c r="C275" s="22">
        <v>1</v>
      </c>
      <c r="D275" s="22">
        <v>94</v>
      </c>
      <c r="G275" s="22" t="s">
        <v>242</v>
      </c>
      <c r="H275" s="22">
        <f t="shared" si="34"/>
        <v>300</v>
      </c>
      <c r="I275" s="22" t="str">
        <f t="shared" si="35"/>
        <v/>
      </c>
      <c r="J275" t="str">
        <f t="shared" si="36"/>
        <v/>
      </c>
      <c r="K275">
        <f t="shared" si="37"/>
        <v>0.62666666666666671</v>
      </c>
      <c r="O275">
        <v>1</v>
      </c>
    </row>
    <row r="276" spans="1:15" x14ac:dyDescent="0.25">
      <c r="A276" s="24" t="str">
        <f t="shared" si="33"/>
        <v xml:space="preserve">  bgde</v>
      </c>
      <c r="B276" t="s">
        <v>455</v>
      </c>
      <c r="D276" s="22">
        <v>990</v>
      </c>
      <c r="G276" s="22" t="s">
        <v>242</v>
      </c>
      <c r="H276" s="22">
        <f t="shared" si="34"/>
        <v>300</v>
      </c>
      <c r="I276" s="22" t="str">
        <f t="shared" si="35"/>
        <v/>
      </c>
      <c r="J276">
        <f t="shared" si="36"/>
        <v>3.3</v>
      </c>
      <c r="K276" t="str">
        <f t="shared" si="37"/>
        <v/>
      </c>
      <c r="N276">
        <v>3</v>
      </c>
    </row>
    <row r="277" spans="1:15" x14ac:dyDescent="0.25">
      <c r="A277" s="24" t="str">
        <f t="shared" si="33"/>
        <v xml:space="preserve">    bn</v>
      </c>
      <c r="B277" t="s">
        <v>697</v>
      </c>
      <c r="C277" s="22" t="s">
        <v>698</v>
      </c>
      <c r="D277" s="22">
        <v>516</v>
      </c>
      <c r="G277" s="22" t="s">
        <v>242</v>
      </c>
      <c r="H277" s="22">
        <f t="shared" si="34"/>
        <v>300</v>
      </c>
      <c r="I277" s="22" t="str">
        <f t="shared" si="35"/>
        <v/>
      </c>
      <c r="J277" t="str">
        <f t="shared" si="36"/>
        <v/>
      </c>
      <c r="K277">
        <f t="shared" si="37"/>
        <v>3.44</v>
      </c>
      <c r="O277">
        <v>3</v>
      </c>
    </row>
    <row r="278" spans="1:15" x14ac:dyDescent="0.25">
      <c r="A278" s="24" t="str">
        <f t="shared" si="33"/>
        <v xml:space="preserve">    bn</v>
      </c>
      <c r="B278" t="s">
        <v>699</v>
      </c>
      <c r="C278" s="22">
        <v>4</v>
      </c>
      <c r="D278" s="22">
        <v>322</v>
      </c>
      <c r="G278" s="22" t="s">
        <v>242</v>
      </c>
      <c r="H278" s="22">
        <f t="shared" si="34"/>
        <v>300</v>
      </c>
      <c r="I278" s="22" t="str">
        <f t="shared" si="35"/>
        <v/>
      </c>
      <c r="J278" t="str">
        <f t="shared" si="36"/>
        <v/>
      </c>
      <c r="K278">
        <f t="shared" si="37"/>
        <v>2.1466666666666665</v>
      </c>
      <c r="O278">
        <v>2</v>
      </c>
    </row>
    <row r="279" spans="1:15" x14ac:dyDescent="0.25">
      <c r="A279" s="24" t="str">
        <f t="shared" si="33"/>
        <v xml:space="preserve">    bn</v>
      </c>
      <c r="B279" t="s">
        <v>700</v>
      </c>
      <c r="C279" s="22">
        <v>1</v>
      </c>
      <c r="D279" s="22">
        <v>152</v>
      </c>
      <c r="G279" s="22" t="s">
        <v>242</v>
      </c>
      <c r="H279" s="22">
        <f t="shared" si="34"/>
        <v>300</v>
      </c>
      <c r="I279" s="22" t="str">
        <f t="shared" si="35"/>
        <v/>
      </c>
      <c r="J279" t="str">
        <f t="shared" si="36"/>
        <v/>
      </c>
      <c r="K279">
        <f t="shared" si="37"/>
        <v>1.0133333333333334</v>
      </c>
      <c r="O279">
        <v>1</v>
      </c>
    </row>
    <row r="280" spans="1:15" x14ac:dyDescent="0.25">
      <c r="A280" s="24" t="str">
        <f t="shared" si="33"/>
        <v>div</v>
      </c>
      <c r="B280" t="s">
        <v>701</v>
      </c>
      <c r="C280" s="22" t="s">
        <v>223</v>
      </c>
      <c r="D280" s="22">
        <v>1500</v>
      </c>
      <c r="G280" s="22" t="s">
        <v>242</v>
      </c>
      <c r="H280" s="22">
        <f t="shared" si="34"/>
        <v>300</v>
      </c>
      <c r="I280" s="22">
        <f t="shared" si="35"/>
        <v>5</v>
      </c>
      <c r="J280" t="str">
        <f t="shared" si="36"/>
        <v/>
      </c>
      <c r="K280" t="str">
        <f t="shared" si="37"/>
        <v/>
      </c>
    </row>
    <row r="281" spans="1:15" x14ac:dyDescent="0.25">
      <c r="A281" s="24" t="str">
        <f t="shared" si="33"/>
        <v xml:space="preserve">  bgde</v>
      </c>
      <c r="B281" t="s">
        <v>455</v>
      </c>
      <c r="C281" s="22" t="s">
        <v>223</v>
      </c>
      <c r="D281" s="22">
        <v>825</v>
      </c>
      <c r="G281" s="22" t="s">
        <v>242</v>
      </c>
      <c r="H281" s="22">
        <f t="shared" si="34"/>
        <v>300</v>
      </c>
      <c r="I281" s="22" t="str">
        <f t="shared" si="35"/>
        <v/>
      </c>
      <c r="J281">
        <f t="shared" si="36"/>
        <v>2.75</v>
      </c>
      <c r="K281" t="str">
        <f t="shared" si="37"/>
        <v/>
      </c>
      <c r="N281">
        <v>3</v>
      </c>
    </row>
    <row r="282" spans="1:15" x14ac:dyDescent="0.25">
      <c r="A282" s="24" t="str">
        <f t="shared" si="33"/>
        <v xml:space="preserve">    bn</v>
      </c>
      <c r="B282" t="s">
        <v>702</v>
      </c>
      <c r="C282" s="22" t="s">
        <v>703</v>
      </c>
      <c r="D282" s="22">
        <v>395</v>
      </c>
      <c r="G282" s="22" t="s">
        <v>242</v>
      </c>
      <c r="H282" s="22">
        <f t="shared" si="34"/>
        <v>300</v>
      </c>
      <c r="I282" s="22" t="str">
        <f t="shared" si="35"/>
        <v/>
      </c>
      <c r="J282" t="str">
        <f t="shared" si="36"/>
        <v/>
      </c>
      <c r="K282">
        <f t="shared" si="37"/>
        <v>2.6333333333333333</v>
      </c>
      <c r="O282">
        <v>3</v>
      </c>
    </row>
    <row r="283" spans="1:15" x14ac:dyDescent="0.25">
      <c r="A283" s="24" t="str">
        <f t="shared" si="33"/>
        <v xml:space="preserve">    bn</v>
      </c>
      <c r="B283" t="s">
        <v>704</v>
      </c>
      <c r="C283" s="22">
        <v>2</v>
      </c>
      <c r="D283" s="22">
        <v>430</v>
      </c>
      <c r="G283" s="22" t="s">
        <v>242</v>
      </c>
      <c r="H283" s="22">
        <f t="shared" si="34"/>
        <v>300</v>
      </c>
      <c r="I283" s="22" t="str">
        <f t="shared" si="35"/>
        <v/>
      </c>
      <c r="J283" t="str">
        <f t="shared" si="36"/>
        <v/>
      </c>
      <c r="K283">
        <f t="shared" si="37"/>
        <v>2.8666666666666667</v>
      </c>
      <c r="O283">
        <v>3</v>
      </c>
    </row>
    <row r="284" spans="1:15" x14ac:dyDescent="0.25">
      <c r="A284" s="24" t="str">
        <f t="shared" si="33"/>
        <v xml:space="preserve">  bgde</v>
      </c>
      <c r="B284" t="s">
        <v>455</v>
      </c>
      <c r="C284" s="22" t="s">
        <v>224</v>
      </c>
      <c r="D284" s="22">
        <v>675</v>
      </c>
      <c r="G284" s="22" t="s">
        <v>242</v>
      </c>
      <c r="H284" s="22">
        <f t="shared" si="34"/>
        <v>300</v>
      </c>
      <c r="I284" s="22" t="str">
        <f t="shared" si="35"/>
        <v/>
      </c>
      <c r="J284">
        <f t="shared" si="36"/>
        <v>2.25</v>
      </c>
      <c r="K284" t="str">
        <f t="shared" si="37"/>
        <v/>
      </c>
      <c r="N284">
        <v>2</v>
      </c>
    </row>
    <row r="285" spans="1:15" x14ac:dyDescent="0.25">
      <c r="A285" s="24" t="str">
        <f t="shared" si="33"/>
        <v xml:space="preserve">    bn</v>
      </c>
      <c r="B285" t="s">
        <v>705</v>
      </c>
      <c r="C285" s="22" t="s">
        <v>703</v>
      </c>
      <c r="D285" s="22">
        <v>343</v>
      </c>
      <c r="G285" s="22" t="s">
        <v>242</v>
      </c>
      <c r="H285" s="22">
        <f t="shared" si="34"/>
        <v>300</v>
      </c>
      <c r="I285" s="22" t="str">
        <f t="shared" si="35"/>
        <v/>
      </c>
      <c r="J285" t="str">
        <f t="shared" si="36"/>
        <v/>
      </c>
      <c r="K285">
        <f t="shared" si="37"/>
        <v>2.2866666666666666</v>
      </c>
      <c r="O285">
        <v>2</v>
      </c>
    </row>
    <row r="286" spans="1:15" x14ac:dyDescent="0.25">
      <c r="A286" s="24" t="str">
        <f t="shared" si="33"/>
        <v xml:space="preserve">    bn</v>
      </c>
      <c r="B286" t="s">
        <v>706</v>
      </c>
      <c r="C286" s="22">
        <v>2</v>
      </c>
      <c r="D286" s="22">
        <v>332</v>
      </c>
      <c r="G286" s="22" t="s">
        <v>242</v>
      </c>
      <c r="H286" s="22">
        <f t="shared" si="34"/>
        <v>300</v>
      </c>
      <c r="I286" s="22" t="str">
        <f t="shared" si="35"/>
        <v/>
      </c>
      <c r="J286" t="str">
        <f t="shared" si="36"/>
        <v/>
      </c>
      <c r="K286">
        <f t="shared" si="37"/>
        <v>2.2133333333333334</v>
      </c>
      <c r="O286">
        <v>2</v>
      </c>
    </row>
    <row r="287" spans="1:15" x14ac:dyDescent="0.25">
      <c r="A287" s="24" t="str">
        <f t="shared" si="33"/>
        <v xml:space="preserve">  arty</v>
      </c>
      <c r="B287" t="s">
        <v>603</v>
      </c>
      <c r="C287" s="22">
        <v>6</v>
      </c>
      <c r="D287" s="22" t="s">
        <v>707</v>
      </c>
      <c r="E287" s="22" t="s">
        <v>573</v>
      </c>
      <c r="F287" s="22">
        <v>36</v>
      </c>
      <c r="G287" s="22" t="s">
        <v>720</v>
      </c>
      <c r="H287" s="22" t="str">
        <f t="shared" si="34"/>
        <v/>
      </c>
      <c r="I287" s="22" t="str">
        <f t="shared" si="35"/>
        <v/>
      </c>
      <c r="J287" t="str">
        <f t="shared" si="36"/>
        <v/>
      </c>
      <c r="L287">
        <v>4</v>
      </c>
      <c r="M287">
        <v>2</v>
      </c>
    </row>
    <row r="288" spans="1:15" x14ac:dyDescent="0.25">
      <c r="A288" s="24" t="str">
        <f t="shared" si="33"/>
        <v xml:space="preserve">  arty</v>
      </c>
      <c r="B288" t="s">
        <v>708</v>
      </c>
      <c r="C288" s="22">
        <v>6</v>
      </c>
      <c r="D288" s="22" t="s">
        <v>707</v>
      </c>
      <c r="E288" s="22" t="s">
        <v>573</v>
      </c>
      <c r="F288" s="22">
        <v>36</v>
      </c>
      <c r="G288" s="22" t="s">
        <v>720</v>
      </c>
      <c r="H288" s="22" t="str">
        <f t="shared" si="34"/>
        <v/>
      </c>
      <c r="I288" s="22" t="str">
        <f t="shared" si="35"/>
        <v/>
      </c>
      <c r="J288" t="str">
        <f t="shared" si="36"/>
        <v/>
      </c>
      <c r="L288">
        <v>4</v>
      </c>
      <c r="M288">
        <v>2</v>
      </c>
    </row>
    <row r="289" spans="1:15" x14ac:dyDescent="0.25">
      <c r="A289" s="24" t="str">
        <f t="shared" si="33"/>
        <v xml:space="preserve">  arty</v>
      </c>
      <c r="B289" t="s">
        <v>708</v>
      </c>
      <c r="C289" s="22">
        <v>6</v>
      </c>
      <c r="D289" s="22" t="s">
        <v>707</v>
      </c>
      <c r="E289" s="22" t="s">
        <v>573</v>
      </c>
      <c r="F289" s="22">
        <v>36</v>
      </c>
      <c r="G289" s="22" t="s">
        <v>720</v>
      </c>
      <c r="H289" s="22" t="str">
        <f t="shared" si="34"/>
        <v/>
      </c>
      <c r="I289" s="22" t="str">
        <f t="shared" si="35"/>
        <v/>
      </c>
      <c r="J289" t="str">
        <f t="shared" si="36"/>
        <v/>
      </c>
      <c r="L289">
        <v>4</v>
      </c>
      <c r="M289">
        <v>2</v>
      </c>
    </row>
    <row r="290" spans="1:15" x14ac:dyDescent="0.25">
      <c r="A290" s="24" t="str">
        <f t="shared" si="33"/>
        <v xml:space="preserve">  arty</v>
      </c>
      <c r="B290" t="s">
        <v>708</v>
      </c>
      <c r="C290" s="22">
        <v>8</v>
      </c>
      <c r="D290" s="22" t="s">
        <v>709</v>
      </c>
      <c r="E290" s="22" t="s">
        <v>571</v>
      </c>
      <c r="F290" s="22">
        <v>87</v>
      </c>
      <c r="G290" s="22" t="s">
        <v>720</v>
      </c>
      <c r="H290" s="22" t="str">
        <f t="shared" si="34"/>
        <v/>
      </c>
      <c r="I290" s="22" t="str">
        <f t="shared" si="35"/>
        <v/>
      </c>
      <c r="J290" t="str">
        <f t="shared" si="36"/>
        <v/>
      </c>
      <c r="L290">
        <v>11</v>
      </c>
      <c r="M290">
        <v>6</v>
      </c>
    </row>
    <row r="291" spans="1:15" x14ac:dyDescent="0.25">
      <c r="A291" s="24" t="str">
        <f t="shared" si="33"/>
        <v xml:space="preserve">  arty</v>
      </c>
      <c r="B291" t="s">
        <v>710</v>
      </c>
      <c r="C291" s="22">
        <v>5</v>
      </c>
      <c r="D291" s="22" t="s">
        <v>711</v>
      </c>
      <c r="E291" s="22" t="s">
        <v>712</v>
      </c>
      <c r="F291" s="22">
        <v>28</v>
      </c>
      <c r="G291" s="22" t="s">
        <v>720</v>
      </c>
      <c r="H291" s="22" t="str">
        <f t="shared" si="34"/>
        <v/>
      </c>
      <c r="I291" s="22" t="str">
        <f t="shared" si="35"/>
        <v/>
      </c>
      <c r="J291" t="str">
        <f t="shared" si="36"/>
        <v/>
      </c>
      <c r="L291">
        <v>5</v>
      </c>
      <c r="M291">
        <v>3</v>
      </c>
    </row>
    <row r="292" spans="1:15" x14ac:dyDescent="0.25">
      <c r="A292" s="24" t="str">
        <f t="shared" si="33"/>
        <v xml:space="preserve">  arty</v>
      </c>
      <c r="B292" t="s">
        <v>710</v>
      </c>
      <c r="C292" s="22">
        <v>5</v>
      </c>
      <c r="D292" s="22" t="s">
        <v>711</v>
      </c>
      <c r="E292" s="22" t="s">
        <v>712</v>
      </c>
      <c r="F292" s="22">
        <v>28</v>
      </c>
      <c r="G292" s="22" t="s">
        <v>720</v>
      </c>
      <c r="H292" s="22" t="str">
        <f t="shared" si="34"/>
        <v/>
      </c>
      <c r="I292" s="22" t="str">
        <f t="shared" si="35"/>
        <v/>
      </c>
      <c r="J292" t="str">
        <f t="shared" si="36"/>
        <v/>
      </c>
      <c r="L292">
        <v>5</v>
      </c>
      <c r="M292">
        <v>3</v>
      </c>
    </row>
    <row r="293" spans="1:15" s="9" customFormat="1" x14ac:dyDescent="0.25">
      <c r="A293" s="32" t="s">
        <v>736</v>
      </c>
      <c r="B293" s="9" t="s">
        <v>722</v>
      </c>
      <c r="C293" s="31"/>
      <c r="D293" s="31"/>
      <c r="E293" s="31"/>
      <c r="F293" s="31">
        <f>SUM(F162:F292)</f>
        <v>529</v>
      </c>
      <c r="G293" s="31" t="s">
        <v>721</v>
      </c>
      <c r="H293" s="31" t="str">
        <f t="shared" si="34"/>
        <v/>
      </c>
      <c r="I293" s="31">
        <f>SUM(I162:I292)</f>
        <v>115.12083333333332</v>
      </c>
      <c r="J293" s="31">
        <f>SUM(J162:J292)</f>
        <v>115.12083333333334</v>
      </c>
      <c r="K293" s="31">
        <f>SUM(K162:K292)</f>
        <v>230.24166666666662</v>
      </c>
      <c r="L293" s="31">
        <f>SUM(L162:L292)</f>
        <v>67</v>
      </c>
      <c r="M293" s="31">
        <f>SUM(M162:M292)</f>
        <v>38</v>
      </c>
      <c r="N293" s="31">
        <f t="shared" ref="N293:O293" si="38">SUM(N162:N292)</f>
        <v>114</v>
      </c>
      <c r="O293" s="31">
        <f t="shared" si="38"/>
        <v>230</v>
      </c>
    </row>
  </sheetData>
  <autoFilter ref="A1:Q293"/>
  <pageMargins left="0.7" right="0.7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showGridLines="0" tabSelected="1" topLeftCell="A38" zoomScale="40" zoomScaleNormal="40" workbookViewId="0">
      <selection activeCell="A118" sqref="A1:B118"/>
    </sheetView>
  </sheetViews>
  <sheetFormatPr defaultColWidth="182.1093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"/>
  <sheetViews>
    <sheetView workbookViewId="0">
      <selection activeCell="D2" sqref="D2"/>
    </sheetView>
  </sheetViews>
  <sheetFormatPr defaultColWidth="9.109375" defaultRowHeight="13.2" x14ac:dyDescent="0.25"/>
  <sheetData>
    <row r="1" spans="1:8" x14ac:dyDescent="0.25">
      <c r="A1" s="12" t="s">
        <v>0</v>
      </c>
      <c r="B1" s="12" t="s">
        <v>63</v>
      </c>
      <c r="C1" s="12" t="s">
        <v>64</v>
      </c>
      <c r="D1" s="12" t="s">
        <v>119</v>
      </c>
      <c r="E1" s="12" t="s">
        <v>120</v>
      </c>
      <c r="F1" s="12" t="s">
        <v>70</v>
      </c>
      <c r="G1" s="12" t="s">
        <v>71</v>
      </c>
      <c r="H1" s="11" t="s">
        <v>86</v>
      </c>
    </row>
    <row r="2" spans="1:8" x14ac:dyDescent="0.25">
      <c r="A2" t="s">
        <v>307</v>
      </c>
      <c r="B2">
        <v>94</v>
      </c>
      <c r="C2">
        <v>94</v>
      </c>
      <c r="D2">
        <v>10</v>
      </c>
      <c r="E2">
        <v>100</v>
      </c>
      <c r="F2">
        <v>26</v>
      </c>
      <c r="G2">
        <v>26</v>
      </c>
      <c r="H2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workbookViewId="0">
      <selection activeCell="C14" sqref="C14"/>
    </sheetView>
  </sheetViews>
  <sheetFormatPr defaultColWidth="9.109375" defaultRowHeight="13.2" x14ac:dyDescent="0.25"/>
  <sheetData>
    <row r="1" spans="1:2" x14ac:dyDescent="0.25">
      <c r="A1" s="2" t="s">
        <v>0</v>
      </c>
      <c r="B1" s="2" t="s">
        <v>84</v>
      </c>
    </row>
    <row r="2" spans="1:2" x14ac:dyDescent="0.25">
      <c r="A2" t="s">
        <v>129</v>
      </c>
    </row>
    <row r="3" spans="1:2" x14ac:dyDescent="0.25">
      <c r="A3" t="s">
        <v>137</v>
      </c>
    </row>
    <row r="4" spans="1:2" x14ac:dyDescent="0.25">
      <c r="A4" t="s">
        <v>125</v>
      </c>
    </row>
    <row r="5" spans="1:2" x14ac:dyDescent="0.25">
      <c r="A5" t="s">
        <v>136</v>
      </c>
    </row>
    <row r="6" spans="1:2" x14ac:dyDescent="0.25">
      <c r="A6" s="19" t="s">
        <v>192</v>
      </c>
    </row>
    <row r="7" spans="1:2" x14ac:dyDescent="0.25">
      <c r="A7" s="19" t="s">
        <v>201</v>
      </c>
    </row>
    <row r="8" spans="1:2" x14ac:dyDescent="0.25">
      <c r="A8" s="19" t="s">
        <v>207</v>
      </c>
    </row>
    <row r="9" spans="1:2" x14ac:dyDescent="0.25">
      <c r="A9" s="19" t="s">
        <v>320</v>
      </c>
    </row>
    <row r="10" spans="1:2" x14ac:dyDescent="0.25">
      <c r="A10" s="19" t="s">
        <v>327</v>
      </c>
    </row>
    <row r="11" spans="1:2" x14ac:dyDescent="0.25">
      <c r="A11" s="19" t="s">
        <v>328</v>
      </c>
    </row>
    <row r="12" spans="1:2" x14ac:dyDescent="0.25">
      <c r="A12" s="19" t="s">
        <v>329</v>
      </c>
    </row>
    <row r="13" spans="1:2" x14ac:dyDescent="0.25">
      <c r="A13" s="19" t="s">
        <v>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73"/>
  <sheetViews>
    <sheetView workbookViewId="0">
      <pane ySplit="1" topLeftCell="A50" activePane="bottomLeft" state="frozen"/>
      <selection pane="bottomLeft" activeCell="J50" sqref="J50"/>
    </sheetView>
  </sheetViews>
  <sheetFormatPr defaultColWidth="9.109375" defaultRowHeight="13.2" x14ac:dyDescent="0.25"/>
  <cols>
    <col min="9" max="22" width="9.109375" customWidth="1"/>
  </cols>
  <sheetData>
    <row r="1" spans="1:22" s="7" customFormat="1" x14ac:dyDescent="0.25">
      <c r="A1" s="8" t="s">
        <v>82</v>
      </c>
      <c r="B1" s="8" t="s">
        <v>0</v>
      </c>
      <c r="C1" s="8" t="s">
        <v>32</v>
      </c>
      <c r="D1" s="8" t="s">
        <v>57</v>
      </c>
      <c r="E1" s="8" t="s">
        <v>738</v>
      </c>
      <c r="F1" s="8" t="s">
        <v>739</v>
      </c>
      <c r="G1" s="8" t="s">
        <v>35</v>
      </c>
      <c r="H1" s="8" t="s">
        <v>64</v>
      </c>
      <c r="I1" s="8" t="s">
        <v>740</v>
      </c>
      <c r="J1" s="8" t="s">
        <v>741</v>
      </c>
      <c r="K1" s="8" t="s">
        <v>742</v>
      </c>
      <c r="L1" s="8" t="s">
        <v>60</v>
      </c>
      <c r="M1" s="8" t="s">
        <v>26</v>
      </c>
      <c r="N1" s="8" t="s">
        <v>743</v>
      </c>
      <c r="O1" s="8" t="s">
        <v>744</v>
      </c>
      <c r="P1" s="8" t="s">
        <v>745</v>
      </c>
      <c r="Q1" s="8" t="s">
        <v>746</v>
      </c>
      <c r="R1" s="8" t="s">
        <v>27</v>
      </c>
      <c r="S1" s="8" t="s">
        <v>38</v>
      </c>
      <c r="T1" s="8" t="s">
        <v>61</v>
      </c>
      <c r="U1" s="8" t="s">
        <v>747</v>
      </c>
      <c r="V1" s="8" t="s">
        <v>62</v>
      </c>
    </row>
    <row r="2" spans="1:22" x14ac:dyDescent="0.25">
      <c r="A2" t="s">
        <v>125</v>
      </c>
      <c r="B2" t="s">
        <v>121</v>
      </c>
      <c r="C2" t="s">
        <v>72</v>
      </c>
      <c r="D2" t="s">
        <v>115</v>
      </c>
      <c r="E2">
        <v>0</v>
      </c>
      <c r="F2">
        <v>0</v>
      </c>
      <c r="G2">
        <v>26</v>
      </c>
      <c r="H2">
        <v>26</v>
      </c>
    </row>
    <row r="3" spans="1:22" x14ac:dyDescent="0.25">
      <c r="A3" t="s">
        <v>125</v>
      </c>
      <c r="B3" t="s">
        <v>131</v>
      </c>
      <c r="C3" t="s">
        <v>28</v>
      </c>
      <c r="D3" t="s">
        <v>37</v>
      </c>
      <c r="E3">
        <v>0</v>
      </c>
      <c r="F3">
        <v>11</v>
      </c>
      <c r="G3">
        <v>26</v>
      </c>
      <c r="H3">
        <v>6</v>
      </c>
      <c r="S3" t="b">
        <v>1</v>
      </c>
    </row>
    <row r="4" spans="1:22" x14ac:dyDescent="0.25">
      <c r="A4" t="s">
        <v>125</v>
      </c>
      <c r="B4" t="s">
        <v>24</v>
      </c>
      <c r="C4" t="s">
        <v>28</v>
      </c>
      <c r="D4" t="s">
        <v>115</v>
      </c>
      <c r="E4">
        <v>0</v>
      </c>
      <c r="F4">
        <v>0</v>
      </c>
      <c r="G4">
        <v>6</v>
      </c>
      <c r="H4">
        <v>18</v>
      </c>
      <c r="I4" t="s">
        <v>205</v>
      </c>
      <c r="J4">
        <v>90</v>
      </c>
      <c r="K4" t="b">
        <v>1</v>
      </c>
      <c r="O4" t="s">
        <v>114</v>
      </c>
      <c r="P4" t="s">
        <v>124</v>
      </c>
      <c r="R4">
        <v>1</v>
      </c>
      <c r="S4" t="b">
        <v>1</v>
      </c>
    </row>
    <row r="5" spans="1:22" x14ac:dyDescent="0.25">
      <c r="A5" t="s">
        <v>125</v>
      </c>
      <c r="B5" t="s">
        <v>122</v>
      </c>
      <c r="C5" s="19" t="s">
        <v>72</v>
      </c>
      <c r="D5" t="s">
        <v>115</v>
      </c>
      <c r="E5">
        <v>6</v>
      </c>
      <c r="F5">
        <v>2</v>
      </c>
      <c r="G5">
        <v>20</v>
      </c>
      <c r="H5">
        <v>20</v>
      </c>
    </row>
    <row r="6" spans="1:22" x14ac:dyDescent="0.25">
      <c r="A6" t="s">
        <v>125</v>
      </c>
      <c r="B6" t="s">
        <v>33</v>
      </c>
      <c r="C6" t="s">
        <v>28</v>
      </c>
      <c r="D6" t="s">
        <v>115</v>
      </c>
      <c r="E6">
        <v>3</v>
      </c>
      <c r="F6">
        <v>18</v>
      </c>
      <c r="G6">
        <v>6</v>
      </c>
      <c r="H6">
        <v>8</v>
      </c>
      <c r="K6" t="b">
        <v>1</v>
      </c>
      <c r="R6">
        <v>1</v>
      </c>
    </row>
    <row r="7" spans="1:22" x14ac:dyDescent="0.25">
      <c r="A7" t="s">
        <v>125</v>
      </c>
      <c r="B7" t="s">
        <v>123</v>
      </c>
      <c r="C7" t="s">
        <v>28</v>
      </c>
      <c r="D7" t="s">
        <v>115</v>
      </c>
      <c r="E7">
        <v>11</v>
      </c>
      <c r="F7">
        <v>18</v>
      </c>
      <c r="G7">
        <v>6</v>
      </c>
      <c r="H7">
        <v>8</v>
      </c>
      <c r="K7" t="b">
        <v>1</v>
      </c>
      <c r="N7" t="b">
        <v>1</v>
      </c>
      <c r="R7">
        <v>1</v>
      </c>
    </row>
    <row r="8" spans="1:22" x14ac:dyDescent="0.25">
      <c r="A8" t="s">
        <v>125</v>
      </c>
      <c r="B8" t="s">
        <v>124</v>
      </c>
      <c r="C8" t="s">
        <v>28</v>
      </c>
      <c r="D8" t="s">
        <v>115</v>
      </c>
      <c r="E8">
        <v>19</v>
      </c>
      <c r="F8">
        <v>18</v>
      </c>
      <c r="G8">
        <v>6</v>
      </c>
      <c r="H8">
        <v>8</v>
      </c>
      <c r="K8" t="b">
        <v>1</v>
      </c>
      <c r="R8">
        <v>1</v>
      </c>
    </row>
    <row r="9" spans="1:22" x14ac:dyDescent="0.25">
      <c r="A9" t="s">
        <v>137</v>
      </c>
      <c r="B9" t="s">
        <v>24</v>
      </c>
      <c r="C9" t="s">
        <v>28</v>
      </c>
      <c r="D9" t="s">
        <v>115</v>
      </c>
      <c r="E9">
        <v>0</v>
      </c>
      <c r="F9">
        <v>0</v>
      </c>
      <c r="G9">
        <v>26</v>
      </c>
      <c r="H9">
        <v>6</v>
      </c>
      <c r="I9" t="s">
        <v>205</v>
      </c>
      <c r="J9">
        <v>80</v>
      </c>
      <c r="K9" t="b">
        <v>1</v>
      </c>
      <c r="P9" t="s">
        <v>124</v>
      </c>
      <c r="S9" t="b">
        <v>1</v>
      </c>
    </row>
    <row r="10" spans="1:22" x14ac:dyDescent="0.25">
      <c r="A10" t="s">
        <v>137</v>
      </c>
      <c r="B10" t="s">
        <v>131</v>
      </c>
      <c r="C10" t="s">
        <v>28</v>
      </c>
      <c r="D10" t="s">
        <v>37</v>
      </c>
      <c r="E10">
        <v>0</v>
      </c>
      <c r="F10">
        <v>11</v>
      </c>
      <c r="G10">
        <v>26</v>
      </c>
      <c r="H10">
        <v>6</v>
      </c>
      <c r="S10" t="b">
        <v>1</v>
      </c>
    </row>
    <row r="11" spans="1:22" x14ac:dyDescent="0.25">
      <c r="A11" t="s">
        <v>137</v>
      </c>
      <c r="B11" t="s">
        <v>132</v>
      </c>
      <c r="C11" t="s">
        <v>28</v>
      </c>
      <c r="D11" t="s">
        <v>115</v>
      </c>
      <c r="E11">
        <v>2</v>
      </c>
      <c r="F11">
        <v>6</v>
      </c>
      <c r="G11">
        <v>3</v>
      </c>
      <c r="H11">
        <v>3</v>
      </c>
      <c r="K11" t="b">
        <v>1</v>
      </c>
      <c r="R11">
        <v>1</v>
      </c>
    </row>
    <row r="12" spans="1:22" x14ac:dyDescent="0.25">
      <c r="A12" t="s">
        <v>137</v>
      </c>
      <c r="B12" t="s">
        <v>94</v>
      </c>
      <c r="C12" t="s">
        <v>72</v>
      </c>
      <c r="D12" t="s">
        <v>115</v>
      </c>
      <c r="E12">
        <v>8</v>
      </c>
      <c r="F12">
        <v>6</v>
      </c>
      <c r="G12">
        <v>15</v>
      </c>
      <c r="H12">
        <v>17</v>
      </c>
    </row>
    <row r="13" spans="1:22" x14ac:dyDescent="0.25">
      <c r="A13" t="s">
        <v>137</v>
      </c>
      <c r="B13" t="s">
        <v>133</v>
      </c>
      <c r="C13" t="s">
        <v>72</v>
      </c>
      <c r="D13" t="s">
        <v>115</v>
      </c>
      <c r="E13">
        <v>2</v>
      </c>
      <c r="F13">
        <v>10</v>
      </c>
      <c r="G13">
        <v>3</v>
      </c>
      <c r="H13">
        <v>3</v>
      </c>
    </row>
    <row r="14" spans="1:22" x14ac:dyDescent="0.25">
      <c r="A14" t="s">
        <v>137</v>
      </c>
      <c r="B14" t="s">
        <v>134</v>
      </c>
      <c r="C14" t="s">
        <v>28</v>
      </c>
      <c r="D14" t="s">
        <v>115</v>
      </c>
      <c r="E14">
        <v>2</v>
      </c>
      <c r="F14">
        <v>10</v>
      </c>
      <c r="G14">
        <v>6</v>
      </c>
      <c r="H14">
        <v>6</v>
      </c>
      <c r="K14" t="b">
        <v>1</v>
      </c>
      <c r="R14">
        <v>1</v>
      </c>
    </row>
    <row r="15" spans="1:22" x14ac:dyDescent="0.25">
      <c r="A15" t="s">
        <v>137</v>
      </c>
      <c r="B15" t="s">
        <v>148</v>
      </c>
      <c r="C15" s="19" t="s">
        <v>28</v>
      </c>
      <c r="D15" t="s">
        <v>36</v>
      </c>
      <c r="E15">
        <v>2</v>
      </c>
      <c r="F15">
        <v>18</v>
      </c>
      <c r="G15">
        <v>7</v>
      </c>
      <c r="H15">
        <v>8</v>
      </c>
      <c r="K15" t="b">
        <v>1</v>
      </c>
      <c r="R15">
        <v>1</v>
      </c>
    </row>
    <row r="16" spans="1:22" x14ac:dyDescent="0.25">
      <c r="A16" t="s">
        <v>137</v>
      </c>
      <c r="B16" t="s">
        <v>149</v>
      </c>
      <c r="C16" s="19" t="s">
        <v>28</v>
      </c>
      <c r="D16" t="s">
        <v>36</v>
      </c>
      <c r="E16">
        <v>14</v>
      </c>
      <c r="F16">
        <v>18</v>
      </c>
      <c r="G16">
        <v>6</v>
      </c>
      <c r="H16">
        <v>8</v>
      </c>
      <c r="K16" t="b">
        <v>1</v>
      </c>
      <c r="N16" t="b">
        <v>1</v>
      </c>
      <c r="R16">
        <v>1</v>
      </c>
    </row>
    <row r="17" spans="1:19" x14ac:dyDescent="0.25">
      <c r="A17" t="s">
        <v>137</v>
      </c>
      <c r="B17" t="s">
        <v>150</v>
      </c>
      <c r="C17" t="s">
        <v>28</v>
      </c>
      <c r="D17" t="s">
        <v>36</v>
      </c>
      <c r="E17">
        <v>19</v>
      </c>
      <c r="F17">
        <v>18</v>
      </c>
      <c r="G17">
        <v>7</v>
      </c>
      <c r="H17">
        <v>8</v>
      </c>
      <c r="K17" t="b">
        <v>1</v>
      </c>
      <c r="R17">
        <v>1</v>
      </c>
    </row>
    <row r="18" spans="1:19" x14ac:dyDescent="0.25">
      <c r="A18" t="s">
        <v>137</v>
      </c>
      <c r="B18" t="s">
        <v>135</v>
      </c>
      <c r="C18" t="s">
        <v>28</v>
      </c>
      <c r="D18" t="s">
        <v>36</v>
      </c>
      <c r="E18">
        <v>20</v>
      </c>
      <c r="F18">
        <v>8</v>
      </c>
      <c r="G18">
        <v>6</v>
      </c>
      <c r="H18">
        <v>7</v>
      </c>
      <c r="K18" t="b">
        <v>1</v>
      </c>
      <c r="R18">
        <v>1</v>
      </c>
    </row>
    <row r="19" spans="1:19" x14ac:dyDescent="0.25">
      <c r="A19" t="s">
        <v>137</v>
      </c>
      <c r="B19" t="s">
        <v>151</v>
      </c>
      <c r="C19" t="s">
        <v>28</v>
      </c>
      <c r="D19" t="s">
        <v>37</v>
      </c>
      <c r="E19">
        <v>2</v>
      </c>
      <c r="F19">
        <v>18</v>
      </c>
      <c r="G19">
        <v>7</v>
      </c>
      <c r="H19">
        <v>8</v>
      </c>
      <c r="K19" t="b">
        <v>1</v>
      </c>
      <c r="R19">
        <v>1</v>
      </c>
    </row>
    <row r="20" spans="1:19" x14ac:dyDescent="0.25">
      <c r="A20" t="s">
        <v>137</v>
      </c>
      <c r="B20" t="s">
        <v>152</v>
      </c>
      <c r="C20" t="s">
        <v>28</v>
      </c>
      <c r="D20" t="s">
        <v>37</v>
      </c>
      <c r="E20">
        <v>14</v>
      </c>
      <c r="F20">
        <v>18</v>
      </c>
      <c r="G20">
        <v>6</v>
      </c>
      <c r="H20">
        <v>8</v>
      </c>
      <c r="K20" t="b">
        <v>1</v>
      </c>
      <c r="N20" t="b">
        <v>1</v>
      </c>
      <c r="R20">
        <v>1</v>
      </c>
    </row>
    <row r="21" spans="1:19" x14ac:dyDescent="0.25">
      <c r="A21" t="s">
        <v>137</v>
      </c>
      <c r="B21" t="s">
        <v>153</v>
      </c>
      <c r="C21" t="s">
        <v>28</v>
      </c>
      <c r="D21" t="s">
        <v>37</v>
      </c>
      <c r="E21">
        <v>19</v>
      </c>
      <c r="F21">
        <v>18</v>
      </c>
      <c r="G21">
        <v>7</v>
      </c>
      <c r="H21">
        <v>8</v>
      </c>
      <c r="K21" t="b">
        <v>1</v>
      </c>
      <c r="R21">
        <v>1</v>
      </c>
    </row>
    <row r="22" spans="1:19" x14ac:dyDescent="0.25">
      <c r="A22" t="s">
        <v>129</v>
      </c>
      <c r="B22" t="s">
        <v>121</v>
      </c>
      <c r="C22" s="19" t="s">
        <v>28</v>
      </c>
      <c r="D22" s="19" t="s">
        <v>36</v>
      </c>
      <c r="E22">
        <v>6</v>
      </c>
      <c r="F22">
        <v>1</v>
      </c>
      <c r="G22">
        <v>20</v>
      </c>
      <c r="H22">
        <v>17</v>
      </c>
      <c r="I22" s="19" t="s">
        <v>263</v>
      </c>
      <c r="K22" t="b">
        <v>1</v>
      </c>
      <c r="R22">
        <v>1</v>
      </c>
    </row>
    <row r="23" spans="1:19" x14ac:dyDescent="0.25">
      <c r="A23" t="s">
        <v>129</v>
      </c>
      <c r="B23" t="s">
        <v>24</v>
      </c>
      <c r="C23" t="s">
        <v>28</v>
      </c>
      <c r="D23" t="s">
        <v>36</v>
      </c>
      <c r="E23">
        <v>0</v>
      </c>
      <c r="F23">
        <v>0</v>
      </c>
      <c r="G23">
        <v>6</v>
      </c>
      <c r="H23">
        <v>19</v>
      </c>
      <c r="I23" t="s">
        <v>205</v>
      </c>
      <c r="K23" t="b">
        <v>1</v>
      </c>
      <c r="O23" t="s">
        <v>114</v>
      </c>
      <c r="P23" s="19" t="s">
        <v>243</v>
      </c>
      <c r="Q23" s="19"/>
      <c r="R23">
        <v>0</v>
      </c>
      <c r="S23" t="b">
        <v>1</v>
      </c>
    </row>
    <row r="24" spans="1:19" x14ac:dyDescent="0.25">
      <c r="A24" t="s">
        <v>129</v>
      </c>
      <c r="B24" t="s">
        <v>33</v>
      </c>
      <c r="C24" t="s">
        <v>28</v>
      </c>
      <c r="D24" t="s">
        <v>36</v>
      </c>
      <c r="E24">
        <v>3</v>
      </c>
      <c r="F24">
        <v>18</v>
      </c>
      <c r="G24">
        <v>6</v>
      </c>
      <c r="H24">
        <v>8</v>
      </c>
      <c r="K24" t="b">
        <v>1</v>
      </c>
      <c r="R24">
        <v>1</v>
      </c>
      <c r="S24" t="b">
        <v>1</v>
      </c>
    </row>
    <row r="25" spans="1:19" x14ac:dyDescent="0.25">
      <c r="A25" t="s">
        <v>129</v>
      </c>
      <c r="B25" t="s">
        <v>124</v>
      </c>
      <c r="C25" t="s">
        <v>28</v>
      </c>
      <c r="D25" t="s">
        <v>36</v>
      </c>
      <c r="E25">
        <v>19</v>
      </c>
      <c r="F25">
        <v>18</v>
      </c>
      <c r="G25">
        <v>6</v>
      </c>
      <c r="H25">
        <v>8</v>
      </c>
      <c r="K25" t="b">
        <v>1</v>
      </c>
      <c r="R25">
        <v>1</v>
      </c>
      <c r="S25" t="b">
        <v>1</v>
      </c>
    </row>
    <row r="26" spans="1:19" x14ac:dyDescent="0.25">
      <c r="A26" t="s">
        <v>136</v>
      </c>
      <c r="B26" t="s">
        <v>24</v>
      </c>
      <c r="C26" t="s">
        <v>28</v>
      </c>
      <c r="D26" t="s">
        <v>115</v>
      </c>
      <c r="E26">
        <v>0</v>
      </c>
      <c r="F26">
        <v>0</v>
      </c>
      <c r="G26">
        <v>26</v>
      </c>
      <c r="H26">
        <v>6</v>
      </c>
      <c r="I26" t="s">
        <v>205</v>
      </c>
      <c r="J26">
        <v>80</v>
      </c>
      <c r="K26" t="b">
        <v>1</v>
      </c>
      <c r="P26" t="s">
        <v>124</v>
      </c>
      <c r="S26" t="b">
        <v>1</v>
      </c>
    </row>
    <row r="27" spans="1:19" x14ac:dyDescent="0.25">
      <c r="A27" t="s">
        <v>136</v>
      </c>
      <c r="B27" t="s">
        <v>131</v>
      </c>
      <c r="C27" t="s">
        <v>28</v>
      </c>
      <c r="D27" t="s">
        <v>37</v>
      </c>
      <c r="E27">
        <v>0</v>
      </c>
      <c r="F27">
        <v>11</v>
      </c>
      <c r="G27">
        <v>26</v>
      </c>
      <c r="H27">
        <v>6</v>
      </c>
      <c r="J27">
        <v>6</v>
      </c>
      <c r="S27" t="b">
        <v>1</v>
      </c>
    </row>
    <row r="28" spans="1:19" x14ac:dyDescent="0.25">
      <c r="A28" t="s">
        <v>136</v>
      </c>
      <c r="B28" t="s">
        <v>132</v>
      </c>
      <c r="C28" t="s">
        <v>28</v>
      </c>
      <c r="D28" t="s">
        <v>115</v>
      </c>
      <c r="E28">
        <v>2</v>
      </c>
      <c r="F28">
        <v>6</v>
      </c>
      <c r="G28">
        <v>3</v>
      </c>
      <c r="H28">
        <v>3</v>
      </c>
      <c r="J28">
        <v>6</v>
      </c>
      <c r="K28" t="b">
        <v>1</v>
      </c>
      <c r="R28">
        <v>1</v>
      </c>
    </row>
    <row r="29" spans="1:19" x14ac:dyDescent="0.25">
      <c r="A29" t="s">
        <v>136</v>
      </c>
      <c r="B29" t="s">
        <v>94</v>
      </c>
      <c r="C29" t="s">
        <v>72</v>
      </c>
      <c r="D29" t="s">
        <v>115</v>
      </c>
      <c r="E29">
        <v>6</v>
      </c>
      <c r="F29">
        <v>5</v>
      </c>
      <c r="G29">
        <v>15</v>
      </c>
      <c r="H29">
        <v>17</v>
      </c>
    </row>
    <row r="30" spans="1:19" x14ac:dyDescent="0.25">
      <c r="A30" t="s">
        <v>136</v>
      </c>
      <c r="B30" t="s">
        <v>133</v>
      </c>
      <c r="C30" t="s">
        <v>72</v>
      </c>
      <c r="D30" t="s">
        <v>115</v>
      </c>
      <c r="E30">
        <v>2</v>
      </c>
      <c r="F30">
        <v>10</v>
      </c>
      <c r="G30">
        <v>3</v>
      </c>
      <c r="H30">
        <v>3</v>
      </c>
    </row>
    <row r="31" spans="1:19" x14ac:dyDescent="0.25">
      <c r="A31" t="s">
        <v>136</v>
      </c>
      <c r="B31" t="s">
        <v>134</v>
      </c>
      <c r="C31" t="s">
        <v>28</v>
      </c>
      <c r="D31" t="s">
        <v>115</v>
      </c>
      <c r="E31">
        <v>2</v>
      </c>
      <c r="F31">
        <v>7</v>
      </c>
      <c r="G31">
        <v>6</v>
      </c>
      <c r="H31">
        <v>7</v>
      </c>
      <c r="I31" s="19" t="s">
        <v>398</v>
      </c>
      <c r="K31" t="b">
        <v>1</v>
      </c>
      <c r="R31">
        <v>1</v>
      </c>
    </row>
    <row r="32" spans="1:19" x14ac:dyDescent="0.25">
      <c r="A32" t="s">
        <v>136</v>
      </c>
      <c r="B32" t="s">
        <v>148</v>
      </c>
      <c r="C32" t="s">
        <v>28</v>
      </c>
      <c r="D32" t="s">
        <v>36</v>
      </c>
      <c r="E32">
        <v>2</v>
      </c>
      <c r="F32">
        <v>18</v>
      </c>
      <c r="G32">
        <v>7</v>
      </c>
      <c r="H32">
        <v>8</v>
      </c>
      <c r="K32" t="b">
        <v>1</v>
      </c>
      <c r="R32">
        <v>1</v>
      </c>
    </row>
    <row r="33" spans="1:19" x14ac:dyDescent="0.25">
      <c r="A33" t="s">
        <v>136</v>
      </c>
      <c r="B33" t="s">
        <v>149</v>
      </c>
      <c r="C33" t="s">
        <v>28</v>
      </c>
      <c r="D33" t="s">
        <v>36</v>
      </c>
      <c r="E33">
        <v>11</v>
      </c>
      <c r="F33">
        <v>18</v>
      </c>
      <c r="G33">
        <v>6</v>
      </c>
      <c r="H33">
        <v>8</v>
      </c>
      <c r="K33" t="b">
        <v>1</v>
      </c>
      <c r="N33" t="b">
        <v>1</v>
      </c>
      <c r="R33">
        <v>1</v>
      </c>
    </row>
    <row r="34" spans="1:19" x14ac:dyDescent="0.25">
      <c r="A34" t="s">
        <v>136</v>
      </c>
      <c r="B34" t="s">
        <v>150</v>
      </c>
      <c r="C34" t="s">
        <v>28</v>
      </c>
      <c r="D34" t="s">
        <v>36</v>
      </c>
      <c r="E34">
        <v>18</v>
      </c>
      <c r="F34">
        <v>18</v>
      </c>
      <c r="G34">
        <v>7</v>
      </c>
      <c r="H34">
        <v>8</v>
      </c>
      <c r="K34" t="b">
        <v>1</v>
      </c>
      <c r="R34">
        <v>1</v>
      </c>
    </row>
    <row r="35" spans="1:19" x14ac:dyDescent="0.25">
      <c r="A35" t="s">
        <v>136</v>
      </c>
      <c r="B35" t="s">
        <v>135</v>
      </c>
      <c r="C35" t="s">
        <v>28</v>
      </c>
      <c r="D35" t="s">
        <v>36</v>
      </c>
      <c r="E35">
        <v>20</v>
      </c>
      <c r="F35">
        <v>7</v>
      </c>
      <c r="G35">
        <v>6</v>
      </c>
      <c r="H35">
        <v>7</v>
      </c>
      <c r="K35" t="b">
        <v>1</v>
      </c>
      <c r="R35">
        <v>1</v>
      </c>
    </row>
    <row r="36" spans="1:19" x14ac:dyDescent="0.25">
      <c r="A36" t="s">
        <v>136</v>
      </c>
      <c r="B36" t="s">
        <v>151</v>
      </c>
      <c r="C36" t="s">
        <v>28</v>
      </c>
      <c r="D36" t="s">
        <v>37</v>
      </c>
      <c r="E36">
        <v>2</v>
      </c>
      <c r="F36">
        <v>18</v>
      </c>
      <c r="G36">
        <v>7</v>
      </c>
      <c r="H36">
        <v>8</v>
      </c>
      <c r="K36" t="b">
        <v>1</v>
      </c>
      <c r="R36">
        <v>1</v>
      </c>
    </row>
    <row r="37" spans="1:19" x14ac:dyDescent="0.25">
      <c r="A37" t="s">
        <v>136</v>
      </c>
      <c r="B37" t="s">
        <v>152</v>
      </c>
      <c r="C37" t="s">
        <v>28</v>
      </c>
      <c r="D37" t="s">
        <v>37</v>
      </c>
      <c r="E37">
        <v>11</v>
      </c>
      <c r="F37">
        <v>18</v>
      </c>
      <c r="G37">
        <v>6</v>
      </c>
      <c r="H37">
        <v>8</v>
      </c>
      <c r="K37" t="b">
        <v>1</v>
      </c>
      <c r="N37" t="b">
        <v>1</v>
      </c>
      <c r="R37">
        <v>1</v>
      </c>
    </row>
    <row r="38" spans="1:19" x14ac:dyDescent="0.25">
      <c r="A38" t="s">
        <v>136</v>
      </c>
      <c r="B38" t="s">
        <v>153</v>
      </c>
      <c r="C38" t="s">
        <v>28</v>
      </c>
      <c r="D38" t="s">
        <v>37</v>
      </c>
      <c r="E38">
        <v>18</v>
      </c>
      <c r="F38">
        <v>18</v>
      </c>
      <c r="G38">
        <v>7</v>
      </c>
      <c r="H38">
        <v>8</v>
      </c>
      <c r="K38" t="b">
        <v>1</v>
      </c>
      <c r="R38">
        <v>1</v>
      </c>
    </row>
    <row r="39" spans="1:19" x14ac:dyDescent="0.25">
      <c r="A39" s="20" t="s">
        <v>192</v>
      </c>
      <c r="B39" s="20" t="s">
        <v>34</v>
      </c>
      <c r="C39" s="20" t="s">
        <v>28</v>
      </c>
      <c r="D39" s="20" t="s">
        <v>36</v>
      </c>
      <c r="E39">
        <v>0</v>
      </c>
      <c r="F39">
        <v>0</v>
      </c>
      <c r="G39">
        <v>26</v>
      </c>
      <c r="H39">
        <v>13</v>
      </c>
      <c r="S39" t="b">
        <v>1</v>
      </c>
    </row>
    <row r="40" spans="1:19" x14ac:dyDescent="0.25">
      <c r="A40" s="20" t="s">
        <v>192</v>
      </c>
      <c r="B40" s="20" t="s">
        <v>193</v>
      </c>
      <c r="C40" s="20" t="s">
        <v>28</v>
      </c>
      <c r="D40" s="20" t="s">
        <v>36</v>
      </c>
      <c r="E40">
        <v>0</v>
      </c>
      <c r="F40">
        <v>13</v>
      </c>
      <c r="G40">
        <v>26</v>
      </c>
      <c r="H40">
        <v>13</v>
      </c>
    </row>
    <row r="41" spans="1:19" x14ac:dyDescent="0.25">
      <c r="A41" t="s">
        <v>201</v>
      </c>
      <c r="B41" t="s">
        <v>24</v>
      </c>
      <c r="C41" t="s">
        <v>28</v>
      </c>
      <c r="D41" t="s">
        <v>115</v>
      </c>
      <c r="E41">
        <v>8</v>
      </c>
      <c r="F41">
        <v>0</v>
      </c>
      <c r="G41">
        <v>18</v>
      </c>
      <c r="H41">
        <v>6</v>
      </c>
      <c r="I41" t="s">
        <v>205</v>
      </c>
      <c r="J41">
        <v>80</v>
      </c>
      <c r="K41" t="b">
        <v>1</v>
      </c>
      <c r="P41" t="s">
        <v>124</v>
      </c>
      <c r="S41" t="b">
        <v>1</v>
      </c>
    </row>
    <row r="42" spans="1:19" x14ac:dyDescent="0.25">
      <c r="A42" t="s">
        <v>201</v>
      </c>
      <c r="B42" t="s">
        <v>131</v>
      </c>
      <c r="C42" t="s">
        <v>28</v>
      </c>
      <c r="D42" t="s">
        <v>37</v>
      </c>
      <c r="E42">
        <v>0</v>
      </c>
      <c r="F42">
        <v>11</v>
      </c>
      <c r="G42">
        <v>26</v>
      </c>
      <c r="H42">
        <v>6</v>
      </c>
      <c r="J42">
        <v>6</v>
      </c>
      <c r="S42" t="b">
        <v>1</v>
      </c>
    </row>
    <row r="43" spans="1:19" x14ac:dyDescent="0.25">
      <c r="A43" t="s">
        <v>201</v>
      </c>
      <c r="B43" t="s">
        <v>132</v>
      </c>
      <c r="C43" t="s">
        <v>28</v>
      </c>
      <c r="D43" t="s">
        <v>115</v>
      </c>
      <c r="E43">
        <v>2</v>
      </c>
      <c r="F43">
        <v>6</v>
      </c>
      <c r="G43">
        <v>3</v>
      </c>
      <c r="H43">
        <v>3</v>
      </c>
      <c r="J43">
        <v>6</v>
      </c>
      <c r="K43" t="b">
        <v>1</v>
      </c>
      <c r="R43">
        <v>1</v>
      </c>
    </row>
    <row r="44" spans="1:19" x14ac:dyDescent="0.25">
      <c r="A44" t="s">
        <v>201</v>
      </c>
      <c r="B44" t="s">
        <v>94</v>
      </c>
      <c r="C44" t="s">
        <v>72</v>
      </c>
      <c r="D44" t="s">
        <v>115</v>
      </c>
      <c r="E44">
        <v>3</v>
      </c>
      <c r="F44">
        <v>7</v>
      </c>
      <c r="G44">
        <v>20</v>
      </c>
      <c r="H44">
        <v>12</v>
      </c>
    </row>
    <row r="45" spans="1:19" x14ac:dyDescent="0.25">
      <c r="A45" t="s">
        <v>201</v>
      </c>
      <c r="B45" t="s">
        <v>133</v>
      </c>
      <c r="C45" t="s">
        <v>72</v>
      </c>
      <c r="D45" t="s">
        <v>115</v>
      </c>
      <c r="E45">
        <v>2</v>
      </c>
      <c r="F45">
        <v>10</v>
      </c>
      <c r="G45">
        <v>3</v>
      </c>
      <c r="H45">
        <v>3</v>
      </c>
    </row>
    <row r="46" spans="1:19" x14ac:dyDescent="0.25">
      <c r="A46" t="s">
        <v>201</v>
      </c>
      <c r="B46" t="s">
        <v>134</v>
      </c>
      <c r="C46" t="s">
        <v>28</v>
      </c>
      <c r="D46" t="s">
        <v>115</v>
      </c>
      <c r="E46">
        <v>2</v>
      </c>
      <c r="F46">
        <v>10</v>
      </c>
      <c r="G46">
        <v>6</v>
      </c>
      <c r="H46">
        <v>6</v>
      </c>
      <c r="J46">
        <v>6</v>
      </c>
      <c r="K46" t="b">
        <v>1</v>
      </c>
      <c r="R46">
        <v>1</v>
      </c>
    </row>
    <row r="47" spans="1:19" x14ac:dyDescent="0.25">
      <c r="A47" t="s">
        <v>201</v>
      </c>
      <c r="B47" t="s">
        <v>148</v>
      </c>
      <c r="C47" t="s">
        <v>28</v>
      </c>
      <c r="D47" t="s">
        <v>36</v>
      </c>
      <c r="E47">
        <v>2</v>
      </c>
      <c r="F47">
        <v>18</v>
      </c>
      <c r="G47">
        <v>8</v>
      </c>
      <c r="H47">
        <v>7</v>
      </c>
      <c r="K47" t="b">
        <v>1</v>
      </c>
      <c r="R47">
        <v>1</v>
      </c>
    </row>
    <row r="48" spans="1:19" x14ac:dyDescent="0.25">
      <c r="A48" t="s">
        <v>201</v>
      </c>
      <c r="B48" t="s">
        <v>149</v>
      </c>
      <c r="C48" t="s">
        <v>28</v>
      </c>
      <c r="D48" t="s">
        <v>36</v>
      </c>
      <c r="E48">
        <v>11</v>
      </c>
      <c r="F48">
        <v>18</v>
      </c>
      <c r="G48">
        <v>6</v>
      </c>
      <c r="H48">
        <v>8</v>
      </c>
      <c r="K48" t="b">
        <v>1</v>
      </c>
      <c r="N48" t="b">
        <v>1</v>
      </c>
      <c r="R48">
        <v>1</v>
      </c>
    </row>
    <row r="49" spans="1:19" x14ac:dyDescent="0.25">
      <c r="A49" t="s">
        <v>201</v>
      </c>
      <c r="B49" t="s">
        <v>150</v>
      </c>
      <c r="C49" t="s">
        <v>28</v>
      </c>
      <c r="D49" t="s">
        <v>36</v>
      </c>
      <c r="E49">
        <v>18</v>
      </c>
      <c r="F49">
        <v>18</v>
      </c>
      <c r="G49">
        <v>7</v>
      </c>
      <c r="H49">
        <v>8</v>
      </c>
      <c r="K49" t="b">
        <v>1</v>
      </c>
      <c r="R49">
        <v>1</v>
      </c>
    </row>
    <row r="50" spans="1:19" x14ac:dyDescent="0.25">
      <c r="A50" t="s">
        <v>201</v>
      </c>
      <c r="B50" t="s">
        <v>135</v>
      </c>
      <c r="C50" t="s">
        <v>28</v>
      </c>
      <c r="D50" t="s">
        <v>36</v>
      </c>
      <c r="E50">
        <v>0</v>
      </c>
      <c r="F50">
        <v>0</v>
      </c>
      <c r="G50">
        <v>8</v>
      </c>
      <c r="H50">
        <v>5</v>
      </c>
      <c r="K50" t="b">
        <v>1</v>
      </c>
      <c r="R50">
        <v>1</v>
      </c>
    </row>
    <row r="51" spans="1:19" x14ac:dyDescent="0.25">
      <c r="A51" t="s">
        <v>201</v>
      </c>
      <c r="B51" t="s">
        <v>151</v>
      </c>
      <c r="C51" t="s">
        <v>28</v>
      </c>
      <c r="D51" t="s">
        <v>37</v>
      </c>
      <c r="E51">
        <v>2</v>
      </c>
      <c r="F51">
        <v>18</v>
      </c>
      <c r="G51">
        <v>7</v>
      </c>
      <c r="H51">
        <v>8</v>
      </c>
      <c r="K51" t="b">
        <v>1</v>
      </c>
      <c r="R51">
        <v>1</v>
      </c>
    </row>
    <row r="52" spans="1:19" x14ac:dyDescent="0.25">
      <c r="A52" t="s">
        <v>201</v>
      </c>
      <c r="B52" t="s">
        <v>152</v>
      </c>
      <c r="C52" t="s">
        <v>28</v>
      </c>
      <c r="D52" t="s">
        <v>37</v>
      </c>
      <c r="E52">
        <v>11</v>
      </c>
      <c r="F52">
        <v>18</v>
      </c>
      <c r="G52">
        <v>6</v>
      </c>
      <c r="H52">
        <v>8</v>
      </c>
      <c r="K52" t="b">
        <v>1</v>
      </c>
      <c r="N52" t="b">
        <v>1</v>
      </c>
      <c r="R52">
        <v>1</v>
      </c>
    </row>
    <row r="53" spans="1:19" x14ac:dyDescent="0.25">
      <c r="A53" t="s">
        <v>201</v>
      </c>
      <c r="B53" t="s">
        <v>153</v>
      </c>
      <c r="C53" t="s">
        <v>28</v>
      </c>
      <c r="D53" t="s">
        <v>37</v>
      </c>
      <c r="E53">
        <v>18</v>
      </c>
      <c r="F53">
        <v>18</v>
      </c>
      <c r="G53">
        <v>7</v>
      </c>
      <c r="H53">
        <v>8</v>
      </c>
      <c r="K53" t="b">
        <v>1</v>
      </c>
      <c r="R53">
        <v>1</v>
      </c>
    </row>
    <row r="54" spans="1:19" x14ac:dyDescent="0.25">
      <c r="A54" s="19" t="s">
        <v>207</v>
      </c>
      <c r="B54" t="s">
        <v>24</v>
      </c>
      <c r="C54" t="s">
        <v>28</v>
      </c>
      <c r="D54" t="s">
        <v>115</v>
      </c>
      <c r="E54">
        <v>8</v>
      </c>
      <c r="F54">
        <v>0</v>
      </c>
      <c r="G54">
        <v>18</v>
      </c>
      <c r="H54">
        <v>6</v>
      </c>
      <c r="I54" t="s">
        <v>205</v>
      </c>
      <c r="J54">
        <v>80</v>
      </c>
      <c r="K54" t="b">
        <v>1</v>
      </c>
      <c r="P54" t="s">
        <v>124</v>
      </c>
      <c r="S54" t="b">
        <v>1</v>
      </c>
    </row>
    <row r="55" spans="1:19" x14ac:dyDescent="0.25">
      <c r="A55" s="19" t="s">
        <v>207</v>
      </c>
      <c r="B55" t="s">
        <v>131</v>
      </c>
      <c r="C55" t="s">
        <v>28</v>
      </c>
      <c r="D55" t="s">
        <v>37</v>
      </c>
      <c r="E55">
        <v>0</v>
      </c>
      <c r="F55">
        <v>11</v>
      </c>
      <c r="G55">
        <v>26</v>
      </c>
      <c r="H55">
        <v>6</v>
      </c>
      <c r="J55">
        <v>6</v>
      </c>
      <c r="S55" t="b">
        <v>1</v>
      </c>
    </row>
    <row r="56" spans="1:19" x14ac:dyDescent="0.25">
      <c r="A56" s="19" t="s">
        <v>207</v>
      </c>
      <c r="B56" t="s">
        <v>132</v>
      </c>
      <c r="C56" t="s">
        <v>28</v>
      </c>
      <c r="D56" t="s">
        <v>115</v>
      </c>
      <c r="E56">
        <v>2</v>
      </c>
      <c r="F56">
        <v>6</v>
      </c>
      <c r="G56">
        <v>3</v>
      </c>
      <c r="H56">
        <v>3</v>
      </c>
      <c r="J56">
        <v>6</v>
      </c>
      <c r="K56" t="b">
        <v>1</v>
      </c>
      <c r="R56">
        <v>1</v>
      </c>
    </row>
    <row r="57" spans="1:19" x14ac:dyDescent="0.25">
      <c r="A57" s="19" t="s">
        <v>207</v>
      </c>
      <c r="B57" t="s">
        <v>94</v>
      </c>
      <c r="C57" t="s">
        <v>72</v>
      </c>
      <c r="D57" t="s">
        <v>115</v>
      </c>
      <c r="E57">
        <v>2</v>
      </c>
      <c r="F57">
        <v>9</v>
      </c>
      <c r="G57">
        <v>16</v>
      </c>
      <c r="H57">
        <v>10</v>
      </c>
      <c r="K57" t="b">
        <v>1</v>
      </c>
    </row>
    <row r="58" spans="1:19" x14ac:dyDescent="0.25">
      <c r="A58" s="19" t="s">
        <v>207</v>
      </c>
      <c r="B58" t="s">
        <v>133</v>
      </c>
      <c r="C58" t="s">
        <v>72</v>
      </c>
      <c r="D58" t="s">
        <v>115</v>
      </c>
      <c r="E58">
        <v>14</v>
      </c>
      <c r="F58">
        <v>7</v>
      </c>
      <c r="G58">
        <v>10</v>
      </c>
      <c r="H58">
        <v>10</v>
      </c>
      <c r="K58" t="b">
        <v>1</v>
      </c>
    </row>
    <row r="59" spans="1:19" x14ac:dyDescent="0.25">
      <c r="A59" s="19" t="s">
        <v>207</v>
      </c>
      <c r="B59" t="s">
        <v>134</v>
      </c>
      <c r="C59" t="s">
        <v>28</v>
      </c>
      <c r="D59" t="s">
        <v>115</v>
      </c>
      <c r="E59">
        <v>2</v>
      </c>
      <c r="F59">
        <v>14</v>
      </c>
      <c r="G59">
        <v>3</v>
      </c>
      <c r="H59">
        <v>3</v>
      </c>
      <c r="J59">
        <v>6</v>
      </c>
      <c r="K59" t="b">
        <v>1</v>
      </c>
      <c r="R59">
        <v>1</v>
      </c>
    </row>
    <row r="60" spans="1:19" x14ac:dyDescent="0.25">
      <c r="A60" s="19" t="s">
        <v>207</v>
      </c>
      <c r="B60" t="s">
        <v>148</v>
      </c>
      <c r="C60" t="s">
        <v>28</v>
      </c>
      <c r="D60" t="s">
        <v>36</v>
      </c>
      <c r="E60">
        <v>2</v>
      </c>
      <c r="F60">
        <v>18</v>
      </c>
      <c r="G60">
        <v>8</v>
      </c>
      <c r="H60">
        <v>7</v>
      </c>
      <c r="K60" t="b">
        <v>1</v>
      </c>
      <c r="R60">
        <v>1</v>
      </c>
    </row>
    <row r="61" spans="1:19" x14ac:dyDescent="0.25">
      <c r="A61" s="19" t="s">
        <v>207</v>
      </c>
      <c r="B61" t="s">
        <v>149</v>
      </c>
      <c r="C61" t="s">
        <v>28</v>
      </c>
      <c r="D61" t="s">
        <v>36</v>
      </c>
      <c r="E61">
        <v>11</v>
      </c>
      <c r="F61">
        <v>18</v>
      </c>
      <c r="G61">
        <v>6</v>
      </c>
      <c r="H61">
        <v>8</v>
      </c>
      <c r="K61" t="b">
        <v>1</v>
      </c>
      <c r="N61" t="b">
        <v>1</v>
      </c>
      <c r="R61">
        <v>1</v>
      </c>
    </row>
    <row r="62" spans="1:19" x14ac:dyDescent="0.25">
      <c r="A62" s="19" t="s">
        <v>207</v>
      </c>
      <c r="B62" t="s">
        <v>150</v>
      </c>
      <c r="C62" t="s">
        <v>28</v>
      </c>
      <c r="D62" t="s">
        <v>36</v>
      </c>
      <c r="E62">
        <v>18</v>
      </c>
      <c r="F62">
        <v>18</v>
      </c>
      <c r="G62">
        <v>7</v>
      </c>
      <c r="H62">
        <v>8</v>
      </c>
      <c r="K62" t="b">
        <v>1</v>
      </c>
      <c r="R62">
        <v>1</v>
      </c>
    </row>
    <row r="63" spans="1:19" x14ac:dyDescent="0.25">
      <c r="A63" s="19" t="s">
        <v>207</v>
      </c>
      <c r="B63" t="s">
        <v>135</v>
      </c>
      <c r="C63" t="s">
        <v>28</v>
      </c>
      <c r="D63" t="s">
        <v>36</v>
      </c>
      <c r="E63">
        <v>0</v>
      </c>
      <c r="F63">
        <v>0</v>
      </c>
      <c r="G63">
        <v>8</v>
      </c>
      <c r="H63">
        <v>5</v>
      </c>
      <c r="K63" t="b">
        <v>1</v>
      </c>
      <c r="R63">
        <v>1</v>
      </c>
    </row>
    <row r="64" spans="1:19" x14ac:dyDescent="0.25">
      <c r="A64" s="19" t="s">
        <v>207</v>
      </c>
      <c r="B64" t="s">
        <v>151</v>
      </c>
      <c r="C64" t="s">
        <v>28</v>
      </c>
      <c r="D64" t="s">
        <v>37</v>
      </c>
      <c r="E64">
        <v>2</v>
      </c>
      <c r="F64">
        <v>18</v>
      </c>
      <c r="G64">
        <v>7</v>
      </c>
      <c r="H64">
        <v>8</v>
      </c>
      <c r="K64" t="b">
        <v>1</v>
      </c>
      <c r="R64">
        <v>1</v>
      </c>
    </row>
    <row r="65" spans="1:19" x14ac:dyDescent="0.25">
      <c r="A65" s="19" t="s">
        <v>207</v>
      </c>
      <c r="B65" t="s">
        <v>152</v>
      </c>
      <c r="C65" t="s">
        <v>28</v>
      </c>
      <c r="D65" t="s">
        <v>37</v>
      </c>
      <c r="E65">
        <v>11</v>
      </c>
      <c r="F65">
        <v>18</v>
      </c>
      <c r="G65">
        <v>6</v>
      </c>
      <c r="H65">
        <v>8</v>
      </c>
      <c r="K65" t="b">
        <v>1</v>
      </c>
      <c r="N65" t="b">
        <v>1</v>
      </c>
      <c r="R65">
        <v>1</v>
      </c>
    </row>
    <row r="66" spans="1:19" x14ac:dyDescent="0.25">
      <c r="A66" t="s">
        <v>207</v>
      </c>
      <c r="B66" t="s">
        <v>153</v>
      </c>
      <c r="C66" t="s">
        <v>28</v>
      </c>
      <c r="D66" t="s">
        <v>37</v>
      </c>
      <c r="E66">
        <v>18</v>
      </c>
      <c r="F66">
        <v>18</v>
      </c>
      <c r="G66">
        <v>7</v>
      </c>
      <c r="H66">
        <v>8</v>
      </c>
      <c r="K66" t="b">
        <v>1</v>
      </c>
      <c r="R66">
        <v>1</v>
      </c>
    </row>
    <row r="67" spans="1:19" x14ac:dyDescent="0.25">
      <c r="A67" t="s">
        <v>320</v>
      </c>
      <c r="B67" t="s">
        <v>24</v>
      </c>
      <c r="C67" t="s">
        <v>28</v>
      </c>
      <c r="D67" t="s">
        <v>36</v>
      </c>
      <c r="E67">
        <v>0</v>
      </c>
      <c r="F67">
        <v>0</v>
      </c>
      <c r="G67">
        <v>26</v>
      </c>
      <c r="H67">
        <v>19</v>
      </c>
      <c r="I67" t="s">
        <v>321</v>
      </c>
      <c r="J67">
        <v>30</v>
      </c>
      <c r="K67" t="b">
        <v>1</v>
      </c>
      <c r="L67" t="b">
        <v>1</v>
      </c>
      <c r="P67" s="19" t="s">
        <v>243</v>
      </c>
      <c r="Q67" s="19"/>
      <c r="R67">
        <v>1</v>
      </c>
      <c r="S67" t="b">
        <v>1</v>
      </c>
    </row>
    <row r="68" spans="1:19" x14ac:dyDescent="0.25">
      <c r="A68" t="s">
        <v>320</v>
      </c>
      <c r="B68" t="s">
        <v>33</v>
      </c>
      <c r="C68" t="s">
        <v>28</v>
      </c>
      <c r="D68" t="s">
        <v>36</v>
      </c>
      <c r="E68">
        <v>3</v>
      </c>
      <c r="F68">
        <v>18</v>
      </c>
      <c r="G68">
        <v>6</v>
      </c>
      <c r="H68">
        <v>8</v>
      </c>
      <c r="K68" t="b">
        <v>1</v>
      </c>
      <c r="R68">
        <v>1</v>
      </c>
      <c r="S68" t="b">
        <v>1</v>
      </c>
    </row>
    <row r="69" spans="1:19" x14ac:dyDescent="0.25">
      <c r="A69" t="s">
        <v>320</v>
      </c>
      <c r="B69" t="s">
        <v>124</v>
      </c>
      <c r="C69" t="s">
        <v>28</v>
      </c>
      <c r="D69" t="s">
        <v>36</v>
      </c>
      <c r="E69">
        <v>19</v>
      </c>
      <c r="F69">
        <v>18</v>
      </c>
      <c r="G69">
        <v>6</v>
      </c>
      <c r="H69">
        <v>8</v>
      </c>
      <c r="K69" t="b">
        <v>1</v>
      </c>
      <c r="R69">
        <v>1</v>
      </c>
      <c r="S69" t="b">
        <v>1</v>
      </c>
    </row>
    <row r="70" spans="1:19" x14ac:dyDescent="0.25">
      <c r="A70" t="s">
        <v>327</v>
      </c>
      <c r="B70" t="s">
        <v>24</v>
      </c>
      <c r="C70" t="s">
        <v>28</v>
      </c>
      <c r="D70" t="s">
        <v>36</v>
      </c>
      <c r="E70">
        <v>0</v>
      </c>
      <c r="F70">
        <v>0</v>
      </c>
      <c r="G70">
        <v>26</v>
      </c>
      <c r="H70">
        <v>26</v>
      </c>
      <c r="I70" t="s">
        <v>321</v>
      </c>
      <c r="J70">
        <v>40</v>
      </c>
      <c r="K70" t="b">
        <v>1</v>
      </c>
      <c r="L70" t="b">
        <v>1</v>
      </c>
      <c r="P70" s="19" t="s">
        <v>243</v>
      </c>
      <c r="Q70" s="19"/>
      <c r="S70" t="b">
        <v>1</v>
      </c>
    </row>
    <row r="71" spans="1:19" x14ac:dyDescent="0.25">
      <c r="A71" t="s">
        <v>328</v>
      </c>
      <c r="B71" t="s">
        <v>24</v>
      </c>
      <c r="C71" t="s">
        <v>28</v>
      </c>
      <c r="D71" t="s">
        <v>36</v>
      </c>
      <c r="E71">
        <v>0</v>
      </c>
      <c r="F71">
        <v>0</v>
      </c>
      <c r="G71">
        <v>26</v>
      </c>
      <c r="H71">
        <v>26</v>
      </c>
      <c r="I71" t="s">
        <v>321</v>
      </c>
      <c r="J71">
        <v>30</v>
      </c>
      <c r="K71" t="b">
        <v>1</v>
      </c>
      <c r="L71" t="b">
        <v>1</v>
      </c>
      <c r="P71" s="19" t="s">
        <v>243</v>
      </c>
      <c r="Q71" s="19"/>
      <c r="S71" t="b">
        <v>1</v>
      </c>
    </row>
    <row r="72" spans="1:19" x14ac:dyDescent="0.25">
      <c r="A72" t="s">
        <v>329</v>
      </c>
      <c r="B72" t="s">
        <v>24</v>
      </c>
      <c r="C72" t="s">
        <v>28</v>
      </c>
      <c r="D72" t="s">
        <v>36</v>
      </c>
      <c r="E72">
        <v>0</v>
      </c>
      <c r="F72">
        <v>0</v>
      </c>
      <c r="G72">
        <v>26</v>
      </c>
      <c r="H72">
        <v>26</v>
      </c>
      <c r="I72" t="s">
        <v>321</v>
      </c>
      <c r="J72">
        <v>25</v>
      </c>
      <c r="K72" t="b">
        <v>1</v>
      </c>
      <c r="L72" t="b">
        <v>1</v>
      </c>
      <c r="P72" s="19" t="s">
        <v>243</v>
      </c>
      <c r="Q72" s="19"/>
      <c r="S72" t="b">
        <v>1</v>
      </c>
    </row>
    <row r="73" spans="1:19" x14ac:dyDescent="0.25">
      <c r="A73" t="s">
        <v>330</v>
      </c>
      <c r="B73" t="s">
        <v>24</v>
      </c>
      <c r="C73" t="s">
        <v>28</v>
      </c>
      <c r="D73" t="s">
        <v>36</v>
      </c>
      <c r="E73">
        <v>0</v>
      </c>
      <c r="F73">
        <v>0</v>
      </c>
      <c r="G73">
        <v>26</v>
      </c>
      <c r="H73">
        <v>26</v>
      </c>
      <c r="I73" t="s">
        <v>321</v>
      </c>
      <c r="J73">
        <v>20</v>
      </c>
      <c r="K73" t="b">
        <v>1</v>
      </c>
      <c r="L73" t="b">
        <v>1</v>
      </c>
      <c r="P73" s="19" t="s">
        <v>243</v>
      </c>
      <c r="Q73" s="19"/>
      <c r="S73" t="b">
        <v>1</v>
      </c>
    </row>
  </sheetData>
  <autoFilter ref="A1:V53"/>
  <conditionalFormatting sqref="A2:XFD2">
    <cfRule type="expression" dxfId="4" priority="8">
      <formula>($A2&lt;&gt;$A4)</formula>
    </cfRule>
  </conditionalFormatting>
  <conditionalFormatting sqref="A58:D58 W67:XFD68 I58:XFD58 A66:V69 A3:XFD55 A59:XFD65 A70:S73">
    <cfRule type="expression" dxfId="3" priority="7">
      <formula>($A3&lt;&gt;$A4)</formula>
    </cfRule>
  </conditionalFormatting>
  <conditionalFormatting sqref="A56:XFD56">
    <cfRule type="expression" dxfId="2" priority="9">
      <formula>($A56&lt;&gt;#REF!)</formula>
    </cfRule>
  </conditionalFormatting>
  <conditionalFormatting sqref="A57:XFD57">
    <cfRule type="expression" dxfId="1" priority="11">
      <formula>($A57&lt;&gt;#REF!)</formula>
    </cfRule>
  </conditionalFormatting>
  <conditionalFormatting sqref="E58:H58">
    <cfRule type="expression" dxfId="0" priority="4">
      <formula>($A58&lt;&gt;#REF!)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1"/>
  <sheetViews>
    <sheetView workbookViewId="0">
      <selection activeCell="E29" sqref="E29"/>
    </sheetView>
  </sheetViews>
  <sheetFormatPr defaultColWidth="9.109375" defaultRowHeight="13.2" x14ac:dyDescent="0.25"/>
  <sheetData>
    <row r="1" spans="1:2" x14ac:dyDescent="0.25">
      <c r="A1" s="2" t="s">
        <v>0</v>
      </c>
      <c r="B1" s="2" t="s">
        <v>86</v>
      </c>
    </row>
    <row r="2" spans="1:2" x14ac:dyDescent="0.25">
      <c r="A2" t="s">
        <v>126</v>
      </c>
    </row>
    <row r="3" spans="1:2" x14ac:dyDescent="0.25">
      <c r="A3" t="s">
        <v>190</v>
      </c>
    </row>
    <row r="4" spans="1:2" x14ac:dyDescent="0.25">
      <c r="A4" s="1" t="s">
        <v>189</v>
      </c>
    </row>
    <row r="5" spans="1:2" x14ac:dyDescent="0.25">
      <c r="A5" s="19" t="s">
        <v>192</v>
      </c>
    </row>
    <row r="6" spans="1:2" x14ac:dyDescent="0.25">
      <c r="A6" t="s">
        <v>204</v>
      </c>
    </row>
    <row r="7" spans="1:2" x14ac:dyDescent="0.25">
      <c r="A7" t="s">
        <v>202</v>
      </c>
    </row>
    <row r="8" spans="1:2" x14ac:dyDescent="0.25">
      <c r="A8" s="1" t="s">
        <v>203</v>
      </c>
    </row>
    <row r="9" spans="1:2" x14ac:dyDescent="0.25">
      <c r="A9" t="s">
        <v>225</v>
      </c>
    </row>
    <row r="10" spans="1:2" x14ac:dyDescent="0.25">
      <c r="A10" t="s">
        <v>226</v>
      </c>
    </row>
    <row r="11" spans="1:2" x14ac:dyDescent="0.25">
      <c r="A11" t="s">
        <v>234</v>
      </c>
    </row>
    <row r="12" spans="1:2" x14ac:dyDescent="0.25">
      <c r="A12" t="s">
        <v>235</v>
      </c>
    </row>
    <row r="13" spans="1:2" x14ac:dyDescent="0.25">
      <c r="A13" t="s">
        <v>236</v>
      </c>
    </row>
    <row r="14" spans="1:2" x14ac:dyDescent="0.25">
      <c r="A14" t="s">
        <v>239</v>
      </c>
    </row>
    <row r="15" spans="1:2" x14ac:dyDescent="0.25">
      <c r="A15" t="s">
        <v>237</v>
      </c>
    </row>
    <row r="16" spans="1:2" x14ac:dyDescent="0.25">
      <c r="A16" t="s">
        <v>227</v>
      </c>
    </row>
    <row r="17" spans="1:1" x14ac:dyDescent="0.25">
      <c r="A17" t="s">
        <v>238</v>
      </c>
    </row>
    <row r="18" spans="1:1" x14ac:dyDescent="0.25">
      <c r="A18" t="s">
        <v>322</v>
      </c>
    </row>
    <row r="19" spans="1:1" x14ac:dyDescent="0.25">
      <c r="A19" t="s">
        <v>323</v>
      </c>
    </row>
    <row r="20" spans="1:1" x14ac:dyDescent="0.25">
      <c r="A20" t="s">
        <v>324</v>
      </c>
    </row>
    <row r="21" spans="1:1" x14ac:dyDescent="0.25">
      <c r="A21" t="s">
        <v>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92"/>
  <sheetViews>
    <sheetView workbookViewId="0">
      <pane ySplit="1" topLeftCell="A2" activePane="bottomLeft" state="frozen"/>
      <selection activeCell="B31" activeCellId="1" sqref="A1 B31"/>
      <selection pane="bottomLeft" activeCell="C6" sqref="C6"/>
    </sheetView>
  </sheetViews>
  <sheetFormatPr defaultColWidth="9.109375" defaultRowHeight="13.2" x14ac:dyDescent="0.25"/>
  <cols>
    <col min="1" max="1" width="13.44140625" bestFit="1" customWidth="1"/>
    <col min="3" max="3" width="12.77734375" bestFit="1" customWidth="1"/>
  </cols>
  <sheetData>
    <row r="1" spans="1:9" x14ac:dyDescent="0.25">
      <c r="A1" s="2" t="s">
        <v>29</v>
      </c>
      <c r="B1" s="2" t="s">
        <v>83</v>
      </c>
      <c r="C1" s="3" t="s">
        <v>30</v>
      </c>
      <c r="D1" s="3" t="s">
        <v>31</v>
      </c>
      <c r="E1" s="3" t="s">
        <v>44</v>
      </c>
      <c r="F1" s="3" t="s">
        <v>58</v>
      </c>
      <c r="G1" s="3" t="s">
        <v>59</v>
      </c>
      <c r="H1" s="30" t="s">
        <v>444</v>
      </c>
      <c r="I1" s="30" t="s">
        <v>445</v>
      </c>
    </row>
    <row r="2" spans="1:9" x14ac:dyDescent="0.25">
      <c r="A2" t="s">
        <v>126</v>
      </c>
      <c r="B2" t="s">
        <v>73</v>
      </c>
      <c r="C2" s="4" t="s">
        <v>1</v>
      </c>
      <c r="D2" s="4" t="s">
        <v>1</v>
      </c>
    </row>
    <row r="3" spans="1:9" x14ac:dyDescent="0.25">
      <c r="A3" t="s">
        <v>126</v>
      </c>
      <c r="B3" t="s">
        <v>74</v>
      </c>
      <c r="C3" s="4" t="s">
        <v>1</v>
      </c>
      <c r="D3" s="4" t="s">
        <v>1</v>
      </c>
    </row>
    <row r="4" spans="1:9" x14ac:dyDescent="0.25">
      <c r="A4" t="s">
        <v>126</v>
      </c>
      <c r="B4" t="s">
        <v>121</v>
      </c>
    </row>
    <row r="5" spans="1:9" x14ac:dyDescent="0.25">
      <c r="A5" t="s">
        <v>126</v>
      </c>
      <c r="B5" t="s">
        <v>131</v>
      </c>
      <c r="C5" s="4" t="s">
        <v>116</v>
      </c>
      <c r="D5" s="4" t="s">
        <v>116</v>
      </c>
    </row>
    <row r="6" spans="1:9" x14ac:dyDescent="0.25">
      <c r="A6" t="s">
        <v>126</v>
      </c>
      <c r="B6" t="s">
        <v>24</v>
      </c>
      <c r="C6" s="4" t="s">
        <v>85</v>
      </c>
      <c r="D6" s="4" t="s">
        <v>154</v>
      </c>
    </row>
    <row r="7" spans="1:9" x14ac:dyDescent="0.25">
      <c r="A7" t="s">
        <v>126</v>
      </c>
      <c r="B7" t="s">
        <v>122</v>
      </c>
    </row>
    <row r="8" spans="1:9" x14ac:dyDescent="0.25">
      <c r="A8" t="s">
        <v>126</v>
      </c>
      <c r="B8" t="s">
        <v>33</v>
      </c>
      <c r="C8" s="4" t="s">
        <v>85</v>
      </c>
      <c r="D8" s="4" t="s">
        <v>116</v>
      </c>
    </row>
    <row r="9" spans="1:9" x14ac:dyDescent="0.25">
      <c r="A9" t="s">
        <v>126</v>
      </c>
      <c r="B9" t="s">
        <v>123</v>
      </c>
      <c r="C9" s="4" t="s">
        <v>81</v>
      </c>
      <c r="D9" s="4" t="s">
        <v>116</v>
      </c>
      <c r="E9" t="s">
        <v>116</v>
      </c>
    </row>
    <row r="10" spans="1:9" x14ac:dyDescent="0.25">
      <c r="A10" t="s">
        <v>126</v>
      </c>
      <c r="B10" t="s">
        <v>124</v>
      </c>
      <c r="C10" s="4" t="s">
        <v>85</v>
      </c>
      <c r="D10" s="4" t="s">
        <v>116</v>
      </c>
    </row>
    <row r="11" spans="1:9" x14ac:dyDescent="0.25">
      <c r="A11" s="1" t="s">
        <v>189</v>
      </c>
      <c r="B11" t="s">
        <v>73</v>
      </c>
      <c r="C11" s="18" t="s">
        <v>309</v>
      </c>
      <c r="D11" s="18" t="s">
        <v>309</v>
      </c>
    </row>
    <row r="12" spans="1:9" x14ac:dyDescent="0.25">
      <c r="A12" s="1" t="s">
        <v>189</v>
      </c>
      <c r="B12" t="s">
        <v>74</v>
      </c>
      <c r="C12" s="18" t="s">
        <v>309</v>
      </c>
      <c r="D12" s="18" t="s">
        <v>309</v>
      </c>
    </row>
    <row r="13" spans="1:9" x14ac:dyDescent="0.25">
      <c r="A13" s="1" t="s">
        <v>189</v>
      </c>
      <c r="B13" t="s">
        <v>121</v>
      </c>
      <c r="C13" s="4" t="s">
        <v>304</v>
      </c>
      <c r="D13" s="18" t="s">
        <v>309</v>
      </c>
    </row>
    <row r="14" spans="1:9" x14ac:dyDescent="0.25">
      <c r="A14" s="1" t="s">
        <v>189</v>
      </c>
      <c r="B14" t="s">
        <v>24</v>
      </c>
      <c r="C14" s="4" t="s">
        <v>85</v>
      </c>
      <c r="D14" s="4" t="s">
        <v>156</v>
      </c>
    </row>
    <row r="15" spans="1:9" x14ac:dyDescent="0.25">
      <c r="A15" s="1" t="s">
        <v>189</v>
      </c>
      <c r="B15" t="s">
        <v>33</v>
      </c>
      <c r="C15" s="4" t="s">
        <v>85</v>
      </c>
      <c r="D15" s="4" t="s">
        <v>116</v>
      </c>
    </row>
    <row r="16" spans="1:9" x14ac:dyDescent="0.25">
      <c r="A16" s="1" t="s">
        <v>189</v>
      </c>
      <c r="B16" t="s">
        <v>124</v>
      </c>
      <c r="C16" s="4" t="s">
        <v>85</v>
      </c>
      <c r="D16" s="4" t="s">
        <v>116</v>
      </c>
    </row>
    <row r="17" spans="1:5" x14ac:dyDescent="0.25">
      <c r="A17" t="s">
        <v>190</v>
      </c>
      <c r="B17" t="s">
        <v>73</v>
      </c>
      <c r="C17" s="4" t="s">
        <v>1</v>
      </c>
      <c r="D17" s="4" t="s">
        <v>1</v>
      </c>
    </row>
    <row r="18" spans="1:5" x14ac:dyDescent="0.25">
      <c r="A18" t="s">
        <v>190</v>
      </c>
      <c r="B18" t="s">
        <v>74</v>
      </c>
      <c r="C18" s="4" t="s">
        <v>1</v>
      </c>
      <c r="D18" s="4" t="s">
        <v>1</v>
      </c>
    </row>
    <row r="19" spans="1:5" x14ac:dyDescent="0.25">
      <c r="A19" t="s">
        <v>190</v>
      </c>
      <c r="B19" t="s">
        <v>24</v>
      </c>
      <c r="C19" s="4" t="s">
        <v>85</v>
      </c>
      <c r="D19" s="4" t="s">
        <v>188</v>
      </c>
    </row>
    <row r="20" spans="1:5" x14ac:dyDescent="0.25">
      <c r="A20" t="s">
        <v>190</v>
      </c>
      <c r="B20" t="s">
        <v>131</v>
      </c>
      <c r="C20" s="4" t="s">
        <v>157</v>
      </c>
      <c r="D20" s="4" t="s">
        <v>157</v>
      </c>
    </row>
    <row r="21" spans="1:5" x14ac:dyDescent="0.25">
      <c r="A21" t="s">
        <v>190</v>
      </c>
      <c r="B21" t="s">
        <v>132</v>
      </c>
      <c r="C21" s="4" t="s">
        <v>85</v>
      </c>
    </row>
    <row r="22" spans="1:5" x14ac:dyDescent="0.25">
      <c r="A22" t="s">
        <v>190</v>
      </c>
      <c r="B22" t="s">
        <v>94</v>
      </c>
    </row>
    <row r="23" spans="1:5" x14ac:dyDescent="0.25">
      <c r="A23" t="s">
        <v>190</v>
      </c>
      <c r="B23" t="s">
        <v>133</v>
      </c>
    </row>
    <row r="24" spans="1:5" x14ac:dyDescent="0.25">
      <c r="A24" t="s">
        <v>190</v>
      </c>
      <c r="B24" t="s">
        <v>134</v>
      </c>
      <c r="C24" s="18" t="s">
        <v>379</v>
      </c>
    </row>
    <row r="25" spans="1:5" x14ac:dyDescent="0.25">
      <c r="A25" t="s">
        <v>190</v>
      </c>
      <c r="B25" t="s">
        <v>148</v>
      </c>
      <c r="C25" s="4" t="s">
        <v>85</v>
      </c>
    </row>
    <row r="26" spans="1:5" x14ac:dyDescent="0.25">
      <c r="A26" t="s">
        <v>190</v>
      </c>
      <c r="B26" t="s">
        <v>149</v>
      </c>
      <c r="C26" s="4" t="s">
        <v>154</v>
      </c>
      <c r="E26" t="s">
        <v>116</v>
      </c>
    </row>
    <row r="27" spans="1:5" x14ac:dyDescent="0.25">
      <c r="A27" t="s">
        <v>190</v>
      </c>
      <c r="B27" t="s">
        <v>150</v>
      </c>
      <c r="C27" s="4" t="s">
        <v>85</v>
      </c>
    </row>
    <row r="28" spans="1:5" x14ac:dyDescent="0.25">
      <c r="A28" t="s">
        <v>190</v>
      </c>
      <c r="B28" t="s">
        <v>135</v>
      </c>
      <c r="C28" s="4" t="s">
        <v>85</v>
      </c>
    </row>
    <row r="29" spans="1:5" x14ac:dyDescent="0.25">
      <c r="A29" t="s">
        <v>190</v>
      </c>
      <c r="B29" t="s">
        <v>151</v>
      </c>
      <c r="C29" s="4" t="s">
        <v>85</v>
      </c>
    </row>
    <row r="30" spans="1:5" x14ac:dyDescent="0.25">
      <c r="A30" t="s">
        <v>190</v>
      </c>
      <c r="B30" t="s">
        <v>152</v>
      </c>
      <c r="C30" s="4" t="s">
        <v>154</v>
      </c>
      <c r="E30" t="s">
        <v>116</v>
      </c>
    </row>
    <row r="31" spans="1:5" x14ac:dyDescent="0.25">
      <c r="A31" t="s">
        <v>190</v>
      </c>
      <c r="B31" t="s">
        <v>153</v>
      </c>
      <c r="C31" s="4" t="s">
        <v>85</v>
      </c>
    </row>
    <row r="32" spans="1:5" x14ac:dyDescent="0.25">
      <c r="A32" s="19" t="s">
        <v>192</v>
      </c>
      <c r="B32" s="19" t="s">
        <v>73</v>
      </c>
      <c r="C32" s="21" t="s">
        <v>194</v>
      </c>
      <c r="D32" s="19" t="s">
        <v>195</v>
      </c>
    </row>
    <row r="33" spans="1:4" x14ac:dyDescent="0.25">
      <c r="A33" s="19" t="s">
        <v>192</v>
      </c>
      <c r="B33" s="19" t="s">
        <v>74</v>
      </c>
      <c r="C33" s="21" t="s">
        <v>85</v>
      </c>
      <c r="D33" s="19" t="s">
        <v>196</v>
      </c>
    </row>
    <row r="34" spans="1:4" x14ac:dyDescent="0.25">
      <c r="A34" s="19" t="s">
        <v>192</v>
      </c>
      <c r="B34" s="19" t="s">
        <v>34</v>
      </c>
      <c r="C34" s="21" t="s">
        <v>197</v>
      </c>
      <c r="D34" s="19" t="s">
        <v>198</v>
      </c>
    </row>
    <row r="35" spans="1:4" x14ac:dyDescent="0.25">
      <c r="A35" s="19" t="s">
        <v>192</v>
      </c>
      <c r="B35" s="19" t="s">
        <v>193</v>
      </c>
      <c r="C35" s="21" t="s">
        <v>199</v>
      </c>
      <c r="D35" s="19" t="s">
        <v>200</v>
      </c>
    </row>
    <row r="36" spans="1:4" x14ac:dyDescent="0.25">
      <c r="A36" t="s">
        <v>204</v>
      </c>
      <c r="B36" t="s">
        <v>73</v>
      </c>
      <c r="C36" s="18" t="s">
        <v>206</v>
      </c>
      <c r="D36" s="18" t="s">
        <v>206</v>
      </c>
    </row>
    <row r="37" spans="1:4" x14ac:dyDescent="0.25">
      <c r="A37" t="s">
        <v>204</v>
      </c>
      <c r="B37" t="s">
        <v>74</v>
      </c>
      <c r="C37" s="18" t="s">
        <v>206</v>
      </c>
      <c r="D37" s="18" t="s">
        <v>206</v>
      </c>
    </row>
    <row r="38" spans="1:4" x14ac:dyDescent="0.25">
      <c r="A38" t="s">
        <v>204</v>
      </c>
      <c r="B38" t="s">
        <v>121</v>
      </c>
    </row>
    <row r="39" spans="1:4" x14ac:dyDescent="0.25">
      <c r="A39" t="s">
        <v>204</v>
      </c>
      <c r="B39" t="s">
        <v>131</v>
      </c>
      <c r="C39" s="4" t="s">
        <v>157</v>
      </c>
      <c r="D39" s="4" t="s">
        <v>157</v>
      </c>
    </row>
    <row r="40" spans="1:4" x14ac:dyDescent="0.25">
      <c r="A40" t="s">
        <v>204</v>
      </c>
      <c r="B40" t="s">
        <v>24</v>
      </c>
      <c r="C40" s="4" t="s">
        <v>85</v>
      </c>
      <c r="D40" s="4" t="s">
        <v>154</v>
      </c>
    </row>
    <row r="41" spans="1:4" x14ac:dyDescent="0.25">
      <c r="A41" t="s">
        <v>204</v>
      </c>
      <c r="B41" t="s">
        <v>122</v>
      </c>
    </row>
    <row r="42" spans="1:4" x14ac:dyDescent="0.25">
      <c r="A42" t="s">
        <v>204</v>
      </c>
      <c r="B42" t="s">
        <v>33</v>
      </c>
      <c r="C42" s="4" t="s">
        <v>85</v>
      </c>
      <c r="D42" s="4" t="s">
        <v>116</v>
      </c>
    </row>
    <row r="43" spans="1:4" x14ac:dyDescent="0.25">
      <c r="A43" t="s">
        <v>204</v>
      </c>
      <c r="B43" t="s">
        <v>123</v>
      </c>
      <c r="C43" s="4" t="s">
        <v>81</v>
      </c>
      <c r="D43" s="4" t="s">
        <v>116</v>
      </c>
    </row>
    <row r="44" spans="1:4" x14ac:dyDescent="0.25">
      <c r="A44" t="s">
        <v>204</v>
      </c>
      <c r="B44" t="s">
        <v>124</v>
      </c>
      <c r="C44" s="4" t="s">
        <v>85</v>
      </c>
      <c r="D44" s="4" t="s">
        <v>116</v>
      </c>
    </row>
    <row r="45" spans="1:4" x14ac:dyDescent="0.25">
      <c r="A45" s="1" t="s">
        <v>203</v>
      </c>
      <c r="B45" t="s">
        <v>73</v>
      </c>
      <c r="C45" s="18" t="s">
        <v>206</v>
      </c>
      <c r="D45" s="18" t="s">
        <v>206</v>
      </c>
    </row>
    <row r="46" spans="1:4" x14ac:dyDescent="0.25">
      <c r="A46" s="1" t="s">
        <v>203</v>
      </c>
      <c r="B46" t="s">
        <v>74</v>
      </c>
      <c r="C46" s="18" t="s">
        <v>206</v>
      </c>
      <c r="D46" s="18" t="s">
        <v>206</v>
      </c>
    </row>
    <row r="47" spans="1:4" x14ac:dyDescent="0.25">
      <c r="A47" s="1" t="s">
        <v>203</v>
      </c>
      <c r="B47" t="s">
        <v>121</v>
      </c>
    </row>
    <row r="48" spans="1:4" x14ac:dyDescent="0.25">
      <c r="A48" s="1" t="s">
        <v>203</v>
      </c>
      <c r="B48" t="s">
        <v>24</v>
      </c>
      <c r="C48" s="4" t="s">
        <v>85</v>
      </c>
      <c r="D48" s="4" t="s">
        <v>156</v>
      </c>
    </row>
    <row r="49" spans="1:5" x14ac:dyDescent="0.25">
      <c r="A49" s="1" t="s">
        <v>203</v>
      </c>
      <c r="B49" t="s">
        <v>33</v>
      </c>
      <c r="C49" s="4" t="s">
        <v>85</v>
      </c>
      <c r="D49" s="4" t="s">
        <v>116</v>
      </c>
    </row>
    <row r="50" spans="1:5" x14ac:dyDescent="0.25">
      <c r="A50" s="1" t="s">
        <v>203</v>
      </c>
      <c r="B50" t="s">
        <v>124</v>
      </c>
      <c r="C50" s="4" t="s">
        <v>85</v>
      </c>
      <c r="D50" s="4" t="s">
        <v>116</v>
      </c>
    </row>
    <row r="51" spans="1:5" x14ac:dyDescent="0.25">
      <c r="A51" t="s">
        <v>202</v>
      </c>
      <c r="B51" t="s">
        <v>73</v>
      </c>
      <c r="C51" s="18" t="s">
        <v>206</v>
      </c>
      <c r="D51" s="18" t="s">
        <v>206</v>
      </c>
    </row>
    <row r="52" spans="1:5" x14ac:dyDescent="0.25">
      <c r="A52" t="s">
        <v>202</v>
      </c>
      <c r="B52" t="s">
        <v>74</v>
      </c>
      <c r="C52" s="18" t="s">
        <v>206</v>
      </c>
      <c r="D52" s="18" t="s">
        <v>206</v>
      </c>
    </row>
    <row r="53" spans="1:5" x14ac:dyDescent="0.25">
      <c r="A53" t="s">
        <v>202</v>
      </c>
      <c r="B53" t="s">
        <v>24</v>
      </c>
      <c r="C53" s="4" t="s">
        <v>85</v>
      </c>
      <c r="D53" s="4" t="s">
        <v>188</v>
      </c>
    </row>
    <row r="54" spans="1:5" x14ac:dyDescent="0.25">
      <c r="A54" t="s">
        <v>202</v>
      </c>
      <c r="B54" t="s">
        <v>131</v>
      </c>
      <c r="C54" s="4" t="s">
        <v>157</v>
      </c>
      <c r="D54" s="4" t="s">
        <v>157</v>
      </c>
    </row>
    <row r="55" spans="1:5" x14ac:dyDescent="0.25">
      <c r="A55" t="s">
        <v>202</v>
      </c>
      <c r="B55" t="s">
        <v>132</v>
      </c>
      <c r="C55" s="4" t="s">
        <v>85</v>
      </c>
    </row>
    <row r="56" spans="1:5" x14ac:dyDescent="0.25">
      <c r="A56" t="s">
        <v>202</v>
      </c>
      <c r="B56" t="s">
        <v>94</v>
      </c>
    </row>
    <row r="57" spans="1:5" x14ac:dyDescent="0.25">
      <c r="A57" t="s">
        <v>202</v>
      </c>
      <c r="B57" t="s">
        <v>133</v>
      </c>
    </row>
    <row r="58" spans="1:5" x14ac:dyDescent="0.25">
      <c r="A58" t="s">
        <v>202</v>
      </c>
      <c r="B58" t="s">
        <v>134</v>
      </c>
      <c r="C58" s="18" t="s">
        <v>379</v>
      </c>
    </row>
    <row r="59" spans="1:5" x14ac:dyDescent="0.25">
      <c r="A59" t="s">
        <v>202</v>
      </c>
      <c r="B59" t="s">
        <v>148</v>
      </c>
      <c r="C59" s="4" t="s">
        <v>85</v>
      </c>
    </row>
    <row r="60" spans="1:5" x14ac:dyDescent="0.25">
      <c r="A60" t="s">
        <v>202</v>
      </c>
      <c r="B60" t="s">
        <v>149</v>
      </c>
      <c r="C60" s="4" t="s">
        <v>154</v>
      </c>
      <c r="E60" t="s">
        <v>116</v>
      </c>
    </row>
    <row r="61" spans="1:5" x14ac:dyDescent="0.25">
      <c r="A61" t="s">
        <v>202</v>
      </c>
      <c r="B61" t="s">
        <v>150</v>
      </c>
      <c r="C61" s="4" t="s">
        <v>85</v>
      </c>
    </row>
    <row r="62" spans="1:5" x14ac:dyDescent="0.25">
      <c r="A62" t="s">
        <v>202</v>
      </c>
      <c r="B62" t="s">
        <v>135</v>
      </c>
      <c r="C62" s="4" t="s">
        <v>85</v>
      </c>
    </row>
    <row r="63" spans="1:5" x14ac:dyDescent="0.25">
      <c r="A63" t="s">
        <v>202</v>
      </c>
      <c r="B63" t="s">
        <v>151</v>
      </c>
      <c r="C63" s="4" t="s">
        <v>85</v>
      </c>
    </row>
    <row r="64" spans="1:5" x14ac:dyDescent="0.25">
      <c r="A64" t="s">
        <v>202</v>
      </c>
      <c r="B64" t="s">
        <v>152</v>
      </c>
      <c r="C64" s="4" t="s">
        <v>154</v>
      </c>
      <c r="E64" t="s">
        <v>116</v>
      </c>
    </row>
    <row r="65" spans="1:7" x14ac:dyDescent="0.25">
      <c r="A65" t="s">
        <v>202</v>
      </c>
      <c r="B65" t="s">
        <v>153</v>
      </c>
      <c r="C65" s="4" t="s">
        <v>85</v>
      </c>
    </row>
    <row r="66" spans="1:7" x14ac:dyDescent="0.25">
      <c r="A66" s="19" t="s">
        <v>225</v>
      </c>
      <c r="B66" t="s">
        <v>73</v>
      </c>
      <c r="C66" s="18" t="s">
        <v>233</v>
      </c>
      <c r="D66" s="18" t="s">
        <v>233</v>
      </c>
    </row>
    <row r="67" spans="1:7" x14ac:dyDescent="0.25">
      <c r="A67" s="19" t="s">
        <v>225</v>
      </c>
      <c r="B67" t="s">
        <v>74</v>
      </c>
      <c r="C67" s="18" t="s">
        <v>233</v>
      </c>
      <c r="D67" s="18" t="s">
        <v>233</v>
      </c>
    </row>
    <row r="68" spans="1:7" x14ac:dyDescent="0.25">
      <c r="A68" s="19" t="s">
        <v>225</v>
      </c>
      <c r="B68" t="s">
        <v>121</v>
      </c>
    </row>
    <row r="69" spans="1:7" x14ac:dyDescent="0.25">
      <c r="A69" s="19" t="s">
        <v>225</v>
      </c>
      <c r="B69" t="s">
        <v>131</v>
      </c>
      <c r="C69" s="4" t="s">
        <v>157</v>
      </c>
      <c r="D69" s="4" t="s">
        <v>157</v>
      </c>
    </row>
    <row r="70" spans="1:7" x14ac:dyDescent="0.25">
      <c r="A70" s="19" t="s">
        <v>225</v>
      </c>
      <c r="B70" t="s">
        <v>24</v>
      </c>
      <c r="C70" s="4" t="s">
        <v>85</v>
      </c>
      <c r="D70" s="4" t="s">
        <v>154</v>
      </c>
    </row>
    <row r="71" spans="1:7" x14ac:dyDescent="0.25">
      <c r="A71" s="19" t="s">
        <v>225</v>
      </c>
      <c r="B71" t="s">
        <v>122</v>
      </c>
    </row>
    <row r="72" spans="1:7" x14ac:dyDescent="0.25">
      <c r="A72" s="19" t="s">
        <v>225</v>
      </c>
      <c r="B72" t="s">
        <v>33</v>
      </c>
      <c r="C72" s="4" t="s">
        <v>85</v>
      </c>
      <c r="D72" s="4" t="s">
        <v>116</v>
      </c>
    </row>
    <row r="73" spans="1:7" x14ac:dyDescent="0.25">
      <c r="A73" s="19" t="s">
        <v>225</v>
      </c>
      <c r="B73" t="s">
        <v>123</v>
      </c>
      <c r="C73" s="4" t="s">
        <v>81</v>
      </c>
      <c r="D73" s="4" t="s">
        <v>116</v>
      </c>
      <c r="E73" t="s">
        <v>116</v>
      </c>
      <c r="G73">
        <v>10</v>
      </c>
    </row>
    <row r="74" spans="1:7" x14ac:dyDescent="0.25">
      <c r="A74" s="19" t="s">
        <v>225</v>
      </c>
      <c r="B74" t="s">
        <v>124</v>
      </c>
      <c r="C74" s="4" t="s">
        <v>85</v>
      </c>
      <c r="D74" s="4" t="s">
        <v>116</v>
      </c>
    </row>
    <row r="75" spans="1:7" x14ac:dyDescent="0.25">
      <c r="A75" s="24" t="s">
        <v>226</v>
      </c>
      <c r="B75" t="s">
        <v>73</v>
      </c>
      <c r="C75" s="18" t="s">
        <v>266</v>
      </c>
      <c r="D75" s="18" t="s">
        <v>267</v>
      </c>
    </row>
    <row r="76" spans="1:7" x14ac:dyDescent="0.25">
      <c r="A76" s="24" t="s">
        <v>226</v>
      </c>
      <c r="B76" t="s">
        <v>74</v>
      </c>
      <c r="C76" s="18" t="s">
        <v>266</v>
      </c>
      <c r="D76" s="18" t="s">
        <v>267</v>
      </c>
    </row>
    <row r="77" spans="1:7" x14ac:dyDescent="0.25">
      <c r="A77" s="24" t="s">
        <v>226</v>
      </c>
      <c r="B77" t="s">
        <v>121</v>
      </c>
      <c r="C77" s="18" t="s">
        <v>258</v>
      </c>
      <c r="D77" s="18" t="s">
        <v>267</v>
      </c>
    </row>
    <row r="78" spans="1:7" x14ac:dyDescent="0.25">
      <c r="A78" s="24" t="s">
        <v>226</v>
      </c>
      <c r="B78" t="s">
        <v>24</v>
      </c>
      <c r="C78" s="4" t="s">
        <v>85</v>
      </c>
      <c r="D78" s="4" t="s">
        <v>156</v>
      </c>
    </row>
    <row r="79" spans="1:7" x14ac:dyDescent="0.25">
      <c r="A79" s="24" t="s">
        <v>226</v>
      </c>
      <c r="B79" t="s">
        <v>33</v>
      </c>
      <c r="C79" s="4" t="s">
        <v>85</v>
      </c>
      <c r="D79" s="4" t="s">
        <v>116</v>
      </c>
    </row>
    <row r="80" spans="1:7" x14ac:dyDescent="0.25">
      <c r="A80" s="24" t="s">
        <v>226</v>
      </c>
      <c r="B80" t="s">
        <v>124</v>
      </c>
      <c r="C80" s="4" t="s">
        <v>85</v>
      </c>
      <c r="D80" s="4" t="s">
        <v>116</v>
      </c>
    </row>
    <row r="81" spans="1:9" x14ac:dyDescent="0.25">
      <c r="A81" s="19" t="s">
        <v>234</v>
      </c>
      <c r="B81" t="s">
        <v>73</v>
      </c>
      <c r="C81" s="18" t="s">
        <v>233</v>
      </c>
      <c r="D81" s="18" t="s">
        <v>233</v>
      </c>
    </row>
    <row r="82" spans="1:9" x14ac:dyDescent="0.25">
      <c r="A82" s="19" t="s">
        <v>234</v>
      </c>
      <c r="B82" t="s">
        <v>74</v>
      </c>
      <c r="C82" s="18" t="s">
        <v>233</v>
      </c>
      <c r="D82" s="18" t="s">
        <v>233</v>
      </c>
    </row>
    <row r="83" spans="1:9" x14ac:dyDescent="0.25">
      <c r="A83" s="19" t="s">
        <v>234</v>
      </c>
      <c r="B83" t="s">
        <v>24</v>
      </c>
      <c r="C83" s="4" t="s">
        <v>85</v>
      </c>
      <c r="D83" s="4" t="s">
        <v>188</v>
      </c>
    </row>
    <row r="84" spans="1:9" x14ac:dyDescent="0.25">
      <c r="A84" s="19" t="s">
        <v>234</v>
      </c>
      <c r="B84" t="s">
        <v>131</v>
      </c>
      <c r="C84" s="4" t="s">
        <v>157</v>
      </c>
      <c r="D84" s="4" t="s">
        <v>157</v>
      </c>
    </row>
    <row r="85" spans="1:9" x14ac:dyDescent="0.25">
      <c r="A85" s="19" t="s">
        <v>234</v>
      </c>
      <c r="B85" t="s">
        <v>132</v>
      </c>
      <c r="C85" s="4" t="s">
        <v>85</v>
      </c>
    </row>
    <row r="86" spans="1:9" x14ac:dyDescent="0.25">
      <c r="A86" s="19" t="s">
        <v>234</v>
      </c>
      <c r="B86" t="s">
        <v>94</v>
      </c>
    </row>
    <row r="87" spans="1:9" x14ac:dyDescent="0.25">
      <c r="A87" s="19" t="s">
        <v>234</v>
      </c>
      <c r="B87" t="s">
        <v>133</v>
      </c>
    </row>
    <row r="88" spans="1:9" x14ac:dyDescent="0.25">
      <c r="A88" s="19" t="s">
        <v>234</v>
      </c>
      <c r="B88" t="s">
        <v>134</v>
      </c>
      <c r="C88" s="18" t="s">
        <v>379</v>
      </c>
    </row>
    <row r="89" spans="1:9" x14ac:dyDescent="0.25">
      <c r="A89" s="19" t="s">
        <v>234</v>
      </c>
      <c r="B89" t="s">
        <v>148</v>
      </c>
      <c r="C89" s="4" t="s">
        <v>85</v>
      </c>
    </row>
    <row r="90" spans="1:9" x14ac:dyDescent="0.25">
      <c r="A90" s="19" t="s">
        <v>234</v>
      </c>
      <c r="B90" t="s">
        <v>149</v>
      </c>
      <c r="C90" s="4" t="s">
        <v>154</v>
      </c>
      <c r="E90" t="s">
        <v>116</v>
      </c>
      <c r="G90">
        <v>10</v>
      </c>
    </row>
    <row r="91" spans="1:9" x14ac:dyDescent="0.25">
      <c r="A91" s="19" t="s">
        <v>234</v>
      </c>
      <c r="B91" t="s">
        <v>150</v>
      </c>
      <c r="C91" s="4" t="s">
        <v>85</v>
      </c>
    </row>
    <row r="92" spans="1:9" x14ac:dyDescent="0.25">
      <c r="A92" s="19" t="s">
        <v>234</v>
      </c>
      <c r="B92" t="s">
        <v>135</v>
      </c>
      <c r="C92" s="4" t="s">
        <v>85</v>
      </c>
    </row>
    <row r="93" spans="1:9" x14ac:dyDescent="0.25">
      <c r="A93" s="19" t="s">
        <v>234</v>
      </c>
      <c r="B93" t="s">
        <v>151</v>
      </c>
      <c r="C93" s="4" t="s">
        <v>85</v>
      </c>
    </row>
    <row r="94" spans="1:9" x14ac:dyDescent="0.25">
      <c r="A94" s="19" t="s">
        <v>234</v>
      </c>
      <c r="B94" t="s">
        <v>152</v>
      </c>
      <c r="C94" s="4" t="s">
        <v>154</v>
      </c>
      <c r="E94" t="s">
        <v>194</v>
      </c>
      <c r="G94">
        <v>10</v>
      </c>
    </row>
    <row r="95" spans="1:9" x14ac:dyDescent="0.25">
      <c r="A95" s="19" t="s">
        <v>234</v>
      </c>
      <c r="B95" t="s">
        <v>153</v>
      </c>
      <c r="C95" s="4" t="s">
        <v>85</v>
      </c>
    </row>
    <row r="96" spans="1:9" x14ac:dyDescent="0.25">
      <c r="A96" s="19" t="s">
        <v>235</v>
      </c>
      <c r="B96" t="s">
        <v>73</v>
      </c>
      <c r="C96" s="18" t="s">
        <v>298</v>
      </c>
      <c r="D96" s="18" t="s">
        <v>298</v>
      </c>
      <c r="H96" s="18"/>
      <c r="I96" s="18"/>
    </row>
    <row r="97" spans="1:9" x14ac:dyDescent="0.25">
      <c r="A97" s="19" t="s">
        <v>235</v>
      </c>
      <c r="B97" t="s">
        <v>74</v>
      </c>
      <c r="C97" s="18" t="s">
        <v>298</v>
      </c>
      <c r="D97" s="18" t="s">
        <v>298</v>
      </c>
      <c r="H97" s="18"/>
      <c r="I97" s="18"/>
    </row>
    <row r="98" spans="1:9" x14ac:dyDescent="0.25">
      <c r="A98" s="19" t="s">
        <v>235</v>
      </c>
      <c r="B98" t="s">
        <v>24</v>
      </c>
      <c r="C98" s="4" t="s">
        <v>85</v>
      </c>
      <c r="D98" s="4" t="s">
        <v>188</v>
      </c>
    </row>
    <row r="99" spans="1:9" x14ac:dyDescent="0.25">
      <c r="A99" s="19" t="s">
        <v>235</v>
      </c>
      <c r="B99" t="s">
        <v>131</v>
      </c>
      <c r="C99" s="4" t="s">
        <v>157</v>
      </c>
      <c r="D99" s="4" t="s">
        <v>157</v>
      </c>
    </row>
    <row r="100" spans="1:9" x14ac:dyDescent="0.25">
      <c r="A100" s="19" t="s">
        <v>235</v>
      </c>
      <c r="B100" t="s">
        <v>132</v>
      </c>
      <c r="C100" s="4" t="s">
        <v>85</v>
      </c>
    </row>
    <row r="101" spans="1:9" x14ac:dyDescent="0.25">
      <c r="A101" s="19" t="s">
        <v>235</v>
      </c>
      <c r="B101" t="s">
        <v>94</v>
      </c>
    </row>
    <row r="102" spans="1:9" x14ac:dyDescent="0.25">
      <c r="A102" s="19" t="s">
        <v>235</v>
      </c>
      <c r="B102" t="s">
        <v>133</v>
      </c>
    </row>
    <row r="103" spans="1:9" x14ac:dyDescent="0.25">
      <c r="A103" s="19" t="s">
        <v>235</v>
      </c>
      <c r="B103" t="s">
        <v>134</v>
      </c>
      <c r="C103" s="18" t="s">
        <v>379</v>
      </c>
    </row>
    <row r="104" spans="1:9" x14ac:dyDescent="0.25">
      <c r="A104" s="19" t="s">
        <v>235</v>
      </c>
      <c r="B104" t="s">
        <v>148</v>
      </c>
      <c r="C104" s="4" t="s">
        <v>85</v>
      </c>
    </row>
    <row r="105" spans="1:9" x14ac:dyDescent="0.25">
      <c r="A105" s="19" t="s">
        <v>235</v>
      </c>
      <c r="B105" t="s">
        <v>149</v>
      </c>
      <c r="C105" s="4" t="s">
        <v>154</v>
      </c>
      <c r="E105" t="s">
        <v>116</v>
      </c>
      <c r="G105">
        <v>10</v>
      </c>
    </row>
    <row r="106" spans="1:9" x14ac:dyDescent="0.25">
      <c r="A106" s="19" t="s">
        <v>235</v>
      </c>
      <c r="B106" t="s">
        <v>150</v>
      </c>
      <c r="C106" s="4" t="s">
        <v>85</v>
      </c>
    </row>
    <row r="107" spans="1:9" x14ac:dyDescent="0.25">
      <c r="A107" s="19" t="s">
        <v>235</v>
      </c>
      <c r="B107" t="s">
        <v>135</v>
      </c>
      <c r="C107" s="4" t="s">
        <v>85</v>
      </c>
    </row>
    <row r="108" spans="1:9" x14ac:dyDescent="0.25">
      <c r="A108" s="19" t="s">
        <v>235</v>
      </c>
      <c r="B108" t="s">
        <v>151</v>
      </c>
      <c r="C108" s="4" t="s">
        <v>85</v>
      </c>
    </row>
    <row r="109" spans="1:9" x14ac:dyDescent="0.25">
      <c r="A109" s="19" t="s">
        <v>235</v>
      </c>
      <c r="B109" t="s">
        <v>152</v>
      </c>
      <c r="C109" s="4" t="s">
        <v>154</v>
      </c>
      <c r="E109" t="s">
        <v>116</v>
      </c>
      <c r="G109">
        <v>10</v>
      </c>
    </row>
    <row r="110" spans="1:9" x14ac:dyDescent="0.25">
      <c r="A110" s="19" t="s">
        <v>235</v>
      </c>
      <c r="B110" t="s">
        <v>153</v>
      </c>
      <c r="C110" s="4" t="s">
        <v>85</v>
      </c>
    </row>
    <row r="111" spans="1:9" x14ac:dyDescent="0.25">
      <c r="A111" s="19" t="s">
        <v>236</v>
      </c>
      <c r="B111" t="s">
        <v>73</v>
      </c>
      <c r="C111" s="18" t="s">
        <v>188</v>
      </c>
      <c r="D111" s="18" t="s">
        <v>188</v>
      </c>
    </row>
    <row r="112" spans="1:9" x14ac:dyDescent="0.25">
      <c r="A112" s="19" t="s">
        <v>236</v>
      </c>
      <c r="B112" t="s">
        <v>74</v>
      </c>
      <c r="C112" s="18" t="s">
        <v>188</v>
      </c>
      <c r="D112" s="18" t="s">
        <v>188</v>
      </c>
    </row>
    <row r="113" spans="1:5" x14ac:dyDescent="0.25">
      <c r="A113" s="19" t="s">
        <v>236</v>
      </c>
      <c r="B113" t="s">
        <v>24</v>
      </c>
      <c r="C113" s="4" t="s">
        <v>85</v>
      </c>
      <c r="D113" s="18" t="s">
        <v>188</v>
      </c>
    </row>
    <row r="114" spans="1:5" x14ac:dyDescent="0.25">
      <c r="A114" s="19" t="s">
        <v>236</v>
      </c>
      <c r="B114" t="s">
        <v>131</v>
      </c>
      <c r="C114" s="4" t="s">
        <v>157</v>
      </c>
      <c r="D114" s="4" t="s">
        <v>157</v>
      </c>
    </row>
    <row r="115" spans="1:5" x14ac:dyDescent="0.25">
      <c r="A115" s="19" t="s">
        <v>236</v>
      </c>
      <c r="B115" t="s">
        <v>132</v>
      </c>
      <c r="C115" s="4" t="s">
        <v>85</v>
      </c>
    </row>
    <row r="116" spans="1:5" x14ac:dyDescent="0.25">
      <c r="A116" s="19" t="s">
        <v>236</v>
      </c>
      <c r="B116" t="s">
        <v>94</v>
      </c>
    </row>
    <row r="117" spans="1:5" x14ac:dyDescent="0.25">
      <c r="A117" s="19" t="s">
        <v>236</v>
      </c>
      <c r="B117" t="s">
        <v>133</v>
      </c>
    </row>
    <row r="118" spans="1:5" x14ac:dyDescent="0.25">
      <c r="A118" s="19" t="s">
        <v>236</v>
      </c>
      <c r="B118" t="s">
        <v>134</v>
      </c>
      <c r="C118" s="18" t="s">
        <v>379</v>
      </c>
    </row>
    <row r="119" spans="1:5" x14ac:dyDescent="0.25">
      <c r="A119" s="19" t="s">
        <v>236</v>
      </c>
      <c r="B119" t="s">
        <v>148</v>
      </c>
      <c r="C119" s="4" t="s">
        <v>85</v>
      </c>
    </row>
    <row r="120" spans="1:5" x14ac:dyDescent="0.25">
      <c r="A120" s="19" t="s">
        <v>236</v>
      </c>
      <c r="B120" t="s">
        <v>149</v>
      </c>
      <c r="C120" s="4" t="s">
        <v>154</v>
      </c>
      <c r="E120" t="s">
        <v>116</v>
      </c>
    </row>
    <row r="121" spans="1:5" x14ac:dyDescent="0.25">
      <c r="A121" s="19" t="s">
        <v>236</v>
      </c>
      <c r="B121" t="s">
        <v>150</v>
      </c>
      <c r="C121" s="4" t="s">
        <v>85</v>
      </c>
    </row>
    <row r="122" spans="1:5" x14ac:dyDescent="0.25">
      <c r="A122" s="19" t="s">
        <v>236</v>
      </c>
      <c r="B122" t="s">
        <v>135</v>
      </c>
      <c r="C122" s="4" t="s">
        <v>85</v>
      </c>
    </row>
    <row r="123" spans="1:5" x14ac:dyDescent="0.25">
      <c r="A123" s="19" t="s">
        <v>236</v>
      </c>
      <c r="B123" t="s">
        <v>151</v>
      </c>
      <c r="C123" s="4" t="s">
        <v>85</v>
      </c>
    </row>
    <row r="124" spans="1:5" x14ac:dyDescent="0.25">
      <c r="A124" s="19" t="s">
        <v>236</v>
      </c>
      <c r="B124" t="s">
        <v>152</v>
      </c>
      <c r="C124" s="4" t="s">
        <v>154</v>
      </c>
      <c r="E124" t="s">
        <v>116</v>
      </c>
    </row>
    <row r="125" spans="1:5" x14ac:dyDescent="0.25">
      <c r="A125" s="19" t="s">
        <v>236</v>
      </c>
      <c r="B125" t="s">
        <v>153</v>
      </c>
      <c r="C125" s="4" t="s">
        <v>85</v>
      </c>
    </row>
    <row r="126" spans="1:5" x14ac:dyDescent="0.25">
      <c r="A126" s="19" t="s">
        <v>238</v>
      </c>
      <c r="B126" t="s">
        <v>73</v>
      </c>
      <c r="C126" s="18" t="s">
        <v>194</v>
      </c>
      <c r="D126" s="18" t="s">
        <v>194</v>
      </c>
    </row>
    <row r="127" spans="1:5" x14ac:dyDescent="0.25">
      <c r="A127" s="19" t="s">
        <v>238</v>
      </c>
      <c r="B127" t="s">
        <v>74</v>
      </c>
      <c r="C127" s="18" t="s">
        <v>194</v>
      </c>
      <c r="D127" s="18" t="s">
        <v>194</v>
      </c>
    </row>
    <row r="128" spans="1:5" x14ac:dyDescent="0.25">
      <c r="A128" s="19" t="s">
        <v>238</v>
      </c>
      <c r="B128" t="s">
        <v>24</v>
      </c>
      <c r="C128" s="4" t="s">
        <v>85</v>
      </c>
      <c r="D128" s="4" t="s">
        <v>188</v>
      </c>
    </row>
    <row r="129" spans="1:9" x14ac:dyDescent="0.25">
      <c r="A129" s="19" t="s">
        <v>238</v>
      </c>
      <c r="B129" t="s">
        <v>131</v>
      </c>
      <c r="C129" s="4" t="s">
        <v>157</v>
      </c>
      <c r="D129" s="4" t="s">
        <v>157</v>
      </c>
    </row>
    <row r="130" spans="1:9" x14ac:dyDescent="0.25">
      <c r="A130" s="19" t="s">
        <v>238</v>
      </c>
      <c r="B130" t="s">
        <v>132</v>
      </c>
      <c r="C130" s="4" t="s">
        <v>85</v>
      </c>
    </row>
    <row r="131" spans="1:9" x14ac:dyDescent="0.25">
      <c r="A131" s="19" t="s">
        <v>238</v>
      </c>
      <c r="B131" t="s">
        <v>94</v>
      </c>
    </row>
    <row r="132" spans="1:9" x14ac:dyDescent="0.25">
      <c r="A132" s="19" t="s">
        <v>238</v>
      </c>
      <c r="B132" t="s">
        <v>133</v>
      </c>
    </row>
    <row r="133" spans="1:9" x14ac:dyDescent="0.25">
      <c r="A133" s="19" t="s">
        <v>238</v>
      </c>
      <c r="B133" t="s">
        <v>134</v>
      </c>
      <c r="C133" s="18" t="s">
        <v>379</v>
      </c>
    </row>
    <row r="134" spans="1:9" x14ac:dyDescent="0.25">
      <c r="A134" s="19" t="s">
        <v>238</v>
      </c>
      <c r="B134" t="s">
        <v>148</v>
      </c>
      <c r="C134" s="4" t="s">
        <v>85</v>
      </c>
    </row>
    <row r="135" spans="1:9" x14ac:dyDescent="0.25">
      <c r="A135" s="19" t="s">
        <v>238</v>
      </c>
      <c r="B135" t="s">
        <v>149</v>
      </c>
      <c r="C135" s="4" t="s">
        <v>154</v>
      </c>
      <c r="E135" t="s">
        <v>116</v>
      </c>
    </row>
    <row r="136" spans="1:9" x14ac:dyDescent="0.25">
      <c r="A136" s="19" t="s">
        <v>238</v>
      </c>
      <c r="B136" t="s">
        <v>150</v>
      </c>
      <c r="C136" s="4" t="s">
        <v>85</v>
      </c>
    </row>
    <row r="137" spans="1:9" x14ac:dyDescent="0.25">
      <c r="A137" s="19" t="s">
        <v>238</v>
      </c>
      <c r="B137" t="s">
        <v>135</v>
      </c>
      <c r="C137" s="4" t="s">
        <v>85</v>
      </c>
    </row>
    <row r="138" spans="1:9" x14ac:dyDescent="0.25">
      <c r="A138" s="19" t="s">
        <v>238</v>
      </c>
      <c r="B138" t="s">
        <v>151</v>
      </c>
      <c r="C138" s="4" t="s">
        <v>85</v>
      </c>
    </row>
    <row r="139" spans="1:9" x14ac:dyDescent="0.25">
      <c r="A139" s="19" t="s">
        <v>238</v>
      </c>
      <c r="B139" t="s">
        <v>152</v>
      </c>
      <c r="C139" s="4" t="s">
        <v>154</v>
      </c>
      <c r="E139" t="s">
        <v>116</v>
      </c>
    </row>
    <row r="140" spans="1:9" x14ac:dyDescent="0.25">
      <c r="A140" s="19" t="s">
        <v>238</v>
      </c>
      <c r="B140" t="s">
        <v>153</v>
      </c>
      <c r="C140" s="4" t="s">
        <v>85</v>
      </c>
    </row>
    <row r="141" spans="1:9" x14ac:dyDescent="0.25">
      <c r="A141" s="19" t="s">
        <v>239</v>
      </c>
      <c r="B141" t="s">
        <v>73</v>
      </c>
      <c r="C141" s="18" t="s">
        <v>233</v>
      </c>
      <c r="D141" s="18" t="s">
        <v>233</v>
      </c>
      <c r="E141" s="18" t="s">
        <v>298</v>
      </c>
      <c r="F141" s="19" t="s">
        <v>48</v>
      </c>
      <c r="G141">
        <v>1</v>
      </c>
      <c r="H141">
        <v>49</v>
      </c>
      <c r="I141">
        <v>51</v>
      </c>
    </row>
    <row r="142" spans="1:9" x14ac:dyDescent="0.25">
      <c r="A142" s="19" t="s">
        <v>239</v>
      </c>
      <c r="B142" t="s">
        <v>74</v>
      </c>
      <c r="C142" s="18" t="s">
        <v>233</v>
      </c>
      <c r="D142" s="18" t="s">
        <v>233</v>
      </c>
      <c r="E142" s="18" t="s">
        <v>298</v>
      </c>
      <c r="F142" s="19" t="s">
        <v>48</v>
      </c>
      <c r="G142">
        <v>1</v>
      </c>
      <c r="H142">
        <v>49</v>
      </c>
      <c r="I142">
        <v>51</v>
      </c>
    </row>
    <row r="143" spans="1:9" x14ac:dyDescent="0.25">
      <c r="A143" s="19" t="s">
        <v>239</v>
      </c>
      <c r="B143" t="s">
        <v>24</v>
      </c>
      <c r="C143" s="4" t="s">
        <v>85</v>
      </c>
      <c r="D143" s="4" t="s">
        <v>188</v>
      </c>
    </row>
    <row r="144" spans="1:9" x14ac:dyDescent="0.25">
      <c r="A144" s="19" t="s">
        <v>239</v>
      </c>
      <c r="B144" t="s">
        <v>131</v>
      </c>
      <c r="C144" s="4" t="s">
        <v>157</v>
      </c>
      <c r="D144" s="4" t="s">
        <v>157</v>
      </c>
    </row>
    <row r="145" spans="1:9" x14ac:dyDescent="0.25">
      <c r="A145" s="19" t="s">
        <v>239</v>
      </c>
      <c r="B145" t="s">
        <v>132</v>
      </c>
      <c r="C145" s="4" t="s">
        <v>85</v>
      </c>
    </row>
    <row r="146" spans="1:9" x14ac:dyDescent="0.25">
      <c r="A146" s="19" t="s">
        <v>239</v>
      </c>
      <c r="B146" t="s">
        <v>94</v>
      </c>
    </row>
    <row r="147" spans="1:9" x14ac:dyDescent="0.25">
      <c r="A147" s="19" t="s">
        <v>239</v>
      </c>
      <c r="B147" t="s">
        <v>133</v>
      </c>
    </row>
    <row r="148" spans="1:9" x14ac:dyDescent="0.25">
      <c r="A148" s="19" t="s">
        <v>239</v>
      </c>
      <c r="B148" t="s">
        <v>134</v>
      </c>
      <c r="C148" s="18" t="s">
        <v>379</v>
      </c>
    </row>
    <row r="149" spans="1:9" x14ac:dyDescent="0.25">
      <c r="A149" s="19" t="s">
        <v>239</v>
      </c>
      <c r="B149" t="s">
        <v>148</v>
      </c>
      <c r="C149" s="4" t="s">
        <v>85</v>
      </c>
    </row>
    <row r="150" spans="1:9" x14ac:dyDescent="0.25">
      <c r="A150" s="19" t="s">
        <v>239</v>
      </c>
      <c r="B150" t="s">
        <v>149</v>
      </c>
      <c r="C150" s="4" t="s">
        <v>154</v>
      </c>
      <c r="E150" t="s">
        <v>116</v>
      </c>
    </row>
    <row r="151" spans="1:9" x14ac:dyDescent="0.25">
      <c r="A151" s="19" t="s">
        <v>239</v>
      </c>
      <c r="B151" t="s">
        <v>150</v>
      </c>
      <c r="C151" s="4" t="s">
        <v>85</v>
      </c>
    </row>
    <row r="152" spans="1:9" x14ac:dyDescent="0.25">
      <c r="A152" s="19" t="s">
        <v>239</v>
      </c>
      <c r="B152" t="s">
        <v>135</v>
      </c>
      <c r="C152" s="4" t="s">
        <v>85</v>
      </c>
    </row>
    <row r="153" spans="1:9" x14ac:dyDescent="0.25">
      <c r="A153" s="19" t="s">
        <v>239</v>
      </c>
      <c r="B153" t="s">
        <v>151</v>
      </c>
      <c r="C153" s="4" t="s">
        <v>85</v>
      </c>
    </row>
    <row r="154" spans="1:9" x14ac:dyDescent="0.25">
      <c r="A154" s="19" t="s">
        <v>239</v>
      </c>
      <c r="B154" t="s">
        <v>152</v>
      </c>
      <c r="C154" s="4" t="s">
        <v>154</v>
      </c>
      <c r="E154" t="s">
        <v>116</v>
      </c>
    </row>
    <row r="155" spans="1:9" x14ac:dyDescent="0.25">
      <c r="A155" s="19" t="s">
        <v>239</v>
      </c>
      <c r="B155" t="s">
        <v>153</v>
      </c>
      <c r="C155" s="4" t="s">
        <v>85</v>
      </c>
    </row>
    <row r="156" spans="1:9" x14ac:dyDescent="0.25">
      <c r="A156" s="19" t="s">
        <v>237</v>
      </c>
      <c r="B156" t="s">
        <v>73</v>
      </c>
      <c r="C156" s="18" t="s">
        <v>233</v>
      </c>
      <c r="D156" s="18" t="s">
        <v>188</v>
      </c>
      <c r="E156" s="19" t="s">
        <v>233</v>
      </c>
      <c r="F156" s="19" t="s">
        <v>48</v>
      </c>
      <c r="G156">
        <v>1</v>
      </c>
      <c r="H156">
        <v>49</v>
      </c>
      <c r="I156">
        <v>51</v>
      </c>
    </row>
    <row r="157" spans="1:9" x14ac:dyDescent="0.25">
      <c r="A157" s="19" t="s">
        <v>237</v>
      </c>
      <c r="B157" t="s">
        <v>74</v>
      </c>
      <c r="C157" s="18" t="s">
        <v>233</v>
      </c>
      <c r="D157" s="18" t="s">
        <v>188</v>
      </c>
      <c r="E157" s="19" t="s">
        <v>233</v>
      </c>
      <c r="F157" s="19" t="s">
        <v>48</v>
      </c>
      <c r="G157">
        <v>1</v>
      </c>
      <c r="H157">
        <v>49</v>
      </c>
      <c r="I157">
        <v>51</v>
      </c>
    </row>
    <row r="158" spans="1:9" x14ac:dyDescent="0.25">
      <c r="A158" s="19" t="s">
        <v>237</v>
      </c>
      <c r="B158" t="s">
        <v>24</v>
      </c>
      <c r="C158" s="4" t="s">
        <v>85</v>
      </c>
      <c r="D158" s="4" t="s">
        <v>188</v>
      </c>
    </row>
    <row r="159" spans="1:9" x14ac:dyDescent="0.25">
      <c r="A159" s="19" t="s">
        <v>237</v>
      </c>
      <c r="B159" t="s">
        <v>131</v>
      </c>
      <c r="C159" s="4" t="s">
        <v>157</v>
      </c>
      <c r="D159" s="4" t="s">
        <v>157</v>
      </c>
    </row>
    <row r="160" spans="1:9" x14ac:dyDescent="0.25">
      <c r="A160" s="19" t="s">
        <v>237</v>
      </c>
      <c r="B160" t="s">
        <v>132</v>
      </c>
      <c r="C160" s="4" t="s">
        <v>85</v>
      </c>
    </row>
    <row r="161" spans="1:5" x14ac:dyDescent="0.25">
      <c r="A161" s="19" t="s">
        <v>237</v>
      </c>
      <c r="B161" t="s">
        <v>94</v>
      </c>
    </row>
    <row r="162" spans="1:5" x14ac:dyDescent="0.25">
      <c r="A162" s="19" t="s">
        <v>237</v>
      </c>
      <c r="B162" t="s">
        <v>133</v>
      </c>
    </row>
    <row r="163" spans="1:5" x14ac:dyDescent="0.25">
      <c r="A163" s="19" t="s">
        <v>237</v>
      </c>
      <c r="B163" t="s">
        <v>134</v>
      </c>
      <c r="C163" s="18" t="s">
        <v>379</v>
      </c>
    </row>
    <row r="164" spans="1:5" x14ac:dyDescent="0.25">
      <c r="A164" s="19" t="s">
        <v>237</v>
      </c>
      <c r="B164" t="s">
        <v>148</v>
      </c>
      <c r="C164" s="4" t="s">
        <v>85</v>
      </c>
    </row>
    <row r="165" spans="1:5" x14ac:dyDescent="0.25">
      <c r="A165" s="19" t="s">
        <v>237</v>
      </c>
      <c r="B165" t="s">
        <v>149</v>
      </c>
      <c r="C165" s="4" t="s">
        <v>154</v>
      </c>
      <c r="E165" t="s">
        <v>116</v>
      </c>
    </row>
    <row r="166" spans="1:5" x14ac:dyDescent="0.25">
      <c r="A166" s="19" t="s">
        <v>237</v>
      </c>
      <c r="B166" t="s">
        <v>150</v>
      </c>
      <c r="C166" s="4" t="s">
        <v>85</v>
      </c>
    </row>
    <row r="167" spans="1:5" x14ac:dyDescent="0.25">
      <c r="A167" s="19" t="s">
        <v>237</v>
      </c>
      <c r="B167" t="s">
        <v>135</v>
      </c>
      <c r="C167" s="4" t="s">
        <v>85</v>
      </c>
    </row>
    <row r="168" spans="1:5" x14ac:dyDescent="0.25">
      <c r="A168" s="19" t="s">
        <v>237</v>
      </c>
      <c r="B168" t="s">
        <v>151</v>
      </c>
      <c r="C168" s="4" t="s">
        <v>85</v>
      </c>
    </row>
    <row r="169" spans="1:5" x14ac:dyDescent="0.25">
      <c r="A169" s="19" t="s">
        <v>237</v>
      </c>
      <c r="B169" t="s">
        <v>152</v>
      </c>
      <c r="C169" s="4" t="s">
        <v>154</v>
      </c>
      <c r="E169" t="s">
        <v>116</v>
      </c>
    </row>
    <row r="170" spans="1:5" x14ac:dyDescent="0.25">
      <c r="A170" s="19" t="s">
        <v>237</v>
      </c>
      <c r="B170" t="s">
        <v>153</v>
      </c>
      <c r="C170" s="4" t="s">
        <v>85</v>
      </c>
    </row>
    <row r="171" spans="1:5" x14ac:dyDescent="0.25">
      <c r="A171" s="24" t="s">
        <v>227</v>
      </c>
      <c r="B171" t="s">
        <v>73</v>
      </c>
      <c r="C171" s="18" t="s">
        <v>265</v>
      </c>
      <c r="D171" s="18" t="s">
        <v>265</v>
      </c>
    </row>
    <row r="172" spans="1:5" x14ac:dyDescent="0.25">
      <c r="A172" s="24" t="s">
        <v>227</v>
      </c>
      <c r="B172" t="s">
        <v>74</v>
      </c>
      <c r="C172" s="18" t="s">
        <v>265</v>
      </c>
      <c r="D172" s="18" t="s">
        <v>265</v>
      </c>
    </row>
    <row r="173" spans="1:5" x14ac:dyDescent="0.25">
      <c r="A173" s="24" t="s">
        <v>227</v>
      </c>
      <c r="B173" t="s">
        <v>121</v>
      </c>
      <c r="C173" s="18" t="s">
        <v>258</v>
      </c>
      <c r="D173" s="18" t="s">
        <v>265</v>
      </c>
    </row>
    <row r="174" spans="1:5" x14ac:dyDescent="0.25">
      <c r="A174" s="24" t="s">
        <v>227</v>
      </c>
      <c r="B174" t="s">
        <v>24</v>
      </c>
      <c r="C174" s="4" t="s">
        <v>85</v>
      </c>
      <c r="D174" s="4" t="s">
        <v>156</v>
      </c>
    </row>
    <row r="175" spans="1:5" x14ac:dyDescent="0.25">
      <c r="A175" s="24" t="s">
        <v>227</v>
      </c>
      <c r="B175" t="s">
        <v>33</v>
      </c>
      <c r="C175" s="4" t="s">
        <v>85</v>
      </c>
      <c r="D175" s="4" t="s">
        <v>116</v>
      </c>
    </row>
    <row r="176" spans="1:5" x14ac:dyDescent="0.25">
      <c r="A176" s="24" t="s">
        <v>227</v>
      </c>
      <c r="B176" t="s">
        <v>124</v>
      </c>
      <c r="C176" s="4" t="s">
        <v>85</v>
      </c>
      <c r="D176" s="4" t="s">
        <v>116</v>
      </c>
    </row>
    <row r="177" spans="1:4" x14ac:dyDescent="0.25">
      <c r="A177" s="24" t="s">
        <v>323</v>
      </c>
      <c r="B177" t="s">
        <v>73</v>
      </c>
      <c r="C177" s="18" t="s">
        <v>266</v>
      </c>
      <c r="D177" s="18" t="s">
        <v>267</v>
      </c>
    </row>
    <row r="178" spans="1:4" x14ac:dyDescent="0.25">
      <c r="A178" s="24" t="s">
        <v>323</v>
      </c>
      <c r="B178" t="s">
        <v>74</v>
      </c>
      <c r="C178" s="18" t="s">
        <v>266</v>
      </c>
      <c r="D178" s="18" t="s">
        <v>267</v>
      </c>
    </row>
    <row r="179" spans="1:4" x14ac:dyDescent="0.25">
      <c r="A179" s="24" t="s">
        <v>323</v>
      </c>
      <c r="B179" t="s">
        <v>24</v>
      </c>
      <c r="C179" s="4" t="s">
        <v>85</v>
      </c>
      <c r="D179" s="18" t="s">
        <v>267</v>
      </c>
    </row>
    <row r="180" spans="1:4" x14ac:dyDescent="0.25">
      <c r="A180" s="24" t="s">
        <v>323</v>
      </c>
      <c r="B180" t="s">
        <v>33</v>
      </c>
      <c r="C180" s="4" t="s">
        <v>85</v>
      </c>
      <c r="D180" s="4" t="s">
        <v>116</v>
      </c>
    </row>
    <row r="181" spans="1:4" x14ac:dyDescent="0.25">
      <c r="A181" s="24" t="s">
        <v>323</v>
      </c>
      <c r="B181" t="s">
        <v>124</v>
      </c>
      <c r="C181" s="4" t="s">
        <v>85</v>
      </c>
      <c r="D181" s="4" t="s">
        <v>116</v>
      </c>
    </row>
    <row r="182" spans="1:4" x14ac:dyDescent="0.25">
      <c r="A182" s="24" t="s">
        <v>322</v>
      </c>
      <c r="B182" t="s">
        <v>73</v>
      </c>
      <c r="C182" s="18" t="s">
        <v>309</v>
      </c>
      <c r="D182" s="18" t="s">
        <v>309</v>
      </c>
    </row>
    <row r="183" spans="1:4" x14ac:dyDescent="0.25">
      <c r="A183" s="24" t="s">
        <v>322</v>
      </c>
      <c r="B183" t="s">
        <v>74</v>
      </c>
      <c r="C183" s="18" t="s">
        <v>309</v>
      </c>
      <c r="D183" s="18" t="s">
        <v>309</v>
      </c>
    </row>
    <row r="184" spans="1:4" x14ac:dyDescent="0.25">
      <c r="A184" s="24" t="s">
        <v>322</v>
      </c>
      <c r="B184" t="s">
        <v>24</v>
      </c>
      <c r="C184" s="4" t="s">
        <v>85</v>
      </c>
      <c r="D184" s="18" t="s">
        <v>309</v>
      </c>
    </row>
    <row r="185" spans="1:4" x14ac:dyDescent="0.25">
      <c r="A185" s="24" t="s">
        <v>322</v>
      </c>
      <c r="B185" t="s">
        <v>33</v>
      </c>
      <c r="C185" s="4" t="s">
        <v>85</v>
      </c>
      <c r="D185" s="4" t="s">
        <v>116</v>
      </c>
    </row>
    <row r="186" spans="1:4" x14ac:dyDescent="0.25">
      <c r="A186" s="24" t="s">
        <v>322</v>
      </c>
      <c r="B186" t="s">
        <v>124</v>
      </c>
      <c r="C186" s="4" t="s">
        <v>85</v>
      </c>
      <c r="D186" s="4" t="s">
        <v>116</v>
      </c>
    </row>
    <row r="187" spans="1:4" x14ac:dyDescent="0.25">
      <c r="A187" s="24" t="s">
        <v>325</v>
      </c>
      <c r="B187" t="s">
        <v>73</v>
      </c>
      <c r="C187" s="4" t="s">
        <v>85</v>
      </c>
      <c r="D187" s="18" t="s">
        <v>267</v>
      </c>
    </row>
    <row r="188" spans="1:4" x14ac:dyDescent="0.25">
      <c r="A188" s="24" t="s">
        <v>325</v>
      </c>
      <c r="B188" t="s">
        <v>74</v>
      </c>
      <c r="C188" s="4" t="s">
        <v>85</v>
      </c>
      <c r="D188" s="18" t="s">
        <v>267</v>
      </c>
    </row>
    <row r="189" spans="1:4" x14ac:dyDescent="0.25">
      <c r="A189" s="24" t="s">
        <v>325</v>
      </c>
      <c r="B189" t="s">
        <v>24</v>
      </c>
      <c r="C189" s="4" t="s">
        <v>85</v>
      </c>
      <c r="D189" s="18" t="s">
        <v>267</v>
      </c>
    </row>
    <row r="190" spans="1:4" x14ac:dyDescent="0.25">
      <c r="A190" s="24" t="s">
        <v>324</v>
      </c>
      <c r="B190" t="s">
        <v>73</v>
      </c>
      <c r="C190" s="4" t="s">
        <v>85</v>
      </c>
      <c r="D190" s="18" t="s">
        <v>309</v>
      </c>
    </row>
    <row r="191" spans="1:4" x14ac:dyDescent="0.25">
      <c r="A191" s="24" t="s">
        <v>324</v>
      </c>
      <c r="B191" t="s">
        <v>74</v>
      </c>
      <c r="C191" s="4" t="s">
        <v>85</v>
      </c>
      <c r="D191" s="18" t="s">
        <v>309</v>
      </c>
    </row>
    <row r="192" spans="1:4" x14ac:dyDescent="0.25">
      <c r="A192" s="24" t="s">
        <v>324</v>
      </c>
      <c r="B192" t="s">
        <v>24</v>
      </c>
      <c r="C192" s="4" t="s">
        <v>85</v>
      </c>
      <c r="D192" s="18" t="s">
        <v>309</v>
      </c>
    </row>
  </sheetData>
  <autoFilter ref="A1:I19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9" t="s">
        <v>45</v>
      </c>
    </row>
    <row r="6" spans="2:3" x14ac:dyDescent="0.25">
      <c r="B6" t="s">
        <v>41</v>
      </c>
      <c r="C6" t="s">
        <v>46</v>
      </c>
    </row>
    <row r="7" spans="2:3" x14ac:dyDescent="0.25">
      <c r="B7" t="s">
        <v>20</v>
      </c>
      <c r="C7" t="s">
        <v>47</v>
      </c>
    </row>
    <row r="8" spans="2:3" x14ac:dyDescent="0.25">
      <c r="B8" t="s">
        <v>48</v>
      </c>
      <c r="C8" t="s">
        <v>49</v>
      </c>
    </row>
    <row r="9" spans="2:3" x14ac:dyDescent="0.25">
      <c r="B9" t="s">
        <v>42</v>
      </c>
      <c r="C9" t="s">
        <v>50</v>
      </c>
    </row>
    <row r="10" spans="2:3" x14ac:dyDescent="0.25">
      <c r="B10" t="s">
        <v>51</v>
      </c>
      <c r="C10" t="s">
        <v>52</v>
      </c>
    </row>
    <row r="11" spans="2:3" x14ac:dyDescent="0.25">
      <c r="B11" t="s">
        <v>43</v>
      </c>
      <c r="C11" t="s">
        <v>53</v>
      </c>
    </row>
    <row r="13" spans="2:3" x14ac:dyDescent="0.25">
      <c r="B13" s="9" t="s">
        <v>54</v>
      </c>
    </row>
    <row r="14" spans="2:3" x14ac:dyDescent="0.25">
      <c r="B14" t="s">
        <v>55</v>
      </c>
    </row>
    <row r="16" spans="2:3" x14ac:dyDescent="0.25">
      <c r="B16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69"/>
  <sheetViews>
    <sheetView workbookViewId="0">
      <selection activeCell="A29" sqref="A29"/>
    </sheetView>
  </sheetViews>
  <sheetFormatPr defaultColWidth="9.109375" defaultRowHeight="15" customHeight="1" x14ac:dyDescent="0.25"/>
  <cols>
    <col min="1" max="1" width="16.77734375" bestFit="1" customWidth="1"/>
  </cols>
  <sheetData>
    <row r="1" spans="1:10" ht="15" customHeight="1" x14ac:dyDescent="0.25">
      <c r="A1" s="2" t="s">
        <v>24</v>
      </c>
      <c r="B1" s="5" t="s">
        <v>39</v>
      </c>
      <c r="C1" s="5" t="s">
        <v>40</v>
      </c>
      <c r="D1" s="5" t="s">
        <v>37</v>
      </c>
      <c r="E1" s="2" t="s">
        <v>25</v>
      </c>
      <c r="F1" s="3" t="s">
        <v>77</v>
      </c>
      <c r="G1" s="2" t="s">
        <v>80</v>
      </c>
    </row>
    <row r="2" spans="1:10" ht="15" customHeight="1" x14ac:dyDescent="0.25">
      <c r="A2" t="s">
        <v>5</v>
      </c>
      <c r="B2" s="6">
        <v>51</v>
      </c>
      <c r="C2" s="6">
        <v>204</v>
      </c>
      <c r="D2" s="6">
        <v>51</v>
      </c>
      <c r="E2">
        <v>3394611</v>
      </c>
      <c r="F2" s="4" t="s">
        <v>103</v>
      </c>
      <c r="I2" s="13"/>
      <c r="J2" s="13"/>
    </row>
    <row r="3" spans="1:10" ht="15" customHeight="1" x14ac:dyDescent="0.25">
      <c r="A3" t="s">
        <v>1</v>
      </c>
      <c r="B3" s="6">
        <v>153</v>
      </c>
      <c r="C3" s="6">
        <v>204</v>
      </c>
      <c r="D3" s="6">
        <v>255</v>
      </c>
      <c r="E3">
        <v>16764057</v>
      </c>
      <c r="F3" s="4" t="s">
        <v>90</v>
      </c>
      <c r="I3">
        <f t="shared" ref="I3:I12" si="0">D3*256*256+C3*256+B3</f>
        <v>16764057</v>
      </c>
      <c r="J3" t="b">
        <f t="shared" ref="J3:J11" si="1">I3=E3</f>
        <v>1</v>
      </c>
    </row>
    <row r="4" spans="1:10" ht="15" customHeight="1" x14ac:dyDescent="0.25">
      <c r="A4" t="s">
        <v>6</v>
      </c>
      <c r="B4" s="6">
        <v>153</v>
      </c>
      <c r="C4" s="6">
        <v>153</v>
      </c>
      <c r="D4" s="6">
        <v>153</v>
      </c>
      <c r="E4">
        <v>10066329</v>
      </c>
      <c r="F4" s="4" t="s">
        <v>93</v>
      </c>
      <c r="I4">
        <f t="shared" si="0"/>
        <v>10066329</v>
      </c>
      <c r="J4" t="b">
        <f t="shared" si="1"/>
        <v>1</v>
      </c>
    </row>
    <row r="5" spans="1:10" ht="15" customHeight="1" x14ac:dyDescent="0.25">
      <c r="A5" t="s">
        <v>7</v>
      </c>
      <c r="B5" s="6">
        <v>255</v>
      </c>
      <c r="C5" s="6">
        <v>255</v>
      </c>
      <c r="D5" s="6">
        <v>102</v>
      </c>
      <c r="E5">
        <v>6750207</v>
      </c>
      <c r="F5" s="4" t="s">
        <v>104</v>
      </c>
      <c r="I5">
        <f t="shared" si="0"/>
        <v>6750207</v>
      </c>
      <c r="J5" t="b">
        <f t="shared" si="1"/>
        <v>1</v>
      </c>
    </row>
    <row r="6" spans="1:10" ht="15" customHeight="1" x14ac:dyDescent="0.25">
      <c r="A6" t="s">
        <v>8</v>
      </c>
      <c r="B6" s="6">
        <v>255</v>
      </c>
      <c r="C6" s="6">
        <v>128</v>
      </c>
      <c r="D6" s="6">
        <v>128</v>
      </c>
      <c r="E6">
        <v>8421631</v>
      </c>
      <c r="F6" s="4" t="s">
        <v>105</v>
      </c>
      <c r="I6">
        <f t="shared" si="0"/>
        <v>8421631</v>
      </c>
      <c r="J6" t="b">
        <f t="shared" si="1"/>
        <v>1</v>
      </c>
    </row>
    <row r="7" spans="1:10" ht="15" customHeight="1" x14ac:dyDescent="0.25">
      <c r="A7" t="s">
        <v>9</v>
      </c>
      <c r="B7" s="6">
        <v>255</v>
      </c>
      <c r="C7" s="6">
        <v>204</v>
      </c>
      <c r="D7" s="6">
        <v>0</v>
      </c>
      <c r="E7">
        <v>52479</v>
      </c>
      <c r="F7" s="4" t="s">
        <v>106</v>
      </c>
      <c r="I7">
        <f t="shared" si="0"/>
        <v>52479</v>
      </c>
      <c r="J7" t="b">
        <f t="shared" si="1"/>
        <v>1</v>
      </c>
    </row>
    <row r="8" spans="1:10" ht="15" customHeight="1" x14ac:dyDescent="0.25">
      <c r="A8" t="s">
        <v>10</v>
      </c>
      <c r="B8" s="6">
        <v>255</v>
      </c>
      <c r="C8" s="6">
        <v>255</v>
      </c>
      <c r="D8" s="6">
        <v>102</v>
      </c>
      <c r="E8">
        <v>6750207</v>
      </c>
      <c r="F8" s="4" t="s">
        <v>104</v>
      </c>
      <c r="I8">
        <f t="shared" si="0"/>
        <v>6750207</v>
      </c>
      <c r="J8" t="b">
        <f t="shared" si="1"/>
        <v>1</v>
      </c>
    </row>
    <row r="9" spans="1:10" ht="15" customHeight="1" x14ac:dyDescent="0.25">
      <c r="A9" t="s">
        <v>11</v>
      </c>
      <c r="B9" s="6">
        <v>153</v>
      </c>
      <c r="C9" s="6">
        <v>255</v>
      </c>
      <c r="D9" s="6">
        <v>51</v>
      </c>
      <c r="E9">
        <v>3407769</v>
      </c>
      <c r="F9" s="4" t="s">
        <v>107</v>
      </c>
      <c r="I9">
        <f t="shared" si="0"/>
        <v>3407769</v>
      </c>
      <c r="J9" t="b">
        <f t="shared" si="1"/>
        <v>1</v>
      </c>
    </row>
    <row r="10" spans="1:10" ht="15" customHeight="1" x14ac:dyDescent="0.25">
      <c r="A10" t="s">
        <v>21</v>
      </c>
      <c r="B10" s="6">
        <v>255</v>
      </c>
      <c r="C10" s="6">
        <v>128</v>
      </c>
      <c r="D10" s="6">
        <v>128</v>
      </c>
      <c r="E10">
        <v>8421631</v>
      </c>
      <c r="F10" s="4" t="s">
        <v>105</v>
      </c>
      <c r="I10">
        <f t="shared" si="0"/>
        <v>8421631</v>
      </c>
      <c r="J10" t="b">
        <f t="shared" si="1"/>
        <v>1</v>
      </c>
    </row>
    <row r="11" spans="1:10" ht="15" customHeight="1" x14ac:dyDescent="0.25">
      <c r="A11" t="s">
        <v>22</v>
      </c>
      <c r="B11" s="6">
        <v>51</v>
      </c>
      <c r="C11" s="6">
        <v>102</v>
      </c>
      <c r="D11" s="6">
        <v>255</v>
      </c>
      <c r="E11">
        <v>16737843</v>
      </c>
      <c r="F11" s="4" t="s">
        <v>89</v>
      </c>
      <c r="I11">
        <f t="shared" si="0"/>
        <v>16737843</v>
      </c>
      <c r="J11" t="b">
        <f t="shared" si="1"/>
        <v>1</v>
      </c>
    </row>
    <row r="12" spans="1:10" ht="15" customHeight="1" x14ac:dyDescent="0.25">
      <c r="A12" t="s">
        <v>23</v>
      </c>
      <c r="B12" s="6">
        <v>204</v>
      </c>
      <c r="C12" s="6">
        <v>153</v>
      </c>
      <c r="D12" s="6">
        <v>255</v>
      </c>
      <c r="E12">
        <v>16751052</v>
      </c>
      <c r="F12" s="4" t="s">
        <v>91</v>
      </c>
      <c r="I12">
        <f t="shared" si="0"/>
        <v>16751052</v>
      </c>
      <c r="J12" t="b">
        <f>I12=E12</f>
        <v>1</v>
      </c>
    </row>
    <row r="13" spans="1:10" ht="15" customHeight="1" x14ac:dyDescent="0.25">
      <c r="A13" t="s">
        <v>206</v>
      </c>
      <c r="B13" s="6">
        <v>102</v>
      </c>
      <c r="C13" s="6">
        <v>255</v>
      </c>
      <c r="D13" s="6">
        <v>102</v>
      </c>
      <c r="E13">
        <v>6750054</v>
      </c>
      <c r="F13" s="4"/>
      <c r="I13">
        <f>D13*256*256+C13*256+B13</f>
        <v>6750054</v>
      </c>
    </row>
    <row r="14" spans="1:10" ht="15" customHeight="1" x14ac:dyDescent="0.25">
      <c r="B14" s="6"/>
      <c r="C14" s="6"/>
      <c r="D14" s="6"/>
    </row>
    <row r="15" spans="1:10" ht="15" customHeight="1" x14ac:dyDescent="0.25">
      <c r="A15" t="s">
        <v>2</v>
      </c>
      <c r="B15" s="6">
        <v>204</v>
      </c>
      <c r="C15" s="6">
        <v>153</v>
      </c>
      <c r="D15" s="6">
        <v>0</v>
      </c>
      <c r="E15">
        <v>39372</v>
      </c>
      <c r="F15" s="4" t="s">
        <v>108</v>
      </c>
    </row>
    <row r="16" spans="1:10" ht="15" customHeight="1" x14ac:dyDescent="0.25">
      <c r="A16" t="s">
        <v>12</v>
      </c>
      <c r="B16" s="6">
        <v>255</v>
      </c>
      <c r="C16" s="6">
        <v>0</v>
      </c>
      <c r="D16" s="6">
        <v>0</v>
      </c>
      <c r="E16">
        <v>255</v>
      </c>
      <c r="F16" s="4" t="s">
        <v>78</v>
      </c>
    </row>
    <row r="17" spans="1:6" ht="15" customHeight="1" x14ac:dyDescent="0.25">
      <c r="A17" t="s">
        <v>13</v>
      </c>
      <c r="B17" s="6">
        <v>128</v>
      </c>
      <c r="C17" s="6">
        <v>153</v>
      </c>
      <c r="D17" s="6">
        <v>0</v>
      </c>
      <c r="E17">
        <v>39296</v>
      </c>
      <c r="F17" s="4" t="s">
        <v>109</v>
      </c>
    </row>
    <row r="18" spans="1:6" ht="15" customHeight="1" x14ac:dyDescent="0.25">
      <c r="A18" t="s">
        <v>14</v>
      </c>
      <c r="B18" s="6">
        <v>153</v>
      </c>
      <c r="C18" s="6">
        <v>204</v>
      </c>
      <c r="D18" s="6">
        <v>0</v>
      </c>
      <c r="E18">
        <v>52377</v>
      </c>
      <c r="F18" s="4" t="s">
        <v>88</v>
      </c>
    </row>
    <row r="19" spans="1:6" ht="15" customHeight="1" x14ac:dyDescent="0.25">
      <c r="A19" t="s">
        <v>15</v>
      </c>
      <c r="B19" s="6">
        <v>204</v>
      </c>
      <c r="C19" s="6">
        <v>204</v>
      </c>
      <c r="D19" s="6">
        <v>0</v>
      </c>
      <c r="E19">
        <v>52428</v>
      </c>
      <c r="F19" s="4" t="s">
        <v>87</v>
      </c>
    </row>
    <row r="20" spans="1:6" ht="15" customHeight="1" x14ac:dyDescent="0.25">
      <c r="A20" t="s">
        <v>3</v>
      </c>
      <c r="B20" s="6">
        <v>153</v>
      </c>
      <c r="C20" s="6">
        <v>153</v>
      </c>
      <c r="D20" s="6">
        <v>153</v>
      </c>
      <c r="E20">
        <v>10066329</v>
      </c>
      <c r="F20" s="4" t="s">
        <v>93</v>
      </c>
    </row>
    <row r="21" spans="1:6" ht="15" customHeight="1" x14ac:dyDescent="0.25">
      <c r="A21" t="s">
        <v>16</v>
      </c>
      <c r="B21" s="6">
        <v>102</v>
      </c>
      <c r="C21" s="6">
        <v>102</v>
      </c>
      <c r="D21" s="6">
        <v>102</v>
      </c>
      <c r="E21">
        <v>6710886</v>
      </c>
      <c r="F21" s="4" t="s">
        <v>92</v>
      </c>
    </row>
    <row r="22" spans="1:6" ht="15" customHeight="1" x14ac:dyDescent="0.25">
      <c r="A22" t="s">
        <v>4</v>
      </c>
      <c r="B22" s="6">
        <v>153</v>
      </c>
      <c r="C22" s="6">
        <v>255</v>
      </c>
      <c r="D22" s="6">
        <v>102</v>
      </c>
      <c r="E22">
        <v>6750105</v>
      </c>
      <c r="F22" s="4" t="s">
        <v>110</v>
      </c>
    </row>
    <row r="23" spans="1:6" ht="15" customHeight="1" x14ac:dyDescent="0.25">
      <c r="A23" t="s">
        <v>17</v>
      </c>
      <c r="B23" s="6">
        <v>102</v>
      </c>
      <c r="C23" s="6">
        <v>153</v>
      </c>
      <c r="D23" s="6">
        <v>255</v>
      </c>
      <c r="E23">
        <v>16750950</v>
      </c>
      <c r="F23" s="4" t="s">
        <v>111</v>
      </c>
    </row>
    <row r="24" spans="1:6" ht="15" customHeight="1" x14ac:dyDescent="0.25">
      <c r="A24" t="s">
        <v>18</v>
      </c>
      <c r="B24" s="6">
        <v>0</v>
      </c>
      <c r="C24" s="6">
        <v>128</v>
      </c>
      <c r="D24" s="6">
        <v>128</v>
      </c>
      <c r="E24">
        <v>8421376</v>
      </c>
      <c r="F24" s="4" t="s">
        <v>79</v>
      </c>
    </row>
    <row r="25" spans="1:6" ht="15" customHeight="1" x14ac:dyDescent="0.25">
      <c r="A25" t="s">
        <v>19</v>
      </c>
      <c r="B25" s="6">
        <v>51</v>
      </c>
      <c r="C25" s="6">
        <v>204</v>
      </c>
      <c r="D25" s="6">
        <v>204</v>
      </c>
      <c r="E25">
        <v>13421619</v>
      </c>
      <c r="F25" s="4" t="s">
        <v>112</v>
      </c>
    </row>
    <row r="27" spans="1:6" ht="15" customHeight="1" x14ac:dyDescent="0.25">
      <c r="A27" s="2" t="s">
        <v>24</v>
      </c>
      <c r="B27" s="5" t="s">
        <v>39</v>
      </c>
      <c r="C27" s="5" t="s">
        <v>40</v>
      </c>
      <c r="D27" s="5" t="s">
        <v>37</v>
      </c>
      <c r="E27" s="2" t="s">
        <v>25</v>
      </c>
    </row>
    <row r="28" spans="1:6" ht="15" customHeight="1" x14ac:dyDescent="0.25">
      <c r="A28" t="s">
        <v>96</v>
      </c>
      <c r="B28" s="6">
        <v>0</v>
      </c>
      <c r="C28" s="6">
        <v>0</v>
      </c>
      <c r="D28" s="6">
        <v>0</v>
      </c>
      <c r="E28">
        <f t="shared" ref="E28:E69" si="2">B28+256*C28+256*256*D28</f>
        <v>0</v>
      </c>
    </row>
    <row r="29" spans="1:6" ht="15" customHeight="1" x14ac:dyDescent="0.25">
      <c r="A29" t="s">
        <v>158</v>
      </c>
      <c r="B29" s="6">
        <v>204</v>
      </c>
      <c r="C29" s="6">
        <v>0</v>
      </c>
      <c r="D29" s="6">
        <v>0</v>
      </c>
      <c r="E29">
        <f t="shared" si="2"/>
        <v>204</v>
      </c>
    </row>
    <row r="30" spans="1:6" ht="15" customHeight="1" x14ac:dyDescent="0.25">
      <c r="A30" t="s">
        <v>154</v>
      </c>
      <c r="B30" s="6">
        <v>255</v>
      </c>
      <c r="C30" s="6">
        <v>0</v>
      </c>
      <c r="D30" s="6">
        <v>0</v>
      </c>
      <c r="E30">
        <f t="shared" si="2"/>
        <v>255</v>
      </c>
    </row>
    <row r="31" spans="1:6" ht="15" customHeight="1" x14ac:dyDescent="0.25">
      <c r="A31" t="s">
        <v>159</v>
      </c>
      <c r="B31" s="6">
        <v>255</v>
      </c>
      <c r="C31" s="6">
        <v>128</v>
      </c>
      <c r="D31" s="6">
        <v>128</v>
      </c>
      <c r="E31">
        <f t="shared" si="2"/>
        <v>8421631</v>
      </c>
    </row>
    <row r="32" spans="1:6" ht="15" customHeight="1" x14ac:dyDescent="0.25">
      <c r="A32" t="s">
        <v>160</v>
      </c>
      <c r="B32" s="6">
        <v>255</v>
      </c>
      <c r="C32" s="6">
        <v>153</v>
      </c>
      <c r="D32" s="6">
        <v>204</v>
      </c>
      <c r="E32">
        <f t="shared" si="2"/>
        <v>13408767</v>
      </c>
    </row>
    <row r="33" spans="1:5" ht="15" customHeight="1" x14ac:dyDescent="0.25">
      <c r="A33" t="s">
        <v>161</v>
      </c>
      <c r="B33" s="6">
        <v>153</v>
      </c>
      <c r="C33" s="6">
        <v>51</v>
      </c>
      <c r="D33" s="6">
        <v>0</v>
      </c>
      <c r="E33">
        <f t="shared" si="2"/>
        <v>13209</v>
      </c>
    </row>
    <row r="34" spans="1:5" ht="15" customHeight="1" x14ac:dyDescent="0.25">
      <c r="A34" t="s">
        <v>162</v>
      </c>
      <c r="B34" s="6">
        <v>255</v>
      </c>
      <c r="C34" s="6">
        <v>102</v>
      </c>
      <c r="D34" s="6">
        <v>0</v>
      </c>
      <c r="E34">
        <f t="shared" si="2"/>
        <v>26367</v>
      </c>
    </row>
    <row r="35" spans="1:5" ht="15" customHeight="1" x14ac:dyDescent="0.25">
      <c r="A35" t="s">
        <v>163</v>
      </c>
      <c r="B35" s="6">
        <v>255</v>
      </c>
      <c r="C35" s="6">
        <v>153</v>
      </c>
      <c r="D35" s="6">
        <v>0</v>
      </c>
      <c r="E35">
        <f t="shared" si="2"/>
        <v>39423</v>
      </c>
    </row>
    <row r="36" spans="1:5" ht="15" customHeight="1" x14ac:dyDescent="0.25">
      <c r="A36" t="s">
        <v>98</v>
      </c>
      <c r="B36" s="6">
        <v>255</v>
      </c>
      <c r="C36" s="6">
        <v>204</v>
      </c>
      <c r="D36" s="6">
        <v>0</v>
      </c>
      <c r="E36">
        <f t="shared" si="2"/>
        <v>52479</v>
      </c>
    </row>
    <row r="37" spans="1:5" ht="15" customHeight="1" x14ac:dyDescent="0.25">
      <c r="A37" t="s">
        <v>164</v>
      </c>
      <c r="B37" s="6">
        <v>255</v>
      </c>
      <c r="C37" s="6">
        <v>204</v>
      </c>
      <c r="D37" s="6">
        <v>102</v>
      </c>
      <c r="E37">
        <f t="shared" si="2"/>
        <v>6737151</v>
      </c>
    </row>
    <row r="38" spans="1:5" ht="15" customHeight="1" x14ac:dyDescent="0.25">
      <c r="A38" t="s">
        <v>165</v>
      </c>
      <c r="B38" s="6">
        <v>51</v>
      </c>
      <c r="C38" s="6">
        <v>51</v>
      </c>
      <c r="D38" s="6">
        <v>0</v>
      </c>
      <c r="E38">
        <f t="shared" si="2"/>
        <v>13107</v>
      </c>
    </row>
    <row r="39" spans="1:5" ht="15" customHeight="1" x14ac:dyDescent="0.25">
      <c r="A39" t="s">
        <v>166</v>
      </c>
      <c r="B39" s="6">
        <v>204</v>
      </c>
      <c r="C39" s="6">
        <v>204</v>
      </c>
      <c r="D39" s="6">
        <v>0</v>
      </c>
      <c r="E39">
        <f t="shared" si="2"/>
        <v>52428</v>
      </c>
    </row>
    <row r="40" spans="1:5" ht="15" customHeight="1" x14ac:dyDescent="0.25">
      <c r="A40" t="s">
        <v>156</v>
      </c>
      <c r="B40" s="6">
        <v>153</v>
      </c>
      <c r="C40" s="6">
        <v>204</v>
      </c>
      <c r="D40" s="6">
        <v>0</v>
      </c>
      <c r="E40">
        <f t="shared" si="2"/>
        <v>52377</v>
      </c>
    </row>
    <row r="41" spans="1:5" ht="15" customHeight="1" x14ac:dyDescent="0.25">
      <c r="A41" t="s">
        <v>99</v>
      </c>
      <c r="B41" s="6">
        <v>255</v>
      </c>
      <c r="C41" s="6">
        <v>255</v>
      </c>
      <c r="D41" s="6">
        <v>0</v>
      </c>
      <c r="E41">
        <f t="shared" si="2"/>
        <v>65535</v>
      </c>
    </row>
    <row r="42" spans="1:5" ht="15" customHeight="1" x14ac:dyDescent="0.25">
      <c r="A42" t="s">
        <v>167</v>
      </c>
      <c r="B42" s="6">
        <v>255</v>
      </c>
      <c r="C42" s="6">
        <v>255</v>
      </c>
      <c r="D42" s="6">
        <v>153</v>
      </c>
      <c r="E42">
        <f t="shared" si="2"/>
        <v>10092543</v>
      </c>
    </row>
    <row r="43" spans="1:5" ht="15" customHeight="1" x14ac:dyDescent="0.25">
      <c r="A43" t="s">
        <v>168</v>
      </c>
      <c r="B43" s="6">
        <v>0</v>
      </c>
      <c r="C43" s="6">
        <v>104</v>
      </c>
      <c r="D43" s="6">
        <v>0</v>
      </c>
      <c r="E43">
        <f t="shared" si="2"/>
        <v>26624</v>
      </c>
    </row>
    <row r="44" spans="1:5" ht="15" customHeight="1" x14ac:dyDescent="0.25">
      <c r="A44" t="s">
        <v>169</v>
      </c>
      <c r="B44" s="6">
        <v>0</v>
      </c>
      <c r="C44" s="6">
        <v>128</v>
      </c>
      <c r="D44" s="6">
        <v>0</v>
      </c>
      <c r="E44">
        <f t="shared" si="2"/>
        <v>32768</v>
      </c>
    </row>
    <row r="45" spans="1:5" ht="15" customHeight="1" x14ac:dyDescent="0.25">
      <c r="A45" t="s">
        <v>170</v>
      </c>
      <c r="B45" s="6">
        <v>51</v>
      </c>
      <c r="C45" s="6">
        <v>153</v>
      </c>
      <c r="D45" s="6">
        <v>102</v>
      </c>
      <c r="E45">
        <f t="shared" si="2"/>
        <v>6723891</v>
      </c>
    </row>
    <row r="46" spans="1:5" ht="15" customHeight="1" x14ac:dyDescent="0.25">
      <c r="A46" t="s">
        <v>171</v>
      </c>
      <c r="B46" s="6">
        <v>0</v>
      </c>
      <c r="C46" s="6">
        <v>255</v>
      </c>
      <c r="D46" s="6">
        <v>0</v>
      </c>
      <c r="E46">
        <f t="shared" si="2"/>
        <v>65280</v>
      </c>
    </row>
    <row r="47" spans="1:5" ht="15" customHeight="1" x14ac:dyDescent="0.25">
      <c r="A47" t="s">
        <v>172</v>
      </c>
      <c r="B47" s="6">
        <v>204</v>
      </c>
      <c r="C47" s="6">
        <v>255</v>
      </c>
      <c r="D47" s="6">
        <v>204</v>
      </c>
      <c r="E47">
        <f t="shared" si="2"/>
        <v>13434828</v>
      </c>
    </row>
    <row r="48" spans="1:5" ht="15" customHeight="1" x14ac:dyDescent="0.25">
      <c r="A48" t="s">
        <v>173</v>
      </c>
      <c r="B48" s="6">
        <v>0</v>
      </c>
      <c r="C48" s="6">
        <v>128</v>
      </c>
      <c r="D48" s="6">
        <v>128</v>
      </c>
      <c r="E48">
        <f t="shared" si="2"/>
        <v>8421376</v>
      </c>
    </row>
    <row r="49" spans="1:5" ht="15" customHeight="1" x14ac:dyDescent="0.25">
      <c r="A49" t="s">
        <v>174</v>
      </c>
      <c r="B49" s="6">
        <v>51</v>
      </c>
      <c r="C49" s="6">
        <v>204</v>
      </c>
      <c r="D49" s="6">
        <v>204</v>
      </c>
      <c r="E49">
        <f t="shared" si="2"/>
        <v>13421619</v>
      </c>
    </row>
    <row r="50" spans="1:5" ht="15" customHeight="1" x14ac:dyDescent="0.25">
      <c r="A50" t="s">
        <v>175</v>
      </c>
      <c r="B50" s="6">
        <v>0</v>
      </c>
      <c r="C50" s="6">
        <v>255</v>
      </c>
      <c r="D50" s="6">
        <v>255</v>
      </c>
      <c r="E50">
        <f t="shared" si="2"/>
        <v>16776960</v>
      </c>
    </row>
    <row r="51" spans="1:5" ht="15" customHeight="1" x14ac:dyDescent="0.25">
      <c r="A51" t="s">
        <v>176</v>
      </c>
      <c r="B51" s="6">
        <v>153</v>
      </c>
      <c r="C51" s="6">
        <v>255</v>
      </c>
      <c r="D51" s="6">
        <v>255</v>
      </c>
      <c r="E51">
        <f t="shared" si="2"/>
        <v>16777113</v>
      </c>
    </row>
    <row r="52" spans="1:5" ht="15" customHeight="1" x14ac:dyDescent="0.25">
      <c r="A52" t="s">
        <v>177</v>
      </c>
      <c r="B52" s="6">
        <v>0</v>
      </c>
      <c r="C52" s="6">
        <v>0</v>
      </c>
      <c r="D52" s="6">
        <v>128</v>
      </c>
      <c r="E52">
        <f t="shared" si="2"/>
        <v>8388608</v>
      </c>
    </row>
    <row r="53" spans="1:5" ht="15" customHeight="1" x14ac:dyDescent="0.25">
      <c r="A53" t="s">
        <v>178</v>
      </c>
      <c r="B53" s="6">
        <v>0</v>
      </c>
      <c r="C53" s="6">
        <v>0</v>
      </c>
      <c r="D53" s="6">
        <v>255</v>
      </c>
      <c r="E53">
        <f t="shared" si="2"/>
        <v>16711680</v>
      </c>
    </row>
    <row r="54" spans="1:5" ht="15" customHeight="1" x14ac:dyDescent="0.25">
      <c r="A54" t="s">
        <v>179</v>
      </c>
      <c r="B54" s="6">
        <v>51</v>
      </c>
      <c r="C54" s="6">
        <v>102</v>
      </c>
      <c r="D54" s="6">
        <v>255</v>
      </c>
      <c r="E54">
        <f t="shared" si="2"/>
        <v>16737843</v>
      </c>
    </row>
    <row r="55" spans="1:5" ht="15" customHeight="1" x14ac:dyDescent="0.25">
      <c r="A55" t="s">
        <v>180</v>
      </c>
      <c r="B55" s="6">
        <v>0</v>
      </c>
      <c r="C55" s="6">
        <v>204</v>
      </c>
      <c r="D55" s="6">
        <v>255</v>
      </c>
      <c r="E55">
        <f t="shared" si="2"/>
        <v>16763904</v>
      </c>
    </row>
    <row r="56" spans="1:5" ht="15" customHeight="1" x14ac:dyDescent="0.25">
      <c r="A56" t="s">
        <v>155</v>
      </c>
      <c r="B56" s="6">
        <v>153</v>
      </c>
      <c r="C56" s="6">
        <v>204</v>
      </c>
      <c r="D56" s="6">
        <v>255</v>
      </c>
      <c r="E56">
        <f t="shared" si="2"/>
        <v>16764057</v>
      </c>
    </row>
    <row r="57" spans="1:5" ht="15" customHeight="1" x14ac:dyDescent="0.25">
      <c r="A57" t="s">
        <v>181</v>
      </c>
      <c r="B57" s="6">
        <v>51</v>
      </c>
      <c r="C57" s="6">
        <v>51</v>
      </c>
      <c r="D57" s="6">
        <v>153</v>
      </c>
      <c r="E57">
        <f t="shared" si="2"/>
        <v>10040115</v>
      </c>
    </row>
    <row r="58" spans="1:5" ht="15" customHeight="1" x14ac:dyDescent="0.25">
      <c r="A58" t="s">
        <v>182</v>
      </c>
      <c r="B58" s="6">
        <v>102</v>
      </c>
      <c r="C58" s="6">
        <v>102</v>
      </c>
      <c r="D58" s="6">
        <v>153</v>
      </c>
      <c r="E58">
        <f t="shared" si="2"/>
        <v>10053222</v>
      </c>
    </row>
    <row r="59" spans="1:5" ht="15" customHeight="1" x14ac:dyDescent="0.25">
      <c r="A59" t="s">
        <v>183</v>
      </c>
      <c r="B59" s="6">
        <v>128</v>
      </c>
      <c r="C59" s="6">
        <v>0</v>
      </c>
      <c r="D59" s="6">
        <v>128</v>
      </c>
      <c r="E59">
        <f t="shared" si="2"/>
        <v>8388736</v>
      </c>
    </row>
    <row r="60" spans="1:5" ht="15" customHeight="1" x14ac:dyDescent="0.25">
      <c r="A60" t="s">
        <v>184</v>
      </c>
      <c r="B60" s="6">
        <v>153</v>
      </c>
      <c r="C60" s="6">
        <v>51</v>
      </c>
      <c r="D60" s="6">
        <v>102</v>
      </c>
      <c r="E60">
        <f t="shared" si="2"/>
        <v>6697881</v>
      </c>
    </row>
    <row r="61" spans="1:5" ht="15" customHeight="1" x14ac:dyDescent="0.25">
      <c r="A61" t="s">
        <v>185</v>
      </c>
      <c r="B61" s="6">
        <v>204</v>
      </c>
      <c r="C61" s="6">
        <v>153</v>
      </c>
      <c r="D61" s="6">
        <v>255</v>
      </c>
      <c r="E61">
        <f t="shared" si="2"/>
        <v>16751052</v>
      </c>
    </row>
    <row r="62" spans="1:5" ht="15" customHeight="1" x14ac:dyDescent="0.25">
      <c r="A62" t="s">
        <v>186</v>
      </c>
      <c r="B62" s="6">
        <v>51</v>
      </c>
      <c r="C62" s="6">
        <v>51</v>
      </c>
      <c r="D62" s="6">
        <v>51</v>
      </c>
      <c r="E62">
        <f t="shared" si="2"/>
        <v>3355443</v>
      </c>
    </row>
    <row r="63" spans="1:5" ht="15" customHeight="1" x14ac:dyDescent="0.25">
      <c r="A63" t="s">
        <v>187</v>
      </c>
      <c r="B63" s="6">
        <v>102</v>
      </c>
      <c r="C63" s="6">
        <v>102</v>
      </c>
      <c r="D63" s="6">
        <v>102</v>
      </c>
      <c r="E63">
        <f t="shared" si="2"/>
        <v>6710886</v>
      </c>
    </row>
    <row r="64" spans="1:5" ht="15" customHeight="1" x14ac:dyDescent="0.25">
      <c r="A64" t="s">
        <v>97</v>
      </c>
      <c r="B64" s="6">
        <v>153</v>
      </c>
      <c r="C64" s="6">
        <v>153</v>
      </c>
      <c r="D64" s="6">
        <v>153</v>
      </c>
      <c r="E64">
        <f t="shared" si="2"/>
        <v>10066329</v>
      </c>
    </row>
    <row r="65" spans="1:7" ht="15" customHeight="1" x14ac:dyDescent="0.25">
      <c r="A65" t="s">
        <v>95</v>
      </c>
      <c r="B65" s="6">
        <v>204</v>
      </c>
      <c r="C65" s="6">
        <v>204</v>
      </c>
      <c r="D65" s="6">
        <v>204</v>
      </c>
      <c r="E65">
        <f t="shared" si="2"/>
        <v>13421772</v>
      </c>
    </row>
    <row r="66" spans="1:7" ht="15" customHeight="1" x14ac:dyDescent="0.25">
      <c r="A66" t="s">
        <v>157</v>
      </c>
      <c r="B66" s="6">
        <v>255</v>
      </c>
      <c r="C66" s="6">
        <v>255</v>
      </c>
      <c r="D66" s="6">
        <v>255</v>
      </c>
      <c r="E66">
        <f t="shared" si="2"/>
        <v>16777215</v>
      </c>
    </row>
    <row r="67" spans="1:7" ht="15" customHeight="1" x14ac:dyDescent="0.25">
      <c r="A67" s="19" t="s">
        <v>748</v>
      </c>
      <c r="B67" s="19">
        <v>255</v>
      </c>
      <c r="C67" s="19">
        <v>190</v>
      </c>
      <c r="D67" s="19">
        <v>0</v>
      </c>
      <c r="E67" s="19">
        <f t="shared" si="2"/>
        <v>48895</v>
      </c>
      <c r="F67" s="36"/>
      <c r="G67" s="37" t="s">
        <v>80</v>
      </c>
    </row>
    <row r="68" spans="1:7" ht="15" customHeight="1" x14ac:dyDescent="0.25">
      <c r="A68" s="19" t="s">
        <v>749</v>
      </c>
      <c r="B68" s="19">
        <v>255</v>
      </c>
      <c r="C68" s="19">
        <v>106</v>
      </c>
      <c r="D68" s="19">
        <v>175</v>
      </c>
      <c r="E68" s="19">
        <f t="shared" si="2"/>
        <v>11496191</v>
      </c>
      <c r="F68" s="36"/>
      <c r="G68" s="38" t="s">
        <v>80</v>
      </c>
    </row>
    <row r="69" spans="1:7" ht="15" customHeight="1" x14ac:dyDescent="0.25">
      <c r="A69" s="19" t="s">
        <v>750</v>
      </c>
      <c r="B69" s="19">
        <v>255</v>
      </c>
      <c r="C69" s="19">
        <v>163</v>
      </c>
      <c r="D69" s="19">
        <v>205</v>
      </c>
      <c r="E69" s="19">
        <f t="shared" si="2"/>
        <v>13476863</v>
      </c>
      <c r="F69" s="36"/>
      <c r="G69" s="39" t="s">
        <v>80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V198"/>
  <sheetViews>
    <sheetView zoomScale="85" zoomScaleNormal="85" workbookViewId="0">
      <selection activeCell="J16" sqref="J16"/>
    </sheetView>
  </sheetViews>
  <sheetFormatPr defaultColWidth="9.21875" defaultRowHeight="15" customHeight="1" x14ac:dyDescent="0.25"/>
  <cols>
    <col min="4" max="4" width="9.21875" style="1"/>
  </cols>
  <sheetData>
    <row r="1" spans="1:22" ht="15" customHeight="1" x14ac:dyDescent="0.25">
      <c r="A1" t="s">
        <v>143</v>
      </c>
      <c r="B1" t="s">
        <v>144</v>
      </c>
      <c r="C1" t="s">
        <v>145</v>
      </c>
    </row>
    <row r="2" spans="1:22" ht="15" customHeight="1" x14ac:dyDescent="0.25">
      <c r="B2" s="10"/>
      <c r="C2" s="10"/>
      <c r="D2" s="16" t="s">
        <v>121</v>
      </c>
      <c r="E2" s="14" t="s">
        <v>24</v>
      </c>
      <c r="F2" s="14" t="s">
        <v>122</v>
      </c>
      <c r="G2" s="14" t="s">
        <v>33</v>
      </c>
      <c r="H2" s="14" t="s">
        <v>123</v>
      </c>
      <c r="I2" s="14" t="s">
        <v>124</v>
      </c>
      <c r="J2" s="10"/>
      <c r="K2" s="10"/>
      <c r="L2" s="10"/>
      <c r="M2" s="10"/>
      <c r="N2" s="10"/>
      <c r="O2" s="10"/>
      <c r="P2" s="15"/>
      <c r="Q2" s="10"/>
      <c r="R2" s="10"/>
      <c r="S2" s="10"/>
    </row>
    <row r="3" spans="1:22" ht="15" customHeight="1" x14ac:dyDescent="0.25">
      <c r="B3" s="10" t="s">
        <v>125</v>
      </c>
      <c r="C3" s="10" t="s">
        <v>126</v>
      </c>
      <c r="D3" s="10" t="s">
        <v>127</v>
      </c>
      <c r="E3" s="10" t="s">
        <v>128</v>
      </c>
      <c r="F3" s="15"/>
      <c r="G3" s="10">
        <v>1</v>
      </c>
      <c r="H3" s="10">
        <v>1</v>
      </c>
      <c r="I3" s="10">
        <v>4</v>
      </c>
      <c r="J3" s="10"/>
      <c r="K3" s="10"/>
      <c r="L3" s="10"/>
      <c r="M3" s="10"/>
      <c r="N3" s="10"/>
      <c r="O3" s="10"/>
      <c r="P3" s="15"/>
      <c r="Q3" s="10"/>
      <c r="R3" s="10"/>
      <c r="S3" s="10"/>
    </row>
    <row r="4" spans="1:22" ht="15" customHeight="1" x14ac:dyDescent="0.25">
      <c r="B4" s="10"/>
      <c r="C4" s="10"/>
      <c r="D4" s="16" t="s">
        <v>121</v>
      </c>
      <c r="E4" s="14" t="s">
        <v>24</v>
      </c>
      <c r="F4" s="14" t="s">
        <v>33</v>
      </c>
      <c r="G4" s="14" t="s">
        <v>124</v>
      </c>
      <c r="H4" s="10"/>
      <c r="I4" s="10"/>
      <c r="J4" s="10"/>
      <c r="K4" s="10"/>
      <c r="L4" s="10"/>
      <c r="M4" s="10"/>
      <c r="N4" s="10"/>
      <c r="O4" s="10"/>
      <c r="P4" s="15"/>
      <c r="Q4" s="10"/>
      <c r="R4" s="10"/>
      <c r="S4" s="10"/>
    </row>
    <row r="5" spans="1:22" ht="15" customHeight="1" x14ac:dyDescent="0.25">
      <c r="B5" s="10" t="s">
        <v>129</v>
      </c>
      <c r="C5" s="10" t="s">
        <v>189</v>
      </c>
      <c r="D5" s="10" t="s">
        <v>127</v>
      </c>
      <c r="E5" s="10" t="s">
        <v>130</v>
      </c>
      <c r="F5" s="10">
        <v>0</v>
      </c>
      <c r="G5" s="10" t="s">
        <v>147</v>
      </c>
      <c r="H5" s="10" t="s">
        <v>141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22" ht="15" customHeight="1" x14ac:dyDescent="0.25">
      <c r="B6" s="10"/>
      <c r="C6" s="10"/>
      <c r="D6" s="29" t="s">
        <v>24</v>
      </c>
      <c r="E6" s="29" t="s">
        <v>131</v>
      </c>
      <c r="F6" s="29" t="s">
        <v>132</v>
      </c>
      <c r="G6" s="29" t="s">
        <v>94</v>
      </c>
      <c r="H6" s="29" t="s">
        <v>133</v>
      </c>
      <c r="I6" s="29" t="s">
        <v>134</v>
      </c>
      <c r="J6" s="29" t="s">
        <v>33</v>
      </c>
      <c r="K6" s="29" t="s">
        <v>123</v>
      </c>
      <c r="L6" s="29" t="s">
        <v>124</v>
      </c>
      <c r="M6" s="29" t="s">
        <v>135</v>
      </c>
      <c r="N6" s="29" t="s">
        <v>33</v>
      </c>
      <c r="O6" s="29" t="s">
        <v>123</v>
      </c>
      <c r="P6" s="29" t="s">
        <v>124</v>
      </c>
      <c r="Q6" s="10"/>
      <c r="R6" s="10"/>
      <c r="S6" s="10"/>
    </row>
    <row r="7" spans="1:22" ht="15" customHeight="1" x14ac:dyDescent="0.25">
      <c r="A7" s="19" t="s">
        <v>307</v>
      </c>
      <c r="B7" s="19" t="s">
        <v>125</v>
      </c>
      <c r="C7" t="s">
        <v>225</v>
      </c>
      <c r="F7" s="1" t="s">
        <v>208</v>
      </c>
      <c r="G7" s="23" t="s">
        <v>191</v>
      </c>
      <c r="H7" s="22">
        <v>2</v>
      </c>
      <c r="I7" s="22">
        <v>2</v>
      </c>
      <c r="J7" s="22">
        <v>4</v>
      </c>
      <c r="K7" s="22"/>
      <c r="L7" s="10"/>
      <c r="M7" s="10"/>
      <c r="N7" s="10"/>
      <c r="O7" s="10"/>
      <c r="P7" s="10"/>
      <c r="Q7" s="10"/>
      <c r="R7" s="10"/>
      <c r="S7" s="10"/>
      <c r="T7" s="10"/>
    </row>
    <row r="8" spans="1:22" ht="15" customHeight="1" x14ac:dyDescent="0.25">
      <c r="A8" s="19" t="s">
        <v>307</v>
      </c>
      <c r="B8" s="19" t="s">
        <v>129</v>
      </c>
      <c r="C8" t="s">
        <v>226</v>
      </c>
      <c r="D8" s="24" t="s">
        <v>240</v>
      </c>
      <c r="E8" s="24" t="str">
        <f>S8&amp;"["&amp;T8&amp;"]"</f>
        <v>Alten[white/green]</v>
      </c>
      <c r="F8" s="23" t="s">
        <v>228</v>
      </c>
      <c r="G8" s="23" t="s">
        <v>147</v>
      </c>
      <c r="H8" s="22">
        <v>2</v>
      </c>
      <c r="I8" s="22"/>
      <c r="J8" s="22"/>
      <c r="K8" s="22"/>
      <c r="L8" s="22"/>
      <c r="S8" s="24" t="s">
        <v>250</v>
      </c>
      <c r="T8" s="19" t="s">
        <v>311</v>
      </c>
    </row>
    <row r="9" spans="1:22" ht="15" customHeight="1" x14ac:dyDescent="0.25">
      <c r="A9" s="19" t="s">
        <v>307</v>
      </c>
      <c r="B9" s="19" t="s">
        <v>137</v>
      </c>
      <c r="C9" t="s">
        <v>237</v>
      </c>
      <c r="D9" s="1" t="str">
        <f>S9&amp;"["&amp;T9&amp;"]"</f>
        <v>Barnard[white/green]</v>
      </c>
      <c r="F9" s="22"/>
      <c r="G9" s="10" t="s">
        <v>447</v>
      </c>
      <c r="I9" s="22"/>
      <c r="J9" s="22">
        <v>4</v>
      </c>
      <c r="K9" s="22">
        <v>5</v>
      </c>
      <c r="L9" s="22">
        <v>4</v>
      </c>
      <c r="M9" s="22">
        <v>5</v>
      </c>
      <c r="N9" s="22">
        <f t="shared" ref="N9:N58" si="0">J9-1</f>
        <v>3</v>
      </c>
      <c r="O9" s="22">
        <f t="shared" ref="O9:O58" si="1">K9-1</f>
        <v>4</v>
      </c>
      <c r="P9" s="22">
        <f t="shared" ref="P9:P58" si="2">L9-1</f>
        <v>3</v>
      </c>
      <c r="S9" s="1" t="s">
        <v>268</v>
      </c>
      <c r="T9" t="str">
        <f>T8</f>
        <v>white/green</v>
      </c>
    </row>
    <row r="10" spans="1:22" ht="15" customHeight="1" x14ac:dyDescent="0.25">
      <c r="A10" s="19" t="s">
        <v>307</v>
      </c>
      <c r="B10" s="19" t="s">
        <v>137</v>
      </c>
      <c r="C10" t="s">
        <v>237</v>
      </c>
      <c r="D10" s="1" t="str">
        <f>S10&amp;"["&amp;T10&amp;"]"</f>
        <v>Vandeleur[white/green]</v>
      </c>
      <c r="F10" s="22"/>
      <c r="G10" s="10" t="s">
        <v>447</v>
      </c>
      <c r="I10" s="22"/>
      <c r="J10" s="22">
        <v>5</v>
      </c>
      <c r="K10" s="22">
        <v>5</v>
      </c>
      <c r="L10" s="22">
        <v>4</v>
      </c>
      <c r="M10" s="22">
        <v>5</v>
      </c>
      <c r="N10" s="22">
        <f t="shared" si="0"/>
        <v>4</v>
      </c>
      <c r="O10" s="22">
        <f t="shared" si="1"/>
        <v>4</v>
      </c>
      <c r="P10" s="22">
        <f t="shared" si="2"/>
        <v>3</v>
      </c>
      <c r="S10" s="1" t="s">
        <v>269</v>
      </c>
      <c r="T10" t="str">
        <f>T9</f>
        <v>white/green</v>
      </c>
    </row>
    <row r="11" spans="1:22" ht="15" customHeight="1" x14ac:dyDescent="0.25">
      <c r="A11" s="19" t="s">
        <v>307</v>
      </c>
      <c r="B11" s="19" t="s">
        <v>207</v>
      </c>
      <c r="C11" t="s">
        <v>234</v>
      </c>
      <c r="D11" s="1" t="str">
        <f>S11&amp;"["&amp;T11&amp;"]"</f>
        <v>Ross[white/green]</v>
      </c>
      <c r="F11" s="22"/>
      <c r="G11" s="10" t="s">
        <v>450</v>
      </c>
      <c r="H11" s="15" t="s">
        <v>449</v>
      </c>
      <c r="I11" s="22"/>
      <c r="J11" s="25" t="s">
        <v>232</v>
      </c>
      <c r="K11" s="22">
        <v>4</v>
      </c>
      <c r="L11" s="22">
        <v>7</v>
      </c>
      <c r="M11" s="26" t="s">
        <v>264</v>
      </c>
      <c r="N11" s="22">
        <v>0</v>
      </c>
      <c r="O11" s="22">
        <f t="shared" si="1"/>
        <v>3</v>
      </c>
      <c r="P11" s="22">
        <f t="shared" si="2"/>
        <v>6</v>
      </c>
      <c r="S11" s="24" t="s">
        <v>270</v>
      </c>
      <c r="T11" t="str">
        <f>T10</f>
        <v>white/green</v>
      </c>
      <c r="V11" s="19" t="s">
        <v>394</v>
      </c>
    </row>
    <row r="12" spans="1:22" ht="15" customHeight="1" x14ac:dyDescent="0.25">
      <c r="A12" s="19" t="s">
        <v>307</v>
      </c>
      <c r="B12" s="19" t="s">
        <v>129</v>
      </c>
      <c r="C12" t="s">
        <v>226</v>
      </c>
      <c r="D12" s="15" t="s">
        <v>142</v>
      </c>
      <c r="E12" s="24" t="str">
        <f>S12&amp;"["&amp;T12&amp;"]"</f>
        <v>Campbell[black/red]</v>
      </c>
      <c r="F12" s="23" t="s">
        <v>228</v>
      </c>
      <c r="G12" s="22">
        <v>2</v>
      </c>
      <c r="H12" s="22">
        <v>2</v>
      </c>
      <c r="I12" s="22"/>
      <c r="J12" s="22"/>
      <c r="K12" s="22"/>
      <c r="N12" s="22"/>
      <c r="O12" s="22"/>
      <c r="P12" s="22"/>
      <c r="S12" s="24" t="s">
        <v>244</v>
      </c>
      <c r="T12" s="19" t="s">
        <v>252</v>
      </c>
    </row>
    <row r="13" spans="1:22" ht="15" customHeight="1" x14ac:dyDescent="0.25">
      <c r="A13" s="19" t="s">
        <v>307</v>
      </c>
      <c r="B13" s="19" t="s">
        <v>137</v>
      </c>
      <c r="C13" t="s">
        <v>234</v>
      </c>
      <c r="D13" s="1" t="str">
        <f>S13&amp;"["&amp;T13&amp;"]"</f>
        <v>Fermor[black/red]</v>
      </c>
      <c r="F13" s="22"/>
      <c r="G13" s="10" t="s">
        <v>447</v>
      </c>
      <c r="H13" s="22"/>
      <c r="I13" s="22"/>
      <c r="J13" s="22">
        <v>5</v>
      </c>
      <c r="K13" s="22">
        <v>6</v>
      </c>
      <c r="L13" s="22">
        <v>4</v>
      </c>
      <c r="M13" s="22">
        <v>5</v>
      </c>
      <c r="N13" s="22">
        <f t="shared" si="0"/>
        <v>4</v>
      </c>
      <c r="O13" s="22">
        <f t="shared" si="1"/>
        <v>5</v>
      </c>
      <c r="P13" s="22">
        <f t="shared" si="2"/>
        <v>3</v>
      </c>
      <c r="S13" s="1" t="s">
        <v>271</v>
      </c>
      <c r="T13" t="str">
        <f>T12</f>
        <v>black/red</v>
      </c>
    </row>
    <row r="14" spans="1:22" ht="15" customHeight="1" x14ac:dyDescent="0.25">
      <c r="A14" s="19" t="s">
        <v>307</v>
      </c>
      <c r="B14" s="19" t="s">
        <v>137</v>
      </c>
      <c r="C14" t="s">
        <v>235</v>
      </c>
      <c r="D14" s="1" t="str">
        <f>S14&amp;"["&amp;T14&amp;"]"</f>
        <v>Wheatley[black/red]</v>
      </c>
      <c r="F14" s="22"/>
      <c r="G14" s="10" t="s">
        <v>447</v>
      </c>
      <c r="H14" s="22"/>
      <c r="I14" s="22"/>
      <c r="J14" s="22">
        <v>6</v>
      </c>
      <c r="K14" s="22">
        <v>5</v>
      </c>
      <c r="L14" s="22">
        <v>4</v>
      </c>
      <c r="M14" s="22">
        <v>4</v>
      </c>
      <c r="N14" s="22">
        <f t="shared" si="0"/>
        <v>5</v>
      </c>
      <c r="O14" s="22">
        <f t="shared" si="1"/>
        <v>4</v>
      </c>
      <c r="P14" s="22">
        <f t="shared" si="2"/>
        <v>3</v>
      </c>
      <c r="S14" s="1" t="s">
        <v>272</v>
      </c>
      <c r="T14" t="str">
        <f t="shared" ref="T14:T58" si="3">T13</f>
        <v>black/red</v>
      </c>
    </row>
    <row r="15" spans="1:22" ht="15" customHeight="1" x14ac:dyDescent="0.25">
      <c r="A15" s="19" t="s">
        <v>307</v>
      </c>
      <c r="B15" s="19" t="s">
        <v>137</v>
      </c>
      <c r="C15" t="s">
        <v>234</v>
      </c>
      <c r="D15" s="1" t="str">
        <f>S15&amp;"["&amp;T15&amp;"]"</f>
        <v>Lowe[black/red]</v>
      </c>
      <c r="F15" s="22"/>
      <c r="G15" s="10" t="s">
        <v>447</v>
      </c>
      <c r="H15" s="22"/>
      <c r="I15" s="22"/>
      <c r="J15" s="22">
        <v>5</v>
      </c>
      <c r="K15" s="22">
        <v>4</v>
      </c>
      <c r="L15" s="22">
        <v>6</v>
      </c>
      <c r="M15" s="22">
        <v>4</v>
      </c>
      <c r="N15" s="22">
        <f t="shared" si="0"/>
        <v>4</v>
      </c>
      <c r="O15" s="22">
        <f t="shared" si="1"/>
        <v>3</v>
      </c>
      <c r="P15" s="22">
        <f t="shared" si="2"/>
        <v>5</v>
      </c>
      <c r="S15" s="1" t="s">
        <v>273</v>
      </c>
      <c r="T15" t="str">
        <f t="shared" si="3"/>
        <v>black/red</v>
      </c>
    </row>
    <row r="16" spans="1:22" ht="15" customHeight="1" x14ac:dyDescent="0.25">
      <c r="A16" s="19" t="s">
        <v>307</v>
      </c>
      <c r="B16" s="19" t="s">
        <v>201</v>
      </c>
      <c r="C16" t="s">
        <v>234</v>
      </c>
      <c r="D16" s="1" t="str">
        <f>S16&amp;"["&amp;T16&amp;"]"</f>
        <v>Gardiner[black/red]</v>
      </c>
      <c r="F16" s="22"/>
      <c r="G16" s="10" t="s">
        <v>450</v>
      </c>
      <c r="I16" s="22"/>
      <c r="J16" s="25" t="s">
        <v>231</v>
      </c>
      <c r="K16" s="22">
        <v>4</v>
      </c>
      <c r="L16" s="22">
        <v>6</v>
      </c>
      <c r="M16" s="17" t="s">
        <v>139</v>
      </c>
      <c r="N16" s="22">
        <v>0</v>
      </c>
      <c r="O16" s="22">
        <f t="shared" si="1"/>
        <v>3</v>
      </c>
      <c r="P16" s="22">
        <f t="shared" si="2"/>
        <v>5</v>
      </c>
      <c r="S16" s="24" t="s">
        <v>274</v>
      </c>
      <c r="T16" t="str">
        <f t="shared" si="3"/>
        <v>black/red</v>
      </c>
    </row>
    <row r="17" spans="1:22" ht="15" customHeight="1" x14ac:dyDescent="0.25">
      <c r="A17" s="19" t="s">
        <v>307</v>
      </c>
      <c r="B17" s="19" t="s">
        <v>129</v>
      </c>
      <c r="C17" t="s">
        <v>226</v>
      </c>
      <c r="D17" s="15" t="s">
        <v>140</v>
      </c>
      <c r="E17" s="24" t="str">
        <f>S17&amp;"["&amp;T17&amp;"]"</f>
        <v>Pakenham[black/lightseagreen]</v>
      </c>
      <c r="F17" s="23" t="s">
        <v>228</v>
      </c>
      <c r="G17" s="22">
        <v>4</v>
      </c>
      <c r="H17" s="22">
        <v>2</v>
      </c>
      <c r="I17" s="22"/>
      <c r="J17" s="22"/>
      <c r="K17" s="22"/>
      <c r="L17" s="22"/>
      <c r="N17" s="22"/>
      <c r="O17" s="22"/>
      <c r="P17" s="22"/>
      <c r="S17" s="24" t="s">
        <v>245</v>
      </c>
      <c r="T17" s="19" t="s">
        <v>299</v>
      </c>
    </row>
    <row r="18" spans="1:22" ht="15" customHeight="1" x14ac:dyDescent="0.25">
      <c r="A18" s="19" t="s">
        <v>307</v>
      </c>
      <c r="B18" s="19" t="s">
        <v>137</v>
      </c>
      <c r="C18" t="s">
        <v>234</v>
      </c>
      <c r="D18" s="1" t="str">
        <f>S18&amp;"["&amp;T18&amp;"]"</f>
        <v>Wallace[black/lightseagreen]</v>
      </c>
      <c r="F18" s="22"/>
      <c r="G18" s="10" t="s">
        <v>447</v>
      </c>
      <c r="I18" s="22"/>
      <c r="J18" s="22">
        <v>5</v>
      </c>
      <c r="K18" s="22">
        <v>4</v>
      </c>
      <c r="L18" s="22">
        <v>4</v>
      </c>
      <c r="M18" s="22">
        <v>4</v>
      </c>
      <c r="N18" s="22">
        <f t="shared" si="0"/>
        <v>4</v>
      </c>
      <c r="O18" s="22">
        <f t="shared" si="1"/>
        <v>3</v>
      </c>
      <c r="P18" s="22">
        <f t="shared" si="2"/>
        <v>3</v>
      </c>
      <c r="S18" s="1" t="s">
        <v>275</v>
      </c>
      <c r="T18" t="str">
        <f t="shared" si="3"/>
        <v>black/lightseagreen</v>
      </c>
    </row>
    <row r="19" spans="1:22" ht="15" customHeight="1" x14ac:dyDescent="0.25">
      <c r="A19" s="19" t="s">
        <v>307</v>
      </c>
      <c r="B19" s="19" t="s">
        <v>137</v>
      </c>
      <c r="C19" t="s">
        <v>234</v>
      </c>
      <c r="D19" s="1" t="str">
        <f>S19&amp;"["&amp;T19&amp;"]"</f>
        <v>Campbell[black/lightseagreen]</v>
      </c>
      <c r="F19" s="22"/>
      <c r="G19" s="10" t="s">
        <v>447</v>
      </c>
      <c r="I19" s="22"/>
      <c r="J19" s="22">
        <v>5</v>
      </c>
      <c r="K19" s="22">
        <v>4</v>
      </c>
      <c r="L19" s="22">
        <v>4</v>
      </c>
      <c r="M19" s="22">
        <v>4</v>
      </c>
      <c r="N19" s="22">
        <f t="shared" si="0"/>
        <v>4</v>
      </c>
      <c r="O19" s="22">
        <f t="shared" si="1"/>
        <v>3</v>
      </c>
      <c r="P19" s="22">
        <f t="shared" si="2"/>
        <v>3</v>
      </c>
      <c r="S19" s="1" t="s">
        <v>244</v>
      </c>
      <c r="T19" t="str">
        <f t="shared" si="3"/>
        <v>black/lightseagreen</v>
      </c>
    </row>
    <row r="20" spans="1:22" ht="15" customHeight="1" x14ac:dyDescent="0.25">
      <c r="A20" s="19" t="s">
        <v>307</v>
      </c>
      <c r="B20" s="19" t="s">
        <v>137</v>
      </c>
      <c r="C20" t="s">
        <v>236</v>
      </c>
      <c r="D20" s="1" t="s">
        <v>728</v>
      </c>
      <c r="F20" s="22"/>
      <c r="G20" s="10" t="s">
        <v>447</v>
      </c>
      <c r="I20" s="22"/>
      <c r="J20" s="22">
        <v>5</v>
      </c>
      <c r="K20" s="22">
        <v>3</v>
      </c>
      <c r="L20" s="22">
        <v>4</v>
      </c>
      <c r="M20" s="22">
        <v>4</v>
      </c>
      <c r="N20" s="22">
        <v>4</v>
      </c>
      <c r="O20" s="22">
        <v>2</v>
      </c>
      <c r="P20" s="22">
        <v>3</v>
      </c>
      <c r="S20" s="1" t="s">
        <v>276</v>
      </c>
      <c r="T20" t="str">
        <f t="shared" si="3"/>
        <v>black/lightseagreen</v>
      </c>
    </row>
    <row r="21" spans="1:22" ht="15" customHeight="1" x14ac:dyDescent="0.25">
      <c r="A21" s="19" t="s">
        <v>307</v>
      </c>
      <c r="B21" s="19" t="s">
        <v>201</v>
      </c>
      <c r="C21" t="s">
        <v>234</v>
      </c>
      <c r="D21" s="1" t="str">
        <f>S21&amp;"["&amp;T21&amp;"]"</f>
        <v>Douglas[black/lightseagreen]</v>
      </c>
      <c r="F21" s="22"/>
      <c r="G21" s="10" t="s">
        <v>450</v>
      </c>
      <c r="I21" s="22"/>
      <c r="J21" s="25" t="s">
        <v>231</v>
      </c>
      <c r="K21" s="22">
        <v>4</v>
      </c>
      <c r="L21" s="22">
        <v>6</v>
      </c>
      <c r="M21" s="17" t="s">
        <v>139</v>
      </c>
      <c r="N21" s="22">
        <v>0</v>
      </c>
      <c r="O21" s="22">
        <f t="shared" si="1"/>
        <v>3</v>
      </c>
      <c r="P21" s="22">
        <f t="shared" si="2"/>
        <v>5</v>
      </c>
      <c r="S21" s="24" t="s">
        <v>277</v>
      </c>
      <c r="T21" t="str">
        <f t="shared" si="3"/>
        <v>black/lightseagreen</v>
      </c>
    </row>
    <row r="22" spans="1:22" ht="15" customHeight="1" x14ac:dyDescent="0.25">
      <c r="A22" s="19" t="s">
        <v>307</v>
      </c>
      <c r="B22" s="19" t="s">
        <v>129</v>
      </c>
      <c r="C22" t="s">
        <v>226</v>
      </c>
      <c r="D22" s="24">
        <v>4</v>
      </c>
      <c r="E22" s="24" t="str">
        <f>S22&amp;"["&amp;T22&amp;"]"</f>
        <v>Cole[black/pale_blue]</v>
      </c>
      <c r="F22" s="23" t="s">
        <v>228</v>
      </c>
      <c r="G22" s="22">
        <v>3</v>
      </c>
      <c r="H22" s="22">
        <v>2</v>
      </c>
      <c r="I22" s="22"/>
      <c r="J22" s="22"/>
      <c r="K22" s="22"/>
      <c r="L22" s="22"/>
      <c r="N22" s="22"/>
      <c r="O22" s="22"/>
      <c r="P22" s="22"/>
      <c r="S22" s="24" t="s">
        <v>246</v>
      </c>
      <c r="T22" s="19" t="s">
        <v>257</v>
      </c>
    </row>
    <row r="23" spans="1:22" ht="15" customHeight="1" x14ac:dyDescent="0.25">
      <c r="A23" s="19" t="s">
        <v>307</v>
      </c>
      <c r="B23" s="19" t="s">
        <v>137</v>
      </c>
      <c r="C23" t="s">
        <v>234</v>
      </c>
      <c r="D23" s="1" t="str">
        <f>S23&amp;"["&amp;T23&amp;"]"</f>
        <v>Anson[black/pale_blue]</v>
      </c>
      <c r="F23" s="22"/>
      <c r="G23" s="10" t="s">
        <v>447</v>
      </c>
      <c r="I23" s="22"/>
      <c r="J23" s="22">
        <v>3</v>
      </c>
      <c r="K23" s="22">
        <v>4</v>
      </c>
      <c r="L23" s="22">
        <v>4</v>
      </c>
      <c r="M23" s="22">
        <v>4</v>
      </c>
      <c r="N23" s="22">
        <f t="shared" si="0"/>
        <v>2</v>
      </c>
      <c r="O23" s="22">
        <f t="shared" si="1"/>
        <v>3</v>
      </c>
      <c r="P23" s="22">
        <f t="shared" si="2"/>
        <v>3</v>
      </c>
      <c r="S23" s="1" t="s">
        <v>278</v>
      </c>
      <c r="T23" t="str">
        <f t="shared" si="3"/>
        <v>black/pale_blue</v>
      </c>
    </row>
    <row r="24" spans="1:22" ht="15" customHeight="1" x14ac:dyDescent="0.25">
      <c r="A24" s="19" t="s">
        <v>307</v>
      </c>
      <c r="B24" s="19" t="s">
        <v>137</v>
      </c>
      <c r="C24" t="s">
        <v>234</v>
      </c>
      <c r="D24" s="1" t="str">
        <f>S24&amp;"["&amp;T24&amp;"]"</f>
        <v>Ellis[black/pale_blue]</v>
      </c>
      <c r="F24" s="22"/>
      <c r="G24" s="10" t="s">
        <v>447</v>
      </c>
      <c r="I24" s="22"/>
      <c r="J24" s="22">
        <v>4</v>
      </c>
      <c r="K24" s="22">
        <v>4</v>
      </c>
      <c r="L24" s="22">
        <v>4</v>
      </c>
      <c r="M24" s="22">
        <v>4</v>
      </c>
      <c r="N24" s="22">
        <f t="shared" si="0"/>
        <v>3</v>
      </c>
      <c r="O24" s="22">
        <f t="shared" si="1"/>
        <v>3</v>
      </c>
      <c r="P24" s="22">
        <f t="shared" si="2"/>
        <v>3</v>
      </c>
      <c r="S24" s="1" t="s">
        <v>279</v>
      </c>
      <c r="T24" t="str">
        <f t="shared" si="3"/>
        <v>black/pale_blue</v>
      </c>
    </row>
    <row r="25" spans="1:22" ht="15" customHeight="1" x14ac:dyDescent="0.25">
      <c r="A25" s="19" t="s">
        <v>307</v>
      </c>
      <c r="B25" s="19" t="s">
        <v>137</v>
      </c>
      <c r="C25" t="s">
        <v>236</v>
      </c>
      <c r="D25" s="1" t="str">
        <f>S25&amp;"["&amp;T25&amp;"]"</f>
        <v>Stubbs[black/pale_blue]</v>
      </c>
      <c r="F25" s="22"/>
      <c r="G25" s="10" t="s">
        <v>447</v>
      </c>
      <c r="I25" s="22"/>
      <c r="J25" s="22">
        <v>6</v>
      </c>
      <c r="K25" s="22">
        <v>3</v>
      </c>
      <c r="L25" s="22">
        <v>4</v>
      </c>
      <c r="M25" s="22">
        <v>4</v>
      </c>
      <c r="N25" s="22">
        <f t="shared" si="0"/>
        <v>5</v>
      </c>
      <c r="O25" s="22">
        <f t="shared" si="1"/>
        <v>2</v>
      </c>
      <c r="P25" s="22">
        <f t="shared" si="2"/>
        <v>3</v>
      </c>
      <c r="S25" s="1" t="s">
        <v>280</v>
      </c>
      <c r="T25" t="str">
        <f t="shared" si="3"/>
        <v>black/pale_blue</v>
      </c>
    </row>
    <row r="26" spans="1:22" ht="15" customHeight="1" x14ac:dyDescent="0.25">
      <c r="A26" s="19" t="s">
        <v>307</v>
      </c>
      <c r="B26" s="19" t="s">
        <v>201</v>
      </c>
      <c r="C26" t="s">
        <v>235</v>
      </c>
      <c r="D26" s="1" t="str">
        <f>S26&amp;"["&amp;T26&amp;"]"</f>
        <v>Sympher[black/pale_blue]</v>
      </c>
      <c r="F26" s="22"/>
      <c r="G26" s="10" t="s">
        <v>450</v>
      </c>
      <c r="I26" s="22"/>
      <c r="J26" s="25" t="s">
        <v>232</v>
      </c>
      <c r="K26" s="22">
        <v>4</v>
      </c>
      <c r="L26" s="22">
        <v>6</v>
      </c>
      <c r="M26" s="26" t="s">
        <v>264</v>
      </c>
      <c r="N26" s="22">
        <v>0</v>
      </c>
      <c r="O26" s="22">
        <f t="shared" si="1"/>
        <v>3</v>
      </c>
      <c r="P26" s="22">
        <f t="shared" si="2"/>
        <v>5</v>
      </c>
      <c r="S26" s="24" t="s">
        <v>281</v>
      </c>
      <c r="T26" t="str">
        <f t="shared" si="3"/>
        <v>black/pale_blue</v>
      </c>
    </row>
    <row r="27" spans="1:22" ht="15" customHeight="1" x14ac:dyDescent="0.25">
      <c r="A27" s="19" t="s">
        <v>307</v>
      </c>
      <c r="B27" s="19" t="s">
        <v>129</v>
      </c>
      <c r="C27" t="s">
        <v>226</v>
      </c>
      <c r="D27" s="24">
        <v>5</v>
      </c>
      <c r="E27" s="24" t="str">
        <f>S27&amp;"["&amp;T27&amp;"]"</f>
        <v>Leith[black/yellow]</v>
      </c>
      <c r="F27" s="23" t="s">
        <v>228</v>
      </c>
      <c r="G27" s="22">
        <v>3</v>
      </c>
      <c r="H27" s="22">
        <v>2</v>
      </c>
      <c r="I27" s="22"/>
      <c r="J27" s="22"/>
      <c r="K27" s="22"/>
      <c r="L27" s="22"/>
      <c r="N27" s="22"/>
      <c r="O27" s="22"/>
      <c r="P27" s="22"/>
      <c r="S27" s="24" t="s">
        <v>247</v>
      </c>
      <c r="T27" s="19" t="s">
        <v>253</v>
      </c>
    </row>
    <row r="28" spans="1:22" ht="15" customHeight="1" x14ac:dyDescent="0.25">
      <c r="A28" s="19" t="s">
        <v>307</v>
      </c>
      <c r="B28" s="19" t="s">
        <v>137</v>
      </c>
      <c r="C28" t="s">
        <v>234</v>
      </c>
      <c r="D28" s="1" t="str">
        <f>S28&amp;"["&amp;T28&amp;"]"</f>
        <v>Greville[black/yellow]</v>
      </c>
      <c r="F28" s="22"/>
      <c r="G28" s="10" t="s">
        <v>447</v>
      </c>
      <c r="I28" s="22"/>
      <c r="J28" s="22">
        <v>7</v>
      </c>
      <c r="K28" s="22">
        <v>4</v>
      </c>
      <c r="L28" s="22">
        <v>4</v>
      </c>
      <c r="M28" s="22">
        <v>4</v>
      </c>
      <c r="N28" s="22">
        <f t="shared" si="0"/>
        <v>6</v>
      </c>
      <c r="O28" s="22">
        <f t="shared" si="1"/>
        <v>3</v>
      </c>
      <c r="P28" s="22">
        <f t="shared" si="2"/>
        <v>3</v>
      </c>
      <c r="S28" s="1" t="s">
        <v>282</v>
      </c>
      <c r="T28" t="str">
        <f t="shared" si="3"/>
        <v>black/yellow</v>
      </c>
    </row>
    <row r="29" spans="1:22" ht="15" customHeight="1" x14ac:dyDescent="0.25">
      <c r="A29" s="19" t="s">
        <v>307</v>
      </c>
      <c r="B29" s="19" t="s">
        <v>137</v>
      </c>
      <c r="C29" t="s">
        <v>234</v>
      </c>
      <c r="D29" s="1" t="str">
        <f>S29&amp;"["&amp;T29&amp;"]"</f>
        <v>Pringle[black/yellow]</v>
      </c>
      <c r="F29" s="22"/>
      <c r="G29" s="10" t="s">
        <v>447</v>
      </c>
      <c r="I29" s="22"/>
      <c r="J29" s="22">
        <v>4</v>
      </c>
      <c r="K29" s="22">
        <v>4</v>
      </c>
      <c r="L29" s="22">
        <v>4</v>
      </c>
      <c r="M29" s="22">
        <v>4</v>
      </c>
      <c r="N29" s="22">
        <f t="shared" si="0"/>
        <v>3</v>
      </c>
      <c r="O29" s="22">
        <f t="shared" si="1"/>
        <v>3</v>
      </c>
      <c r="P29" s="22">
        <f t="shared" si="2"/>
        <v>3</v>
      </c>
      <c r="S29" s="1" t="s">
        <v>283</v>
      </c>
      <c r="T29" t="str">
        <f t="shared" si="3"/>
        <v>black/yellow</v>
      </c>
    </row>
    <row r="30" spans="1:22" ht="15" customHeight="1" x14ac:dyDescent="0.25">
      <c r="A30" s="19" t="s">
        <v>307</v>
      </c>
      <c r="B30" s="19" t="s">
        <v>137</v>
      </c>
      <c r="C30" t="s">
        <v>236</v>
      </c>
      <c r="D30" s="1" t="str">
        <f>S30&amp;"["&amp;T30&amp;"]"</f>
        <v>Spry[black/yellow]</v>
      </c>
      <c r="F30" s="22"/>
      <c r="G30" s="10" t="s">
        <v>447</v>
      </c>
      <c r="I30" s="22"/>
      <c r="J30" s="22">
        <v>6</v>
      </c>
      <c r="K30" s="22">
        <v>3</v>
      </c>
      <c r="L30" s="22">
        <v>4</v>
      </c>
      <c r="M30" s="22">
        <v>4</v>
      </c>
      <c r="N30" s="22">
        <f t="shared" si="0"/>
        <v>5</v>
      </c>
      <c r="O30" s="22">
        <f t="shared" si="1"/>
        <v>2</v>
      </c>
      <c r="P30" s="22">
        <f t="shared" si="2"/>
        <v>3</v>
      </c>
      <c r="S30" s="1" t="s">
        <v>284</v>
      </c>
      <c r="T30" t="str">
        <f t="shared" si="3"/>
        <v>black/yellow</v>
      </c>
    </row>
    <row r="31" spans="1:22" ht="15" customHeight="1" x14ac:dyDescent="0.25">
      <c r="A31" s="19" t="s">
        <v>307</v>
      </c>
      <c r="B31" s="19" t="s">
        <v>201</v>
      </c>
      <c r="C31" t="s">
        <v>234</v>
      </c>
      <c r="D31" s="1" t="str">
        <f>S31&amp;"["&amp;T31&amp;"]"</f>
        <v>Lawson[black/yellow]</v>
      </c>
      <c r="F31" s="22"/>
      <c r="G31" s="10" t="s">
        <v>450</v>
      </c>
      <c r="I31" s="22"/>
      <c r="J31" s="25" t="s">
        <v>231</v>
      </c>
      <c r="K31" s="22">
        <v>4</v>
      </c>
      <c r="L31" s="22">
        <v>6</v>
      </c>
      <c r="M31" s="17" t="s">
        <v>139</v>
      </c>
      <c r="N31" s="22">
        <v>0</v>
      </c>
      <c r="O31" s="22">
        <f t="shared" si="1"/>
        <v>3</v>
      </c>
      <c r="P31" s="22">
        <f t="shared" si="2"/>
        <v>5</v>
      </c>
      <c r="S31" s="24" t="s">
        <v>285</v>
      </c>
      <c r="T31" t="str">
        <f t="shared" si="3"/>
        <v>black/yellow</v>
      </c>
      <c r="V31" s="19" t="s">
        <v>395</v>
      </c>
    </row>
    <row r="32" spans="1:22" ht="15" customHeight="1" x14ac:dyDescent="0.25">
      <c r="A32" s="19" t="s">
        <v>307</v>
      </c>
      <c r="B32" s="19" t="s">
        <v>129</v>
      </c>
      <c r="C32" t="s">
        <v>226</v>
      </c>
      <c r="D32" s="24">
        <v>6</v>
      </c>
      <c r="E32" s="24" t="str">
        <f>S32&amp;"["&amp;T32&amp;"]"</f>
        <v>Clinton[white/brown]</v>
      </c>
      <c r="F32" s="23" t="s">
        <v>228</v>
      </c>
      <c r="G32" s="22">
        <v>3</v>
      </c>
      <c r="H32" s="22">
        <v>2</v>
      </c>
      <c r="I32" s="22"/>
      <c r="J32" s="22"/>
      <c r="K32" s="22"/>
      <c r="L32" s="22"/>
      <c r="N32" s="22"/>
      <c r="O32" s="22"/>
      <c r="P32" s="22"/>
      <c r="S32" s="24" t="s">
        <v>248</v>
      </c>
      <c r="T32" s="19" t="s">
        <v>254</v>
      </c>
    </row>
    <row r="33" spans="1:21" ht="15" customHeight="1" x14ac:dyDescent="0.25">
      <c r="A33" s="19" t="s">
        <v>307</v>
      </c>
      <c r="B33" s="19" t="s">
        <v>137</v>
      </c>
      <c r="C33" t="s">
        <v>234</v>
      </c>
      <c r="D33" s="1" t="str">
        <f>S33&amp;"["&amp;T33&amp;"]"</f>
        <v>Hulse[white/brown]</v>
      </c>
      <c r="F33" s="22"/>
      <c r="G33" s="10" t="s">
        <v>447</v>
      </c>
      <c r="I33" s="22"/>
      <c r="J33" s="22">
        <v>4</v>
      </c>
      <c r="K33" s="22">
        <v>4</v>
      </c>
      <c r="L33" s="22">
        <v>4</v>
      </c>
      <c r="M33" s="22">
        <v>4</v>
      </c>
      <c r="N33" s="22">
        <f t="shared" si="0"/>
        <v>3</v>
      </c>
      <c r="O33" s="22">
        <f t="shared" si="1"/>
        <v>3</v>
      </c>
      <c r="P33" s="22">
        <f t="shared" si="2"/>
        <v>3</v>
      </c>
      <c r="S33" s="1" t="s">
        <v>286</v>
      </c>
      <c r="T33" t="str">
        <f t="shared" si="3"/>
        <v>white/brown</v>
      </c>
    </row>
    <row r="34" spans="1:21" ht="15" customHeight="1" x14ac:dyDescent="0.25">
      <c r="A34" s="19" t="s">
        <v>307</v>
      </c>
      <c r="B34" s="19" t="s">
        <v>137</v>
      </c>
      <c r="C34" t="s">
        <v>234</v>
      </c>
      <c r="D34" s="1" t="str">
        <f>S34&amp;"["&amp;T34&amp;"]"</f>
        <v>Hinde[white/brown]</v>
      </c>
      <c r="F34" s="22"/>
      <c r="G34" s="10" t="s">
        <v>447</v>
      </c>
      <c r="I34" s="22"/>
      <c r="J34" s="22">
        <v>4</v>
      </c>
      <c r="K34" s="22">
        <v>4</v>
      </c>
      <c r="L34" s="22">
        <v>4</v>
      </c>
      <c r="M34" s="22">
        <v>4</v>
      </c>
      <c r="N34" s="22">
        <f t="shared" si="0"/>
        <v>3</v>
      </c>
      <c r="O34" s="22">
        <f t="shared" si="1"/>
        <v>3</v>
      </c>
      <c r="P34" s="22">
        <f t="shared" si="2"/>
        <v>3</v>
      </c>
      <c r="S34" s="1" t="s">
        <v>287</v>
      </c>
      <c r="T34" t="str">
        <f t="shared" si="3"/>
        <v>white/brown</v>
      </c>
    </row>
    <row r="35" spans="1:21" ht="15" customHeight="1" x14ac:dyDescent="0.25">
      <c r="A35" s="19" t="s">
        <v>307</v>
      </c>
      <c r="B35" s="19" t="s">
        <v>137</v>
      </c>
      <c r="C35" t="s">
        <v>236</v>
      </c>
      <c r="D35" s="1" t="str">
        <f>S35&amp;"["&amp;T35&amp;"]"</f>
        <v>Rezende[white/brown]</v>
      </c>
      <c r="F35" s="22"/>
      <c r="G35" s="10" t="s">
        <v>447</v>
      </c>
      <c r="I35" s="22"/>
      <c r="J35" s="22">
        <v>6</v>
      </c>
      <c r="K35" s="22">
        <v>3</v>
      </c>
      <c r="L35" s="22">
        <v>4</v>
      </c>
      <c r="M35" s="22">
        <v>4</v>
      </c>
      <c r="N35" s="22">
        <f t="shared" si="0"/>
        <v>5</v>
      </c>
      <c r="O35" s="22">
        <f t="shared" si="1"/>
        <v>2</v>
      </c>
      <c r="P35" s="22">
        <f t="shared" si="2"/>
        <v>3</v>
      </c>
      <c r="S35" s="1" t="s">
        <v>288</v>
      </c>
      <c r="T35" t="str">
        <f t="shared" si="3"/>
        <v>white/brown</v>
      </c>
    </row>
    <row r="36" spans="1:21" ht="15" customHeight="1" x14ac:dyDescent="0.25">
      <c r="A36" s="19" t="s">
        <v>307</v>
      </c>
      <c r="B36" s="19" t="s">
        <v>201</v>
      </c>
      <c r="C36" t="s">
        <v>234</v>
      </c>
      <c r="D36" s="1" t="str">
        <f>S36&amp;"["&amp;T36&amp;"]"</f>
        <v>Greene[white/brown]</v>
      </c>
      <c r="F36" s="22"/>
      <c r="G36" s="10" t="s">
        <v>450</v>
      </c>
      <c r="I36" s="22"/>
      <c r="J36" s="25" t="s">
        <v>231</v>
      </c>
      <c r="K36" s="22">
        <v>4</v>
      </c>
      <c r="L36" s="22">
        <v>6</v>
      </c>
      <c r="M36" s="17" t="s">
        <v>139</v>
      </c>
      <c r="N36" s="22">
        <v>0</v>
      </c>
      <c r="O36" s="22">
        <f t="shared" si="1"/>
        <v>3</v>
      </c>
      <c r="P36" s="22">
        <f t="shared" si="2"/>
        <v>5</v>
      </c>
      <c r="S36" s="24" t="s">
        <v>289</v>
      </c>
      <c r="T36" t="str">
        <f t="shared" si="3"/>
        <v>white/brown</v>
      </c>
    </row>
    <row r="37" spans="1:21" ht="15" customHeight="1" x14ac:dyDescent="0.25">
      <c r="A37" s="19" t="s">
        <v>307</v>
      </c>
      <c r="B37" s="19" t="s">
        <v>129</v>
      </c>
      <c r="C37" t="s">
        <v>226</v>
      </c>
      <c r="D37" s="24">
        <v>7</v>
      </c>
      <c r="E37" s="24" t="str">
        <f>S37&amp;"["&amp;T37&amp;"]"</f>
        <v>Hope[white/blue]</v>
      </c>
      <c r="F37" s="23" t="s">
        <v>228</v>
      </c>
      <c r="G37" s="22">
        <v>3</v>
      </c>
      <c r="H37" s="22">
        <v>2</v>
      </c>
      <c r="I37" s="22"/>
      <c r="J37" s="22"/>
      <c r="K37" s="22"/>
      <c r="L37" s="22"/>
      <c r="N37" s="22"/>
      <c r="O37" s="22"/>
      <c r="P37" s="22"/>
      <c r="S37" s="24" t="s">
        <v>249</v>
      </c>
      <c r="T37" s="19" t="s">
        <v>310</v>
      </c>
      <c r="U37" s="19" t="s">
        <v>262</v>
      </c>
    </row>
    <row r="38" spans="1:21" ht="15" customHeight="1" x14ac:dyDescent="0.25">
      <c r="A38" s="19" t="s">
        <v>307</v>
      </c>
      <c r="B38" s="19" t="s">
        <v>137</v>
      </c>
      <c r="C38" t="s">
        <v>235</v>
      </c>
      <c r="D38" s="1" t="str">
        <f>S38&amp;"["&amp;T38&amp;"]"</f>
        <v>Halkett[white/blue]</v>
      </c>
      <c r="F38" s="22"/>
      <c r="G38" s="10" t="s">
        <v>447</v>
      </c>
      <c r="I38" s="22"/>
      <c r="J38" s="22">
        <v>4</v>
      </c>
      <c r="K38" s="22">
        <v>4</v>
      </c>
      <c r="L38" s="22">
        <v>4</v>
      </c>
      <c r="M38" s="22">
        <v>4</v>
      </c>
      <c r="N38" s="22">
        <f t="shared" si="0"/>
        <v>3</v>
      </c>
      <c r="O38" s="22">
        <f t="shared" si="1"/>
        <v>3</v>
      </c>
      <c r="P38" s="22">
        <f t="shared" si="2"/>
        <v>3</v>
      </c>
      <c r="S38" s="1" t="s">
        <v>290</v>
      </c>
      <c r="T38" t="str">
        <f t="shared" si="3"/>
        <v>white/blue</v>
      </c>
    </row>
    <row r="39" spans="1:21" ht="15" customHeight="1" x14ac:dyDescent="0.25">
      <c r="A39" s="19" t="s">
        <v>307</v>
      </c>
      <c r="B39" s="19" t="s">
        <v>137</v>
      </c>
      <c r="C39" t="s">
        <v>234</v>
      </c>
      <c r="D39" s="1" t="str">
        <f>S39&amp;"["&amp;T39&amp;"]"</f>
        <v>Bernewitz[white/blue]</v>
      </c>
      <c r="F39" s="22"/>
      <c r="G39" s="10" t="s">
        <v>447</v>
      </c>
      <c r="I39" s="22"/>
      <c r="J39" s="22">
        <v>3</v>
      </c>
      <c r="K39" s="22">
        <v>4</v>
      </c>
      <c r="L39" s="22">
        <v>4</v>
      </c>
      <c r="M39" s="22">
        <v>4</v>
      </c>
      <c r="N39" s="22">
        <f t="shared" si="0"/>
        <v>2</v>
      </c>
      <c r="O39" s="22">
        <f t="shared" si="1"/>
        <v>3</v>
      </c>
      <c r="P39" s="22">
        <f t="shared" si="2"/>
        <v>3</v>
      </c>
      <c r="S39" s="1" t="s">
        <v>291</v>
      </c>
      <c r="T39" t="str">
        <f t="shared" si="3"/>
        <v>white/blue</v>
      </c>
    </row>
    <row r="40" spans="1:21" ht="15" customHeight="1" x14ac:dyDescent="0.25">
      <c r="A40" s="19" t="s">
        <v>307</v>
      </c>
      <c r="B40" s="19" t="s">
        <v>137</v>
      </c>
      <c r="C40" t="s">
        <v>236</v>
      </c>
      <c r="D40" s="1" t="str">
        <f>S40&amp;"["&amp;T40&amp;"]"</f>
        <v>Collins[white/blue]</v>
      </c>
      <c r="F40" s="22"/>
      <c r="G40" s="10" t="s">
        <v>447</v>
      </c>
      <c r="I40" s="22"/>
      <c r="J40" s="22">
        <v>6</v>
      </c>
      <c r="K40" s="22">
        <v>3</v>
      </c>
      <c r="L40" s="22">
        <v>4</v>
      </c>
      <c r="M40" s="22">
        <v>4</v>
      </c>
      <c r="N40" s="22">
        <f t="shared" si="0"/>
        <v>5</v>
      </c>
      <c r="O40" s="22">
        <f t="shared" si="1"/>
        <v>2</v>
      </c>
      <c r="P40" s="22">
        <f t="shared" si="2"/>
        <v>3</v>
      </c>
      <c r="S40" s="1" t="s">
        <v>292</v>
      </c>
      <c r="T40" t="str">
        <f t="shared" si="3"/>
        <v>white/blue</v>
      </c>
    </row>
    <row r="41" spans="1:21" ht="15" customHeight="1" x14ac:dyDescent="0.25">
      <c r="A41" s="19" t="s">
        <v>307</v>
      </c>
      <c r="B41" s="19" t="s">
        <v>207</v>
      </c>
      <c r="C41" t="s">
        <v>234</v>
      </c>
      <c r="D41" s="1" t="str">
        <f>S41&amp;"["&amp;T41&amp;"]"</f>
        <v>McDonald[white/blue]</v>
      </c>
      <c r="F41" s="22"/>
      <c r="G41" s="10" t="s">
        <v>450</v>
      </c>
      <c r="H41" s="15" t="s">
        <v>449</v>
      </c>
      <c r="I41" s="22"/>
      <c r="J41" s="25" t="s">
        <v>232</v>
      </c>
      <c r="K41" s="22">
        <v>4</v>
      </c>
      <c r="L41" s="22">
        <v>7</v>
      </c>
      <c r="M41" s="26" t="s">
        <v>264</v>
      </c>
      <c r="N41" s="22">
        <v>0</v>
      </c>
      <c r="O41" s="22">
        <f t="shared" si="1"/>
        <v>3</v>
      </c>
      <c r="P41" s="22">
        <f t="shared" si="2"/>
        <v>6</v>
      </c>
      <c r="S41" s="24" t="s">
        <v>293</v>
      </c>
      <c r="T41" t="str">
        <f t="shared" si="3"/>
        <v>white/blue</v>
      </c>
    </row>
    <row r="42" spans="1:21" ht="15" customHeight="1" x14ac:dyDescent="0.25">
      <c r="A42" s="19" t="s">
        <v>307</v>
      </c>
      <c r="B42" s="19" t="s">
        <v>129</v>
      </c>
      <c r="C42" t="s">
        <v>227</v>
      </c>
      <c r="D42" s="24" t="s">
        <v>241</v>
      </c>
      <c r="E42" s="24" t="str">
        <f>S42&amp;"["&amp;T42&amp;"]"</f>
        <v>España[white/indigo]</v>
      </c>
      <c r="F42" s="23" t="s">
        <v>228</v>
      </c>
      <c r="G42" s="22">
        <v>2</v>
      </c>
      <c r="H42" s="22">
        <v>2</v>
      </c>
      <c r="I42" s="22"/>
      <c r="J42" s="22"/>
      <c r="K42" s="22"/>
      <c r="L42" s="22"/>
      <c r="N42" s="22"/>
      <c r="O42" s="22"/>
      <c r="P42" s="22"/>
      <c r="S42" s="1" t="s">
        <v>318</v>
      </c>
      <c r="T42" s="19" t="s">
        <v>261</v>
      </c>
      <c r="U42" s="19"/>
    </row>
    <row r="43" spans="1:21" ht="15" customHeight="1" x14ac:dyDescent="0.25">
      <c r="A43" s="19" t="s">
        <v>307</v>
      </c>
      <c r="B43" s="19" t="s">
        <v>137</v>
      </c>
      <c r="C43" t="s">
        <v>238</v>
      </c>
      <c r="D43" s="1" t="str">
        <f>S43&amp;"["&amp;T43&amp;"]"</f>
        <v>España[white/indigo]</v>
      </c>
      <c r="F43" s="22"/>
      <c r="G43" s="10" t="s">
        <v>447</v>
      </c>
      <c r="I43" s="22"/>
      <c r="J43" s="22">
        <v>3</v>
      </c>
      <c r="K43" s="22">
        <v>3</v>
      </c>
      <c r="L43" s="22">
        <v>4</v>
      </c>
      <c r="M43" s="22">
        <v>3</v>
      </c>
      <c r="N43" s="22">
        <f t="shared" si="0"/>
        <v>2</v>
      </c>
      <c r="O43" s="22">
        <f t="shared" si="1"/>
        <v>2</v>
      </c>
      <c r="P43" s="22">
        <f t="shared" si="2"/>
        <v>3</v>
      </c>
      <c r="S43" s="1" t="s">
        <v>318</v>
      </c>
      <c r="T43" t="str">
        <f t="shared" si="3"/>
        <v>white/indigo</v>
      </c>
    </row>
    <row r="44" spans="1:21" ht="15" customHeight="1" x14ac:dyDescent="0.25">
      <c r="A44" s="19" t="s">
        <v>307</v>
      </c>
      <c r="B44" s="19" t="s">
        <v>137</v>
      </c>
      <c r="C44" t="s">
        <v>238</v>
      </c>
      <c r="D44" s="1" t="str">
        <f>S44&amp;"["&amp;T44&amp;"]"</f>
        <v>España[white/indigo]</v>
      </c>
      <c r="F44" s="22"/>
      <c r="G44" s="10" t="s">
        <v>447</v>
      </c>
      <c r="I44" s="22"/>
      <c r="J44" s="22">
        <v>3</v>
      </c>
      <c r="K44" s="22">
        <v>3</v>
      </c>
      <c r="L44" s="22">
        <v>4</v>
      </c>
      <c r="M44" s="22">
        <v>3</v>
      </c>
      <c r="N44" s="22">
        <f t="shared" si="0"/>
        <v>2</v>
      </c>
      <c r="O44" s="22">
        <f t="shared" si="1"/>
        <v>2</v>
      </c>
      <c r="P44" s="22">
        <f t="shared" si="2"/>
        <v>3</v>
      </c>
      <c r="S44" s="1" t="s">
        <v>318</v>
      </c>
      <c r="T44" t="str">
        <f t="shared" si="3"/>
        <v>white/indigo</v>
      </c>
    </row>
    <row r="45" spans="1:21" ht="15" customHeight="1" x14ac:dyDescent="0.25">
      <c r="A45" s="19" t="s">
        <v>307</v>
      </c>
      <c r="B45" s="19" t="s">
        <v>201</v>
      </c>
      <c r="C45" t="s">
        <v>238</v>
      </c>
      <c r="D45" s="1" t="str">
        <f>S45&amp;"["&amp;T45&amp;"]"</f>
        <v>España[white/indigo]</v>
      </c>
      <c r="F45" s="22"/>
      <c r="G45" s="10" t="s">
        <v>450</v>
      </c>
      <c r="I45" s="22"/>
      <c r="J45" s="25" t="s">
        <v>138</v>
      </c>
      <c r="K45" s="22">
        <v>3</v>
      </c>
      <c r="L45" s="22">
        <v>6</v>
      </c>
      <c r="M45" s="26" t="s">
        <v>264</v>
      </c>
      <c r="N45" s="22">
        <v>0</v>
      </c>
      <c r="O45" s="22">
        <f t="shared" ref="O45" si="4">K45-1</f>
        <v>2</v>
      </c>
      <c r="P45" s="22">
        <f t="shared" ref="P45" si="5">L45-1</f>
        <v>5</v>
      </c>
      <c r="S45" s="1" t="s">
        <v>318</v>
      </c>
      <c r="T45" t="str">
        <f t="shared" si="3"/>
        <v>white/indigo</v>
      </c>
    </row>
    <row r="46" spans="1:21" ht="15" customHeight="1" x14ac:dyDescent="0.25">
      <c r="A46" s="19" t="s">
        <v>307</v>
      </c>
      <c r="B46" s="19" t="s">
        <v>136</v>
      </c>
      <c r="C46" t="s">
        <v>238</v>
      </c>
      <c r="D46" s="1" t="str">
        <f>S46&amp;"["&amp;T46&amp;"]"</f>
        <v>Sanchez[white/indigo]</v>
      </c>
      <c r="F46" s="22"/>
      <c r="G46" s="10" t="s">
        <v>448</v>
      </c>
      <c r="I46" s="22"/>
      <c r="J46" s="22">
        <v>3</v>
      </c>
      <c r="K46" s="22">
        <v>4</v>
      </c>
      <c r="L46" s="22">
        <v>7</v>
      </c>
      <c r="M46" s="22">
        <v>5</v>
      </c>
      <c r="N46" s="22">
        <f t="shared" si="0"/>
        <v>2</v>
      </c>
      <c r="O46" s="22">
        <f t="shared" si="1"/>
        <v>3</v>
      </c>
      <c r="P46" s="22">
        <f t="shared" si="2"/>
        <v>6</v>
      </c>
      <c r="S46" s="24" t="s">
        <v>229</v>
      </c>
      <c r="T46" t="str">
        <f>T45</f>
        <v>white/indigo</v>
      </c>
    </row>
    <row r="47" spans="1:21" ht="15" customHeight="1" x14ac:dyDescent="0.25">
      <c r="A47" s="19" t="s">
        <v>307</v>
      </c>
      <c r="B47" s="19" t="s">
        <v>207</v>
      </c>
      <c r="C47" t="s">
        <v>238</v>
      </c>
      <c r="D47" s="1" t="str">
        <f>S47&amp;"["&amp;T47&amp;"]"</f>
        <v>Sanchez[white/indigo]</v>
      </c>
      <c r="F47" s="22"/>
      <c r="G47" s="10" t="s">
        <v>450</v>
      </c>
      <c r="H47" s="15" t="s">
        <v>449</v>
      </c>
      <c r="I47" s="22"/>
      <c r="J47" s="25" t="s">
        <v>399</v>
      </c>
      <c r="K47" s="22">
        <v>3</v>
      </c>
      <c r="L47" s="22">
        <v>7</v>
      </c>
      <c r="M47" s="26" t="s">
        <v>256</v>
      </c>
      <c r="N47" s="22">
        <v>0</v>
      </c>
      <c r="O47" s="22">
        <f t="shared" si="1"/>
        <v>2</v>
      </c>
      <c r="P47" s="22">
        <f t="shared" si="2"/>
        <v>6</v>
      </c>
      <c r="S47" s="24" t="s">
        <v>229</v>
      </c>
      <c r="T47" t="str">
        <f t="shared" si="3"/>
        <v>white/indigo</v>
      </c>
    </row>
    <row r="48" spans="1:21" ht="15" customHeight="1" x14ac:dyDescent="0.25">
      <c r="A48" s="19" t="s">
        <v>307</v>
      </c>
      <c r="B48" s="19" t="s">
        <v>129</v>
      </c>
      <c r="C48" t="s">
        <v>226</v>
      </c>
      <c r="D48" s="24" t="s">
        <v>242</v>
      </c>
      <c r="E48" s="24" t="str">
        <f>S48&amp;"["&amp;T48&amp;"]"</f>
        <v>Cotton[black/darkturquoise]</v>
      </c>
      <c r="F48" s="23" t="s">
        <v>228</v>
      </c>
      <c r="G48" s="22">
        <v>5</v>
      </c>
      <c r="H48" s="22">
        <v>2</v>
      </c>
      <c r="I48" s="22"/>
      <c r="J48" s="22"/>
      <c r="K48" s="22"/>
      <c r="L48" s="22"/>
      <c r="N48" s="22"/>
      <c r="O48" s="22"/>
      <c r="P48" s="22"/>
      <c r="S48" s="24" t="s">
        <v>251</v>
      </c>
      <c r="T48" s="19" t="s">
        <v>312</v>
      </c>
    </row>
    <row r="49" spans="1:22" ht="15" customHeight="1" x14ac:dyDescent="0.25">
      <c r="A49" s="19" t="s">
        <v>307</v>
      </c>
      <c r="B49" s="19" t="s">
        <v>136</v>
      </c>
      <c r="C49" t="s">
        <v>234</v>
      </c>
      <c r="D49" s="1" t="str">
        <f t="shared" ref="D49:D58" si="6">S49&amp;"["&amp;T49&amp;"]"</f>
        <v>Le Marchant[black/darkturquoise]</v>
      </c>
      <c r="F49" s="22"/>
      <c r="G49" s="10" t="s">
        <v>448</v>
      </c>
      <c r="I49" s="23" t="s">
        <v>230</v>
      </c>
      <c r="J49" s="22">
        <v>3</v>
      </c>
      <c r="K49" s="22">
        <v>6</v>
      </c>
      <c r="L49" s="22">
        <v>6</v>
      </c>
      <c r="M49" s="22">
        <v>7</v>
      </c>
      <c r="N49" s="22">
        <f t="shared" si="0"/>
        <v>2</v>
      </c>
      <c r="O49" s="22">
        <f t="shared" si="1"/>
        <v>5</v>
      </c>
      <c r="P49" s="22">
        <f t="shared" si="2"/>
        <v>5</v>
      </c>
      <c r="S49" s="1" t="s">
        <v>294</v>
      </c>
      <c r="T49" t="str">
        <f t="shared" si="3"/>
        <v>black/darkturquoise</v>
      </c>
    </row>
    <row r="50" spans="1:22" ht="15" customHeight="1" x14ac:dyDescent="0.25">
      <c r="A50" s="19" t="s">
        <v>307</v>
      </c>
      <c r="B50" s="19" t="s">
        <v>136</v>
      </c>
      <c r="C50" t="s">
        <v>234</v>
      </c>
      <c r="D50" s="1" t="str">
        <f t="shared" si="6"/>
        <v>Anson[black/darkturquoise]</v>
      </c>
      <c r="F50" s="22"/>
      <c r="G50" s="10" t="s">
        <v>448</v>
      </c>
      <c r="I50" s="22"/>
      <c r="J50" s="22">
        <v>3</v>
      </c>
      <c r="K50" s="22">
        <v>5</v>
      </c>
      <c r="L50" s="22">
        <v>7</v>
      </c>
      <c r="M50" s="22">
        <v>6</v>
      </c>
      <c r="N50" s="22">
        <f t="shared" si="0"/>
        <v>2</v>
      </c>
      <c r="O50" s="22">
        <f t="shared" si="1"/>
        <v>4</v>
      </c>
      <c r="P50" s="22">
        <f t="shared" si="2"/>
        <v>6</v>
      </c>
      <c r="S50" s="1" t="s">
        <v>278</v>
      </c>
      <c r="T50" t="str">
        <f t="shared" si="3"/>
        <v>black/darkturquoise</v>
      </c>
    </row>
    <row r="51" spans="1:22" ht="15" customHeight="1" x14ac:dyDescent="0.25">
      <c r="A51" s="19" t="s">
        <v>307</v>
      </c>
      <c r="B51" s="19" t="s">
        <v>136</v>
      </c>
      <c r="C51" t="s">
        <v>239</v>
      </c>
      <c r="D51" s="1" t="str">
        <f t="shared" si="6"/>
        <v>Alten[black/darkturquoise]</v>
      </c>
      <c r="F51" s="22"/>
      <c r="G51" s="10" t="s">
        <v>448</v>
      </c>
      <c r="I51" s="22"/>
      <c r="J51" s="22">
        <v>2</v>
      </c>
      <c r="K51" s="22">
        <v>5</v>
      </c>
      <c r="L51" s="22">
        <v>7</v>
      </c>
      <c r="M51" s="22">
        <v>6</v>
      </c>
      <c r="N51" s="22">
        <f t="shared" si="0"/>
        <v>1</v>
      </c>
      <c r="O51" s="22">
        <f t="shared" si="1"/>
        <v>4</v>
      </c>
      <c r="P51" s="22">
        <f t="shared" si="2"/>
        <v>6</v>
      </c>
      <c r="S51" s="1" t="s">
        <v>250</v>
      </c>
      <c r="T51" t="str">
        <f t="shared" si="3"/>
        <v>black/darkturquoise</v>
      </c>
    </row>
    <row r="52" spans="1:22" ht="15" customHeight="1" x14ac:dyDescent="0.25">
      <c r="A52" s="19" t="s">
        <v>307</v>
      </c>
      <c r="B52" s="19" t="s">
        <v>136</v>
      </c>
      <c r="C52" t="s">
        <v>235</v>
      </c>
      <c r="D52" s="1" t="str">
        <f t="shared" si="6"/>
        <v>Bock[black/darkturquoise]</v>
      </c>
      <c r="F52" s="22"/>
      <c r="G52" s="10" t="s">
        <v>448</v>
      </c>
      <c r="I52" s="23" t="s">
        <v>230</v>
      </c>
      <c r="J52" s="22">
        <v>3</v>
      </c>
      <c r="K52" s="22">
        <v>5</v>
      </c>
      <c r="L52" s="22">
        <v>6</v>
      </c>
      <c r="M52" s="22">
        <v>7</v>
      </c>
      <c r="N52" s="22">
        <f t="shared" si="0"/>
        <v>2</v>
      </c>
      <c r="O52" s="22">
        <f t="shared" si="1"/>
        <v>4</v>
      </c>
      <c r="P52" s="22">
        <f t="shared" si="2"/>
        <v>5</v>
      </c>
      <c r="S52" s="1" t="s">
        <v>295</v>
      </c>
      <c r="T52" t="str">
        <f t="shared" si="3"/>
        <v>black/darkturquoise</v>
      </c>
    </row>
    <row r="53" spans="1:22" ht="15" customHeight="1" x14ac:dyDescent="0.25">
      <c r="A53" s="19" t="s">
        <v>307</v>
      </c>
      <c r="B53" s="19" t="s">
        <v>136</v>
      </c>
      <c r="C53" t="s">
        <v>236</v>
      </c>
      <c r="D53" s="1" t="str">
        <f t="shared" si="6"/>
        <v>D'Urban[black/darkturquoise]</v>
      </c>
      <c r="F53" s="22"/>
      <c r="G53" s="10" t="s">
        <v>448</v>
      </c>
      <c r="I53" s="23"/>
      <c r="J53" s="22">
        <v>2</v>
      </c>
      <c r="K53" s="22">
        <v>4</v>
      </c>
      <c r="L53" s="22">
        <v>6</v>
      </c>
      <c r="M53" s="22">
        <v>7</v>
      </c>
      <c r="N53" s="22">
        <f t="shared" si="0"/>
        <v>1</v>
      </c>
      <c r="O53" s="22">
        <f t="shared" si="1"/>
        <v>3</v>
      </c>
      <c r="P53" s="22">
        <f t="shared" si="2"/>
        <v>5</v>
      </c>
      <c r="S53" s="1" t="s">
        <v>296</v>
      </c>
      <c r="T53" t="str">
        <f t="shared" si="3"/>
        <v>black/darkturquoise</v>
      </c>
    </row>
    <row r="54" spans="1:22" ht="15" customHeight="1" x14ac:dyDescent="0.25">
      <c r="A54" s="19" t="s">
        <v>307</v>
      </c>
      <c r="B54" s="19" t="s">
        <v>207</v>
      </c>
      <c r="C54" t="s">
        <v>234</v>
      </c>
      <c r="D54" s="1" t="str">
        <f t="shared" si="6"/>
        <v>Bull[black/darkturquoise]</v>
      </c>
      <c r="F54" s="22"/>
      <c r="G54" s="10" t="s">
        <v>450</v>
      </c>
      <c r="H54" s="15" t="s">
        <v>449</v>
      </c>
      <c r="I54" s="22"/>
      <c r="J54" s="25" t="s">
        <v>232</v>
      </c>
      <c r="K54" s="22">
        <v>4</v>
      </c>
      <c r="L54" s="22">
        <v>7</v>
      </c>
      <c r="M54" s="26" t="s">
        <v>264</v>
      </c>
      <c r="N54" s="22">
        <v>0</v>
      </c>
      <c r="O54" s="22">
        <f t="shared" si="1"/>
        <v>3</v>
      </c>
      <c r="P54" s="22">
        <f t="shared" si="2"/>
        <v>6</v>
      </c>
      <c r="S54" s="24" t="s">
        <v>297</v>
      </c>
      <c r="T54" t="str">
        <f t="shared" si="3"/>
        <v>black/darkturquoise</v>
      </c>
      <c r="V54" s="19" t="s">
        <v>394</v>
      </c>
    </row>
    <row r="55" spans="1:22" ht="15" customHeight="1" x14ac:dyDescent="0.25">
      <c r="A55" s="19"/>
      <c r="B55" s="19" t="s">
        <v>201</v>
      </c>
      <c r="C55" t="s">
        <v>234</v>
      </c>
      <c r="D55" s="1" t="str">
        <f t="shared" si="6"/>
        <v>May[white/black]</v>
      </c>
      <c r="F55" s="22"/>
      <c r="G55" s="10" t="s">
        <v>450</v>
      </c>
      <c r="I55" s="22"/>
      <c r="J55" s="25" t="s">
        <v>231</v>
      </c>
      <c r="K55" s="22">
        <v>4</v>
      </c>
      <c r="L55" s="22">
        <v>6</v>
      </c>
      <c r="M55" s="17" t="s">
        <v>139</v>
      </c>
      <c r="N55" s="22">
        <v>0</v>
      </c>
      <c r="O55" s="22">
        <f t="shared" si="1"/>
        <v>3</v>
      </c>
      <c r="P55" s="22">
        <f t="shared" si="2"/>
        <v>5</v>
      </c>
      <c r="S55" s="1" t="s">
        <v>211</v>
      </c>
      <c r="T55" s="19" t="s">
        <v>255</v>
      </c>
    </row>
    <row r="56" spans="1:22" ht="15" customHeight="1" x14ac:dyDescent="0.25">
      <c r="A56" s="19" t="s">
        <v>307</v>
      </c>
      <c r="B56" s="19" t="s">
        <v>201</v>
      </c>
      <c r="C56" t="s">
        <v>236</v>
      </c>
      <c r="D56" s="1" t="str">
        <f t="shared" si="6"/>
        <v>Arriaga[white/black]</v>
      </c>
      <c r="F56" s="22"/>
      <c r="G56" s="10" t="s">
        <v>450</v>
      </c>
      <c r="I56" s="22"/>
      <c r="J56" s="25" t="s">
        <v>232</v>
      </c>
      <c r="K56" s="22">
        <v>3</v>
      </c>
      <c r="L56" s="22">
        <v>6</v>
      </c>
      <c r="M56" s="26" t="s">
        <v>264</v>
      </c>
      <c r="N56" s="22">
        <v>0</v>
      </c>
      <c r="O56" s="22">
        <f t="shared" si="1"/>
        <v>2</v>
      </c>
      <c r="P56" s="22">
        <f t="shared" si="2"/>
        <v>5</v>
      </c>
      <c r="S56" s="1" t="s">
        <v>212</v>
      </c>
      <c r="T56" t="str">
        <f t="shared" si="3"/>
        <v>white/black</v>
      </c>
      <c r="V56" s="19" t="s">
        <v>396</v>
      </c>
    </row>
    <row r="57" spans="1:22" ht="15" customHeight="1" x14ac:dyDescent="0.25">
      <c r="A57" s="19" t="s">
        <v>307</v>
      </c>
      <c r="B57" s="19" t="s">
        <v>137</v>
      </c>
      <c r="C57" t="s">
        <v>237</v>
      </c>
      <c r="D57" s="1" t="str">
        <f t="shared" si="6"/>
        <v>Pack[white/black]</v>
      </c>
      <c r="F57" s="22"/>
      <c r="G57" s="10" t="s">
        <v>447</v>
      </c>
      <c r="I57" s="22"/>
      <c r="J57" s="22">
        <v>6</v>
      </c>
      <c r="K57" s="22">
        <v>4</v>
      </c>
      <c r="L57" s="22">
        <v>4</v>
      </c>
      <c r="M57" s="22">
        <v>4</v>
      </c>
      <c r="N57" s="22">
        <f t="shared" si="0"/>
        <v>5</v>
      </c>
      <c r="O57" s="22">
        <f t="shared" si="1"/>
        <v>3</v>
      </c>
      <c r="P57" s="22">
        <f t="shared" si="2"/>
        <v>3</v>
      </c>
      <c r="S57" s="1" t="s">
        <v>209</v>
      </c>
      <c r="T57" t="str">
        <f t="shared" si="3"/>
        <v>white/black</v>
      </c>
    </row>
    <row r="58" spans="1:22" ht="15" customHeight="1" x14ac:dyDescent="0.25">
      <c r="A58" s="19" t="s">
        <v>307</v>
      </c>
      <c r="B58" s="19" t="s">
        <v>137</v>
      </c>
      <c r="C58" t="s">
        <v>237</v>
      </c>
      <c r="D58" s="1" t="str">
        <f t="shared" si="6"/>
        <v>Bradford[white/black]</v>
      </c>
      <c r="F58" s="22"/>
      <c r="G58" s="10" t="s">
        <v>447</v>
      </c>
      <c r="I58" s="22"/>
      <c r="J58" s="22">
        <v>5</v>
      </c>
      <c r="K58" s="22">
        <v>4</v>
      </c>
      <c r="L58" s="22">
        <v>4</v>
      </c>
      <c r="M58" s="22">
        <v>4</v>
      </c>
      <c r="N58" s="22">
        <f t="shared" si="0"/>
        <v>4</v>
      </c>
      <c r="O58" s="22">
        <f t="shared" si="1"/>
        <v>3</v>
      </c>
      <c r="P58" s="22">
        <f t="shared" si="2"/>
        <v>3</v>
      </c>
      <c r="S58" s="1" t="s">
        <v>210</v>
      </c>
      <c r="T58" t="str">
        <f t="shared" si="3"/>
        <v>white/black</v>
      </c>
    </row>
    <row r="59" spans="1:22" ht="15" customHeight="1" x14ac:dyDescent="0.25">
      <c r="A59" s="19"/>
      <c r="B59" s="19"/>
      <c r="I59" s="22"/>
      <c r="J59" s="22"/>
      <c r="K59" s="22"/>
      <c r="L59" s="22"/>
      <c r="N59" s="22"/>
    </row>
    <row r="60" spans="1:22" ht="15" customHeight="1" x14ac:dyDescent="0.25">
      <c r="A60" s="19" t="s">
        <v>307</v>
      </c>
      <c r="B60" s="19" t="s">
        <v>320</v>
      </c>
      <c r="C60" s="19" t="s">
        <v>323</v>
      </c>
      <c r="D60" s="24" t="s">
        <v>374</v>
      </c>
      <c r="E60" s="19" t="s">
        <v>242</v>
      </c>
      <c r="I60" s="22"/>
      <c r="J60" s="22"/>
      <c r="K60" s="22"/>
      <c r="L60" s="22"/>
      <c r="N60" s="22"/>
    </row>
    <row r="61" spans="1:22" ht="15" customHeight="1" x14ac:dyDescent="0.25">
      <c r="A61" s="19" t="s">
        <v>307</v>
      </c>
      <c r="B61" s="19" t="s">
        <v>320</v>
      </c>
      <c r="C61" s="19" t="s">
        <v>323</v>
      </c>
      <c r="D61" s="24" t="s">
        <v>373</v>
      </c>
      <c r="E61" s="19" t="s">
        <v>242</v>
      </c>
      <c r="I61" s="22"/>
      <c r="J61" s="22"/>
      <c r="K61" s="22"/>
      <c r="L61" s="22"/>
      <c r="N61" s="22"/>
    </row>
    <row r="62" spans="1:22" ht="15" customHeight="1" x14ac:dyDescent="0.25">
      <c r="A62" s="19" t="s">
        <v>307</v>
      </c>
      <c r="B62" s="19" t="s">
        <v>320</v>
      </c>
      <c r="C62" s="19" t="s">
        <v>323</v>
      </c>
      <c r="D62" s="24" t="s">
        <v>208</v>
      </c>
      <c r="E62" s="19" t="s">
        <v>242</v>
      </c>
      <c r="I62" s="22"/>
      <c r="J62" s="22"/>
      <c r="K62" s="22"/>
      <c r="L62" s="22"/>
      <c r="N62" s="22"/>
    </row>
    <row r="63" spans="1:22" ht="15" customHeight="1" x14ac:dyDescent="0.25">
      <c r="A63" s="19" t="s">
        <v>307</v>
      </c>
      <c r="B63" s="19" t="s">
        <v>329</v>
      </c>
      <c r="C63" s="19" t="s">
        <v>325</v>
      </c>
      <c r="D63" s="24" t="str">
        <f t="shared" ref="D63:D71" si="7">"Attached: "&amp;G63&amp;"["&amp;I63&amp;"/"&amp;J63&amp;"]"</f>
        <v>Attached: Le Marchant[darkred/white]</v>
      </c>
      <c r="G63" s="1" t="s">
        <v>294</v>
      </c>
      <c r="I63" s="23" t="s">
        <v>379</v>
      </c>
      <c r="J63" s="23" t="s">
        <v>116</v>
      </c>
      <c r="K63" s="22"/>
      <c r="L63" s="22"/>
      <c r="N63" s="22"/>
    </row>
    <row r="64" spans="1:22" ht="15" customHeight="1" x14ac:dyDescent="0.25">
      <c r="A64" s="19" t="s">
        <v>307</v>
      </c>
      <c r="B64" s="19" t="s">
        <v>329</v>
      </c>
      <c r="C64" s="19" t="s">
        <v>325</v>
      </c>
      <c r="D64" s="24" t="str">
        <f t="shared" si="7"/>
        <v>Attached: Anson[darkred/white]</v>
      </c>
      <c r="G64" s="1" t="s">
        <v>278</v>
      </c>
      <c r="I64" s="23" t="s">
        <v>379</v>
      </c>
      <c r="J64" s="23" t="s">
        <v>116</v>
      </c>
      <c r="K64" s="22"/>
      <c r="L64" s="22"/>
      <c r="N64" s="22"/>
    </row>
    <row r="65" spans="1:20" ht="15" customHeight="1" x14ac:dyDescent="0.25">
      <c r="A65" s="19" t="s">
        <v>307</v>
      </c>
      <c r="B65" s="19" t="s">
        <v>329</v>
      </c>
      <c r="C65" s="19" t="s">
        <v>325</v>
      </c>
      <c r="D65" s="24" t="str">
        <f t="shared" si="7"/>
        <v>Attached: Alten[darkred/white]</v>
      </c>
      <c r="G65" s="1" t="s">
        <v>250</v>
      </c>
      <c r="I65" s="23" t="s">
        <v>379</v>
      </c>
      <c r="J65" s="23" t="s">
        <v>116</v>
      </c>
      <c r="K65" s="22"/>
      <c r="L65" s="22"/>
      <c r="N65" s="22"/>
    </row>
    <row r="66" spans="1:20" ht="15" customHeight="1" x14ac:dyDescent="0.25">
      <c r="A66" s="19" t="s">
        <v>307</v>
      </c>
      <c r="B66" s="19" t="s">
        <v>329</v>
      </c>
      <c r="C66" s="19" t="s">
        <v>325</v>
      </c>
      <c r="D66" s="24" t="str">
        <f t="shared" si="7"/>
        <v>Attached: Bock[darkred/white]</v>
      </c>
      <c r="G66" s="1" t="s">
        <v>295</v>
      </c>
      <c r="I66" s="23" t="s">
        <v>379</v>
      </c>
      <c r="J66" s="23" t="s">
        <v>116</v>
      </c>
      <c r="K66" s="22"/>
      <c r="L66" s="22"/>
      <c r="N66" s="22"/>
    </row>
    <row r="67" spans="1:20" ht="15" customHeight="1" x14ac:dyDescent="0.25">
      <c r="A67" s="19" t="s">
        <v>307</v>
      </c>
      <c r="B67" s="19" t="s">
        <v>329</v>
      </c>
      <c r="C67" s="19" t="s">
        <v>325</v>
      </c>
      <c r="D67" s="24" t="str">
        <f t="shared" si="7"/>
        <v>Attached: D'Urban[darkred/white]</v>
      </c>
      <c r="G67" s="1" t="s">
        <v>296</v>
      </c>
      <c r="I67" s="23" t="s">
        <v>379</v>
      </c>
      <c r="J67" s="23" t="s">
        <v>116</v>
      </c>
      <c r="K67" s="22"/>
      <c r="L67" s="22"/>
      <c r="N67" s="22"/>
    </row>
    <row r="68" spans="1:20" ht="15" customHeight="1" x14ac:dyDescent="0.25">
      <c r="A68" s="19" t="s">
        <v>307</v>
      </c>
      <c r="B68" s="19" t="s">
        <v>329</v>
      </c>
      <c r="C68" s="19" t="s">
        <v>325</v>
      </c>
      <c r="D68" s="24" t="str">
        <f t="shared" si="7"/>
        <v>Attached: Bull[darkred/white]</v>
      </c>
      <c r="G68" s="24" t="s">
        <v>297</v>
      </c>
      <c r="I68" s="23" t="s">
        <v>379</v>
      </c>
      <c r="J68" s="23" t="s">
        <v>116</v>
      </c>
      <c r="K68" s="22"/>
      <c r="L68" s="22"/>
      <c r="N68" s="22"/>
    </row>
    <row r="69" spans="1:20" ht="15" customHeight="1" x14ac:dyDescent="0.25">
      <c r="A69" s="19" t="s">
        <v>307</v>
      </c>
      <c r="B69" s="19" t="s">
        <v>329</v>
      </c>
      <c r="C69" s="19" t="s">
        <v>325</v>
      </c>
      <c r="D69" s="24" t="str">
        <f t="shared" si="7"/>
        <v>Attached: Arriaga[darkred/white]</v>
      </c>
      <c r="G69" s="1" t="s">
        <v>212</v>
      </c>
      <c r="I69" s="23" t="s">
        <v>379</v>
      </c>
      <c r="J69" s="23" t="s">
        <v>116</v>
      </c>
      <c r="K69" s="22"/>
      <c r="L69" s="22"/>
      <c r="N69" s="22"/>
    </row>
    <row r="70" spans="1:20" ht="15" customHeight="1" x14ac:dyDescent="0.25">
      <c r="A70" s="19" t="s">
        <v>307</v>
      </c>
      <c r="B70" s="19" t="s">
        <v>329</v>
      </c>
      <c r="C70" s="19" t="s">
        <v>325</v>
      </c>
      <c r="D70" s="24" t="str">
        <f t="shared" si="7"/>
        <v>Attached: Pack[darkred/white]</v>
      </c>
      <c r="G70" s="1" t="s">
        <v>209</v>
      </c>
      <c r="I70" s="23" t="s">
        <v>379</v>
      </c>
      <c r="J70" s="23" t="s">
        <v>116</v>
      </c>
      <c r="K70" s="22"/>
      <c r="L70" s="22"/>
      <c r="N70" s="22"/>
    </row>
    <row r="71" spans="1:20" ht="15" customHeight="1" x14ac:dyDescent="0.25">
      <c r="A71" s="19" t="s">
        <v>307</v>
      </c>
      <c r="B71" s="19" t="s">
        <v>329</v>
      </c>
      <c r="C71" s="19" t="s">
        <v>325</v>
      </c>
      <c r="D71" s="24" t="str">
        <f t="shared" si="7"/>
        <v>Attached: Bradford[darkred/white]</v>
      </c>
      <c r="G71" s="1" t="s">
        <v>210</v>
      </c>
      <c r="I71" s="23" t="s">
        <v>379</v>
      </c>
      <c r="J71" s="23" t="s">
        <v>116</v>
      </c>
      <c r="K71" s="22"/>
      <c r="L71" s="22"/>
      <c r="N71" s="22"/>
    </row>
    <row r="72" spans="1:20" ht="15" customHeight="1" x14ac:dyDescent="0.25">
      <c r="A72" s="19" t="s">
        <v>307</v>
      </c>
      <c r="B72" s="19" t="s">
        <v>328</v>
      </c>
      <c r="C72" s="19" t="s">
        <v>325</v>
      </c>
      <c r="D72" s="24" t="s">
        <v>380</v>
      </c>
      <c r="I72" s="22"/>
      <c r="J72" s="22"/>
      <c r="K72" s="22"/>
      <c r="L72" s="22"/>
      <c r="N72" s="22"/>
    </row>
    <row r="73" spans="1:20" ht="15" customHeight="1" x14ac:dyDescent="0.25">
      <c r="A73" s="19"/>
      <c r="B73" s="19"/>
      <c r="E73" s="1"/>
      <c r="F73" s="22"/>
      <c r="I73" s="22"/>
      <c r="J73" s="22"/>
      <c r="K73" s="22"/>
      <c r="L73" s="22"/>
      <c r="N73" s="22"/>
    </row>
    <row r="74" spans="1:20" ht="15" customHeight="1" x14ac:dyDescent="0.25">
      <c r="A74" s="19" t="s">
        <v>307</v>
      </c>
      <c r="B74" s="19" t="s">
        <v>125</v>
      </c>
      <c r="C74" t="s">
        <v>126</v>
      </c>
      <c r="E74" s="24"/>
      <c r="F74" s="22" t="s">
        <v>213</v>
      </c>
      <c r="G74" s="23" t="s">
        <v>191</v>
      </c>
      <c r="H74" s="22">
        <v>2</v>
      </c>
      <c r="I74" s="22">
        <v>3</v>
      </c>
      <c r="J74" s="22">
        <v>4</v>
      </c>
      <c r="K74" s="22"/>
      <c r="L74" s="22"/>
      <c r="N74" s="22"/>
      <c r="S74" s="1" t="s">
        <v>213</v>
      </c>
    </row>
    <row r="75" spans="1:20" ht="15" customHeight="1" x14ac:dyDescent="0.25">
      <c r="A75" s="19" t="s">
        <v>307</v>
      </c>
      <c r="B75" s="19" t="s">
        <v>125</v>
      </c>
      <c r="C75" t="s">
        <v>126</v>
      </c>
      <c r="E75" s="1"/>
      <c r="F75" s="22" t="s">
        <v>214</v>
      </c>
      <c r="G75" s="23" t="s">
        <v>191</v>
      </c>
      <c r="H75" s="22">
        <v>1</v>
      </c>
      <c r="I75" s="22">
        <v>2</v>
      </c>
      <c r="J75" s="22">
        <v>4</v>
      </c>
      <c r="K75" s="22"/>
      <c r="L75" s="22"/>
      <c r="N75" s="22"/>
      <c r="S75" s="1" t="s">
        <v>214</v>
      </c>
    </row>
    <row r="76" spans="1:20" ht="15" customHeight="1" x14ac:dyDescent="0.25">
      <c r="A76" s="19" t="s">
        <v>307</v>
      </c>
      <c r="B76" s="19" t="s">
        <v>129</v>
      </c>
      <c r="C76" t="s">
        <v>189</v>
      </c>
      <c r="D76" s="1">
        <v>1</v>
      </c>
      <c r="E76" s="24" t="str">
        <f>S76&amp;"["&amp;T76&amp;"]"</f>
        <v>Foy[black/red]</v>
      </c>
      <c r="F76" s="23" t="s">
        <v>228</v>
      </c>
      <c r="G76" s="22">
        <v>4</v>
      </c>
      <c r="H76" s="22">
        <v>2</v>
      </c>
      <c r="I76" s="22"/>
      <c r="J76" s="22"/>
      <c r="K76" s="22"/>
      <c r="L76" s="22"/>
      <c r="N76" s="22"/>
      <c r="S76" s="1" t="s">
        <v>215</v>
      </c>
      <c r="T76" t="s">
        <v>252</v>
      </c>
    </row>
    <row r="77" spans="1:20" ht="15" customHeight="1" x14ac:dyDescent="0.25">
      <c r="A77" s="19" t="s">
        <v>307</v>
      </c>
      <c r="B77" s="19" t="s">
        <v>137</v>
      </c>
      <c r="C77" t="s">
        <v>190</v>
      </c>
      <c r="D77" s="1" t="str">
        <f>R77&amp;"/"&amp;S77&amp;"["&amp;T77&amp;"]"</f>
        <v>6°Lg/Chemineau[black/red]</v>
      </c>
      <c r="E77" s="1"/>
      <c r="G77" s="10" t="s">
        <v>447</v>
      </c>
      <c r="I77" s="22"/>
      <c r="J77" s="22">
        <v>3</v>
      </c>
      <c r="K77" s="22">
        <v>4</v>
      </c>
      <c r="L77" s="22">
        <v>4</v>
      </c>
      <c r="M77" s="22">
        <v>4</v>
      </c>
      <c r="N77" s="22">
        <f t="shared" ref="N77:P80" si="8">J77-1</f>
        <v>2</v>
      </c>
      <c r="O77" s="22">
        <f t="shared" si="8"/>
        <v>3</v>
      </c>
      <c r="P77" s="22">
        <f t="shared" si="8"/>
        <v>3</v>
      </c>
      <c r="R77" s="19" t="s">
        <v>412</v>
      </c>
      <c r="S77" s="1" t="s">
        <v>401</v>
      </c>
      <c r="T77" t="str">
        <f t="shared" ref="T77:T130" si="9">T76</f>
        <v>black/red</v>
      </c>
    </row>
    <row r="78" spans="1:20" ht="15" customHeight="1" x14ac:dyDescent="0.25">
      <c r="A78" s="19" t="s">
        <v>307</v>
      </c>
      <c r="B78" s="19" t="s">
        <v>137</v>
      </c>
      <c r="C78" t="s">
        <v>190</v>
      </c>
      <c r="D78" s="1" t="str">
        <f>R78&amp;"/"&amp;S78&amp;"["&amp;T78&amp;"]"</f>
        <v>69°Li/Chemineau[black/red]</v>
      </c>
      <c r="E78" s="1"/>
      <c r="G78" s="10" t="s">
        <v>447</v>
      </c>
      <c r="I78" s="22"/>
      <c r="J78" s="22">
        <v>4</v>
      </c>
      <c r="K78" s="22">
        <v>4</v>
      </c>
      <c r="L78" s="22">
        <v>4</v>
      </c>
      <c r="M78" s="22">
        <v>4</v>
      </c>
      <c r="N78" s="22">
        <f t="shared" si="8"/>
        <v>3</v>
      </c>
      <c r="O78" s="22">
        <f t="shared" si="8"/>
        <v>3</v>
      </c>
      <c r="P78" s="22">
        <f t="shared" si="8"/>
        <v>3</v>
      </c>
      <c r="R78" s="19" t="s">
        <v>413</v>
      </c>
      <c r="S78" s="1" t="s">
        <v>401</v>
      </c>
      <c r="T78" t="str">
        <f t="shared" si="9"/>
        <v>black/red</v>
      </c>
    </row>
    <row r="79" spans="1:20" ht="15" customHeight="1" x14ac:dyDescent="0.25">
      <c r="A79" s="19" t="s">
        <v>307</v>
      </c>
      <c r="B79" s="19" t="s">
        <v>137</v>
      </c>
      <c r="C79" t="s">
        <v>190</v>
      </c>
      <c r="D79" s="1" t="str">
        <f>R79&amp;"/"&amp;S79&amp;"["&amp;T79&amp;"]"</f>
        <v>39°Li/Desgraviers[black/red]</v>
      </c>
      <c r="E79" s="1"/>
      <c r="G79" s="10" t="s">
        <v>447</v>
      </c>
      <c r="I79" s="22"/>
      <c r="J79" s="22">
        <v>2</v>
      </c>
      <c r="K79" s="22">
        <v>4</v>
      </c>
      <c r="L79" s="22">
        <v>4</v>
      </c>
      <c r="M79" s="22">
        <v>4</v>
      </c>
      <c r="N79" s="22">
        <f t="shared" si="8"/>
        <v>1</v>
      </c>
      <c r="O79" s="22">
        <f t="shared" si="8"/>
        <v>3</v>
      </c>
      <c r="P79" s="22">
        <f t="shared" si="8"/>
        <v>3</v>
      </c>
      <c r="R79" s="19" t="s">
        <v>414</v>
      </c>
      <c r="S79" s="24" t="s">
        <v>411</v>
      </c>
      <c r="T79" t="str">
        <f>T77</f>
        <v>black/red</v>
      </c>
    </row>
    <row r="80" spans="1:20" ht="15" customHeight="1" x14ac:dyDescent="0.25">
      <c r="A80" s="19" t="s">
        <v>307</v>
      </c>
      <c r="B80" s="19" t="s">
        <v>137</v>
      </c>
      <c r="C80" t="s">
        <v>190</v>
      </c>
      <c r="D80" s="1" t="str">
        <f>R80&amp;"/"&amp;S80&amp;"["&amp;T80&amp;"]"</f>
        <v>76°Li/Desgraviers[black/red]</v>
      </c>
      <c r="E80" s="1"/>
      <c r="G80" s="10" t="s">
        <v>447</v>
      </c>
      <c r="I80" s="22"/>
      <c r="J80" s="22">
        <v>4</v>
      </c>
      <c r="K80" s="22">
        <v>4</v>
      </c>
      <c r="L80" s="22">
        <v>4</v>
      </c>
      <c r="M80" s="22">
        <v>4</v>
      </c>
      <c r="N80" s="22">
        <f t="shared" si="8"/>
        <v>3</v>
      </c>
      <c r="O80" s="22">
        <f t="shared" si="8"/>
        <v>3</v>
      </c>
      <c r="P80" s="22">
        <f t="shared" si="8"/>
        <v>3</v>
      </c>
      <c r="R80" s="19" t="s">
        <v>415</v>
      </c>
      <c r="S80" s="24" t="s">
        <v>411</v>
      </c>
      <c r="T80" t="str">
        <f>T78</f>
        <v>black/red</v>
      </c>
    </row>
    <row r="81" spans="1:20" ht="15" customHeight="1" x14ac:dyDescent="0.25">
      <c r="A81" s="19" t="s">
        <v>307</v>
      </c>
      <c r="B81" s="19" t="s">
        <v>207</v>
      </c>
      <c r="C81" t="s">
        <v>190</v>
      </c>
      <c r="D81" s="1" t="str">
        <f>S81&amp;"["&amp;T81&amp;"]"</f>
        <v>Foy[black/red]</v>
      </c>
      <c r="E81" s="1"/>
      <c r="G81" s="10" t="s">
        <v>450</v>
      </c>
      <c r="H81" s="15" t="s">
        <v>449</v>
      </c>
      <c r="I81" s="22"/>
      <c r="J81" s="25" t="s">
        <v>232</v>
      </c>
      <c r="K81" s="22">
        <v>4</v>
      </c>
      <c r="L81" s="22">
        <v>7</v>
      </c>
      <c r="M81" s="26" t="s">
        <v>264</v>
      </c>
      <c r="N81" s="22">
        <v>0</v>
      </c>
      <c r="O81" s="22">
        <f>K81-1</f>
        <v>3</v>
      </c>
      <c r="P81" s="22">
        <f>L81-1</f>
        <v>6</v>
      </c>
      <c r="S81" s="1" t="s">
        <v>215</v>
      </c>
      <c r="T81" t="str">
        <f>T79</f>
        <v>black/red</v>
      </c>
    </row>
    <row r="82" spans="1:20" ht="15" customHeight="1" x14ac:dyDescent="0.25">
      <c r="A82" s="19" t="s">
        <v>307</v>
      </c>
      <c r="B82" s="19" t="s">
        <v>129</v>
      </c>
      <c r="C82" t="s">
        <v>189</v>
      </c>
      <c r="D82" s="1">
        <v>2</v>
      </c>
      <c r="E82" s="24" t="str">
        <f>S82&amp;"["&amp;T82&amp;"]"</f>
        <v>Clausel[yellow/darkblue]</v>
      </c>
      <c r="F82" s="23" t="s">
        <v>228</v>
      </c>
      <c r="G82" s="22">
        <v>4</v>
      </c>
      <c r="H82" s="22">
        <v>2</v>
      </c>
      <c r="I82" s="22"/>
      <c r="J82" s="22"/>
      <c r="K82" s="22"/>
      <c r="L82" s="22"/>
      <c r="N82" s="22"/>
      <c r="S82" s="1" t="s">
        <v>214</v>
      </c>
      <c r="T82" t="s">
        <v>308</v>
      </c>
    </row>
    <row r="83" spans="1:20" ht="15" customHeight="1" x14ac:dyDescent="0.25">
      <c r="A83" s="19" t="s">
        <v>307</v>
      </c>
      <c r="B83" s="19" t="s">
        <v>137</v>
      </c>
      <c r="C83" t="s">
        <v>190</v>
      </c>
      <c r="D83" s="1" t="str">
        <f>R83&amp;"/"&amp;S83&amp;"["&amp;T83&amp;"]"</f>
        <v>25°Lg/Berlier[yellow/darkblue]</v>
      </c>
      <c r="E83" s="1"/>
      <c r="G83" s="10" t="s">
        <v>447</v>
      </c>
      <c r="I83" s="22"/>
      <c r="J83" s="22">
        <v>4</v>
      </c>
      <c r="K83" s="22">
        <v>4</v>
      </c>
      <c r="L83" s="22">
        <v>4</v>
      </c>
      <c r="M83" s="22">
        <v>4</v>
      </c>
      <c r="N83" s="22">
        <f t="shared" ref="N83:P86" si="10">J83-1</f>
        <v>3</v>
      </c>
      <c r="O83" s="22">
        <f t="shared" si="10"/>
        <v>3</v>
      </c>
      <c r="P83" s="22">
        <f t="shared" si="10"/>
        <v>3</v>
      </c>
      <c r="R83" s="19" t="s">
        <v>416</v>
      </c>
      <c r="S83" s="24" t="s">
        <v>402</v>
      </c>
      <c r="T83" t="str">
        <f t="shared" si="9"/>
        <v>yellow/darkblue</v>
      </c>
    </row>
    <row r="84" spans="1:20" ht="15" customHeight="1" x14ac:dyDescent="0.25">
      <c r="A84" s="19" t="s">
        <v>307</v>
      </c>
      <c r="B84" s="19" t="s">
        <v>137</v>
      </c>
      <c r="C84" t="s">
        <v>190</v>
      </c>
      <c r="D84" s="1" t="str">
        <f>R84&amp;"/"&amp;S84&amp;"["&amp;T84&amp;"]"</f>
        <v>27°Li/Berlier[yellow/darkblue]</v>
      </c>
      <c r="E84" s="1"/>
      <c r="G84" s="10" t="s">
        <v>447</v>
      </c>
      <c r="I84" s="22"/>
      <c r="J84" s="22">
        <v>4</v>
      </c>
      <c r="K84" s="22">
        <v>4</v>
      </c>
      <c r="L84" s="22">
        <v>4</v>
      </c>
      <c r="M84" s="22">
        <v>4</v>
      </c>
      <c r="N84" s="22">
        <f t="shared" si="10"/>
        <v>3</v>
      </c>
      <c r="O84" s="22">
        <f t="shared" si="10"/>
        <v>3</v>
      </c>
      <c r="P84" s="22">
        <f t="shared" si="10"/>
        <v>3</v>
      </c>
      <c r="R84" s="19" t="s">
        <v>417</v>
      </c>
      <c r="S84" s="24" t="s">
        <v>402</v>
      </c>
      <c r="T84" t="str">
        <f>T82</f>
        <v>yellow/darkblue</v>
      </c>
    </row>
    <row r="85" spans="1:20" ht="15" customHeight="1" x14ac:dyDescent="0.25">
      <c r="A85" s="19" t="s">
        <v>307</v>
      </c>
      <c r="B85" s="19" t="s">
        <v>137</v>
      </c>
      <c r="C85" t="s">
        <v>190</v>
      </c>
      <c r="D85" s="1" t="str">
        <f>R85&amp;"/"&amp;S85&amp;"["&amp;T85&amp;"]"</f>
        <v>50°Li/Barbot[yellow/darkblue]</v>
      </c>
      <c r="E85" s="1"/>
      <c r="G85" s="10" t="s">
        <v>447</v>
      </c>
      <c r="I85" s="22"/>
      <c r="J85" s="22">
        <v>4</v>
      </c>
      <c r="K85" s="22">
        <v>4</v>
      </c>
      <c r="L85" s="22">
        <v>4</v>
      </c>
      <c r="M85" s="22">
        <v>4</v>
      </c>
      <c r="N85" s="22">
        <f t="shared" si="10"/>
        <v>3</v>
      </c>
      <c r="O85" s="22">
        <f t="shared" si="10"/>
        <v>3</v>
      </c>
      <c r="P85" s="22">
        <f t="shared" si="10"/>
        <v>3</v>
      </c>
      <c r="R85" s="19" t="s">
        <v>418</v>
      </c>
      <c r="S85" s="24" t="s">
        <v>403</v>
      </c>
      <c r="T85" t="str">
        <f>T83</f>
        <v>yellow/darkblue</v>
      </c>
    </row>
    <row r="86" spans="1:20" ht="15" customHeight="1" x14ac:dyDescent="0.25">
      <c r="A86" s="19" t="s">
        <v>307</v>
      </c>
      <c r="B86" s="19" t="s">
        <v>137</v>
      </c>
      <c r="C86" t="s">
        <v>190</v>
      </c>
      <c r="D86" s="1" t="str">
        <f>R86&amp;"/"&amp;S86&amp;"["&amp;T86&amp;"]"</f>
        <v>59°Li/Barbot[yellow/darkblue]</v>
      </c>
      <c r="E86" s="1"/>
      <c r="G86" s="10" t="s">
        <v>447</v>
      </c>
      <c r="I86" s="22"/>
      <c r="J86" s="22">
        <v>1</v>
      </c>
      <c r="K86" s="22">
        <v>4</v>
      </c>
      <c r="L86" s="22">
        <v>4</v>
      </c>
      <c r="M86" s="22">
        <v>4</v>
      </c>
      <c r="N86" s="22">
        <f t="shared" si="10"/>
        <v>0</v>
      </c>
      <c r="O86" s="22">
        <f t="shared" si="10"/>
        <v>3</v>
      </c>
      <c r="P86" s="22">
        <f t="shared" si="10"/>
        <v>3</v>
      </c>
      <c r="R86" s="19" t="s">
        <v>419</v>
      </c>
      <c r="S86" s="24" t="s">
        <v>403</v>
      </c>
      <c r="T86" t="str">
        <f>T84</f>
        <v>yellow/darkblue</v>
      </c>
    </row>
    <row r="87" spans="1:20" ht="15" customHeight="1" x14ac:dyDescent="0.25">
      <c r="A87" s="19" t="s">
        <v>307</v>
      </c>
      <c r="B87" s="19" t="s">
        <v>207</v>
      </c>
      <c r="C87" t="s">
        <v>190</v>
      </c>
      <c r="D87" s="1" t="str">
        <f>S87&amp;"["&amp;T87&amp;"]"</f>
        <v>Clausel[yellow/darkblue]</v>
      </c>
      <c r="E87" s="1"/>
      <c r="G87" s="10" t="s">
        <v>450</v>
      </c>
      <c r="H87" s="15" t="s">
        <v>449</v>
      </c>
      <c r="I87" s="22"/>
      <c r="J87" s="25" t="s">
        <v>232</v>
      </c>
      <c r="K87" s="22">
        <v>4</v>
      </c>
      <c r="L87" s="22">
        <v>7</v>
      </c>
      <c r="M87" s="26" t="s">
        <v>264</v>
      </c>
      <c r="N87" s="22">
        <v>0</v>
      </c>
      <c r="O87" s="22">
        <f>K87-1</f>
        <v>3</v>
      </c>
      <c r="P87" s="22">
        <f>L87-1</f>
        <v>6</v>
      </c>
      <c r="S87" s="1" t="s">
        <v>214</v>
      </c>
      <c r="T87" t="str">
        <f>T85</f>
        <v>yellow/darkblue</v>
      </c>
    </row>
    <row r="88" spans="1:20" ht="15" customHeight="1" x14ac:dyDescent="0.25">
      <c r="A88" s="19" t="s">
        <v>307</v>
      </c>
      <c r="B88" s="19" t="s">
        <v>129</v>
      </c>
      <c r="C88" t="s">
        <v>189</v>
      </c>
      <c r="D88" s="1">
        <v>3</v>
      </c>
      <c r="E88" s="24" t="str">
        <f>S88&amp;"["&amp;T88&amp;"]"</f>
        <v>Ferey[black/orange]</v>
      </c>
      <c r="F88" s="23" t="s">
        <v>228</v>
      </c>
      <c r="G88" s="22">
        <v>4</v>
      </c>
      <c r="H88" s="22">
        <v>2</v>
      </c>
      <c r="I88" s="22"/>
      <c r="J88" s="22"/>
      <c r="K88" s="22"/>
      <c r="L88" s="22"/>
      <c r="N88" s="22"/>
      <c r="S88" s="1" t="s">
        <v>216</v>
      </c>
      <c r="T88" t="s">
        <v>300</v>
      </c>
    </row>
    <row r="89" spans="1:20" ht="15" customHeight="1" x14ac:dyDescent="0.25">
      <c r="A89" s="19" t="s">
        <v>307</v>
      </c>
      <c r="B89" s="19" t="s">
        <v>137</v>
      </c>
      <c r="C89" t="s">
        <v>190</v>
      </c>
      <c r="D89" s="1" t="str">
        <f>R89&amp;"/"&amp;S89&amp;"["&amp;T89&amp;"]"</f>
        <v>31°Lg/Menne[black/orange]</v>
      </c>
      <c r="E89" s="1"/>
      <c r="G89" s="10" t="s">
        <v>447</v>
      </c>
      <c r="I89" s="22"/>
      <c r="J89" s="22">
        <v>4</v>
      </c>
      <c r="K89" s="22">
        <v>4</v>
      </c>
      <c r="L89" s="22">
        <v>4</v>
      </c>
      <c r="M89" s="22">
        <v>4</v>
      </c>
      <c r="N89" s="22">
        <f t="shared" ref="N89:P92" si="11">J89-1</f>
        <v>3</v>
      </c>
      <c r="O89" s="22">
        <f t="shared" si="11"/>
        <v>3</v>
      </c>
      <c r="P89" s="22">
        <f t="shared" si="11"/>
        <v>3</v>
      </c>
      <c r="R89" s="19" t="s">
        <v>420</v>
      </c>
      <c r="S89" s="24" t="s">
        <v>404</v>
      </c>
      <c r="T89" t="str">
        <f t="shared" si="9"/>
        <v>black/orange</v>
      </c>
    </row>
    <row r="90" spans="1:20" ht="15" customHeight="1" x14ac:dyDescent="0.25">
      <c r="A90" s="19" t="s">
        <v>307</v>
      </c>
      <c r="B90" s="19" t="s">
        <v>137</v>
      </c>
      <c r="C90" t="s">
        <v>190</v>
      </c>
      <c r="D90" s="1" t="str">
        <f>R90&amp;"/"&amp;S90&amp;"["&amp;T90&amp;"]"</f>
        <v>26°Li/Menne[black/orange]</v>
      </c>
      <c r="E90" s="1"/>
      <c r="G90" s="10" t="s">
        <v>447</v>
      </c>
      <c r="I90" s="22"/>
      <c r="J90" s="22">
        <v>3</v>
      </c>
      <c r="K90" s="22">
        <v>4</v>
      </c>
      <c r="L90" s="22">
        <v>4</v>
      </c>
      <c r="M90" s="22">
        <v>4</v>
      </c>
      <c r="N90" s="22">
        <f t="shared" si="11"/>
        <v>2</v>
      </c>
      <c r="O90" s="22">
        <f t="shared" si="11"/>
        <v>3</v>
      </c>
      <c r="P90" s="22">
        <f t="shared" si="11"/>
        <v>3</v>
      </c>
      <c r="R90" s="19" t="s">
        <v>421</v>
      </c>
      <c r="S90" s="24" t="s">
        <v>404</v>
      </c>
      <c r="T90" t="str">
        <f>T88</f>
        <v>black/orange</v>
      </c>
    </row>
    <row r="91" spans="1:20" ht="15" customHeight="1" x14ac:dyDescent="0.25">
      <c r="A91" s="19" t="s">
        <v>307</v>
      </c>
      <c r="B91" s="19" t="s">
        <v>137</v>
      </c>
      <c r="C91" t="s">
        <v>190</v>
      </c>
      <c r="D91" s="1" t="str">
        <f>R91&amp;"/"&amp;S91&amp;"["&amp;T91&amp;"]"</f>
        <v>47°Li/2nd Bgde[black/orange]</v>
      </c>
      <c r="E91" s="1"/>
      <c r="G91" s="10" t="s">
        <v>447</v>
      </c>
      <c r="I91" s="22"/>
      <c r="J91" s="22">
        <v>4</v>
      </c>
      <c r="K91" s="22">
        <v>4</v>
      </c>
      <c r="L91" s="22">
        <v>4</v>
      </c>
      <c r="M91" s="22">
        <v>4</v>
      </c>
      <c r="N91" s="22">
        <f t="shared" si="11"/>
        <v>3</v>
      </c>
      <c r="O91" s="22">
        <f t="shared" si="11"/>
        <v>3</v>
      </c>
      <c r="P91" s="22">
        <f t="shared" si="11"/>
        <v>3</v>
      </c>
      <c r="R91" s="19" t="s">
        <v>422</v>
      </c>
      <c r="S91" s="24" t="s">
        <v>316</v>
      </c>
      <c r="T91" t="str">
        <f>T89</f>
        <v>black/orange</v>
      </c>
    </row>
    <row r="92" spans="1:20" ht="15" customHeight="1" x14ac:dyDescent="0.25">
      <c r="A92" s="19" t="s">
        <v>307</v>
      </c>
      <c r="B92" s="19" t="s">
        <v>137</v>
      </c>
      <c r="C92" t="s">
        <v>190</v>
      </c>
      <c r="D92" s="1" t="str">
        <f>R92&amp;"/"&amp;S92&amp;"["&amp;T92&amp;"]"</f>
        <v>70°Li/2nd Bgde[black/orange]</v>
      </c>
      <c r="E92" s="1"/>
      <c r="G92" s="10" t="s">
        <v>447</v>
      </c>
      <c r="I92" s="22"/>
      <c r="J92" s="22">
        <v>3</v>
      </c>
      <c r="K92" s="22">
        <v>4</v>
      </c>
      <c r="L92" s="22">
        <v>4</v>
      </c>
      <c r="M92" s="22">
        <v>4</v>
      </c>
      <c r="N92" s="22">
        <f t="shared" si="11"/>
        <v>2</v>
      </c>
      <c r="O92" s="22">
        <f t="shared" si="11"/>
        <v>3</v>
      </c>
      <c r="P92" s="22">
        <f t="shared" si="11"/>
        <v>3</v>
      </c>
      <c r="R92" s="19" t="s">
        <v>423</v>
      </c>
      <c r="S92" s="24" t="s">
        <v>316</v>
      </c>
      <c r="T92" t="str">
        <f>T90</f>
        <v>black/orange</v>
      </c>
    </row>
    <row r="93" spans="1:20" ht="15" customHeight="1" x14ac:dyDescent="0.25">
      <c r="A93" s="19" t="s">
        <v>307</v>
      </c>
      <c r="B93" s="19" t="s">
        <v>207</v>
      </c>
      <c r="C93" t="s">
        <v>190</v>
      </c>
      <c r="D93" s="1" t="str">
        <f>S93&amp;"["&amp;T93&amp;"]"</f>
        <v>Ferey[black/orange]</v>
      </c>
      <c r="E93" s="1"/>
      <c r="G93" s="10" t="s">
        <v>450</v>
      </c>
      <c r="H93" s="15" t="s">
        <v>449</v>
      </c>
      <c r="I93" s="22"/>
      <c r="J93" s="25" t="s">
        <v>232</v>
      </c>
      <c r="K93" s="22">
        <v>4</v>
      </c>
      <c r="L93" s="22">
        <v>7</v>
      </c>
      <c r="M93" s="26" t="s">
        <v>264</v>
      </c>
      <c r="N93" s="22">
        <v>0</v>
      </c>
      <c r="O93" s="22">
        <f>K93-1</f>
        <v>3</v>
      </c>
      <c r="P93" s="22">
        <f>L93-1</f>
        <v>6</v>
      </c>
      <c r="S93" s="1" t="s">
        <v>216</v>
      </c>
      <c r="T93" t="str">
        <f>T91</f>
        <v>black/orange</v>
      </c>
    </row>
    <row r="94" spans="1:20" ht="15" customHeight="1" x14ac:dyDescent="0.25">
      <c r="A94" s="19" t="s">
        <v>307</v>
      </c>
      <c r="B94" s="19" t="s">
        <v>129</v>
      </c>
      <c r="C94" t="s">
        <v>189</v>
      </c>
      <c r="D94" s="1">
        <v>4</v>
      </c>
      <c r="E94" s="24" t="str">
        <f>S94&amp;"["&amp;T94&amp;"]"</f>
        <v>Sarrut[black/lt_green]</v>
      </c>
      <c r="F94" s="23" t="s">
        <v>228</v>
      </c>
      <c r="G94" s="22">
        <v>3</v>
      </c>
      <c r="H94" s="22">
        <v>2</v>
      </c>
      <c r="I94" s="22"/>
      <c r="J94" s="22"/>
      <c r="K94" s="22"/>
      <c r="L94" s="22"/>
      <c r="N94" s="22"/>
      <c r="S94" s="1" t="s">
        <v>217</v>
      </c>
      <c r="T94" t="s">
        <v>260</v>
      </c>
    </row>
    <row r="95" spans="1:20" ht="15" customHeight="1" x14ac:dyDescent="0.25">
      <c r="A95" s="19" t="s">
        <v>307</v>
      </c>
      <c r="B95" s="19" t="s">
        <v>137</v>
      </c>
      <c r="C95" t="s">
        <v>190</v>
      </c>
      <c r="D95" s="1" t="str">
        <f>R95&amp;"/"&amp;S95&amp;"["&amp;T95&amp;"]"</f>
        <v>2°Lg/Fririon[black/lt_green]</v>
      </c>
      <c r="E95" s="1"/>
      <c r="G95" s="10" t="s">
        <v>447</v>
      </c>
      <c r="I95" s="22"/>
      <c r="J95" s="22">
        <v>5</v>
      </c>
      <c r="K95" s="22">
        <v>5</v>
      </c>
      <c r="L95" s="22">
        <v>4</v>
      </c>
      <c r="M95" s="22">
        <v>5</v>
      </c>
      <c r="N95" s="22">
        <f t="shared" ref="N95:P97" si="12">J95-1</f>
        <v>4</v>
      </c>
      <c r="O95" s="22">
        <f t="shared" si="12"/>
        <v>4</v>
      </c>
      <c r="P95" s="22">
        <f t="shared" si="12"/>
        <v>3</v>
      </c>
      <c r="R95" s="19" t="s">
        <v>424</v>
      </c>
      <c r="S95" s="24" t="s">
        <v>406</v>
      </c>
      <c r="T95" t="str">
        <f t="shared" si="9"/>
        <v>black/lt_green</v>
      </c>
    </row>
    <row r="96" spans="1:20" ht="15" customHeight="1" x14ac:dyDescent="0.25">
      <c r="A96" s="19" t="s">
        <v>307</v>
      </c>
      <c r="B96" s="19" t="s">
        <v>137</v>
      </c>
      <c r="C96" t="s">
        <v>190</v>
      </c>
      <c r="D96" s="1" t="str">
        <f>R96&amp;"/"&amp;S96&amp;"["&amp;T96&amp;"]"</f>
        <v>36°Li/Fririon[black/lt_green]</v>
      </c>
      <c r="E96" s="1"/>
      <c r="G96" s="10" t="s">
        <v>447</v>
      </c>
      <c r="I96" s="22"/>
      <c r="J96" s="22">
        <v>4</v>
      </c>
      <c r="K96" s="22">
        <v>5</v>
      </c>
      <c r="L96" s="22">
        <v>4</v>
      </c>
      <c r="M96" s="22">
        <v>5</v>
      </c>
      <c r="N96" s="22">
        <f t="shared" si="12"/>
        <v>3</v>
      </c>
      <c r="O96" s="22">
        <f t="shared" si="12"/>
        <v>4</v>
      </c>
      <c r="P96" s="22">
        <f t="shared" si="12"/>
        <v>3</v>
      </c>
      <c r="R96" s="19" t="s">
        <v>425</v>
      </c>
      <c r="S96" s="24" t="s">
        <v>406</v>
      </c>
      <c r="T96" t="str">
        <f>T94</f>
        <v>black/lt_green</v>
      </c>
    </row>
    <row r="97" spans="1:20" ht="15" customHeight="1" x14ac:dyDescent="0.25">
      <c r="A97" s="19" t="s">
        <v>307</v>
      </c>
      <c r="B97" s="19" t="s">
        <v>137</v>
      </c>
      <c r="C97" t="s">
        <v>190</v>
      </c>
      <c r="D97" s="1" t="str">
        <f>R97&amp;"/"&amp;S97&amp;"["&amp;T97&amp;"]"</f>
        <v>4°Lg/2nd Bgde[black/lt_green]</v>
      </c>
      <c r="E97" s="1"/>
      <c r="G97" s="10" t="s">
        <v>447</v>
      </c>
      <c r="I97" s="22"/>
      <c r="J97" s="22">
        <v>3</v>
      </c>
      <c r="K97" s="22">
        <v>4</v>
      </c>
      <c r="L97" s="22">
        <v>4</v>
      </c>
      <c r="M97" s="22">
        <v>4</v>
      </c>
      <c r="N97" s="22">
        <f t="shared" si="12"/>
        <v>2</v>
      </c>
      <c r="O97" s="22">
        <f t="shared" si="12"/>
        <v>3</v>
      </c>
      <c r="P97" s="22">
        <f t="shared" si="12"/>
        <v>3</v>
      </c>
      <c r="R97" s="19" t="s">
        <v>426</v>
      </c>
      <c r="S97" s="24" t="s">
        <v>316</v>
      </c>
      <c r="T97" t="str">
        <f t="shared" si="9"/>
        <v>black/lt_green</v>
      </c>
    </row>
    <row r="98" spans="1:20" ht="15" customHeight="1" x14ac:dyDescent="0.25">
      <c r="A98" s="19" t="s">
        <v>307</v>
      </c>
      <c r="B98" s="19" t="s">
        <v>201</v>
      </c>
      <c r="C98" t="s">
        <v>190</v>
      </c>
      <c r="D98" s="1" t="str">
        <f>S98&amp;"["&amp;T98&amp;"]"</f>
        <v>Sarrut[black/lt_green]</v>
      </c>
      <c r="E98" s="1"/>
      <c r="G98" s="10" t="s">
        <v>450</v>
      </c>
      <c r="H98" s="15"/>
      <c r="I98" s="22"/>
      <c r="J98" s="25" t="s">
        <v>232</v>
      </c>
      <c r="K98" s="22">
        <v>4</v>
      </c>
      <c r="L98" s="22">
        <v>6</v>
      </c>
      <c r="M98" s="26" t="s">
        <v>264</v>
      </c>
      <c r="N98" s="22">
        <v>0</v>
      </c>
      <c r="O98" s="22">
        <f>K98-1</f>
        <v>3</v>
      </c>
      <c r="P98" s="22">
        <f>L98-1</f>
        <v>5</v>
      </c>
      <c r="S98" s="1" t="s">
        <v>217</v>
      </c>
      <c r="T98" t="str">
        <f>T96</f>
        <v>black/lt_green</v>
      </c>
    </row>
    <row r="99" spans="1:20" ht="15" customHeight="1" x14ac:dyDescent="0.25">
      <c r="A99" s="19" t="s">
        <v>307</v>
      </c>
      <c r="B99" s="19" t="s">
        <v>129</v>
      </c>
      <c r="C99" t="s">
        <v>189</v>
      </c>
      <c r="D99" s="1">
        <v>5</v>
      </c>
      <c r="E99" s="24" t="str">
        <f>S99&amp;"["&amp;T99&amp;"]"</f>
        <v>Maucune[black/yellow]</v>
      </c>
      <c r="F99" s="23" t="s">
        <v>228</v>
      </c>
      <c r="G99" s="22">
        <v>3</v>
      </c>
      <c r="H99" s="22">
        <v>2</v>
      </c>
      <c r="I99" s="22"/>
      <c r="J99" s="22"/>
      <c r="K99" s="22"/>
      <c r="L99" s="22"/>
      <c r="N99" s="22"/>
      <c r="S99" s="1" t="s">
        <v>218</v>
      </c>
      <c r="T99" t="s">
        <v>253</v>
      </c>
    </row>
    <row r="100" spans="1:20" ht="15" customHeight="1" x14ac:dyDescent="0.25">
      <c r="A100" s="19" t="s">
        <v>307</v>
      </c>
      <c r="B100" s="19" t="s">
        <v>137</v>
      </c>
      <c r="C100" t="s">
        <v>190</v>
      </c>
      <c r="D100" s="1" t="str">
        <f>R100&amp;"/"&amp;S100&amp;"["&amp;T100&amp;"]"</f>
        <v>15°Li/Arnaud[black/yellow]</v>
      </c>
      <c r="E100" s="1"/>
      <c r="G100" s="10" t="s">
        <v>447</v>
      </c>
      <c r="I100" s="22"/>
      <c r="J100" s="22">
        <v>4</v>
      </c>
      <c r="K100" s="22">
        <v>4</v>
      </c>
      <c r="L100" s="22">
        <v>4</v>
      </c>
      <c r="M100" s="22">
        <v>4</v>
      </c>
      <c r="N100" s="22">
        <f t="shared" ref="N100:P103" si="13">J100-1</f>
        <v>3</v>
      </c>
      <c r="O100" s="22">
        <f t="shared" si="13"/>
        <v>3</v>
      </c>
      <c r="P100" s="22">
        <f t="shared" si="13"/>
        <v>3</v>
      </c>
      <c r="R100" s="19" t="s">
        <v>427</v>
      </c>
      <c r="S100" s="24" t="s">
        <v>405</v>
      </c>
      <c r="T100" t="str">
        <f t="shared" si="9"/>
        <v>black/yellow</v>
      </c>
    </row>
    <row r="101" spans="1:20" ht="15" customHeight="1" x14ac:dyDescent="0.25">
      <c r="A101" s="19" t="s">
        <v>307</v>
      </c>
      <c r="B101" s="19" t="s">
        <v>137</v>
      </c>
      <c r="C101" t="s">
        <v>190</v>
      </c>
      <c r="D101" s="1" t="str">
        <f>R101&amp;"/"&amp;S101&amp;"["&amp;T101&amp;"]"</f>
        <v>66°Li/Arnaud[black/yellow]</v>
      </c>
      <c r="E101" s="1"/>
      <c r="G101" s="10" t="s">
        <v>447</v>
      </c>
      <c r="I101" s="22"/>
      <c r="J101" s="22">
        <v>3</v>
      </c>
      <c r="K101" s="22">
        <v>4</v>
      </c>
      <c r="L101" s="22">
        <v>4</v>
      </c>
      <c r="M101" s="22">
        <v>4</v>
      </c>
      <c r="N101" s="22">
        <f t="shared" si="13"/>
        <v>2</v>
      </c>
      <c r="O101" s="22">
        <f t="shared" si="13"/>
        <v>3</v>
      </c>
      <c r="P101" s="22">
        <f t="shared" si="13"/>
        <v>3</v>
      </c>
      <c r="R101" s="19" t="s">
        <v>428</v>
      </c>
      <c r="S101" s="24" t="s">
        <v>405</v>
      </c>
      <c r="T101" t="str">
        <f>T99</f>
        <v>black/yellow</v>
      </c>
    </row>
    <row r="102" spans="1:20" ht="15" customHeight="1" x14ac:dyDescent="0.25">
      <c r="A102" s="19" t="s">
        <v>307</v>
      </c>
      <c r="B102" s="19" t="s">
        <v>137</v>
      </c>
      <c r="C102" t="s">
        <v>190</v>
      </c>
      <c r="D102" s="1" t="str">
        <f>R102&amp;"/"&amp;S102&amp;"["&amp;T102&amp;"]"</f>
        <v>82°Li/Montfort[black/yellow]</v>
      </c>
      <c r="E102" s="1"/>
      <c r="G102" s="10" t="s">
        <v>447</v>
      </c>
      <c r="I102" s="22"/>
      <c r="J102" s="22">
        <v>3</v>
      </c>
      <c r="K102" s="22">
        <v>4</v>
      </c>
      <c r="L102" s="22">
        <v>4</v>
      </c>
      <c r="M102" s="22">
        <v>4</v>
      </c>
      <c r="N102" s="22">
        <f t="shared" si="13"/>
        <v>2</v>
      </c>
      <c r="O102" s="22">
        <f t="shared" si="13"/>
        <v>3</v>
      </c>
      <c r="P102" s="22">
        <f t="shared" si="13"/>
        <v>3</v>
      </c>
      <c r="R102" s="19" t="s">
        <v>429</v>
      </c>
      <c r="S102" s="24" t="s">
        <v>407</v>
      </c>
      <c r="T102" t="str">
        <f>T100</f>
        <v>black/yellow</v>
      </c>
    </row>
    <row r="103" spans="1:20" ht="15" customHeight="1" x14ac:dyDescent="0.25">
      <c r="A103" s="19" t="s">
        <v>307</v>
      </c>
      <c r="B103" s="19" t="s">
        <v>137</v>
      </c>
      <c r="C103" t="s">
        <v>190</v>
      </c>
      <c r="D103" s="1" t="str">
        <f>R103&amp;"/"&amp;S103&amp;"["&amp;T103&amp;"]"</f>
        <v>86°Li/Montfort[black/yellow]</v>
      </c>
      <c r="E103" s="1"/>
      <c r="G103" s="10" t="s">
        <v>447</v>
      </c>
      <c r="I103" s="22"/>
      <c r="J103" s="22">
        <v>3</v>
      </c>
      <c r="K103" s="22">
        <v>4</v>
      </c>
      <c r="L103" s="22">
        <v>4</v>
      </c>
      <c r="M103" s="22">
        <v>4</v>
      </c>
      <c r="N103" s="22">
        <f t="shared" si="13"/>
        <v>2</v>
      </c>
      <c r="O103" s="22">
        <f t="shared" si="13"/>
        <v>3</v>
      </c>
      <c r="P103" s="22">
        <f t="shared" si="13"/>
        <v>3</v>
      </c>
      <c r="R103" s="19" t="s">
        <v>430</v>
      </c>
      <c r="S103" s="24" t="s">
        <v>407</v>
      </c>
      <c r="T103" t="str">
        <f>T101</f>
        <v>black/yellow</v>
      </c>
    </row>
    <row r="104" spans="1:20" ht="15" customHeight="1" x14ac:dyDescent="0.25">
      <c r="A104" s="19" t="s">
        <v>307</v>
      </c>
      <c r="B104" s="19" t="s">
        <v>201</v>
      </c>
      <c r="C104" t="s">
        <v>190</v>
      </c>
      <c r="D104" s="1" t="str">
        <f>S104&amp;"["&amp;T104&amp;"]"</f>
        <v>Maucune[black/yellow]</v>
      </c>
      <c r="E104" s="1"/>
      <c r="G104" s="10" t="s">
        <v>450</v>
      </c>
      <c r="H104" s="15"/>
      <c r="I104" s="22"/>
      <c r="J104" s="25" t="s">
        <v>232</v>
      </c>
      <c r="K104" s="22">
        <v>4</v>
      </c>
      <c r="L104" s="22">
        <v>6</v>
      </c>
      <c r="M104" s="26" t="s">
        <v>264</v>
      </c>
      <c r="N104" s="22">
        <v>0</v>
      </c>
      <c r="O104" s="22">
        <f>K104-1</f>
        <v>3</v>
      </c>
      <c r="P104" s="22">
        <f>L104-1</f>
        <v>5</v>
      </c>
      <c r="S104" s="1" t="s">
        <v>218</v>
      </c>
      <c r="T104" t="str">
        <f>T102</f>
        <v>black/yellow</v>
      </c>
    </row>
    <row r="105" spans="1:20" ht="15" customHeight="1" x14ac:dyDescent="0.25">
      <c r="A105" s="19" t="s">
        <v>307</v>
      </c>
      <c r="B105" s="19" t="s">
        <v>129</v>
      </c>
      <c r="C105" t="s">
        <v>189</v>
      </c>
      <c r="D105" s="1">
        <v>6</v>
      </c>
      <c r="E105" s="24" t="str">
        <f>S105&amp;"["&amp;T105&amp;"]"</f>
        <v>Taupin[black/pink]</v>
      </c>
      <c r="F105" s="23" t="s">
        <v>228</v>
      </c>
      <c r="G105" s="22">
        <v>3</v>
      </c>
      <c r="H105" s="22">
        <v>2</v>
      </c>
      <c r="I105" s="22"/>
      <c r="J105" s="22"/>
      <c r="K105" s="22"/>
      <c r="L105" s="22"/>
      <c r="N105" s="22"/>
      <c r="S105" s="24" t="s">
        <v>400</v>
      </c>
      <c r="T105" t="s">
        <v>301</v>
      </c>
    </row>
    <row r="106" spans="1:20" ht="15" customHeight="1" x14ac:dyDescent="0.25">
      <c r="A106" s="19" t="s">
        <v>307</v>
      </c>
      <c r="B106" s="19" t="s">
        <v>137</v>
      </c>
      <c r="C106" t="s">
        <v>190</v>
      </c>
      <c r="D106" s="1" t="str">
        <f>R106&amp;"/"&amp;S106&amp;"["&amp;T106&amp;"]"</f>
        <v>17°Lg/Taupin[black/pink]</v>
      </c>
      <c r="E106" s="1"/>
      <c r="G106" s="10" t="s">
        <v>447</v>
      </c>
      <c r="I106" s="22"/>
      <c r="J106" s="22">
        <v>3</v>
      </c>
      <c r="K106" s="22">
        <v>5</v>
      </c>
      <c r="L106" s="22">
        <v>4</v>
      </c>
      <c r="M106" s="22">
        <v>5</v>
      </c>
      <c r="N106" s="22">
        <f t="shared" ref="N106:P108" si="14">J106-1</f>
        <v>2</v>
      </c>
      <c r="O106" s="22">
        <f t="shared" si="14"/>
        <v>4</v>
      </c>
      <c r="P106" s="22">
        <f t="shared" si="14"/>
        <v>3</v>
      </c>
      <c r="R106" s="19" t="s">
        <v>431</v>
      </c>
      <c r="S106" s="24" t="s">
        <v>400</v>
      </c>
      <c r="T106" t="str">
        <f t="shared" si="9"/>
        <v>black/pink</v>
      </c>
    </row>
    <row r="107" spans="1:20" ht="15" customHeight="1" x14ac:dyDescent="0.25">
      <c r="A107" s="19" t="s">
        <v>307</v>
      </c>
      <c r="B107" s="19" t="s">
        <v>137</v>
      </c>
      <c r="C107" t="s">
        <v>190</v>
      </c>
      <c r="D107" s="1" t="str">
        <f>R107&amp;"/"&amp;S107&amp;"["&amp;T107&amp;"]"</f>
        <v>65°Li/Taupin[black/pink]</v>
      </c>
      <c r="E107" s="1"/>
      <c r="G107" s="10" t="s">
        <v>447</v>
      </c>
      <c r="I107" s="22"/>
      <c r="J107" s="22">
        <v>4</v>
      </c>
      <c r="K107" s="22">
        <v>5</v>
      </c>
      <c r="L107" s="22">
        <v>4</v>
      </c>
      <c r="M107" s="22">
        <v>5</v>
      </c>
      <c r="N107" s="22">
        <f t="shared" si="14"/>
        <v>3</v>
      </c>
      <c r="O107" s="22">
        <f t="shared" si="14"/>
        <v>4</v>
      </c>
      <c r="P107" s="22">
        <f t="shared" si="14"/>
        <v>3</v>
      </c>
      <c r="R107" s="19" t="s">
        <v>432</v>
      </c>
      <c r="S107" s="24" t="s">
        <v>400</v>
      </c>
      <c r="T107" t="str">
        <f>T105</f>
        <v>black/pink</v>
      </c>
    </row>
    <row r="108" spans="1:20" ht="15" customHeight="1" x14ac:dyDescent="0.25">
      <c r="A108" s="19" t="s">
        <v>307</v>
      </c>
      <c r="B108" s="19" t="s">
        <v>137</v>
      </c>
      <c r="C108" t="s">
        <v>190</v>
      </c>
      <c r="D108" s="1" t="str">
        <f>R108&amp;"/"&amp;S108&amp;"["&amp;T108&amp;"]"</f>
        <v>22°Li/2nd Bgde[black/pink]</v>
      </c>
      <c r="E108" s="1"/>
      <c r="G108" s="10" t="s">
        <v>447</v>
      </c>
      <c r="I108" s="22"/>
      <c r="J108" s="22">
        <v>4</v>
      </c>
      <c r="K108" s="22">
        <v>4</v>
      </c>
      <c r="L108" s="22">
        <v>4</v>
      </c>
      <c r="M108" s="22">
        <v>4</v>
      </c>
      <c r="N108" s="22">
        <f t="shared" si="14"/>
        <v>3</v>
      </c>
      <c r="O108" s="22">
        <f t="shared" si="14"/>
        <v>3</v>
      </c>
      <c r="P108" s="22">
        <f t="shared" si="14"/>
        <v>3</v>
      </c>
      <c r="R108" s="19" t="s">
        <v>433</v>
      </c>
      <c r="S108" s="24" t="s">
        <v>316</v>
      </c>
      <c r="T108" t="str">
        <f t="shared" si="9"/>
        <v>black/pink</v>
      </c>
    </row>
    <row r="109" spans="1:20" ht="15" customHeight="1" x14ac:dyDescent="0.25">
      <c r="A109" s="19" t="s">
        <v>307</v>
      </c>
      <c r="B109" s="19" t="s">
        <v>201</v>
      </c>
      <c r="C109" t="s">
        <v>190</v>
      </c>
      <c r="D109" s="1" t="str">
        <f>S109&amp;"["&amp;T109&amp;"]"</f>
        <v>Brennier[black/pink]</v>
      </c>
      <c r="E109" s="1"/>
      <c r="G109" s="10" t="s">
        <v>450</v>
      </c>
      <c r="H109" s="15"/>
      <c r="I109" s="22"/>
      <c r="J109" s="25" t="s">
        <v>232</v>
      </c>
      <c r="K109" s="22">
        <v>4</v>
      </c>
      <c r="L109" s="22">
        <v>6</v>
      </c>
      <c r="M109" s="26" t="s">
        <v>264</v>
      </c>
      <c r="N109" s="22">
        <v>0</v>
      </c>
      <c r="O109" s="22">
        <f>K109-1</f>
        <v>3</v>
      </c>
      <c r="P109" s="22">
        <f>L109-1</f>
        <v>5</v>
      </c>
      <c r="S109" s="1" t="s">
        <v>219</v>
      </c>
      <c r="T109" t="str">
        <f>T107</f>
        <v>black/pink</v>
      </c>
    </row>
    <row r="110" spans="1:20" ht="15" customHeight="1" x14ac:dyDescent="0.25">
      <c r="A110" s="19" t="s">
        <v>307</v>
      </c>
      <c r="B110" s="19" t="s">
        <v>129</v>
      </c>
      <c r="C110" t="s">
        <v>189</v>
      </c>
      <c r="D110" s="1">
        <v>7</v>
      </c>
      <c r="E110" s="24" t="str">
        <f>S110&amp;"["&amp;T110&amp;"]"</f>
        <v>Thomières[white/darkgreen]</v>
      </c>
      <c r="F110" s="23" t="s">
        <v>228</v>
      </c>
      <c r="G110" s="22">
        <v>3</v>
      </c>
      <c r="H110" s="22">
        <v>2</v>
      </c>
      <c r="I110" s="22"/>
      <c r="J110" s="22"/>
      <c r="K110" s="22"/>
      <c r="L110" s="22"/>
      <c r="N110" s="22"/>
      <c r="S110" s="1" t="s">
        <v>220</v>
      </c>
      <c r="T110" t="s">
        <v>302</v>
      </c>
    </row>
    <row r="111" spans="1:20" ht="15" customHeight="1" x14ac:dyDescent="0.25">
      <c r="A111" s="19" t="s">
        <v>307</v>
      </c>
      <c r="B111" s="19" t="s">
        <v>137</v>
      </c>
      <c r="C111" t="s">
        <v>190</v>
      </c>
      <c r="D111" s="1" t="str">
        <f>R111&amp;"/"&amp;S111&amp;"["&amp;T111&amp;"]"</f>
        <v>1°Li/Bonté[white/darkgreen]</v>
      </c>
      <c r="E111" s="1"/>
      <c r="G111" s="10" t="s">
        <v>447</v>
      </c>
      <c r="I111" s="22"/>
      <c r="J111" s="22">
        <v>4</v>
      </c>
      <c r="K111" s="22">
        <v>5</v>
      </c>
      <c r="L111" s="22">
        <v>4</v>
      </c>
      <c r="M111" s="22">
        <v>5</v>
      </c>
      <c r="N111" s="22">
        <f t="shared" ref="N111:P113" si="15">J111-1</f>
        <v>3</v>
      </c>
      <c r="O111" s="22">
        <f t="shared" si="15"/>
        <v>4</v>
      </c>
      <c r="P111" s="22">
        <f t="shared" si="15"/>
        <v>3</v>
      </c>
      <c r="R111" s="19" t="s">
        <v>434</v>
      </c>
      <c r="S111" s="24" t="s">
        <v>408</v>
      </c>
      <c r="T111" t="str">
        <f t="shared" si="9"/>
        <v>white/darkgreen</v>
      </c>
    </row>
    <row r="112" spans="1:20" ht="15" customHeight="1" x14ac:dyDescent="0.25">
      <c r="A112" s="19" t="s">
        <v>307</v>
      </c>
      <c r="B112" s="19" t="s">
        <v>137</v>
      </c>
      <c r="C112" t="s">
        <v>190</v>
      </c>
      <c r="D112" s="1" t="str">
        <f>R112&amp;"/"&amp;S112&amp;"["&amp;T112&amp;"]"</f>
        <v>62°Li/Bonté[white/darkgreen]</v>
      </c>
      <c r="E112" s="1"/>
      <c r="G112" s="10" t="s">
        <v>447</v>
      </c>
      <c r="I112" s="22"/>
      <c r="J112" s="22">
        <v>3</v>
      </c>
      <c r="K112" s="22">
        <v>5</v>
      </c>
      <c r="L112" s="22">
        <v>4</v>
      </c>
      <c r="M112" s="22">
        <v>5</v>
      </c>
      <c r="N112" s="22">
        <f t="shared" si="15"/>
        <v>2</v>
      </c>
      <c r="O112" s="22">
        <f t="shared" si="15"/>
        <v>4</v>
      </c>
      <c r="P112" s="22">
        <f t="shared" si="15"/>
        <v>3</v>
      </c>
      <c r="R112" s="19" t="s">
        <v>435</v>
      </c>
      <c r="S112" s="24" t="s">
        <v>408</v>
      </c>
      <c r="T112" t="str">
        <f>T110</f>
        <v>white/darkgreen</v>
      </c>
    </row>
    <row r="113" spans="1:20" ht="15" customHeight="1" x14ac:dyDescent="0.25">
      <c r="A113" s="19" t="s">
        <v>307</v>
      </c>
      <c r="B113" s="19" t="s">
        <v>137</v>
      </c>
      <c r="C113" t="s">
        <v>190</v>
      </c>
      <c r="D113" s="1" t="str">
        <f>R113&amp;"/"&amp;S113&amp;"["&amp;T113&amp;"]"</f>
        <v>101°Li/Thomières[white/darkgreen]</v>
      </c>
      <c r="E113" s="1"/>
      <c r="G113" s="10" t="s">
        <v>447</v>
      </c>
      <c r="I113" s="22"/>
      <c r="J113" s="22">
        <v>4</v>
      </c>
      <c r="K113" s="22">
        <v>5</v>
      </c>
      <c r="L113" s="22">
        <v>4</v>
      </c>
      <c r="M113" s="22">
        <v>5</v>
      </c>
      <c r="N113" s="22">
        <f t="shared" si="15"/>
        <v>3</v>
      </c>
      <c r="O113" s="22">
        <f t="shared" si="15"/>
        <v>4</v>
      </c>
      <c r="P113" s="22">
        <f t="shared" si="15"/>
        <v>3</v>
      </c>
      <c r="R113" s="19" t="s">
        <v>436</v>
      </c>
      <c r="S113" s="24" t="s">
        <v>220</v>
      </c>
      <c r="T113" t="str">
        <f t="shared" si="9"/>
        <v>white/darkgreen</v>
      </c>
    </row>
    <row r="114" spans="1:20" ht="15" customHeight="1" x14ac:dyDescent="0.25">
      <c r="A114" s="19" t="s">
        <v>307</v>
      </c>
      <c r="B114" s="19" t="s">
        <v>201</v>
      </c>
      <c r="C114" t="s">
        <v>190</v>
      </c>
      <c r="D114" s="1" t="str">
        <f>S114&amp;"["&amp;T114&amp;"]"</f>
        <v>Thomières[white/darkgreen]</v>
      </c>
      <c r="E114" s="1"/>
      <c r="G114" s="10" t="s">
        <v>450</v>
      </c>
      <c r="H114" s="15"/>
      <c r="I114" s="22"/>
      <c r="J114" s="25" t="s">
        <v>232</v>
      </c>
      <c r="K114" s="22">
        <v>4</v>
      </c>
      <c r="L114" s="22">
        <v>6</v>
      </c>
      <c r="M114" s="26" t="s">
        <v>264</v>
      </c>
      <c r="N114" s="22">
        <v>0</v>
      </c>
      <c r="O114" s="22">
        <f>K114-1</f>
        <v>3</v>
      </c>
      <c r="P114" s="22">
        <f>L114-1</f>
        <v>5</v>
      </c>
      <c r="S114" s="1" t="s">
        <v>220</v>
      </c>
      <c r="T114" t="str">
        <f>T112</f>
        <v>white/darkgreen</v>
      </c>
    </row>
    <row r="115" spans="1:20" ht="15" customHeight="1" x14ac:dyDescent="0.25">
      <c r="A115" s="19" t="s">
        <v>307</v>
      </c>
      <c r="B115" s="19" t="s">
        <v>129</v>
      </c>
      <c r="C115" t="s">
        <v>189</v>
      </c>
      <c r="D115" s="1">
        <v>8</v>
      </c>
      <c r="E115" s="24" t="str">
        <f>S115&amp;"["&amp;T115&amp;"]"</f>
        <v>Bonnet[white/indigo]</v>
      </c>
      <c r="F115" s="23" t="s">
        <v>228</v>
      </c>
      <c r="G115" s="22">
        <v>3</v>
      </c>
      <c r="H115" s="22">
        <v>2</v>
      </c>
      <c r="I115" s="22"/>
      <c r="J115" s="22"/>
      <c r="K115" s="22"/>
      <c r="L115" s="22"/>
      <c r="N115" s="22"/>
      <c r="S115" s="1" t="s">
        <v>221</v>
      </c>
      <c r="T115" t="s">
        <v>261</v>
      </c>
    </row>
    <row r="116" spans="1:20" ht="15" customHeight="1" x14ac:dyDescent="0.25">
      <c r="A116" s="19" t="s">
        <v>307</v>
      </c>
      <c r="B116" s="19" t="s">
        <v>137</v>
      </c>
      <c r="C116" t="s">
        <v>190</v>
      </c>
      <c r="D116" s="1" t="str">
        <f>R116&amp;"/"&amp;S116&amp;"["&amp;T116&amp;"]"</f>
        <v>118°Li/Gautier[white/indigo]</v>
      </c>
      <c r="E116" s="1"/>
      <c r="G116" s="10" t="s">
        <v>447</v>
      </c>
      <c r="I116" s="22"/>
      <c r="J116" s="22">
        <v>4</v>
      </c>
      <c r="K116" s="22">
        <v>4</v>
      </c>
      <c r="L116" s="22">
        <v>4</v>
      </c>
      <c r="M116" s="22">
        <v>4</v>
      </c>
      <c r="N116" s="22">
        <f t="shared" ref="N116:P119" si="16">J116-1</f>
        <v>3</v>
      </c>
      <c r="O116" s="22">
        <f t="shared" si="16"/>
        <v>3</v>
      </c>
      <c r="P116" s="22">
        <f t="shared" si="16"/>
        <v>3</v>
      </c>
      <c r="R116" s="19" t="s">
        <v>437</v>
      </c>
      <c r="S116" s="24" t="s">
        <v>409</v>
      </c>
      <c r="T116" t="str">
        <f t="shared" si="9"/>
        <v>white/indigo</v>
      </c>
    </row>
    <row r="117" spans="1:20" ht="15" customHeight="1" x14ac:dyDescent="0.25">
      <c r="A117" s="19" t="s">
        <v>307</v>
      </c>
      <c r="B117" s="19" t="s">
        <v>137</v>
      </c>
      <c r="C117" t="s">
        <v>190</v>
      </c>
      <c r="D117" s="1" t="str">
        <f>R117&amp;"/"&amp;S117&amp;"["&amp;T117&amp;"]"</f>
        <v>119°Li/Gautier[white/indigo]</v>
      </c>
      <c r="E117" s="1"/>
      <c r="G117" s="10" t="s">
        <v>447</v>
      </c>
      <c r="I117" s="22"/>
      <c r="J117" s="22">
        <v>3</v>
      </c>
      <c r="K117" s="22">
        <v>4</v>
      </c>
      <c r="L117" s="22">
        <v>4</v>
      </c>
      <c r="M117" s="22">
        <v>4</v>
      </c>
      <c r="N117" s="22">
        <f t="shared" si="16"/>
        <v>2</v>
      </c>
      <c r="O117" s="22">
        <f t="shared" si="16"/>
        <v>3</v>
      </c>
      <c r="P117" s="22">
        <f t="shared" si="16"/>
        <v>3</v>
      </c>
      <c r="R117" s="19" t="s">
        <v>438</v>
      </c>
      <c r="S117" s="24" t="s">
        <v>409</v>
      </c>
      <c r="T117" t="str">
        <f>T115</f>
        <v>white/indigo</v>
      </c>
    </row>
    <row r="118" spans="1:20" ht="15" customHeight="1" x14ac:dyDescent="0.25">
      <c r="A118" s="19" t="s">
        <v>307</v>
      </c>
      <c r="B118" s="19" t="s">
        <v>137</v>
      </c>
      <c r="C118" t="s">
        <v>190</v>
      </c>
      <c r="D118" s="1" t="str">
        <f>R118&amp;"/"&amp;S118&amp;"["&amp;T118&amp;"]"</f>
        <v>120°Li/2nd Bgde[white/indigo]</v>
      </c>
      <c r="E118" s="1"/>
      <c r="G118" s="10" t="s">
        <v>447</v>
      </c>
      <c r="I118" s="22"/>
      <c r="J118" s="22">
        <v>5</v>
      </c>
      <c r="K118" s="22">
        <v>4</v>
      </c>
      <c r="L118" s="22">
        <v>4</v>
      </c>
      <c r="M118" s="22">
        <v>4</v>
      </c>
      <c r="N118" s="22">
        <f t="shared" si="16"/>
        <v>4</v>
      </c>
      <c r="O118" s="22">
        <f t="shared" si="16"/>
        <v>3</v>
      </c>
      <c r="P118" s="22">
        <f t="shared" si="16"/>
        <v>3</v>
      </c>
      <c r="R118" s="19" t="s">
        <v>439</v>
      </c>
      <c r="S118" s="24" t="s">
        <v>316</v>
      </c>
      <c r="T118" t="str">
        <f>T116</f>
        <v>white/indigo</v>
      </c>
    </row>
    <row r="119" spans="1:20" ht="15" customHeight="1" x14ac:dyDescent="0.25">
      <c r="A119" s="19" t="s">
        <v>307</v>
      </c>
      <c r="B119" s="19" t="s">
        <v>137</v>
      </c>
      <c r="C119" t="s">
        <v>190</v>
      </c>
      <c r="D119" s="1" t="str">
        <f>R119&amp;"/"&amp;S119&amp;"["&amp;T119&amp;"]"</f>
        <v>122°Li/2nd Bgde[white/indigo]</v>
      </c>
      <c r="E119" s="1"/>
      <c r="G119" s="10" t="s">
        <v>447</v>
      </c>
      <c r="I119" s="22"/>
      <c r="J119" s="22">
        <v>4</v>
      </c>
      <c r="K119" s="22">
        <v>4</v>
      </c>
      <c r="L119" s="22">
        <v>4</v>
      </c>
      <c r="M119" s="22">
        <v>4</v>
      </c>
      <c r="N119" s="22">
        <f t="shared" si="16"/>
        <v>3</v>
      </c>
      <c r="O119" s="22">
        <f t="shared" si="16"/>
        <v>3</v>
      </c>
      <c r="P119" s="22">
        <f t="shared" si="16"/>
        <v>3</v>
      </c>
      <c r="R119" s="19" t="s">
        <v>440</v>
      </c>
      <c r="S119" s="24" t="s">
        <v>316</v>
      </c>
      <c r="T119" t="str">
        <f>T117</f>
        <v>white/indigo</v>
      </c>
    </row>
    <row r="120" spans="1:20" ht="15" customHeight="1" x14ac:dyDescent="0.25">
      <c r="A120" s="19" t="s">
        <v>307</v>
      </c>
      <c r="B120" s="19" t="s">
        <v>201</v>
      </c>
      <c r="C120" t="s">
        <v>190</v>
      </c>
      <c r="D120" s="1" t="str">
        <f>S120&amp;"["&amp;T120&amp;"]"</f>
        <v>Bonnet[white/indigo]</v>
      </c>
      <c r="E120" s="1"/>
      <c r="G120" s="10" t="s">
        <v>450</v>
      </c>
      <c r="I120" s="22"/>
      <c r="J120" s="25" t="s">
        <v>231</v>
      </c>
      <c r="K120" s="22">
        <v>6</v>
      </c>
      <c r="L120" s="22">
        <v>6</v>
      </c>
      <c r="M120" s="17" t="s">
        <v>139</v>
      </c>
      <c r="N120" s="22">
        <v>0</v>
      </c>
      <c r="O120" s="22">
        <f>K120-1</f>
        <v>5</v>
      </c>
      <c r="P120" s="22">
        <f>L120-1</f>
        <v>5</v>
      </c>
      <c r="S120" s="24" t="s">
        <v>221</v>
      </c>
      <c r="T120" t="str">
        <f t="shared" si="9"/>
        <v>white/indigo</v>
      </c>
    </row>
    <row r="121" spans="1:20" ht="15" customHeight="1" x14ac:dyDescent="0.25">
      <c r="A121" s="19" t="s">
        <v>307</v>
      </c>
      <c r="B121" s="19" t="s">
        <v>129</v>
      </c>
      <c r="C121" t="s">
        <v>189</v>
      </c>
      <c r="D121" s="1" t="s">
        <v>305</v>
      </c>
      <c r="E121" s="24" t="str">
        <f>S121&amp;"["&amp;T121&amp;"]"</f>
        <v>Curto[yellow/brown]</v>
      </c>
      <c r="F121" s="23" t="s">
        <v>228</v>
      </c>
      <c r="G121" s="22">
        <v>3</v>
      </c>
      <c r="H121" s="22">
        <v>2</v>
      </c>
      <c r="I121" s="22"/>
      <c r="J121" s="22"/>
      <c r="K121" s="22"/>
      <c r="L121" s="22"/>
      <c r="N121" s="22"/>
      <c r="S121" s="1" t="s">
        <v>222</v>
      </c>
      <c r="T121" t="s">
        <v>303</v>
      </c>
    </row>
    <row r="122" spans="1:20" ht="15" customHeight="1" x14ac:dyDescent="0.25">
      <c r="A122" s="19" t="s">
        <v>307</v>
      </c>
      <c r="B122" s="19" t="s">
        <v>136</v>
      </c>
      <c r="C122" t="s">
        <v>190</v>
      </c>
      <c r="D122" s="1" t="str">
        <f>S122&amp;"["&amp;T122&amp;"]"</f>
        <v>1st Bgde[yellow/brown]</v>
      </c>
      <c r="E122" s="1"/>
      <c r="G122" s="10" t="s">
        <v>448</v>
      </c>
      <c r="I122" s="22"/>
      <c r="J122" s="22">
        <v>3</v>
      </c>
      <c r="K122" s="22">
        <v>4</v>
      </c>
      <c r="L122" s="22">
        <v>7</v>
      </c>
      <c r="M122" s="22">
        <v>5</v>
      </c>
      <c r="N122" s="22">
        <f t="shared" ref="N122:P123" si="17">J122-1</f>
        <v>2</v>
      </c>
      <c r="O122" s="22">
        <f t="shared" si="17"/>
        <v>3</v>
      </c>
      <c r="P122" s="22">
        <f t="shared" si="17"/>
        <v>6</v>
      </c>
      <c r="S122" s="24" t="s">
        <v>317</v>
      </c>
      <c r="T122" t="str">
        <f t="shared" si="9"/>
        <v>yellow/brown</v>
      </c>
    </row>
    <row r="123" spans="1:20" ht="15" customHeight="1" x14ac:dyDescent="0.25">
      <c r="A123" s="19" t="s">
        <v>307</v>
      </c>
      <c r="B123" s="19" t="s">
        <v>136</v>
      </c>
      <c r="C123" t="s">
        <v>190</v>
      </c>
      <c r="D123" s="1" t="str">
        <f>S123&amp;"["&amp;T123&amp;"]"</f>
        <v>2nd Bgde[yellow/brown]</v>
      </c>
      <c r="E123" s="1"/>
      <c r="G123" s="10" t="s">
        <v>448</v>
      </c>
      <c r="I123" s="22"/>
      <c r="J123" s="22">
        <v>3</v>
      </c>
      <c r="K123" s="22">
        <v>4</v>
      </c>
      <c r="L123" s="22">
        <v>7</v>
      </c>
      <c r="M123" s="22">
        <v>5</v>
      </c>
      <c r="N123" s="22">
        <f t="shared" si="17"/>
        <v>2</v>
      </c>
      <c r="O123" s="22">
        <f t="shared" si="17"/>
        <v>3</v>
      </c>
      <c r="P123" s="22">
        <f t="shared" si="17"/>
        <v>6</v>
      </c>
      <c r="S123" s="24" t="s">
        <v>316</v>
      </c>
      <c r="T123" t="str">
        <f t="shared" si="9"/>
        <v>yellow/brown</v>
      </c>
    </row>
    <row r="124" spans="1:20" ht="15" customHeight="1" x14ac:dyDescent="0.25">
      <c r="A124" s="19" t="s">
        <v>307</v>
      </c>
      <c r="B124" s="19" t="s">
        <v>207</v>
      </c>
      <c r="C124" t="s">
        <v>190</v>
      </c>
      <c r="D124" s="1" t="str">
        <f>S124&amp;"["&amp;T124&amp;"]"</f>
        <v>Curto[yellow/brown]</v>
      </c>
      <c r="E124" s="1"/>
      <c r="G124" s="10" t="s">
        <v>450</v>
      </c>
      <c r="H124" s="15" t="s">
        <v>449</v>
      </c>
      <c r="I124" s="22"/>
      <c r="J124" s="25" t="s">
        <v>232</v>
      </c>
      <c r="K124" s="22">
        <v>4</v>
      </c>
      <c r="L124" s="22">
        <v>7</v>
      </c>
      <c r="M124" s="17" t="s">
        <v>264</v>
      </c>
      <c r="N124" s="22">
        <v>0</v>
      </c>
      <c r="O124" s="22">
        <f>K124-1</f>
        <v>3</v>
      </c>
      <c r="P124" s="22">
        <f>L124-1</f>
        <v>6</v>
      </c>
      <c r="S124" s="24" t="s">
        <v>222</v>
      </c>
      <c r="T124" t="str">
        <f t="shared" si="9"/>
        <v>yellow/brown</v>
      </c>
    </row>
    <row r="125" spans="1:20" ht="15" customHeight="1" x14ac:dyDescent="0.25">
      <c r="A125" s="19" t="s">
        <v>307</v>
      </c>
      <c r="B125" s="19" t="s">
        <v>129</v>
      </c>
      <c r="C125" t="s">
        <v>189</v>
      </c>
      <c r="D125" s="1" t="s">
        <v>306</v>
      </c>
      <c r="E125" s="24" t="str">
        <f>S125&amp;"["&amp;T125&amp;"]"</f>
        <v>Boyer[white/teal]</v>
      </c>
      <c r="F125" s="23" t="s">
        <v>228</v>
      </c>
      <c r="G125" s="22">
        <v>3</v>
      </c>
      <c r="H125" s="22">
        <v>2</v>
      </c>
      <c r="I125" s="22"/>
      <c r="J125" s="22"/>
      <c r="K125" s="22"/>
      <c r="L125" s="22"/>
      <c r="N125" s="22"/>
      <c r="S125" s="1" t="s">
        <v>223</v>
      </c>
      <c r="T125" s="19" t="s">
        <v>259</v>
      </c>
    </row>
    <row r="126" spans="1:20" ht="15" customHeight="1" x14ac:dyDescent="0.25">
      <c r="A126" s="19" t="s">
        <v>307</v>
      </c>
      <c r="B126" s="19" t="s">
        <v>136</v>
      </c>
      <c r="C126" t="s">
        <v>190</v>
      </c>
      <c r="D126" s="1" t="str">
        <f t="shared" ref="D126:D128" si="18">S126&amp;"["&amp;T126&amp;"]"</f>
        <v>1st Bgde[white/teal]</v>
      </c>
      <c r="E126" s="1"/>
      <c r="G126" s="10" t="s">
        <v>448</v>
      </c>
      <c r="I126" s="23" t="s">
        <v>397</v>
      </c>
      <c r="J126" s="22">
        <v>2</v>
      </c>
      <c r="K126" s="22">
        <v>5</v>
      </c>
      <c r="L126" s="22">
        <v>6</v>
      </c>
      <c r="M126" s="22">
        <v>5</v>
      </c>
      <c r="N126" s="22">
        <f t="shared" ref="N126:P127" si="19">J126-1</f>
        <v>1</v>
      </c>
      <c r="O126" s="22">
        <f t="shared" si="19"/>
        <v>4</v>
      </c>
      <c r="P126" s="22">
        <f t="shared" si="19"/>
        <v>5</v>
      </c>
      <c r="S126" s="24" t="s">
        <v>317</v>
      </c>
      <c r="T126" t="str">
        <f t="shared" si="9"/>
        <v>white/teal</v>
      </c>
    </row>
    <row r="127" spans="1:20" ht="15" customHeight="1" x14ac:dyDescent="0.25">
      <c r="A127" s="19" t="s">
        <v>307</v>
      </c>
      <c r="B127" s="19" t="s">
        <v>136</v>
      </c>
      <c r="C127" t="s">
        <v>190</v>
      </c>
      <c r="D127" s="1" t="str">
        <f t="shared" si="18"/>
        <v>Carrié[white/teal]</v>
      </c>
      <c r="E127" s="1"/>
      <c r="G127" s="10" t="s">
        <v>448</v>
      </c>
      <c r="I127" s="22"/>
      <c r="J127" s="22">
        <v>3</v>
      </c>
      <c r="K127" s="22">
        <v>5</v>
      </c>
      <c r="L127" s="22">
        <v>6</v>
      </c>
      <c r="M127" s="22">
        <v>5</v>
      </c>
      <c r="N127" s="22">
        <f t="shared" si="19"/>
        <v>2</v>
      </c>
      <c r="O127" s="22">
        <f t="shared" si="19"/>
        <v>4</v>
      </c>
      <c r="P127" s="22">
        <f t="shared" si="19"/>
        <v>5</v>
      </c>
      <c r="S127" s="1" t="s">
        <v>224</v>
      </c>
      <c r="T127" t="str">
        <f t="shared" si="9"/>
        <v>white/teal</v>
      </c>
    </row>
    <row r="128" spans="1:20" ht="15" customHeight="1" x14ac:dyDescent="0.25">
      <c r="A128" s="19" t="s">
        <v>307</v>
      </c>
      <c r="B128" s="19" t="s">
        <v>207</v>
      </c>
      <c r="C128" t="s">
        <v>190</v>
      </c>
      <c r="D128" s="1" t="str">
        <f t="shared" si="18"/>
        <v>Boyer[white/teal]</v>
      </c>
      <c r="E128" s="1"/>
      <c r="G128" s="10" t="s">
        <v>450</v>
      </c>
      <c r="H128" s="15" t="s">
        <v>449</v>
      </c>
      <c r="I128" s="22"/>
      <c r="J128" s="25" t="s">
        <v>232</v>
      </c>
      <c r="K128" s="22">
        <v>4</v>
      </c>
      <c r="L128" s="22">
        <v>7</v>
      </c>
      <c r="M128" s="17" t="s">
        <v>264</v>
      </c>
      <c r="N128" s="22">
        <v>0</v>
      </c>
      <c r="O128" s="22">
        <f t="shared" ref="O128:P132" si="20">K128-1</f>
        <v>3</v>
      </c>
      <c r="P128" s="22">
        <f t="shared" si="20"/>
        <v>6</v>
      </c>
      <c r="S128" s="24" t="s">
        <v>223</v>
      </c>
      <c r="T128" t="str">
        <f t="shared" si="9"/>
        <v>white/teal</v>
      </c>
    </row>
    <row r="129" spans="1:20" ht="15" customHeight="1" x14ac:dyDescent="0.25">
      <c r="A129" s="19" t="s">
        <v>307</v>
      </c>
      <c r="B129" s="19" t="s">
        <v>201</v>
      </c>
      <c r="C129" t="s">
        <v>190</v>
      </c>
      <c r="D129" s="1" t="str">
        <f>R129&amp;"/"&amp;S129&amp;"["&amp;T129&amp;"]"</f>
        <v>I/Art.Res[white/black]</v>
      </c>
      <c r="E129" s="1"/>
      <c r="G129" s="10" t="s">
        <v>450</v>
      </c>
      <c r="I129" s="22"/>
      <c r="J129" s="25" t="s">
        <v>231</v>
      </c>
      <c r="K129" s="22">
        <v>5</v>
      </c>
      <c r="L129" s="22">
        <v>6</v>
      </c>
      <c r="M129" s="17" t="s">
        <v>139</v>
      </c>
      <c r="N129" s="22">
        <v>0</v>
      </c>
      <c r="O129" s="22">
        <f t="shared" si="20"/>
        <v>4</v>
      </c>
      <c r="P129" s="22">
        <f t="shared" si="20"/>
        <v>5</v>
      </c>
      <c r="R129" t="s">
        <v>319</v>
      </c>
      <c r="S129" s="24" t="s">
        <v>410</v>
      </c>
      <c r="T129" t="s">
        <v>255</v>
      </c>
    </row>
    <row r="130" spans="1:20" ht="15" customHeight="1" x14ac:dyDescent="0.25">
      <c r="A130" s="19" t="s">
        <v>307</v>
      </c>
      <c r="B130" s="19" t="s">
        <v>201</v>
      </c>
      <c r="C130" t="s">
        <v>190</v>
      </c>
      <c r="D130" s="1" t="str">
        <f>R130&amp;"/"&amp;S130&amp;"["&amp;T130&amp;"]"</f>
        <v>II/Art.Res[white/black]</v>
      </c>
      <c r="E130" s="1"/>
      <c r="G130" s="10" t="s">
        <v>450</v>
      </c>
      <c r="I130" s="22"/>
      <c r="J130" s="25" t="s">
        <v>231</v>
      </c>
      <c r="K130" s="22">
        <v>5</v>
      </c>
      <c r="L130" s="22">
        <v>6</v>
      </c>
      <c r="M130" s="17" t="s">
        <v>139</v>
      </c>
      <c r="N130" s="22">
        <v>0</v>
      </c>
      <c r="O130" s="22">
        <f t="shared" si="20"/>
        <v>4</v>
      </c>
      <c r="P130" s="22">
        <f t="shared" si="20"/>
        <v>5</v>
      </c>
      <c r="R130" t="s">
        <v>441</v>
      </c>
      <c r="S130" s="24" t="s">
        <v>410</v>
      </c>
      <c r="T130" t="str">
        <f t="shared" si="9"/>
        <v>white/black</v>
      </c>
    </row>
    <row r="131" spans="1:20" ht="15" customHeight="1" x14ac:dyDescent="0.25">
      <c r="A131" s="19" t="s">
        <v>307</v>
      </c>
      <c r="B131" s="19" t="s">
        <v>207</v>
      </c>
      <c r="C131" t="s">
        <v>190</v>
      </c>
      <c r="D131" s="1" t="str">
        <f>R131&amp;"/"&amp;S131&amp;"["&amp;T131&amp;"]"</f>
        <v>III/Art.Res[white/black]</v>
      </c>
      <c r="E131" s="1"/>
      <c r="G131" s="10" t="s">
        <v>450</v>
      </c>
      <c r="H131" t="s">
        <v>452</v>
      </c>
      <c r="I131" s="22"/>
      <c r="J131" s="25" t="s">
        <v>231</v>
      </c>
      <c r="K131" s="22">
        <v>5</v>
      </c>
      <c r="L131" s="22">
        <v>4</v>
      </c>
      <c r="M131" s="17" t="s">
        <v>139</v>
      </c>
      <c r="N131" s="22">
        <v>0</v>
      </c>
      <c r="O131" s="22">
        <f t="shared" ref="O131" si="21">K131-1</f>
        <v>4</v>
      </c>
      <c r="P131" s="22">
        <f t="shared" ref="P131" si="22">L131-1</f>
        <v>3</v>
      </c>
      <c r="R131" t="s">
        <v>442</v>
      </c>
      <c r="S131" s="24" t="s">
        <v>410</v>
      </c>
      <c r="T131" t="str">
        <f>T129</f>
        <v>white/black</v>
      </c>
    </row>
    <row r="132" spans="1:20" ht="15" customHeight="1" x14ac:dyDescent="0.25">
      <c r="A132" s="19" t="s">
        <v>307</v>
      </c>
      <c r="B132" s="19" t="s">
        <v>207</v>
      </c>
      <c r="C132" t="s">
        <v>190</v>
      </c>
      <c r="D132" s="1" t="str">
        <f>R132&amp;"/"&amp;S132&amp;"["&amp;T132&amp;"]"</f>
        <v>IV/Art.Res[white/black]</v>
      </c>
      <c r="E132" s="1"/>
      <c r="G132" s="10" t="s">
        <v>450</v>
      </c>
      <c r="H132" t="s">
        <v>451</v>
      </c>
      <c r="I132" s="22"/>
      <c r="J132" s="25" t="s">
        <v>231</v>
      </c>
      <c r="K132" s="22">
        <v>5</v>
      </c>
      <c r="L132" s="22">
        <v>4</v>
      </c>
      <c r="M132" s="17" t="s">
        <v>139</v>
      </c>
      <c r="N132" s="22">
        <v>0</v>
      </c>
      <c r="O132" s="22">
        <f t="shared" si="20"/>
        <v>4</v>
      </c>
      <c r="P132" s="22">
        <f t="shared" si="20"/>
        <v>3</v>
      </c>
      <c r="R132" t="s">
        <v>443</v>
      </c>
      <c r="S132" s="24" t="s">
        <v>410</v>
      </c>
      <c r="T132" t="str">
        <f>T130</f>
        <v>white/black</v>
      </c>
    </row>
    <row r="133" spans="1:20" ht="15" customHeight="1" x14ac:dyDescent="0.25">
      <c r="I133" s="22"/>
    </row>
    <row r="134" spans="1:20" ht="15" customHeight="1" x14ac:dyDescent="0.25">
      <c r="A134" s="19" t="s">
        <v>307</v>
      </c>
      <c r="B134" s="19" t="s">
        <v>320</v>
      </c>
      <c r="C134" s="19" t="s">
        <v>322</v>
      </c>
      <c r="D134" s="24" t="s">
        <v>378</v>
      </c>
      <c r="E134" s="19" t="s">
        <v>242</v>
      </c>
      <c r="I134" s="22"/>
      <c r="J134" s="22"/>
      <c r="K134" s="22"/>
      <c r="L134" s="22"/>
      <c r="N134" s="22"/>
    </row>
    <row r="135" spans="1:20" ht="15" customHeight="1" x14ac:dyDescent="0.25">
      <c r="A135" s="19" t="s">
        <v>307</v>
      </c>
      <c r="B135" s="19" t="s">
        <v>320</v>
      </c>
      <c r="C135" s="19" t="s">
        <v>322</v>
      </c>
      <c r="D135" s="24" t="s">
        <v>376</v>
      </c>
      <c r="E135" s="19" t="s">
        <v>242</v>
      </c>
      <c r="I135" s="22"/>
      <c r="J135" s="22"/>
      <c r="K135" s="22"/>
      <c r="L135" s="22"/>
      <c r="N135" s="22"/>
    </row>
    <row r="136" spans="1:20" ht="15" customHeight="1" x14ac:dyDescent="0.25">
      <c r="A136" s="19" t="s">
        <v>307</v>
      </c>
      <c r="B136" s="19" t="s">
        <v>320</v>
      </c>
      <c r="C136" s="19" t="s">
        <v>322</v>
      </c>
      <c r="D136" s="24" t="s">
        <v>375</v>
      </c>
      <c r="E136" s="19" t="s">
        <v>242</v>
      </c>
      <c r="I136" s="22"/>
      <c r="J136" s="22"/>
      <c r="K136" s="22"/>
      <c r="L136" s="22"/>
      <c r="N136" s="22"/>
    </row>
    <row r="137" spans="1:20" ht="15" customHeight="1" x14ac:dyDescent="0.25">
      <c r="A137" s="19" t="s">
        <v>307</v>
      </c>
      <c r="B137" s="19" t="s">
        <v>329</v>
      </c>
      <c r="C137" s="19" t="s">
        <v>324</v>
      </c>
      <c r="D137" s="1" t="str">
        <f>"Attached: "&amp;G137&amp;"["&amp;I137&amp;"/"&amp;J137&amp;"]"</f>
        <v>Attached: I/ArtRes[darkblue/white]</v>
      </c>
      <c r="G137" s="24" t="s">
        <v>313</v>
      </c>
      <c r="I137" s="23" t="s">
        <v>304</v>
      </c>
      <c r="J137" s="23" t="s">
        <v>116</v>
      </c>
      <c r="K137" s="22"/>
      <c r="L137" s="22"/>
      <c r="N137" s="22"/>
    </row>
    <row r="138" spans="1:20" ht="15" customHeight="1" x14ac:dyDescent="0.25">
      <c r="A138" s="19" t="s">
        <v>307</v>
      </c>
      <c r="B138" s="19" t="s">
        <v>329</v>
      </c>
      <c r="C138" s="19" t="s">
        <v>324</v>
      </c>
      <c r="D138" s="1" t="str">
        <f>"Attached: "&amp;G138&amp;"["&amp;I138&amp;"/"&amp;J138&amp;"]"</f>
        <v>Attached: II/ArtRes[darkblue/white]</v>
      </c>
      <c r="G138" s="24" t="s">
        <v>314</v>
      </c>
      <c r="I138" s="23" t="s">
        <v>304</v>
      </c>
      <c r="J138" s="23" t="s">
        <v>116</v>
      </c>
      <c r="K138" s="22"/>
      <c r="L138" s="22"/>
      <c r="N138" s="22"/>
    </row>
    <row r="139" spans="1:20" ht="15" customHeight="1" x14ac:dyDescent="0.25">
      <c r="A139" s="19" t="s">
        <v>307</v>
      </c>
      <c r="B139" s="19" t="s">
        <v>329</v>
      </c>
      <c r="C139" s="19" t="s">
        <v>324</v>
      </c>
      <c r="D139" s="1" t="str">
        <f>"Attached: "&amp;G139&amp;"["&amp;I139&amp;"/"&amp;J139&amp;"]"</f>
        <v>Attached: III/ArtRes[darkblue/white]</v>
      </c>
      <c r="G139" s="24" t="s">
        <v>315</v>
      </c>
      <c r="I139" s="23" t="s">
        <v>304</v>
      </c>
      <c r="J139" s="23" t="s">
        <v>116</v>
      </c>
      <c r="K139" s="22"/>
      <c r="L139" s="22"/>
      <c r="N139" s="22"/>
    </row>
    <row r="140" spans="1:20" ht="15" customHeight="1" x14ac:dyDescent="0.25">
      <c r="A140" s="19" t="s">
        <v>307</v>
      </c>
      <c r="B140" s="19" t="s">
        <v>329</v>
      </c>
      <c r="C140" s="19" t="s">
        <v>324</v>
      </c>
      <c r="D140" s="1" t="str">
        <f>"Attached: "&amp;G140&amp;"["&amp;I140&amp;"/"&amp;J140&amp;"]"</f>
        <v>Attached: IV/Art.Res[darkblue/white]</v>
      </c>
      <c r="G140" s="24" t="s">
        <v>393</v>
      </c>
      <c r="I140" s="23" t="s">
        <v>304</v>
      </c>
      <c r="J140" s="23" t="s">
        <v>116</v>
      </c>
      <c r="K140" s="22"/>
      <c r="L140" s="22"/>
      <c r="N140" s="22"/>
    </row>
    <row r="141" spans="1:20" ht="15" customHeight="1" x14ac:dyDescent="0.25">
      <c r="A141" s="19" t="s">
        <v>307</v>
      </c>
      <c r="B141" s="19" t="s">
        <v>329</v>
      </c>
      <c r="C141" s="19" t="s">
        <v>324</v>
      </c>
      <c r="D141" s="24" t="s">
        <v>377</v>
      </c>
      <c r="I141" s="22"/>
      <c r="J141" s="22"/>
      <c r="K141" s="22"/>
      <c r="L141" s="22"/>
      <c r="N141" s="22"/>
    </row>
    <row r="143" spans="1:20" ht="15" customHeight="1" x14ac:dyDescent="0.25">
      <c r="A143" s="19"/>
      <c r="B143" s="19" t="s">
        <v>327</v>
      </c>
      <c r="C143" s="19" t="s">
        <v>324</v>
      </c>
      <c r="E143">
        <v>3</v>
      </c>
      <c r="G143" s="24"/>
      <c r="I143" s="28" t="s">
        <v>85</v>
      </c>
      <c r="J143" s="28" t="s">
        <v>390</v>
      </c>
    </row>
    <row r="144" spans="1:20" ht="15" customHeight="1" x14ac:dyDescent="0.25">
      <c r="A144" s="19" t="s">
        <v>307</v>
      </c>
      <c r="B144" s="19" t="s">
        <v>328</v>
      </c>
      <c r="C144" s="19" t="s">
        <v>324</v>
      </c>
      <c r="D144" s="1" t="str">
        <f t="shared" ref="D144:D152" si="23">G144&amp;"["&amp;I144&amp;"/"&amp;J144&amp;"]"</f>
        <v>Rout[black/lightorange]</v>
      </c>
      <c r="G144" s="24" t="s">
        <v>381</v>
      </c>
      <c r="I144" s="28" t="s">
        <v>85</v>
      </c>
      <c r="J144" s="28" t="s">
        <v>390</v>
      </c>
    </row>
    <row r="145" spans="1:19" ht="15" customHeight="1" x14ac:dyDescent="0.25">
      <c r="A145" s="19" t="s">
        <v>307</v>
      </c>
      <c r="B145" s="19" t="s">
        <v>328</v>
      </c>
      <c r="C145" s="19" t="s">
        <v>324</v>
      </c>
      <c r="D145" s="1" t="str">
        <f t="shared" si="23"/>
        <v>Charge[black/lightorange]</v>
      </c>
      <c r="G145" s="24" t="s">
        <v>382</v>
      </c>
      <c r="I145" s="28" t="s">
        <v>85</v>
      </c>
      <c r="J145" s="28" t="s">
        <v>390</v>
      </c>
    </row>
    <row r="146" spans="1:19" ht="15" customHeight="1" x14ac:dyDescent="0.25">
      <c r="A146" s="19" t="s">
        <v>307</v>
      </c>
      <c r="B146" s="19" t="s">
        <v>328</v>
      </c>
      <c r="C146" s="19" t="s">
        <v>324</v>
      </c>
      <c r="D146" s="1" t="str">
        <f t="shared" si="23"/>
        <v>Orders[darkgreen/lightorange]</v>
      </c>
      <c r="G146" s="24" t="s">
        <v>383</v>
      </c>
      <c r="I146" s="23" t="s">
        <v>391</v>
      </c>
      <c r="J146" s="28" t="s">
        <v>390</v>
      </c>
    </row>
    <row r="147" spans="1:19" ht="15" customHeight="1" x14ac:dyDescent="0.25">
      <c r="A147" s="19" t="s">
        <v>307</v>
      </c>
      <c r="B147" s="19" t="s">
        <v>328</v>
      </c>
      <c r="C147" s="19" t="s">
        <v>324</v>
      </c>
      <c r="D147" s="1" t="str">
        <f t="shared" si="23"/>
        <v>No orders[darkred/lightorange]</v>
      </c>
      <c r="G147" s="24" t="s">
        <v>384</v>
      </c>
      <c r="I147" s="23" t="s">
        <v>379</v>
      </c>
      <c r="J147" s="28" t="s">
        <v>390</v>
      </c>
    </row>
    <row r="148" spans="1:19" ht="15" customHeight="1" x14ac:dyDescent="0.25">
      <c r="A148" s="19" t="s">
        <v>307</v>
      </c>
      <c r="B148" s="19" t="s">
        <v>328</v>
      </c>
      <c r="C148" s="19" t="s">
        <v>324</v>
      </c>
      <c r="D148" s="1" t="str">
        <f t="shared" si="23"/>
        <v>Square[black/lightorange]</v>
      </c>
      <c r="G148" s="24" t="s">
        <v>385</v>
      </c>
      <c r="I148" s="28" t="s">
        <v>85</v>
      </c>
      <c r="J148" s="28" t="s">
        <v>390</v>
      </c>
    </row>
    <row r="149" spans="1:19" ht="15" customHeight="1" x14ac:dyDescent="0.25">
      <c r="A149" s="19" t="s">
        <v>307</v>
      </c>
      <c r="B149" s="19" t="s">
        <v>328</v>
      </c>
      <c r="C149" s="19" t="s">
        <v>324</v>
      </c>
      <c r="D149" s="1" t="str">
        <f t="shared" si="23"/>
        <v>Reinf[black/lightorange]</v>
      </c>
      <c r="G149" s="24" t="s">
        <v>386</v>
      </c>
      <c r="I149" s="28" t="s">
        <v>85</v>
      </c>
      <c r="J149" s="28" t="s">
        <v>390</v>
      </c>
    </row>
    <row r="150" spans="1:19" ht="15" customHeight="1" x14ac:dyDescent="0.25">
      <c r="A150" s="19" t="s">
        <v>307</v>
      </c>
      <c r="B150" s="19" t="s">
        <v>328</v>
      </c>
      <c r="C150" s="19" t="s">
        <v>324</v>
      </c>
      <c r="D150" s="1" t="str">
        <f t="shared" si="23"/>
        <v>Fired[black/lightorange]</v>
      </c>
      <c r="G150" s="24" t="s">
        <v>388</v>
      </c>
      <c r="I150" s="28" t="s">
        <v>85</v>
      </c>
      <c r="J150" s="28" t="s">
        <v>390</v>
      </c>
    </row>
    <row r="151" spans="1:19" ht="15" customHeight="1" x14ac:dyDescent="0.25">
      <c r="A151" s="19" t="s">
        <v>307</v>
      </c>
      <c r="B151" s="19" t="s">
        <v>328</v>
      </c>
      <c r="C151" s="19" t="s">
        <v>324</v>
      </c>
      <c r="D151" s="1" t="str">
        <f t="shared" si="23"/>
        <v>Shock[black/lightorange]</v>
      </c>
      <c r="G151" s="24" t="s">
        <v>387</v>
      </c>
      <c r="I151" s="28" t="s">
        <v>85</v>
      </c>
      <c r="J151" s="28" t="s">
        <v>390</v>
      </c>
    </row>
    <row r="152" spans="1:19" ht="15" customHeight="1" x14ac:dyDescent="0.25">
      <c r="A152" s="19" t="s">
        <v>307</v>
      </c>
      <c r="B152" s="19" t="s">
        <v>328</v>
      </c>
      <c r="C152" s="19" t="s">
        <v>324</v>
      </c>
      <c r="D152" s="1" t="str">
        <f t="shared" si="23"/>
        <v>Shock + test[black/lightorange]</v>
      </c>
      <c r="G152" s="24" t="s">
        <v>389</v>
      </c>
      <c r="I152" s="28" t="s">
        <v>85</v>
      </c>
      <c r="J152" s="28" t="s">
        <v>390</v>
      </c>
    </row>
    <row r="153" spans="1:19" ht="15" customHeight="1" x14ac:dyDescent="0.25">
      <c r="A153" s="19" t="s">
        <v>307</v>
      </c>
      <c r="B153" s="19" t="s">
        <v>392</v>
      </c>
      <c r="C153" s="19" t="s">
        <v>324</v>
      </c>
      <c r="G153" s="24"/>
      <c r="I153" s="28" t="s">
        <v>85</v>
      </c>
      <c r="J153" s="28" t="s">
        <v>390</v>
      </c>
    </row>
    <row r="155" spans="1:19" ht="15" customHeight="1" x14ac:dyDescent="0.25">
      <c r="A155" s="19"/>
      <c r="B155" s="19"/>
      <c r="F155" s="22"/>
      <c r="G155" s="10"/>
      <c r="I155" s="22"/>
      <c r="J155" s="22"/>
      <c r="K155" s="22"/>
      <c r="L155" s="22"/>
      <c r="M155" s="22"/>
      <c r="N155" s="22"/>
      <c r="O155" s="22"/>
      <c r="P155" s="22"/>
      <c r="S155" s="1"/>
    </row>
    <row r="156" spans="1:19" ht="15" customHeight="1" x14ac:dyDescent="0.25">
      <c r="A156" s="19"/>
      <c r="B156" s="19" t="s">
        <v>320</v>
      </c>
      <c r="C156" t="s">
        <v>323</v>
      </c>
      <c r="D156" s="1" t="s">
        <v>326</v>
      </c>
      <c r="E156" t="s">
        <v>242</v>
      </c>
      <c r="F156" s="22">
        <v>1</v>
      </c>
      <c r="G156" s="10"/>
      <c r="I156" s="22"/>
      <c r="J156" s="22"/>
      <c r="K156" s="22"/>
      <c r="L156" s="22"/>
      <c r="M156" s="22"/>
      <c r="N156" s="22"/>
      <c r="O156" s="22"/>
      <c r="P156" s="22"/>
      <c r="S156" s="1"/>
    </row>
    <row r="157" spans="1:19" ht="15" customHeight="1" x14ac:dyDescent="0.25">
      <c r="A157" s="19"/>
      <c r="B157" s="19" t="s">
        <v>327</v>
      </c>
      <c r="C157" t="s">
        <v>325</v>
      </c>
      <c r="D157" s="1" t="s">
        <v>333</v>
      </c>
      <c r="F157" s="22"/>
      <c r="G157" s="10"/>
      <c r="I157" s="22"/>
      <c r="J157" s="22"/>
      <c r="K157" s="22"/>
      <c r="L157" s="22"/>
      <c r="M157" s="22"/>
      <c r="N157" s="22"/>
      <c r="O157" s="22"/>
      <c r="P157" s="22"/>
      <c r="S157" s="1"/>
    </row>
    <row r="158" spans="1:19" ht="15" customHeight="1" x14ac:dyDescent="0.25">
      <c r="A158" s="19"/>
      <c r="B158" s="19" t="s">
        <v>328</v>
      </c>
      <c r="C158" t="s">
        <v>325</v>
      </c>
      <c r="D158" s="1" t="s">
        <v>331</v>
      </c>
      <c r="F158" s="22"/>
      <c r="G158" s="10"/>
      <c r="I158" s="22"/>
      <c r="J158" s="22"/>
      <c r="K158" s="22"/>
      <c r="L158" s="22"/>
      <c r="M158" s="22"/>
      <c r="N158" s="22"/>
      <c r="O158" s="22"/>
      <c r="P158" s="22"/>
      <c r="S158" s="1"/>
    </row>
    <row r="159" spans="1:19" ht="15" customHeight="1" x14ac:dyDescent="0.25">
      <c r="A159" s="19"/>
      <c r="B159" s="19" t="s">
        <v>329</v>
      </c>
      <c r="C159" t="s">
        <v>324</v>
      </c>
      <c r="D159" s="1" t="s">
        <v>334</v>
      </c>
      <c r="F159" s="22"/>
      <c r="G159" s="10"/>
      <c r="I159" s="22"/>
      <c r="J159" s="22"/>
      <c r="K159" s="22"/>
      <c r="L159" s="22"/>
      <c r="M159" s="22"/>
      <c r="N159" s="22"/>
      <c r="O159" s="22"/>
      <c r="P159" s="22"/>
      <c r="S159" s="1"/>
    </row>
    <row r="160" spans="1:19" ht="15" customHeight="1" x14ac:dyDescent="0.25">
      <c r="A160" s="19"/>
      <c r="B160" s="19" t="s">
        <v>330</v>
      </c>
      <c r="C160" t="s">
        <v>325</v>
      </c>
      <c r="D160" s="1" t="s">
        <v>332</v>
      </c>
      <c r="F160" s="22"/>
      <c r="G160" s="10"/>
      <c r="I160" s="22"/>
      <c r="J160" s="22"/>
      <c r="K160" s="22"/>
      <c r="L160" s="22"/>
      <c r="M160" s="22"/>
      <c r="N160" s="22"/>
      <c r="O160" s="22"/>
      <c r="P160" s="22"/>
      <c r="S160" s="1"/>
    </row>
    <row r="161" spans="1:14" ht="15" customHeight="1" x14ac:dyDescent="0.25">
      <c r="A161" s="19"/>
      <c r="B161" s="19" t="s">
        <v>328</v>
      </c>
      <c r="C161" t="s">
        <v>325</v>
      </c>
      <c r="D161" s="27" t="s">
        <v>346</v>
      </c>
      <c r="E161" s="1"/>
      <c r="F161" s="22"/>
      <c r="I161" s="22"/>
      <c r="J161" s="22"/>
      <c r="K161" s="22"/>
      <c r="L161" s="22"/>
      <c r="N161" s="22"/>
    </row>
    <row r="162" spans="1:14" ht="15" customHeight="1" x14ac:dyDescent="0.25">
      <c r="A162" s="19"/>
      <c r="B162" s="19" t="s">
        <v>329</v>
      </c>
      <c r="C162" t="s">
        <v>325</v>
      </c>
      <c r="D162" s="1" t="s">
        <v>336</v>
      </c>
      <c r="E162" s="1"/>
      <c r="F162" s="22"/>
      <c r="J162" s="22"/>
      <c r="K162" s="22"/>
      <c r="L162" s="22"/>
      <c r="N162" s="22"/>
    </row>
    <row r="163" spans="1:14" ht="15" customHeight="1" x14ac:dyDescent="0.25">
      <c r="A163" s="19"/>
      <c r="B163" s="19" t="s">
        <v>329</v>
      </c>
      <c r="C163" t="s">
        <v>325</v>
      </c>
      <c r="D163" s="1" t="s">
        <v>335</v>
      </c>
      <c r="E163" s="1"/>
      <c r="F163" s="22"/>
      <c r="J163" s="22"/>
      <c r="K163" s="22"/>
      <c r="L163" s="22"/>
      <c r="N163" s="22"/>
    </row>
    <row r="164" spans="1:14" ht="15" customHeight="1" x14ac:dyDescent="0.25">
      <c r="A164" s="19"/>
      <c r="B164" s="19" t="s">
        <v>329</v>
      </c>
      <c r="C164" t="s">
        <v>325</v>
      </c>
      <c r="D164" s="1" t="s">
        <v>337</v>
      </c>
      <c r="E164" s="1"/>
      <c r="F164" s="22"/>
      <c r="J164" s="22"/>
      <c r="K164" s="22"/>
      <c r="L164" s="22"/>
      <c r="N164" s="22"/>
    </row>
    <row r="165" spans="1:14" ht="15" customHeight="1" x14ac:dyDescent="0.25">
      <c r="A165" s="19"/>
      <c r="B165" s="19" t="s">
        <v>329</v>
      </c>
      <c r="C165" t="s">
        <v>325</v>
      </c>
      <c r="D165" s="1" t="s">
        <v>338</v>
      </c>
      <c r="E165" s="1"/>
      <c r="F165" s="22"/>
      <c r="J165" s="22"/>
      <c r="K165" s="22"/>
      <c r="L165" s="22"/>
      <c r="N165" s="22"/>
    </row>
    <row r="166" spans="1:14" ht="15" customHeight="1" x14ac:dyDescent="0.25">
      <c r="A166" s="19"/>
      <c r="B166" s="19" t="s">
        <v>329</v>
      </c>
      <c r="C166" t="s">
        <v>325</v>
      </c>
      <c r="D166" s="1" t="s">
        <v>339</v>
      </c>
      <c r="E166" s="1"/>
      <c r="F166" s="22"/>
      <c r="J166" s="22"/>
      <c r="K166" s="22"/>
      <c r="L166" s="22"/>
      <c r="N166" s="22"/>
    </row>
    <row r="167" spans="1:14" ht="15" customHeight="1" x14ac:dyDescent="0.25">
      <c r="A167" s="19"/>
      <c r="B167" s="19" t="s">
        <v>329</v>
      </c>
      <c r="C167" t="s">
        <v>325</v>
      </c>
      <c r="D167" s="1" t="s">
        <v>340</v>
      </c>
      <c r="E167" s="1"/>
      <c r="F167" s="22"/>
      <c r="J167" s="22"/>
      <c r="K167" s="22"/>
      <c r="L167" s="22"/>
      <c r="N167" s="22"/>
    </row>
    <row r="168" spans="1:14" ht="15" customHeight="1" x14ac:dyDescent="0.25">
      <c r="A168" s="19"/>
      <c r="B168" s="19" t="s">
        <v>329</v>
      </c>
      <c r="C168" t="s">
        <v>325</v>
      </c>
      <c r="D168" s="1" t="s">
        <v>341</v>
      </c>
      <c r="E168" s="1"/>
      <c r="F168" s="22"/>
      <c r="J168" s="22"/>
      <c r="K168" s="22"/>
      <c r="L168" s="22"/>
      <c r="N168" s="22"/>
    </row>
    <row r="169" spans="1:14" ht="15" customHeight="1" x14ac:dyDescent="0.25">
      <c r="A169" s="19"/>
      <c r="B169" s="19" t="s">
        <v>329</v>
      </c>
      <c r="C169" t="s">
        <v>325</v>
      </c>
      <c r="D169" s="1" t="s">
        <v>342</v>
      </c>
      <c r="E169" s="1"/>
      <c r="F169" s="22"/>
      <c r="J169" s="22"/>
      <c r="K169" s="22"/>
      <c r="L169" s="22"/>
      <c r="N169" s="22"/>
    </row>
    <row r="170" spans="1:14" ht="15" customHeight="1" x14ac:dyDescent="0.25">
      <c r="A170" s="19"/>
      <c r="B170" s="19" t="s">
        <v>329</v>
      </c>
      <c r="C170" t="s">
        <v>325</v>
      </c>
      <c r="D170" s="1" t="s">
        <v>343</v>
      </c>
      <c r="E170" s="1"/>
      <c r="F170" s="22"/>
      <c r="I170" s="22"/>
      <c r="J170" s="22"/>
      <c r="K170" s="22"/>
      <c r="L170" s="22"/>
      <c r="N170" s="22"/>
    </row>
    <row r="171" spans="1:14" ht="15" customHeight="1" x14ac:dyDescent="0.25">
      <c r="A171" s="19"/>
      <c r="B171" s="19" t="s">
        <v>329</v>
      </c>
      <c r="C171" t="s">
        <v>325</v>
      </c>
      <c r="D171" s="1" t="s">
        <v>344</v>
      </c>
      <c r="E171" s="1"/>
      <c r="F171" s="22"/>
      <c r="I171" s="22"/>
      <c r="J171" s="22"/>
      <c r="K171" s="22"/>
      <c r="L171" s="22"/>
      <c r="N171" s="22"/>
    </row>
    <row r="172" spans="1:14" ht="15" customHeight="1" x14ac:dyDescent="0.25">
      <c r="A172" s="19"/>
      <c r="B172" s="19" t="s">
        <v>329</v>
      </c>
      <c r="C172" t="s">
        <v>325</v>
      </c>
      <c r="D172" s="1" t="s">
        <v>345</v>
      </c>
      <c r="E172" s="1"/>
      <c r="F172" s="22"/>
      <c r="I172" s="22"/>
      <c r="J172" s="22"/>
      <c r="K172" s="22"/>
      <c r="L172" s="22"/>
      <c r="N172" s="22"/>
    </row>
    <row r="173" spans="1:14" ht="15" customHeight="1" x14ac:dyDescent="0.25">
      <c r="A173" s="19"/>
      <c r="B173" s="19" t="s">
        <v>329</v>
      </c>
      <c r="C173" t="s">
        <v>325</v>
      </c>
      <c r="D173" s="1" t="str">
        <f>F173&amp;"[blue/"&amp;F173&amp;"]"</f>
        <v>rgb_k[blue/rgb_k]</v>
      </c>
      <c r="F173" t="s">
        <v>347</v>
      </c>
      <c r="I173" s="22"/>
      <c r="J173" s="22"/>
      <c r="K173" s="22"/>
      <c r="L173" s="22"/>
      <c r="N173" s="22"/>
    </row>
    <row r="174" spans="1:14" ht="15" customHeight="1" x14ac:dyDescent="0.25">
      <c r="A174" s="19"/>
      <c r="B174" s="19" t="s">
        <v>329</v>
      </c>
      <c r="C174" t="s">
        <v>325</v>
      </c>
      <c r="D174" s="1" t="str">
        <f t="shared" ref="D174:D185" si="24">F174&amp;"[blue/"&amp;F174&amp;"]"</f>
        <v>rgb_1[blue/rgb_1]</v>
      </c>
      <c r="F174" t="s">
        <v>348</v>
      </c>
      <c r="I174" s="22"/>
      <c r="J174" s="22"/>
      <c r="K174" s="22"/>
      <c r="L174" s="22"/>
      <c r="N174" s="22"/>
    </row>
    <row r="175" spans="1:14" ht="15" customHeight="1" x14ac:dyDescent="0.25">
      <c r="A175" s="19"/>
      <c r="B175" s="19" t="s">
        <v>329</v>
      </c>
      <c r="C175" t="s">
        <v>325</v>
      </c>
      <c r="D175" s="1" t="str">
        <f t="shared" si="24"/>
        <v>rgb_2[blue/rgb_2]</v>
      </c>
      <c r="F175" t="s">
        <v>349</v>
      </c>
      <c r="I175" s="22"/>
      <c r="J175" s="22"/>
      <c r="K175" s="22"/>
      <c r="L175" s="22"/>
      <c r="N175" s="22"/>
    </row>
    <row r="176" spans="1:14" ht="15" customHeight="1" x14ac:dyDescent="0.25">
      <c r="A176" s="19"/>
      <c r="B176" s="19" t="s">
        <v>329</v>
      </c>
      <c r="C176" t="s">
        <v>325</v>
      </c>
      <c r="D176" s="1" t="str">
        <f t="shared" si="24"/>
        <v>rgb_3[blue/rgb_3]</v>
      </c>
      <c r="F176" t="s">
        <v>350</v>
      </c>
      <c r="I176" s="22"/>
      <c r="J176" s="22"/>
      <c r="K176" s="22"/>
      <c r="L176" s="22"/>
      <c r="N176" s="22"/>
    </row>
    <row r="177" spans="1:14" ht="15" customHeight="1" x14ac:dyDescent="0.25">
      <c r="A177" s="19"/>
      <c r="B177" s="19" t="s">
        <v>329</v>
      </c>
      <c r="C177" t="s">
        <v>325</v>
      </c>
      <c r="D177" s="1" t="str">
        <f t="shared" si="24"/>
        <v>rgb_4[blue/rgb_4]</v>
      </c>
      <c r="F177" t="s">
        <v>351</v>
      </c>
      <c r="I177" s="22"/>
      <c r="J177" s="22"/>
      <c r="K177" s="22"/>
      <c r="L177" s="22"/>
      <c r="N177" s="22"/>
    </row>
    <row r="178" spans="1:14" ht="15" customHeight="1" x14ac:dyDescent="0.25">
      <c r="A178" s="19"/>
      <c r="B178" s="19" t="s">
        <v>329</v>
      </c>
      <c r="C178" t="s">
        <v>325</v>
      </c>
      <c r="D178" s="1" t="str">
        <f t="shared" si="24"/>
        <v>rgb_5[blue/rgb_5]</v>
      </c>
      <c r="F178" t="s">
        <v>352</v>
      </c>
      <c r="I178" s="22"/>
      <c r="J178" s="22"/>
      <c r="K178" s="22"/>
      <c r="L178" s="22"/>
      <c r="N178" s="22"/>
    </row>
    <row r="179" spans="1:14" ht="15" customHeight="1" x14ac:dyDescent="0.25">
      <c r="A179" s="19"/>
      <c r="B179" s="19" t="s">
        <v>329</v>
      </c>
      <c r="C179" t="s">
        <v>325</v>
      </c>
      <c r="D179" s="1" t="str">
        <f t="shared" si="24"/>
        <v>rgb_6[blue/rgb_6]</v>
      </c>
      <c r="F179" t="s">
        <v>353</v>
      </c>
      <c r="I179" s="22"/>
      <c r="J179" s="22"/>
      <c r="K179" s="22"/>
      <c r="L179" s="22"/>
      <c r="N179" s="22"/>
    </row>
    <row r="180" spans="1:14" ht="15" customHeight="1" x14ac:dyDescent="0.25">
      <c r="A180" s="19"/>
      <c r="B180" s="19" t="s">
        <v>329</v>
      </c>
      <c r="C180" t="s">
        <v>325</v>
      </c>
      <c r="D180" s="1" t="str">
        <f t="shared" si="24"/>
        <v>rgb_7[blue/rgb_7]</v>
      </c>
      <c r="F180" t="s">
        <v>354</v>
      </c>
      <c r="I180" s="22"/>
      <c r="J180" s="22"/>
      <c r="K180" s="22"/>
      <c r="L180" s="22"/>
      <c r="N180" s="22"/>
    </row>
    <row r="181" spans="1:14" ht="15" customHeight="1" x14ac:dyDescent="0.25">
      <c r="A181" s="19"/>
      <c r="B181" s="19" t="s">
        <v>329</v>
      </c>
      <c r="C181" t="s">
        <v>325</v>
      </c>
      <c r="D181" s="1" t="str">
        <f t="shared" si="24"/>
        <v>rgb_8[blue/rgb_8]</v>
      </c>
      <c r="F181" t="s">
        <v>355</v>
      </c>
      <c r="I181" s="22"/>
      <c r="J181" s="22"/>
      <c r="K181" s="22"/>
      <c r="L181" s="22"/>
      <c r="N181" s="22"/>
    </row>
    <row r="182" spans="1:14" ht="15" customHeight="1" x14ac:dyDescent="0.25">
      <c r="A182" s="19"/>
      <c r="B182" s="19" t="s">
        <v>329</v>
      </c>
      <c r="C182" t="s">
        <v>325</v>
      </c>
      <c r="D182" s="1" t="str">
        <f t="shared" si="24"/>
        <v>rgb_9[blue/rgb_9]</v>
      </c>
      <c r="F182" t="s">
        <v>356</v>
      </c>
      <c r="I182" s="22"/>
      <c r="J182" s="22"/>
      <c r="K182" s="22"/>
      <c r="L182" s="22"/>
      <c r="N182" s="22"/>
    </row>
    <row r="183" spans="1:14" ht="15" customHeight="1" x14ac:dyDescent="0.25">
      <c r="A183" s="19"/>
      <c r="B183" s="19" t="s">
        <v>329</v>
      </c>
      <c r="C183" t="s">
        <v>325</v>
      </c>
      <c r="D183" s="1" t="str">
        <f t="shared" si="24"/>
        <v>rgb_10[blue/rgb_10]</v>
      </c>
      <c r="F183" t="s">
        <v>357</v>
      </c>
      <c r="I183" s="22"/>
      <c r="J183" s="22"/>
      <c r="K183" s="22"/>
      <c r="L183" s="22"/>
      <c r="N183" s="22"/>
    </row>
    <row r="184" spans="1:14" ht="15" customHeight="1" x14ac:dyDescent="0.25">
      <c r="A184" s="19"/>
      <c r="B184" s="19" t="s">
        <v>329</v>
      </c>
      <c r="C184" t="s">
        <v>325</v>
      </c>
      <c r="D184" s="1" t="str">
        <f t="shared" si="24"/>
        <v>rgb_11[blue/rgb_11]</v>
      </c>
      <c r="F184" t="s">
        <v>358</v>
      </c>
      <c r="I184" s="22"/>
      <c r="J184" s="22"/>
      <c r="K184" s="22"/>
      <c r="L184" s="22"/>
      <c r="N184" s="22"/>
    </row>
    <row r="185" spans="1:14" ht="15" customHeight="1" x14ac:dyDescent="0.25">
      <c r="A185" s="19"/>
      <c r="B185" s="19" t="s">
        <v>329</v>
      </c>
      <c r="C185" t="s">
        <v>325</v>
      </c>
      <c r="D185" s="1" t="str">
        <f t="shared" si="24"/>
        <v>rgb_br_1[blue/rgb_br_1]</v>
      </c>
      <c r="F185" t="s">
        <v>359</v>
      </c>
      <c r="I185" s="22"/>
      <c r="J185" s="22"/>
      <c r="K185" s="22"/>
      <c r="L185" s="22"/>
      <c r="N185" s="22"/>
    </row>
    <row r="186" spans="1:14" ht="15" customHeight="1" x14ac:dyDescent="0.25">
      <c r="A186" s="19"/>
      <c r="B186" s="19" t="s">
        <v>329</v>
      </c>
      <c r="C186" t="s">
        <v>325</v>
      </c>
      <c r="D186" s="1" t="str">
        <f t="shared" ref="D186:D198" si="25">F186&amp;"[blue/"&amp;F186&amp;"]"</f>
        <v>rgb_br_2[blue/rgb_br_2]</v>
      </c>
      <c r="F186" t="s">
        <v>360</v>
      </c>
      <c r="I186" s="22"/>
      <c r="J186" s="22"/>
      <c r="K186" s="22"/>
      <c r="L186" s="22"/>
      <c r="N186" s="22"/>
    </row>
    <row r="187" spans="1:14" ht="15" customHeight="1" x14ac:dyDescent="0.25">
      <c r="A187" s="19"/>
      <c r="B187" s="19" t="s">
        <v>329</v>
      </c>
      <c r="C187" t="s">
        <v>325</v>
      </c>
      <c r="D187" s="1" t="str">
        <f t="shared" si="25"/>
        <v>rgb_br_3[blue/rgb_br_3]</v>
      </c>
      <c r="F187" t="s">
        <v>361</v>
      </c>
      <c r="I187" s="22"/>
      <c r="J187" s="22"/>
      <c r="K187" s="22"/>
      <c r="L187" s="22"/>
      <c r="N187" s="22"/>
    </row>
    <row r="188" spans="1:14" ht="15" customHeight="1" x14ac:dyDescent="0.25">
      <c r="A188" s="19"/>
      <c r="B188" s="19" t="s">
        <v>329</v>
      </c>
      <c r="C188" t="s">
        <v>325</v>
      </c>
      <c r="D188" s="1" t="str">
        <f t="shared" si="25"/>
        <v>br_1[blue/br_1]</v>
      </c>
      <c r="F188" t="s">
        <v>362</v>
      </c>
      <c r="I188" s="22"/>
      <c r="J188" s="22"/>
      <c r="K188" s="22"/>
      <c r="L188" s="22"/>
      <c r="N188" s="22"/>
    </row>
    <row r="189" spans="1:14" ht="15" customHeight="1" x14ac:dyDescent="0.25">
      <c r="A189" s="19"/>
      <c r="B189" s="19" t="s">
        <v>329</v>
      </c>
      <c r="C189" t="s">
        <v>325</v>
      </c>
      <c r="D189" s="1" t="str">
        <f t="shared" si="25"/>
        <v>br_2[blue/br_2]</v>
      </c>
      <c r="F189" t="s">
        <v>363</v>
      </c>
      <c r="I189" s="22"/>
      <c r="J189" s="22"/>
      <c r="K189" s="22"/>
      <c r="L189" s="22"/>
      <c r="N189" s="22"/>
    </row>
    <row r="190" spans="1:14" ht="15" customHeight="1" x14ac:dyDescent="0.25">
      <c r="A190" s="19"/>
      <c r="B190" s="19" t="s">
        <v>329</v>
      </c>
      <c r="C190" t="s">
        <v>325</v>
      </c>
      <c r="D190" s="1" t="str">
        <f t="shared" si="25"/>
        <v>br_3[blue/br_3]</v>
      </c>
      <c r="F190" t="s">
        <v>364</v>
      </c>
      <c r="I190" s="22"/>
      <c r="J190" s="22"/>
      <c r="K190" s="22"/>
      <c r="L190" s="22"/>
      <c r="N190" s="22"/>
    </row>
    <row r="191" spans="1:14" ht="15" customHeight="1" x14ac:dyDescent="0.25">
      <c r="A191" s="19"/>
      <c r="B191" s="19" t="s">
        <v>329</v>
      </c>
      <c r="C191" t="s">
        <v>325</v>
      </c>
      <c r="D191" s="1" t="str">
        <f t="shared" si="25"/>
        <v>br_4[blue/br_4]</v>
      </c>
      <c r="F191" t="s">
        <v>365</v>
      </c>
      <c r="I191" s="22"/>
      <c r="J191" s="22"/>
      <c r="K191" s="22"/>
      <c r="L191" s="22"/>
      <c r="N191" s="22"/>
    </row>
    <row r="192" spans="1:14" ht="15" customHeight="1" x14ac:dyDescent="0.25">
      <c r="A192" s="19"/>
      <c r="B192" s="19" t="s">
        <v>329</v>
      </c>
      <c r="C192" t="s">
        <v>325</v>
      </c>
      <c r="D192" s="1" t="str">
        <f t="shared" si="25"/>
        <v>br_5[blue/br_5]</v>
      </c>
      <c r="F192" t="s">
        <v>366</v>
      </c>
      <c r="I192" s="22"/>
      <c r="J192" s="22"/>
      <c r="K192" s="22"/>
      <c r="L192" s="22"/>
      <c r="N192" s="22"/>
    </row>
    <row r="193" spans="1:14" ht="15" customHeight="1" x14ac:dyDescent="0.25">
      <c r="A193" s="19"/>
      <c r="B193" s="19" t="s">
        <v>329</v>
      </c>
      <c r="C193" t="s">
        <v>325</v>
      </c>
      <c r="D193" s="1" t="str">
        <f t="shared" si="25"/>
        <v>br_6[blue/br_6]</v>
      </c>
      <c r="F193" t="s">
        <v>367</v>
      </c>
      <c r="I193" s="22"/>
      <c r="J193" s="22"/>
      <c r="K193" s="22"/>
      <c r="L193" s="22"/>
      <c r="N193" s="22"/>
    </row>
    <row r="194" spans="1:14" ht="15" customHeight="1" x14ac:dyDescent="0.25">
      <c r="A194" s="19"/>
      <c r="B194" s="19" t="s">
        <v>329</v>
      </c>
      <c r="C194" t="s">
        <v>325</v>
      </c>
      <c r="D194" s="1" t="str">
        <f t="shared" si="25"/>
        <v>br_7[blue/br_7]</v>
      </c>
      <c r="F194" t="s">
        <v>368</v>
      </c>
      <c r="I194" s="22"/>
      <c r="J194" s="22"/>
      <c r="K194" s="22"/>
      <c r="L194" s="22"/>
      <c r="N194" s="22"/>
    </row>
    <row r="195" spans="1:14" ht="15" customHeight="1" x14ac:dyDescent="0.25">
      <c r="A195" s="19"/>
      <c r="B195" s="19" t="s">
        <v>329</v>
      </c>
      <c r="C195" t="s">
        <v>325</v>
      </c>
      <c r="D195" s="1" t="str">
        <f t="shared" si="25"/>
        <v>br_8[blue/br_8]</v>
      </c>
      <c r="F195" t="s">
        <v>369</v>
      </c>
      <c r="I195" s="22"/>
      <c r="J195" s="22"/>
      <c r="K195" s="22"/>
      <c r="L195" s="22"/>
      <c r="N195" s="22"/>
    </row>
    <row r="196" spans="1:14" ht="15" customHeight="1" x14ac:dyDescent="0.25">
      <c r="A196" s="19"/>
      <c r="B196" s="19" t="s">
        <v>329</v>
      </c>
      <c r="C196" t="s">
        <v>325</v>
      </c>
      <c r="D196" s="1" t="str">
        <f t="shared" si="25"/>
        <v>br_9[blue/br_9]</v>
      </c>
      <c r="F196" t="s">
        <v>370</v>
      </c>
      <c r="I196" s="22"/>
      <c r="J196" s="22"/>
      <c r="K196" s="22"/>
      <c r="L196" s="22"/>
      <c r="N196" s="22"/>
    </row>
    <row r="197" spans="1:14" ht="15" customHeight="1" x14ac:dyDescent="0.25">
      <c r="A197" s="19"/>
      <c r="B197" s="19" t="s">
        <v>329</v>
      </c>
      <c r="C197" t="s">
        <v>325</v>
      </c>
      <c r="D197" s="1" t="str">
        <f t="shared" si="25"/>
        <v>br_10[blue/br_10]</v>
      </c>
      <c r="F197" t="s">
        <v>371</v>
      </c>
      <c r="I197" s="22"/>
      <c r="J197" s="22"/>
      <c r="K197" s="22"/>
      <c r="L197" s="22"/>
      <c r="N197" s="22"/>
    </row>
    <row r="198" spans="1:14" ht="15" customHeight="1" x14ac:dyDescent="0.25">
      <c r="A198" s="19"/>
      <c r="B198" s="19" t="s">
        <v>329</v>
      </c>
      <c r="C198" t="s">
        <v>325</v>
      </c>
      <c r="D198" s="1" t="str">
        <f t="shared" si="25"/>
        <v>br_11[blue/br_11]</v>
      </c>
      <c r="F198" t="s">
        <v>372</v>
      </c>
      <c r="I198" s="22"/>
      <c r="J198" s="22"/>
      <c r="K198" s="22"/>
      <c r="L198" s="22"/>
      <c r="N198" s="22"/>
    </row>
  </sheetData>
  <pageMargins left="0.7" right="0.7" top="0.75" bottom="0.75" header="0.3" footer="0.3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Bgde_regt</vt:lpstr>
      <vt:lpstr>DiégoMané</vt:lpstr>
      <vt:lpstr>Sheet4</vt:lpstr>
      <vt:lpstr>bordercolour</vt:lpstr>
      <vt:lpstr>commonfolder</vt:lpstr>
      <vt:lpstr>cornerstyle</vt:lpstr>
      <vt:lpstr>doublesided</vt:lpstr>
      <vt:lpstr>explicitqty</vt:lpstr>
      <vt:lpstr>imagefolder</vt:lpstr>
      <vt:lpstr>impath</vt:lpstr>
      <vt:lpstr>margin</vt:lpstr>
      <vt:lpstr>sprueheight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2020-08-31T15:54:38Z</cp:lastPrinted>
  <dcterms:created xsi:type="dcterms:W3CDTF">2020-03-03T11:19:15Z</dcterms:created>
  <dcterms:modified xsi:type="dcterms:W3CDTF">2020-11-20T17:02:59Z</dcterms:modified>
</cp:coreProperties>
</file>