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680" windowHeight="9132" firstSheet="8" activeTab="8"/>
  </bookViews>
  <sheets>
    <sheet name="Parameters" sheetId="430" r:id="rId1"/>
    <sheet name="Sizes" sheetId="31" r:id="rId2"/>
    <sheet name="Templates" sheetId="34" r:id="rId3"/>
    <sheet name="Elements" sheetId="32" r:id="rId4"/>
    <sheet name="Schemes" sheetId="36" r:id="rId5"/>
    <sheet name="ElementColours" sheetId="35" r:id="rId6"/>
    <sheet name="Gradients" sheetId="426" state="hidden" r:id="rId7"/>
    <sheet name="UserColours" sheetId="622" r:id="rId8"/>
    <sheet name="Vietnam" sheetId="733" r:id="rId9"/>
  </sheets>
  <definedNames>
    <definedName name="_xlnm._FilterDatabase" localSheetId="3" hidden="1">Elements!$A$1:$W$1</definedName>
    <definedName name="bordercolour">Parameters!$B$6</definedName>
    <definedName name="commonfolder">Parameters!$B$5</definedName>
    <definedName name="doublesided">Parameters!$B$7</definedName>
    <definedName name="imagefolder">Parameters!$B$4</definedName>
    <definedName name="margin">Parameters!$B$2</definedName>
    <definedName name="sprueheight">Parameters!$B$3</definedName>
  </definedNames>
  <calcPr calcId="145621"/>
</workbook>
</file>

<file path=xl/calcChain.xml><?xml version="1.0" encoding="utf-8"?>
<calcChain xmlns="http://schemas.openxmlformats.org/spreadsheetml/2006/main">
  <c r="E6" i="733" l="1"/>
  <c r="D6" i="733"/>
  <c r="C3" i="733"/>
  <c r="C4" i="733"/>
  <c r="C5" i="733"/>
  <c r="C2" i="733"/>
  <c r="D3" i="733"/>
  <c r="D4" i="733"/>
  <c r="D5" i="733"/>
  <c r="D2" i="733"/>
  <c r="E5" i="733" l="1"/>
  <c r="E3" i="733" l="1"/>
  <c r="E4" i="733"/>
  <c r="E2" i="733" l="1"/>
  <c r="J3" i="622" l="1"/>
  <c r="J4" i="622"/>
  <c r="J5" i="622"/>
  <c r="J6" i="622"/>
  <c r="J7" i="622"/>
  <c r="J8" i="622"/>
  <c r="J9" i="622"/>
  <c r="J10" i="622"/>
  <c r="J11" i="622"/>
  <c r="J12" i="622"/>
  <c r="I3" i="622"/>
  <c r="I4" i="622"/>
  <c r="I5" i="622"/>
  <c r="I6" i="622"/>
  <c r="I7" i="622"/>
  <c r="I8" i="622"/>
  <c r="I9" i="622"/>
  <c r="I10" i="622"/>
  <c r="I11" i="622"/>
  <c r="I12" i="622"/>
  <c r="I13" i="622"/>
  <c r="E66" i="622" l="1"/>
  <c r="E65" i="622"/>
  <c r="E64" i="622"/>
  <c r="E63" i="622"/>
  <c r="E62" i="622"/>
  <c r="E61" i="622"/>
  <c r="E60" i="622"/>
  <c r="E59" i="622"/>
  <c r="E58" i="622"/>
  <c r="E57" i="622"/>
  <c r="E56" i="622"/>
  <c r="E55" i="622"/>
  <c r="E54" i="622"/>
  <c r="E53" i="622"/>
  <c r="E52" i="622"/>
  <c r="E51" i="622"/>
  <c r="E50" i="622"/>
  <c r="E49" i="622"/>
  <c r="E48" i="622"/>
  <c r="E47" i="622"/>
  <c r="E46" i="622"/>
  <c r="E45" i="622"/>
  <c r="E44" i="622"/>
  <c r="E43" i="622"/>
  <c r="E42" i="622"/>
  <c r="E41" i="622"/>
  <c r="E40" i="622"/>
  <c r="E39" i="622"/>
  <c r="E38" i="622"/>
  <c r="E37" i="622"/>
  <c r="E36" i="622"/>
  <c r="E35" i="622"/>
  <c r="E34" i="622"/>
  <c r="E33" i="622"/>
  <c r="E32" i="622"/>
  <c r="E31" i="622"/>
  <c r="E30" i="622"/>
  <c r="E29" i="622"/>
  <c r="E28" i="622"/>
</calcChain>
</file>

<file path=xl/sharedStrings.xml><?xml version="1.0" encoding="utf-8"?>
<sst xmlns="http://schemas.openxmlformats.org/spreadsheetml/2006/main" count="274" uniqueCount="191">
  <si>
    <t>Name</t>
  </si>
  <si>
    <t>FRANCE</t>
  </si>
  <si>
    <t>RUSSIA_2</t>
  </si>
  <si>
    <t>GERMANY</t>
  </si>
  <si>
    <t>ITALY</t>
  </si>
  <si>
    <t>RUSSIA</t>
  </si>
  <si>
    <t>PRUSSIA</t>
  </si>
  <si>
    <t>AUSTRIA</t>
  </si>
  <si>
    <t>BRITAIN</t>
  </si>
  <si>
    <t>SPAIN</t>
  </si>
  <si>
    <t>PORTUGAL</t>
  </si>
  <si>
    <t>OTTOMAN</t>
  </si>
  <si>
    <t>RUSSIA_GD</t>
  </si>
  <si>
    <t>USA_DK</t>
  </si>
  <si>
    <t>USA_LT</t>
  </si>
  <si>
    <t>COMMONWEALTH</t>
  </si>
  <si>
    <t>GERMANY_SS</t>
  </si>
  <si>
    <t>FRANCE_2</t>
  </si>
  <si>
    <t>ROMANIA</t>
  </si>
  <si>
    <t>HUNGARY</t>
  </si>
  <si>
    <t>H</t>
  </si>
  <si>
    <t>POLAND</t>
  </si>
  <si>
    <t>SWEDEN</t>
  </si>
  <si>
    <t>SAXONY</t>
  </si>
  <si>
    <t>name</t>
  </si>
  <si>
    <t>rgb</t>
  </si>
  <si>
    <t>font</t>
  </si>
  <si>
    <t>size</t>
  </si>
  <si>
    <t>bold</t>
  </si>
  <si>
    <t>uline</t>
  </si>
  <si>
    <t>orientation</t>
  </si>
  <si>
    <t>align</t>
  </si>
  <si>
    <t>transp</t>
  </si>
  <si>
    <t>text</t>
  </si>
  <si>
    <t>Scheme</t>
  </si>
  <si>
    <t>FG</t>
  </si>
  <si>
    <t>BG</t>
  </si>
  <si>
    <t>Nature</t>
  </si>
  <si>
    <t>left</t>
  </si>
  <si>
    <t>top</t>
  </si>
  <si>
    <t>width</t>
  </si>
  <si>
    <t>height</t>
  </si>
  <si>
    <t>f</t>
  </si>
  <si>
    <t>b</t>
  </si>
  <si>
    <t>empty</t>
  </si>
  <si>
    <t>r</t>
  </si>
  <si>
    <t>g</t>
  </si>
  <si>
    <t>V</t>
  </si>
  <si>
    <t>DD</t>
  </si>
  <si>
    <t>CE</t>
  </si>
  <si>
    <t>BG2</t>
  </si>
  <si>
    <t>Gradient type can be one of the following values:</t>
  </si>
  <si>
    <t>Vertical</t>
  </si>
  <si>
    <t>Horizontal</t>
  </si>
  <si>
    <t>DU</t>
  </si>
  <si>
    <t>Diagonal up</t>
  </si>
  <si>
    <t>Diagonal down</t>
  </si>
  <si>
    <t>CO</t>
  </si>
  <si>
    <t>From corner</t>
  </si>
  <si>
    <t>From centre</t>
  </si>
  <si>
    <t>Subtype is 1 to 4, except for type CE, where only 1 and 2 are allowed.</t>
  </si>
  <si>
    <t>Any other value will cause the programme to crash.</t>
  </si>
  <si>
    <t>To know what the types and subtypes correspond to, see the examples below:</t>
  </si>
  <si>
    <t>frontback</t>
  </si>
  <si>
    <t>gradtype</t>
  </si>
  <si>
    <t>gradval</t>
  </si>
  <si>
    <t>Italic</t>
  </si>
  <si>
    <t>p1</t>
  </si>
  <si>
    <t>p2</t>
  </si>
  <si>
    <t>angle</t>
  </si>
  <si>
    <t>flip</t>
  </si>
  <si>
    <t>Width</t>
  </si>
  <si>
    <t>Height</t>
  </si>
  <si>
    <t>Margin</t>
  </si>
  <si>
    <t>Sprue Height</t>
  </si>
  <si>
    <t>Image folder</t>
  </si>
  <si>
    <t>Parameter</t>
  </si>
  <si>
    <t>Value</t>
  </si>
  <si>
    <t>HGridsize</t>
  </si>
  <si>
    <t>VGridsize</t>
  </si>
  <si>
    <t>front</t>
  </si>
  <si>
    <t>back</t>
  </si>
  <si>
    <t>Border colour</t>
  </si>
  <si>
    <t>Double sided</t>
  </si>
  <si>
    <t>hex</t>
  </si>
  <si>
    <t>FF0000</t>
  </si>
  <si>
    <t>008080</t>
  </si>
  <si>
    <t>sample</t>
  </si>
  <si>
    <t>template</t>
  </si>
  <si>
    <t>Element</t>
  </si>
  <si>
    <t>Comment</t>
  </si>
  <si>
    <t>black</t>
  </si>
  <si>
    <t>Comments</t>
  </si>
  <si>
    <t>CCCC00</t>
  </si>
  <si>
    <t>99CC00</t>
  </si>
  <si>
    <t>3366FF</t>
  </si>
  <si>
    <t>99CCFF</t>
  </si>
  <si>
    <t>CC99FF</t>
  </si>
  <si>
    <t>666666</t>
  </si>
  <si>
    <t>999999</t>
  </si>
  <si>
    <t>GREY20</t>
  </si>
  <si>
    <t>BLACK</t>
  </si>
  <si>
    <t>GREY40</t>
  </si>
  <si>
    <t>GOLD</t>
  </si>
  <si>
    <t>YELLOW</t>
  </si>
  <si>
    <t>Margin size in points between the edge of the page and the counters</t>
  </si>
  <si>
    <t>Vertical separation between blocks of counters</t>
  </si>
  <si>
    <t>Where any images are stored</t>
  </si>
  <si>
    <t>33CC33</t>
  </si>
  <si>
    <t>FFFF66</t>
  </si>
  <si>
    <t>FF8080</t>
  </si>
  <si>
    <t>FFCC00</t>
  </si>
  <si>
    <t>99FF33</t>
  </si>
  <si>
    <t>CC9900</t>
  </si>
  <si>
    <t>809900</t>
  </si>
  <si>
    <t>99FF66</t>
  </si>
  <si>
    <t>6699FF</t>
  </si>
  <si>
    <t>33CCCC</t>
  </si>
  <si>
    <t>FALSE for single-sided counters</t>
  </si>
  <si>
    <t>grey50</t>
  </si>
  <si>
    <t>Common image folder</t>
  </si>
  <si>
    <t>Look here if not found in previous folder</t>
  </si>
  <si>
    <t>BlockWidth</t>
  </si>
  <si>
    <t>BlockHeight</t>
  </si>
  <si>
    <t>SIZE</t>
  </si>
  <si>
    <t>TEMPLATE</t>
  </si>
  <si>
    <t>SCHEME</t>
  </si>
  <si>
    <t>JDG 3/4 inch</t>
  </si>
  <si>
    <t>RED</t>
  </si>
  <si>
    <t>PALE_BLUE</t>
  </si>
  <si>
    <t>LIME</t>
  </si>
  <si>
    <t>WHITE</t>
  </si>
  <si>
    <t>images</t>
  </si>
  <si>
    <t>DK_RED</t>
  </si>
  <si>
    <t>LT_RED</t>
  </si>
  <si>
    <t>ROSE</t>
  </si>
  <si>
    <t>BROWN</t>
  </si>
  <si>
    <t>ORANGE</t>
  </si>
  <si>
    <t>LT_ORANGE</t>
  </si>
  <si>
    <t>TAN</t>
  </si>
  <si>
    <t>DK_OLIVE</t>
  </si>
  <si>
    <t>DK_YELLOW</t>
  </si>
  <si>
    <t>LT_YELLOW</t>
  </si>
  <si>
    <t>DK_GREEN</t>
  </si>
  <si>
    <t>GREEN</t>
  </si>
  <si>
    <t>SEA_GREEN</t>
  </si>
  <si>
    <t>BT_GREEN</t>
  </si>
  <si>
    <t>LT_GREEN</t>
  </si>
  <si>
    <t>TEAL</t>
  </si>
  <si>
    <t>AQUA</t>
  </si>
  <si>
    <t>TURQUOISE</t>
  </si>
  <si>
    <t>LT_TURQUOISE</t>
  </si>
  <si>
    <t>DK_BLUE</t>
  </si>
  <si>
    <t>BLUE</t>
  </si>
  <si>
    <t>LT_BLUE</t>
  </si>
  <si>
    <t>SKY_BLUE</t>
  </si>
  <si>
    <t>INDIGO</t>
  </si>
  <si>
    <t>BLUE_GREY</t>
  </si>
  <si>
    <t>VIOLET</t>
  </si>
  <si>
    <t>PLUM</t>
  </si>
  <si>
    <t>LAVENDER</t>
  </si>
  <si>
    <t>GREY80</t>
  </si>
  <si>
    <t>GREY60</t>
  </si>
  <si>
    <t>russia_lt</t>
  </si>
  <si>
    <t>centre</t>
  </si>
  <si>
    <t>arial</t>
  </si>
  <si>
    <t>vn</t>
  </si>
  <si>
    <t>text 1</t>
  </si>
  <si>
    <t>text 2</t>
  </si>
  <si>
    <t>text 3</t>
  </si>
  <si>
    <t>text 4</t>
  </si>
  <si>
    <t>fname</t>
  </si>
  <si>
    <t>bname</t>
  </si>
  <si>
    <t>olivedrab</t>
  </si>
  <si>
    <t>2 VC</t>
  </si>
  <si>
    <t>1 VC</t>
  </si>
  <si>
    <t>ELIM</t>
  </si>
  <si>
    <t>Support</t>
  </si>
  <si>
    <t>HOLD</t>
  </si>
  <si>
    <t>common</t>
  </si>
  <si>
    <t>valign</t>
  </si>
  <si>
    <t>outline</t>
  </si>
  <si>
    <t>No//support//</t>
  </si>
  <si>
    <t>tan</t>
  </si>
  <si>
    <t>red</t>
  </si>
  <si>
    <t>yellow</t>
  </si>
  <si>
    <t>teal</t>
  </si>
  <si>
    <t>blue</t>
  </si>
  <si>
    <t>green</t>
  </si>
  <si>
    <t>cyan</t>
  </si>
  <si>
    <t>vn[white]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</si>
</sst>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0" fontId="2" fillId="2" borderId="1" xfId="0" applyNumberFormat="1" applyFont="1" applyFill="1" applyBorder="1"/>
    <xf numFmtId="0" fontId="0" fillId="0" borderId="0" xfId="0" applyNumberFormat="1"/>
    <xf numFmtId="0" fontId="0" fillId="0" borderId="0" xfId="0" applyBorder="1"/>
    <xf numFmtId="0" fontId="2" fillId="2" borderId="0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Alignme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Non défini" xfId="1"/>
    <cellStyle name="Normal" xfId="0" builtinId="0"/>
  </cellStyles>
  <dxfs count="10"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  <dxf>
      <border>
        <bottom style="thin">
          <color theme="5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0B9E8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3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B6" sqref="B6"/>
    </sheetView>
  </sheetViews>
  <sheetFormatPr defaultRowHeight="13.2" x14ac:dyDescent="0.25"/>
  <sheetData>
    <row r="1" spans="1:5" x14ac:dyDescent="0.25">
      <c r="A1" s="2" t="s">
        <v>76</v>
      </c>
      <c r="B1" s="10" t="s">
        <v>77</v>
      </c>
      <c r="C1" s="2" t="s">
        <v>92</v>
      </c>
    </row>
    <row r="2" spans="1:5" x14ac:dyDescent="0.25">
      <c r="A2" t="s">
        <v>73</v>
      </c>
      <c r="B2" s="1">
        <v>0</v>
      </c>
      <c r="C2" t="s">
        <v>105</v>
      </c>
    </row>
    <row r="3" spans="1:5" x14ac:dyDescent="0.25">
      <c r="A3" t="s">
        <v>74</v>
      </c>
      <c r="B3" s="1">
        <v>0</v>
      </c>
      <c r="C3" t="s">
        <v>106</v>
      </c>
    </row>
    <row r="4" spans="1:5" x14ac:dyDescent="0.25">
      <c r="A4" t="s">
        <v>75</v>
      </c>
      <c r="B4" s="1" t="s">
        <v>132</v>
      </c>
      <c r="C4" t="s">
        <v>107</v>
      </c>
      <c r="E4" s="1"/>
    </row>
    <row r="5" spans="1:5" x14ac:dyDescent="0.25">
      <c r="A5" t="s">
        <v>120</v>
      </c>
      <c r="B5" s="1" t="s">
        <v>179</v>
      </c>
      <c r="C5" t="s">
        <v>121</v>
      </c>
      <c r="E5" s="1"/>
    </row>
    <row r="6" spans="1:5" x14ac:dyDescent="0.25">
      <c r="A6" t="s">
        <v>82</v>
      </c>
      <c r="B6" s="1" t="s">
        <v>119</v>
      </c>
      <c r="C6" t="s">
        <v>82</v>
      </c>
    </row>
    <row r="7" spans="1:5" x14ac:dyDescent="0.25">
      <c r="A7" t="s">
        <v>83</v>
      </c>
      <c r="B7" s="1" t="b">
        <v>1</v>
      </c>
      <c r="C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A3" sqref="A3"/>
    </sheetView>
  </sheetViews>
  <sheetFormatPr defaultColWidth="9.109375" defaultRowHeight="13.2" x14ac:dyDescent="0.25"/>
  <sheetData>
    <row r="1" spans="1:8" x14ac:dyDescent="0.25">
      <c r="A1" s="11" t="s">
        <v>0</v>
      </c>
      <c r="B1" s="11" t="s">
        <v>71</v>
      </c>
      <c r="C1" s="11" t="s">
        <v>72</v>
      </c>
      <c r="D1" s="11" t="s">
        <v>122</v>
      </c>
      <c r="E1" s="11" t="s">
        <v>123</v>
      </c>
      <c r="F1" s="11" t="s">
        <v>78</v>
      </c>
      <c r="G1" s="11" t="s">
        <v>79</v>
      </c>
      <c r="H1" s="10" t="s">
        <v>92</v>
      </c>
    </row>
    <row r="2" spans="1:8" x14ac:dyDescent="0.25">
      <c r="A2" t="s">
        <v>166</v>
      </c>
      <c r="B2">
        <v>52</v>
      </c>
      <c r="C2">
        <v>52</v>
      </c>
      <c r="D2">
        <v>6</v>
      </c>
      <c r="E2">
        <v>100</v>
      </c>
      <c r="F2">
        <v>26</v>
      </c>
      <c r="G2">
        <v>26</v>
      </c>
      <c r="H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"/>
  <sheetViews>
    <sheetView workbookViewId="0">
      <selection activeCell="A6" sqref="A6:XFD8"/>
    </sheetView>
  </sheetViews>
  <sheetFormatPr defaultColWidth="9.109375" defaultRowHeight="13.2" x14ac:dyDescent="0.25"/>
  <sheetData>
    <row r="1" spans="1:2" x14ac:dyDescent="0.25">
      <c r="A1" s="2" t="s">
        <v>0</v>
      </c>
      <c r="B1" s="2" t="s">
        <v>90</v>
      </c>
    </row>
    <row r="2" spans="1:2" x14ac:dyDescent="0.25">
      <c r="A2" s="14" t="s">
        <v>167</v>
      </c>
    </row>
    <row r="3" spans="1:2" x14ac:dyDescent="0.25">
      <c r="A3" s="14" t="s">
        <v>168</v>
      </c>
    </row>
    <row r="4" spans="1:2" x14ac:dyDescent="0.25">
      <c r="A4" s="14" t="s">
        <v>169</v>
      </c>
    </row>
    <row r="5" spans="1:2" x14ac:dyDescent="0.25">
      <c r="A5" s="1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"/>
  <sheetViews>
    <sheetView workbookViewId="0">
      <pane ySplit="1" topLeftCell="A2" activePane="bottomLeft" state="frozen"/>
      <selection pane="bottomLeft" activeCell="R8" sqref="R8"/>
    </sheetView>
  </sheetViews>
  <sheetFormatPr defaultColWidth="9.109375" defaultRowHeight="13.2" x14ac:dyDescent="0.25"/>
  <sheetData>
    <row r="1" spans="1:23" s="7" customFormat="1" x14ac:dyDescent="0.25">
      <c r="A1" s="8" t="s">
        <v>88</v>
      </c>
      <c r="B1" s="8" t="s">
        <v>0</v>
      </c>
      <c r="C1" s="8" t="s">
        <v>37</v>
      </c>
      <c r="D1" s="8" t="s">
        <v>63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26</v>
      </c>
      <c r="J1" s="8" t="s">
        <v>27</v>
      </c>
      <c r="K1" s="8" t="s">
        <v>28</v>
      </c>
      <c r="L1" s="8" t="s">
        <v>66</v>
      </c>
      <c r="M1" s="8" t="s">
        <v>29</v>
      </c>
      <c r="N1" s="8" t="s">
        <v>181</v>
      </c>
      <c r="O1" s="8" t="s">
        <v>30</v>
      </c>
      <c r="P1" s="8" t="s">
        <v>31</v>
      </c>
      <c r="Q1" s="8" t="s">
        <v>180</v>
      </c>
      <c r="R1" s="8" t="s">
        <v>32</v>
      </c>
      <c r="S1" s="8" t="s">
        <v>44</v>
      </c>
      <c r="T1" s="8" t="s">
        <v>67</v>
      </c>
      <c r="U1" s="8" t="s">
        <v>68</v>
      </c>
      <c r="V1" s="8" t="s">
        <v>69</v>
      </c>
      <c r="W1" s="8" t="s">
        <v>70</v>
      </c>
    </row>
    <row r="2" spans="1:23" x14ac:dyDescent="0.25">
      <c r="A2" t="s">
        <v>167</v>
      </c>
      <c r="B2" t="s">
        <v>171</v>
      </c>
      <c r="C2" t="s">
        <v>33</v>
      </c>
      <c r="D2" t="s">
        <v>42</v>
      </c>
      <c r="E2">
        <v>0</v>
      </c>
      <c r="F2">
        <v>0</v>
      </c>
      <c r="G2">
        <v>26</v>
      </c>
      <c r="H2">
        <v>26</v>
      </c>
      <c r="I2" t="s">
        <v>165</v>
      </c>
      <c r="J2">
        <v>40</v>
      </c>
      <c r="K2" t="b">
        <v>1</v>
      </c>
      <c r="L2" t="b">
        <v>1</v>
      </c>
      <c r="O2">
        <v>-45</v>
      </c>
      <c r="P2" s="14" t="s">
        <v>164</v>
      </c>
      <c r="Q2" s="14"/>
      <c r="R2">
        <v>1</v>
      </c>
      <c r="S2" t="b">
        <v>1</v>
      </c>
    </row>
    <row r="3" spans="1:23" x14ac:dyDescent="0.25">
      <c r="A3" t="s">
        <v>167</v>
      </c>
      <c r="B3" t="s">
        <v>172</v>
      </c>
      <c r="C3" t="s">
        <v>33</v>
      </c>
      <c r="D3" t="s">
        <v>43</v>
      </c>
      <c r="E3">
        <v>0</v>
      </c>
      <c r="F3">
        <v>0</v>
      </c>
      <c r="G3">
        <v>26</v>
      </c>
      <c r="H3">
        <v>26</v>
      </c>
      <c r="I3" t="s">
        <v>165</v>
      </c>
      <c r="J3">
        <v>40</v>
      </c>
      <c r="K3" t="b">
        <v>1</v>
      </c>
      <c r="L3" t="b">
        <v>1</v>
      </c>
      <c r="O3">
        <v>-45</v>
      </c>
      <c r="P3" s="14" t="s">
        <v>164</v>
      </c>
      <c r="Q3" s="14"/>
      <c r="R3">
        <v>1</v>
      </c>
      <c r="S3" t="b">
        <v>1</v>
      </c>
    </row>
    <row r="4" spans="1:23" x14ac:dyDescent="0.25">
      <c r="A4" t="s">
        <v>168</v>
      </c>
      <c r="B4" s="14" t="s">
        <v>171</v>
      </c>
      <c r="C4" t="s">
        <v>33</v>
      </c>
      <c r="D4" t="s">
        <v>42</v>
      </c>
      <c r="E4">
        <v>0</v>
      </c>
      <c r="F4">
        <v>0</v>
      </c>
      <c r="G4">
        <v>26</v>
      </c>
      <c r="H4">
        <v>26</v>
      </c>
      <c r="I4" t="s">
        <v>165</v>
      </c>
      <c r="J4">
        <v>30</v>
      </c>
      <c r="K4" t="b">
        <v>1</v>
      </c>
      <c r="L4" t="b">
        <v>1</v>
      </c>
      <c r="O4">
        <v>-45</v>
      </c>
      <c r="P4" s="14" t="s">
        <v>164</v>
      </c>
      <c r="Q4" s="14"/>
      <c r="R4">
        <v>1</v>
      </c>
      <c r="S4" t="b">
        <v>1</v>
      </c>
    </row>
    <row r="5" spans="1:23" x14ac:dyDescent="0.25">
      <c r="A5" t="s">
        <v>168</v>
      </c>
      <c r="B5" t="s">
        <v>172</v>
      </c>
      <c r="C5" t="s">
        <v>33</v>
      </c>
      <c r="D5" t="s">
        <v>43</v>
      </c>
      <c r="E5">
        <v>0</v>
      </c>
      <c r="F5">
        <v>0</v>
      </c>
      <c r="G5">
        <v>26</v>
      </c>
      <c r="H5">
        <v>26</v>
      </c>
      <c r="I5" t="s">
        <v>165</v>
      </c>
      <c r="J5">
        <v>30</v>
      </c>
      <c r="K5" t="b">
        <v>1</v>
      </c>
      <c r="L5" t="b">
        <v>1</v>
      </c>
      <c r="O5">
        <v>-45</v>
      </c>
      <c r="P5" s="14" t="s">
        <v>164</v>
      </c>
      <c r="Q5" s="14"/>
      <c r="R5">
        <v>1</v>
      </c>
      <c r="S5" t="b">
        <v>1</v>
      </c>
    </row>
    <row r="6" spans="1:23" x14ac:dyDescent="0.25">
      <c r="A6" t="s">
        <v>169</v>
      </c>
      <c r="B6" t="s">
        <v>24</v>
      </c>
      <c r="C6" t="s">
        <v>33</v>
      </c>
      <c r="D6" t="s">
        <v>42</v>
      </c>
      <c r="E6">
        <v>0</v>
      </c>
      <c r="F6">
        <v>0</v>
      </c>
      <c r="G6">
        <v>26</v>
      </c>
      <c r="H6">
        <v>26</v>
      </c>
      <c r="I6" t="s">
        <v>165</v>
      </c>
      <c r="J6">
        <v>25</v>
      </c>
      <c r="K6" t="b">
        <v>1</v>
      </c>
      <c r="L6" t="b">
        <v>1</v>
      </c>
      <c r="O6">
        <v>-45</v>
      </c>
      <c r="P6" s="14" t="s">
        <v>164</v>
      </c>
      <c r="Q6" s="14"/>
      <c r="R6">
        <v>1</v>
      </c>
      <c r="S6" t="b">
        <v>1</v>
      </c>
    </row>
    <row r="7" spans="1:23" x14ac:dyDescent="0.25">
      <c r="A7" t="s">
        <v>170</v>
      </c>
      <c r="B7" t="s">
        <v>24</v>
      </c>
      <c r="C7" t="s">
        <v>33</v>
      </c>
      <c r="D7" t="s">
        <v>42</v>
      </c>
      <c r="E7">
        <v>0</v>
      </c>
      <c r="F7">
        <v>0</v>
      </c>
      <c r="G7">
        <v>26</v>
      </c>
      <c r="H7">
        <v>26</v>
      </c>
      <c r="I7" t="s">
        <v>165</v>
      </c>
      <c r="J7">
        <v>20</v>
      </c>
      <c r="K7" t="b">
        <v>1</v>
      </c>
      <c r="L7" t="b">
        <v>1</v>
      </c>
      <c r="O7">
        <v>-45</v>
      </c>
      <c r="P7" s="14" t="s">
        <v>164</v>
      </c>
      <c r="Q7" s="14"/>
      <c r="R7">
        <v>1</v>
      </c>
      <c r="S7" t="b">
        <v>1</v>
      </c>
    </row>
    <row r="8" spans="1:23" x14ac:dyDescent="0.25">
      <c r="P8" s="14"/>
      <c r="Q8" s="14"/>
    </row>
    <row r="9" spans="1:23" x14ac:dyDescent="0.25">
      <c r="P9" s="14"/>
      <c r="Q9" s="14"/>
    </row>
    <row r="10" spans="1:23" x14ac:dyDescent="0.25">
      <c r="P10" s="14"/>
      <c r="Q10" s="14"/>
    </row>
  </sheetData>
  <autoFilter ref="A1:W1"/>
  <conditionalFormatting sqref="A2:S2 A4:S4 R6">
    <cfRule type="expression" dxfId="9" priority="22">
      <formula>($A2&lt;&gt;$A4)</formula>
    </cfRule>
  </conditionalFormatting>
  <conditionalFormatting sqref="A6:Q6 S6:W6">
    <cfRule type="expression" dxfId="8" priority="21">
      <formula>($A6&lt;&gt;$A7)</formula>
    </cfRule>
  </conditionalFormatting>
  <conditionalFormatting sqref="A3:S3 R5 R7">
    <cfRule type="expression" dxfId="7" priority="14">
      <formula>($A3&lt;&gt;$A6)</formula>
    </cfRule>
  </conditionalFormatting>
  <conditionalFormatting sqref="A8:S10">
    <cfRule type="expression" dxfId="6" priority="12">
      <formula>($A8&lt;&gt;$A9)</formula>
    </cfRule>
  </conditionalFormatting>
  <conditionalFormatting sqref="T2:V2 T4:V4">
    <cfRule type="expression" dxfId="5" priority="11">
      <formula>($A2&lt;&gt;$A4)</formula>
    </cfRule>
  </conditionalFormatting>
  <conditionalFormatting sqref="T3:V3">
    <cfRule type="expression" dxfId="4" priority="9">
      <formula>($A3&lt;&gt;$A6)</formula>
    </cfRule>
  </conditionalFormatting>
  <conditionalFormatting sqref="W2 W4">
    <cfRule type="expression" dxfId="3" priority="6">
      <formula>($A2&lt;&gt;$A4)</formula>
    </cfRule>
  </conditionalFormatting>
  <conditionalFormatting sqref="W3">
    <cfRule type="expression" dxfId="2" priority="4">
      <formula>($A3&lt;&gt;$A6)</formula>
    </cfRule>
  </conditionalFormatting>
  <conditionalFormatting sqref="A7:Q7 S7:W7">
    <cfRule type="expression" dxfId="1" priority="24">
      <formula>($A7&lt;&gt;#REF!)</formula>
    </cfRule>
  </conditionalFormatting>
  <conditionalFormatting sqref="A5:Q5 O2:O7 S5:W5">
    <cfRule type="expression" dxfId="0" priority="25">
      <formula>($A2&lt;&gt;#REF!)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"/>
  <sheetViews>
    <sheetView workbookViewId="0">
      <selection activeCell="A3" sqref="A3"/>
    </sheetView>
  </sheetViews>
  <sheetFormatPr defaultColWidth="9.109375" defaultRowHeight="13.2" x14ac:dyDescent="0.25"/>
  <sheetData>
    <row r="1" spans="1:2" x14ac:dyDescent="0.25">
      <c r="A1" s="2" t="s">
        <v>0</v>
      </c>
      <c r="B1" s="2" t="s">
        <v>92</v>
      </c>
    </row>
    <row r="2" spans="1:2" x14ac:dyDescent="0.25">
      <c r="A2" t="s">
        <v>166</v>
      </c>
    </row>
    <row r="4" spans="1:2" x14ac:dyDescent="0.25">
      <c r="A4" s="1"/>
    </row>
    <row r="5" spans="1:2" x14ac:dyDescent="0.25">
      <c r="A5" s="14"/>
    </row>
    <row r="8" spans="1:2" x14ac:dyDescent="0.25">
      <c r="A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>
      <pane ySplit="1" topLeftCell="A2" activePane="bottomLeft" state="frozen"/>
      <selection activeCell="B31" activeCellId="1" sqref="A1 B31"/>
      <selection pane="bottomLeft" activeCell="D6" sqref="D6"/>
    </sheetView>
  </sheetViews>
  <sheetFormatPr defaultColWidth="9.109375" defaultRowHeight="13.2" x14ac:dyDescent="0.25"/>
  <cols>
    <col min="1" max="1" width="13.44140625" bestFit="1" customWidth="1"/>
    <col min="3" max="3" width="12.77734375" bestFit="1" customWidth="1"/>
  </cols>
  <sheetData>
    <row r="1" spans="1:7" x14ac:dyDescent="0.25">
      <c r="A1" s="2" t="s">
        <v>34</v>
      </c>
      <c r="B1" s="2" t="s">
        <v>89</v>
      </c>
      <c r="C1" s="3" t="s">
        <v>35</v>
      </c>
      <c r="D1" s="3" t="s">
        <v>36</v>
      </c>
      <c r="E1" s="3" t="s">
        <v>50</v>
      </c>
      <c r="F1" s="3" t="s">
        <v>64</v>
      </c>
      <c r="G1" s="3" t="s">
        <v>65</v>
      </c>
    </row>
    <row r="2" spans="1:7" x14ac:dyDescent="0.25">
      <c r="A2" s="16" t="s">
        <v>166</v>
      </c>
      <c r="B2" t="s">
        <v>80</v>
      </c>
      <c r="C2" s="4" t="s">
        <v>91</v>
      </c>
      <c r="D2" s="13" t="s">
        <v>173</v>
      </c>
    </row>
    <row r="3" spans="1:7" x14ac:dyDescent="0.25">
      <c r="A3" s="16" t="s">
        <v>166</v>
      </c>
      <c r="B3" t="s">
        <v>81</v>
      </c>
      <c r="C3" s="4" t="s">
        <v>91</v>
      </c>
      <c r="D3" s="13" t="s">
        <v>173</v>
      </c>
    </row>
    <row r="4" spans="1:7" x14ac:dyDescent="0.25">
      <c r="A4" s="16" t="s">
        <v>166</v>
      </c>
      <c r="B4" t="s">
        <v>171</v>
      </c>
      <c r="C4" s="4" t="s">
        <v>91</v>
      </c>
      <c r="D4" s="13" t="s">
        <v>173</v>
      </c>
    </row>
    <row r="5" spans="1:7" x14ac:dyDescent="0.25">
      <c r="A5" s="16" t="s">
        <v>166</v>
      </c>
      <c r="B5" t="s">
        <v>172</v>
      </c>
      <c r="C5" s="4" t="s">
        <v>91</v>
      </c>
      <c r="D5" s="13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5:C16"/>
  <sheetViews>
    <sheetView workbookViewId="0"/>
  </sheetViews>
  <sheetFormatPr defaultColWidth="9.109375" defaultRowHeight="13.2" x14ac:dyDescent="0.25"/>
  <sheetData>
    <row r="5" spans="2:3" x14ac:dyDescent="0.25">
      <c r="B5" s="9" t="s">
        <v>51</v>
      </c>
    </row>
    <row r="6" spans="2:3" x14ac:dyDescent="0.25">
      <c r="B6" t="s">
        <v>47</v>
      </c>
      <c r="C6" t="s">
        <v>52</v>
      </c>
    </row>
    <row r="7" spans="2:3" x14ac:dyDescent="0.25">
      <c r="B7" t="s">
        <v>20</v>
      </c>
      <c r="C7" t="s">
        <v>53</v>
      </c>
    </row>
    <row r="8" spans="2:3" x14ac:dyDescent="0.25">
      <c r="B8" t="s">
        <v>54</v>
      </c>
      <c r="C8" t="s">
        <v>55</v>
      </c>
    </row>
    <row r="9" spans="2:3" x14ac:dyDescent="0.25">
      <c r="B9" t="s">
        <v>48</v>
      </c>
      <c r="C9" t="s">
        <v>56</v>
      </c>
    </row>
    <row r="10" spans="2:3" x14ac:dyDescent="0.25">
      <c r="B10" t="s">
        <v>57</v>
      </c>
      <c r="C10" t="s">
        <v>58</v>
      </c>
    </row>
    <row r="11" spans="2:3" x14ac:dyDescent="0.25">
      <c r="B11" t="s">
        <v>49</v>
      </c>
      <c r="C11" t="s">
        <v>59</v>
      </c>
    </row>
    <row r="13" spans="2:3" x14ac:dyDescent="0.25">
      <c r="B13" s="9" t="s">
        <v>60</v>
      </c>
    </row>
    <row r="14" spans="2:3" x14ac:dyDescent="0.25">
      <c r="B14" t="s">
        <v>61</v>
      </c>
    </row>
    <row r="16" spans="2:3" x14ac:dyDescent="0.25">
      <c r="B1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66"/>
  <sheetViews>
    <sheetView topLeftCell="A52" workbookViewId="0">
      <selection activeCell="G54" sqref="G54"/>
    </sheetView>
  </sheetViews>
  <sheetFormatPr defaultColWidth="9.109375" defaultRowHeight="15" customHeight="1" x14ac:dyDescent="0.25"/>
  <cols>
    <col min="1" max="1" width="16.77734375" bestFit="1" customWidth="1"/>
  </cols>
  <sheetData>
    <row r="1" spans="1:10" ht="15" customHeight="1" x14ac:dyDescent="0.25">
      <c r="A1" s="2" t="s">
        <v>24</v>
      </c>
      <c r="B1" s="5" t="s">
        <v>45</v>
      </c>
      <c r="C1" s="5" t="s">
        <v>46</v>
      </c>
      <c r="D1" s="5" t="s">
        <v>43</v>
      </c>
      <c r="E1" s="2" t="s">
        <v>25</v>
      </c>
      <c r="F1" s="3" t="s">
        <v>84</v>
      </c>
      <c r="G1" s="2" t="s">
        <v>87</v>
      </c>
    </row>
    <row r="2" spans="1:10" ht="15" customHeight="1" x14ac:dyDescent="0.25">
      <c r="A2" t="s">
        <v>5</v>
      </c>
      <c r="B2" s="6">
        <v>51</v>
      </c>
      <c r="C2" s="6">
        <v>204</v>
      </c>
      <c r="D2" s="6">
        <v>51</v>
      </c>
      <c r="E2">
        <v>3394611</v>
      </c>
      <c r="F2" s="4" t="s">
        <v>108</v>
      </c>
      <c r="I2" s="12"/>
      <c r="J2" s="12"/>
    </row>
    <row r="3" spans="1:10" ht="15" customHeight="1" x14ac:dyDescent="0.25">
      <c r="A3" t="s">
        <v>1</v>
      </c>
      <c r="B3" s="6">
        <v>153</v>
      </c>
      <c r="C3" s="6">
        <v>204</v>
      </c>
      <c r="D3" s="6">
        <v>255</v>
      </c>
      <c r="E3">
        <v>16764057</v>
      </c>
      <c r="F3" s="4" t="s">
        <v>96</v>
      </c>
      <c r="I3">
        <f t="shared" ref="I3:I12" si="0">D3*256*256+C3*256+B3</f>
        <v>16764057</v>
      </c>
      <c r="J3" t="b">
        <f t="shared" ref="J3:J11" si="1">I3=E3</f>
        <v>1</v>
      </c>
    </row>
    <row r="4" spans="1:10" ht="15" customHeight="1" x14ac:dyDescent="0.25">
      <c r="A4" t="s">
        <v>6</v>
      </c>
      <c r="B4" s="6">
        <v>153</v>
      </c>
      <c r="C4" s="6">
        <v>153</v>
      </c>
      <c r="D4" s="6">
        <v>153</v>
      </c>
      <c r="E4">
        <v>10066329</v>
      </c>
      <c r="F4" s="4" t="s">
        <v>99</v>
      </c>
      <c r="I4">
        <f t="shared" si="0"/>
        <v>10066329</v>
      </c>
      <c r="J4" t="b">
        <f t="shared" si="1"/>
        <v>1</v>
      </c>
    </row>
    <row r="5" spans="1:10" ht="15" customHeight="1" x14ac:dyDescent="0.25">
      <c r="A5" t="s">
        <v>7</v>
      </c>
      <c r="B5" s="6">
        <v>255</v>
      </c>
      <c r="C5" s="6">
        <v>255</v>
      </c>
      <c r="D5" s="6">
        <v>102</v>
      </c>
      <c r="E5">
        <v>6750207</v>
      </c>
      <c r="F5" s="4" t="s">
        <v>109</v>
      </c>
      <c r="I5">
        <f t="shared" si="0"/>
        <v>6750207</v>
      </c>
      <c r="J5" t="b">
        <f t="shared" si="1"/>
        <v>1</v>
      </c>
    </row>
    <row r="6" spans="1:10" ht="15" customHeight="1" x14ac:dyDescent="0.25">
      <c r="A6" t="s">
        <v>8</v>
      </c>
      <c r="B6" s="6">
        <v>255</v>
      </c>
      <c r="C6" s="6">
        <v>128</v>
      </c>
      <c r="D6" s="6">
        <v>128</v>
      </c>
      <c r="E6">
        <v>8421631</v>
      </c>
      <c r="F6" s="4" t="s">
        <v>110</v>
      </c>
      <c r="I6">
        <f t="shared" si="0"/>
        <v>8421631</v>
      </c>
      <c r="J6" t="b">
        <f t="shared" si="1"/>
        <v>1</v>
      </c>
    </row>
    <row r="7" spans="1:10" ht="15" customHeight="1" x14ac:dyDescent="0.25">
      <c r="A7" t="s">
        <v>9</v>
      </c>
      <c r="B7" s="6">
        <v>255</v>
      </c>
      <c r="C7" s="6">
        <v>204</v>
      </c>
      <c r="D7" s="6">
        <v>0</v>
      </c>
      <c r="E7">
        <v>52479</v>
      </c>
      <c r="F7" s="4" t="s">
        <v>111</v>
      </c>
      <c r="I7">
        <f t="shared" si="0"/>
        <v>52479</v>
      </c>
      <c r="J7" t="b">
        <f t="shared" si="1"/>
        <v>1</v>
      </c>
    </row>
    <row r="8" spans="1:10" ht="15" customHeight="1" x14ac:dyDescent="0.25">
      <c r="A8" t="s">
        <v>10</v>
      </c>
      <c r="B8" s="6">
        <v>255</v>
      </c>
      <c r="C8" s="6">
        <v>255</v>
      </c>
      <c r="D8" s="6">
        <v>102</v>
      </c>
      <c r="E8">
        <v>6750207</v>
      </c>
      <c r="F8" s="4" t="s">
        <v>109</v>
      </c>
      <c r="I8">
        <f t="shared" si="0"/>
        <v>6750207</v>
      </c>
      <c r="J8" t="b">
        <f t="shared" si="1"/>
        <v>1</v>
      </c>
    </row>
    <row r="9" spans="1:10" ht="15" customHeight="1" x14ac:dyDescent="0.25">
      <c r="A9" t="s">
        <v>11</v>
      </c>
      <c r="B9" s="6">
        <v>153</v>
      </c>
      <c r="C9" s="6">
        <v>255</v>
      </c>
      <c r="D9" s="6">
        <v>51</v>
      </c>
      <c r="E9">
        <v>3407769</v>
      </c>
      <c r="F9" s="4" t="s">
        <v>112</v>
      </c>
      <c r="I9">
        <f t="shared" si="0"/>
        <v>3407769</v>
      </c>
      <c r="J9" t="b">
        <f t="shared" si="1"/>
        <v>1</v>
      </c>
    </row>
    <row r="10" spans="1:10" ht="15" customHeight="1" x14ac:dyDescent="0.25">
      <c r="A10" t="s">
        <v>21</v>
      </c>
      <c r="B10" s="6">
        <v>255</v>
      </c>
      <c r="C10" s="6">
        <v>128</v>
      </c>
      <c r="D10" s="6">
        <v>128</v>
      </c>
      <c r="E10">
        <v>8421631</v>
      </c>
      <c r="F10" s="4" t="s">
        <v>110</v>
      </c>
      <c r="I10">
        <f t="shared" si="0"/>
        <v>8421631</v>
      </c>
      <c r="J10" t="b">
        <f t="shared" si="1"/>
        <v>1</v>
      </c>
    </row>
    <row r="11" spans="1:10" ht="15" customHeight="1" x14ac:dyDescent="0.25">
      <c r="A11" t="s">
        <v>22</v>
      </c>
      <c r="B11" s="6">
        <v>51</v>
      </c>
      <c r="C11" s="6">
        <v>102</v>
      </c>
      <c r="D11" s="6">
        <v>255</v>
      </c>
      <c r="E11">
        <v>16737843</v>
      </c>
      <c r="F11" s="4" t="s">
        <v>95</v>
      </c>
      <c r="I11">
        <f t="shared" si="0"/>
        <v>16737843</v>
      </c>
      <c r="J11" t="b">
        <f t="shared" si="1"/>
        <v>1</v>
      </c>
    </row>
    <row r="12" spans="1:10" ht="15" customHeight="1" x14ac:dyDescent="0.25">
      <c r="A12" t="s">
        <v>23</v>
      </c>
      <c r="B12" s="6">
        <v>204</v>
      </c>
      <c r="C12" s="6">
        <v>153</v>
      </c>
      <c r="D12" s="6">
        <v>255</v>
      </c>
      <c r="E12">
        <v>16751052</v>
      </c>
      <c r="F12" s="4" t="s">
        <v>97</v>
      </c>
      <c r="I12">
        <f t="shared" si="0"/>
        <v>16751052</v>
      </c>
      <c r="J12" t="b">
        <f>I12=E12</f>
        <v>1</v>
      </c>
    </row>
    <row r="13" spans="1:10" ht="15" customHeight="1" x14ac:dyDescent="0.25">
      <c r="A13" t="s">
        <v>163</v>
      </c>
      <c r="B13" s="6">
        <v>102</v>
      </c>
      <c r="C13" s="6">
        <v>255</v>
      </c>
      <c r="D13" s="6">
        <v>102</v>
      </c>
      <c r="E13">
        <v>6750054</v>
      </c>
      <c r="F13" s="4"/>
      <c r="I13">
        <f>D13*256*256+C13*256+B13</f>
        <v>6750054</v>
      </c>
    </row>
    <row r="14" spans="1:10" ht="15" customHeight="1" x14ac:dyDescent="0.25">
      <c r="B14" s="6"/>
      <c r="C14" s="6"/>
      <c r="D14" s="6"/>
    </row>
    <row r="15" spans="1:10" ht="15" customHeight="1" x14ac:dyDescent="0.25">
      <c r="A15" t="s">
        <v>2</v>
      </c>
      <c r="B15" s="6">
        <v>204</v>
      </c>
      <c r="C15" s="6">
        <v>153</v>
      </c>
      <c r="D15" s="6">
        <v>0</v>
      </c>
      <c r="E15">
        <v>39372</v>
      </c>
      <c r="F15" s="4" t="s">
        <v>113</v>
      </c>
    </row>
    <row r="16" spans="1:10" ht="15" customHeight="1" x14ac:dyDescent="0.25">
      <c r="A16" t="s">
        <v>12</v>
      </c>
      <c r="B16" s="6">
        <v>255</v>
      </c>
      <c r="C16" s="6">
        <v>0</v>
      </c>
      <c r="D16" s="6">
        <v>0</v>
      </c>
      <c r="E16">
        <v>255</v>
      </c>
      <c r="F16" s="4" t="s">
        <v>85</v>
      </c>
    </row>
    <row r="17" spans="1:6" ht="15" customHeight="1" x14ac:dyDescent="0.25">
      <c r="A17" t="s">
        <v>13</v>
      </c>
      <c r="B17" s="6">
        <v>128</v>
      </c>
      <c r="C17" s="6">
        <v>153</v>
      </c>
      <c r="D17" s="6">
        <v>0</v>
      </c>
      <c r="E17">
        <v>39296</v>
      </c>
      <c r="F17" s="4" t="s">
        <v>114</v>
      </c>
    </row>
    <row r="18" spans="1:6" ht="15" customHeight="1" x14ac:dyDescent="0.25">
      <c r="A18" t="s">
        <v>14</v>
      </c>
      <c r="B18" s="6">
        <v>153</v>
      </c>
      <c r="C18" s="6">
        <v>204</v>
      </c>
      <c r="D18" s="6">
        <v>0</v>
      </c>
      <c r="E18">
        <v>52377</v>
      </c>
      <c r="F18" s="4" t="s">
        <v>94</v>
      </c>
    </row>
    <row r="19" spans="1:6" ht="15" customHeight="1" x14ac:dyDescent="0.25">
      <c r="A19" t="s">
        <v>15</v>
      </c>
      <c r="B19" s="6">
        <v>204</v>
      </c>
      <c r="C19" s="6">
        <v>204</v>
      </c>
      <c r="D19" s="6">
        <v>0</v>
      </c>
      <c r="E19">
        <v>52428</v>
      </c>
      <c r="F19" s="4" t="s">
        <v>93</v>
      </c>
    </row>
    <row r="20" spans="1:6" ht="15" customHeight="1" x14ac:dyDescent="0.25">
      <c r="A20" t="s">
        <v>3</v>
      </c>
      <c r="B20" s="6">
        <v>153</v>
      </c>
      <c r="C20" s="6">
        <v>153</v>
      </c>
      <c r="D20" s="6">
        <v>153</v>
      </c>
      <c r="E20">
        <v>10066329</v>
      </c>
      <c r="F20" s="4" t="s">
        <v>99</v>
      </c>
    </row>
    <row r="21" spans="1:6" ht="15" customHeight="1" x14ac:dyDescent="0.25">
      <c r="A21" t="s">
        <v>16</v>
      </c>
      <c r="B21" s="6">
        <v>102</v>
      </c>
      <c r="C21" s="6">
        <v>102</v>
      </c>
      <c r="D21" s="6">
        <v>102</v>
      </c>
      <c r="E21">
        <v>6710886</v>
      </c>
      <c r="F21" s="4" t="s">
        <v>98</v>
      </c>
    </row>
    <row r="22" spans="1:6" ht="15" customHeight="1" x14ac:dyDescent="0.25">
      <c r="A22" t="s">
        <v>4</v>
      </c>
      <c r="B22" s="6">
        <v>153</v>
      </c>
      <c r="C22" s="6">
        <v>255</v>
      </c>
      <c r="D22" s="6">
        <v>102</v>
      </c>
      <c r="E22">
        <v>6750105</v>
      </c>
      <c r="F22" s="4" t="s">
        <v>115</v>
      </c>
    </row>
    <row r="23" spans="1:6" ht="15" customHeight="1" x14ac:dyDescent="0.25">
      <c r="A23" t="s">
        <v>17</v>
      </c>
      <c r="B23" s="6">
        <v>102</v>
      </c>
      <c r="C23" s="6">
        <v>153</v>
      </c>
      <c r="D23" s="6">
        <v>255</v>
      </c>
      <c r="E23">
        <v>16750950</v>
      </c>
      <c r="F23" s="4" t="s">
        <v>116</v>
      </c>
    </row>
    <row r="24" spans="1:6" ht="15" customHeight="1" x14ac:dyDescent="0.25">
      <c r="A24" t="s">
        <v>18</v>
      </c>
      <c r="B24" s="6">
        <v>0</v>
      </c>
      <c r="C24" s="6">
        <v>128</v>
      </c>
      <c r="D24" s="6">
        <v>128</v>
      </c>
      <c r="E24">
        <v>8421376</v>
      </c>
      <c r="F24" s="4" t="s">
        <v>86</v>
      </c>
    </row>
    <row r="25" spans="1:6" ht="15" customHeight="1" x14ac:dyDescent="0.25">
      <c r="A25" t="s">
        <v>19</v>
      </c>
      <c r="B25" s="6">
        <v>51</v>
      </c>
      <c r="C25" s="6">
        <v>204</v>
      </c>
      <c r="D25" s="6">
        <v>204</v>
      </c>
      <c r="E25">
        <v>13421619</v>
      </c>
      <c r="F25" s="4" t="s">
        <v>117</v>
      </c>
    </row>
    <row r="27" spans="1:6" ht="15" customHeight="1" x14ac:dyDescent="0.25">
      <c r="A27" s="2" t="s">
        <v>24</v>
      </c>
      <c r="B27" s="5" t="s">
        <v>45</v>
      </c>
      <c r="C27" s="5" t="s">
        <v>46</v>
      </c>
      <c r="D27" s="5" t="s">
        <v>43</v>
      </c>
      <c r="E27" s="2" t="s">
        <v>25</v>
      </c>
    </row>
    <row r="28" spans="1:6" ht="15" customHeight="1" x14ac:dyDescent="0.25">
      <c r="A28" t="s">
        <v>101</v>
      </c>
      <c r="B28" s="6">
        <v>0</v>
      </c>
      <c r="C28" s="6">
        <v>0</v>
      </c>
      <c r="D28" s="6">
        <v>0</v>
      </c>
      <c r="E28">
        <f t="shared" ref="E28:E66" si="2">B28+256*C28+256*256*D28</f>
        <v>0</v>
      </c>
    </row>
    <row r="29" spans="1:6" ht="15" customHeight="1" x14ac:dyDescent="0.25">
      <c r="A29" t="s">
        <v>133</v>
      </c>
      <c r="B29" s="6">
        <v>204</v>
      </c>
      <c r="C29" s="6">
        <v>0</v>
      </c>
      <c r="D29" s="6">
        <v>0</v>
      </c>
      <c r="E29">
        <f t="shared" si="2"/>
        <v>204</v>
      </c>
    </row>
    <row r="30" spans="1:6" ht="15" customHeight="1" x14ac:dyDescent="0.25">
      <c r="A30" t="s">
        <v>128</v>
      </c>
      <c r="B30" s="6">
        <v>255</v>
      </c>
      <c r="C30" s="6">
        <v>0</v>
      </c>
      <c r="D30" s="6">
        <v>0</v>
      </c>
      <c r="E30">
        <f t="shared" si="2"/>
        <v>255</v>
      </c>
    </row>
    <row r="31" spans="1:6" ht="15" customHeight="1" x14ac:dyDescent="0.25">
      <c r="A31" t="s">
        <v>134</v>
      </c>
      <c r="B31" s="6">
        <v>255</v>
      </c>
      <c r="C31" s="6">
        <v>128</v>
      </c>
      <c r="D31" s="6">
        <v>128</v>
      </c>
      <c r="E31">
        <f t="shared" si="2"/>
        <v>8421631</v>
      </c>
    </row>
    <row r="32" spans="1:6" ht="15" customHeight="1" x14ac:dyDescent="0.25">
      <c r="A32" t="s">
        <v>135</v>
      </c>
      <c r="B32" s="6">
        <v>255</v>
      </c>
      <c r="C32" s="6">
        <v>153</v>
      </c>
      <c r="D32" s="6">
        <v>204</v>
      </c>
      <c r="E32">
        <f t="shared" si="2"/>
        <v>13408767</v>
      </c>
    </row>
    <row r="33" spans="1:5" ht="15" customHeight="1" x14ac:dyDescent="0.25">
      <c r="A33" t="s">
        <v>136</v>
      </c>
      <c r="B33" s="6">
        <v>153</v>
      </c>
      <c r="C33" s="6">
        <v>51</v>
      </c>
      <c r="D33" s="6">
        <v>0</v>
      </c>
      <c r="E33">
        <f t="shared" si="2"/>
        <v>13209</v>
      </c>
    </row>
    <row r="34" spans="1:5" ht="15" customHeight="1" x14ac:dyDescent="0.25">
      <c r="A34" t="s">
        <v>137</v>
      </c>
      <c r="B34" s="6">
        <v>255</v>
      </c>
      <c r="C34" s="6">
        <v>102</v>
      </c>
      <c r="D34" s="6">
        <v>0</v>
      </c>
      <c r="E34">
        <f t="shared" si="2"/>
        <v>26367</v>
      </c>
    </row>
    <row r="35" spans="1:5" ht="15" customHeight="1" x14ac:dyDescent="0.25">
      <c r="A35" t="s">
        <v>138</v>
      </c>
      <c r="B35" s="6">
        <v>255</v>
      </c>
      <c r="C35" s="6">
        <v>153</v>
      </c>
      <c r="D35" s="6">
        <v>0</v>
      </c>
      <c r="E35">
        <f t="shared" si="2"/>
        <v>39423</v>
      </c>
    </row>
    <row r="36" spans="1:5" ht="15" customHeight="1" x14ac:dyDescent="0.25">
      <c r="A36" t="s">
        <v>103</v>
      </c>
      <c r="B36" s="6">
        <v>255</v>
      </c>
      <c r="C36" s="6">
        <v>204</v>
      </c>
      <c r="D36" s="6">
        <v>0</v>
      </c>
      <c r="E36">
        <f t="shared" si="2"/>
        <v>52479</v>
      </c>
    </row>
    <row r="37" spans="1:5" ht="15" customHeight="1" x14ac:dyDescent="0.25">
      <c r="A37" t="s">
        <v>139</v>
      </c>
      <c r="B37" s="6">
        <v>255</v>
      </c>
      <c r="C37" s="6">
        <v>204</v>
      </c>
      <c r="D37" s="6">
        <v>102</v>
      </c>
      <c r="E37">
        <f t="shared" si="2"/>
        <v>6737151</v>
      </c>
    </row>
    <row r="38" spans="1:5" ht="15" customHeight="1" x14ac:dyDescent="0.25">
      <c r="A38" t="s">
        <v>140</v>
      </c>
      <c r="B38" s="6">
        <v>51</v>
      </c>
      <c r="C38" s="6">
        <v>51</v>
      </c>
      <c r="D38" s="6">
        <v>0</v>
      </c>
      <c r="E38">
        <f t="shared" si="2"/>
        <v>13107</v>
      </c>
    </row>
    <row r="39" spans="1:5" ht="15" customHeight="1" x14ac:dyDescent="0.25">
      <c r="A39" t="s">
        <v>141</v>
      </c>
      <c r="B39" s="6">
        <v>204</v>
      </c>
      <c r="C39" s="6">
        <v>204</v>
      </c>
      <c r="D39" s="6">
        <v>0</v>
      </c>
      <c r="E39">
        <f t="shared" si="2"/>
        <v>52428</v>
      </c>
    </row>
    <row r="40" spans="1:5" ht="15" customHeight="1" x14ac:dyDescent="0.25">
      <c r="A40" t="s">
        <v>130</v>
      </c>
      <c r="B40" s="6">
        <v>153</v>
      </c>
      <c r="C40" s="6">
        <v>204</v>
      </c>
      <c r="D40" s="6">
        <v>0</v>
      </c>
      <c r="E40">
        <f t="shared" si="2"/>
        <v>52377</v>
      </c>
    </row>
    <row r="41" spans="1:5" ht="15" customHeight="1" x14ac:dyDescent="0.25">
      <c r="A41" t="s">
        <v>104</v>
      </c>
      <c r="B41" s="6">
        <v>255</v>
      </c>
      <c r="C41" s="6">
        <v>255</v>
      </c>
      <c r="D41" s="6">
        <v>0</v>
      </c>
      <c r="E41">
        <f t="shared" si="2"/>
        <v>65535</v>
      </c>
    </row>
    <row r="42" spans="1:5" ht="15" customHeight="1" x14ac:dyDescent="0.25">
      <c r="A42" t="s">
        <v>142</v>
      </c>
      <c r="B42" s="6">
        <v>255</v>
      </c>
      <c r="C42" s="6">
        <v>255</v>
      </c>
      <c r="D42" s="6">
        <v>153</v>
      </c>
      <c r="E42">
        <f t="shared" si="2"/>
        <v>10092543</v>
      </c>
    </row>
    <row r="43" spans="1:5" ht="15" customHeight="1" x14ac:dyDescent="0.25">
      <c r="A43" t="s">
        <v>143</v>
      </c>
      <c r="B43" s="6">
        <v>0</v>
      </c>
      <c r="C43" s="6">
        <v>104</v>
      </c>
      <c r="D43" s="6">
        <v>0</v>
      </c>
      <c r="E43">
        <f t="shared" si="2"/>
        <v>26624</v>
      </c>
    </row>
    <row r="44" spans="1:5" ht="15" customHeight="1" x14ac:dyDescent="0.25">
      <c r="A44" t="s">
        <v>144</v>
      </c>
      <c r="B44" s="6">
        <v>0</v>
      </c>
      <c r="C44" s="6">
        <v>128</v>
      </c>
      <c r="D44" s="6">
        <v>0</v>
      </c>
      <c r="E44">
        <f t="shared" si="2"/>
        <v>32768</v>
      </c>
    </row>
    <row r="45" spans="1:5" ht="15" customHeight="1" x14ac:dyDescent="0.25">
      <c r="A45" t="s">
        <v>145</v>
      </c>
      <c r="B45" s="6">
        <v>51</v>
      </c>
      <c r="C45" s="6">
        <v>153</v>
      </c>
      <c r="D45" s="6">
        <v>102</v>
      </c>
      <c r="E45">
        <f t="shared" si="2"/>
        <v>6723891</v>
      </c>
    </row>
    <row r="46" spans="1:5" ht="15" customHeight="1" x14ac:dyDescent="0.25">
      <c r="A46" t="s">
        <v>146</v>
      </c>
      <c r="B46" s="6">
        <v>0</v>
      </c>
      <c r="C46" s="6">
        <v>255</v>
      </c>
      <c r="D46" s="6">
        <v>0</v>
      </c>
      <c r="E46">
        <f t="shared" si="2"/>
        <v>65280</v>
      </c>
    </row>
    <row r="47" spans="1:5" ht="15" customHeight="1" x14ac:dyDescent="0.25">
      <c r="A47" t="s">
        <v>147</v>
      </c>
      <c r="B47" s="6">
        <v>204</v>
      </c>
      <c r="C47" s="6">
        <v>255</v>
      </c>
      <c r="D47" s="6">
        <v>204</v>
      </c>
      <c r="E47">
        <f t="shared" si="2"/>
        <v>13434828</v>
      </c>
    </row>
    <row r="48" spans="1:5" ht="15" customHeight="1" x14ac:dyDescent="0.25">
      <c r="A48" t="s">
        <v>148</v>
      </c>
      <c r="B48" s="6">
        <v>0</v>
      </c>
      <c r="C48" s="6">
        <v>128</v>
      </c>
      <c r="D48" s="6">
        <v>128</v>
      </c>
      <c r="E48">
        <f t="shared" si="2"/>
        <v>8421376</v>
      </c>
    </row>
    <row r="49" spans="1:5" ht="15" customHeight="1" x14ac:dyDescent="0.25">
      <c r="A49" t="s">
        <v>149</v>
      </c>
      <c r="B49" s="6">
        <v>51</v>
      </c>
      <c r="C49" s="6">
        <v>204</v>
      </c>
      <c r="D49" s="6">
        <v>204</v>
      </c>
      <c r="E49">
        <f t="shared" si="2"/>
        <v>13421619</v>
      </c>
    </row>
    <row r="50" spans="1:5" ht="15" customHeight="1" x14ac:dyDescent="0.25">
      <c r="A50" t="s">
        <v>150</v>
      </c>
      <c r="B50" s="6">
        <v>0</v>
      </c>
      <c r="C50" s="6">
        <v>255</v>
      </c>
      <c r="D50" s="6">
        <v>255</v>
      </c>
      <c r="E50">
        <f t="shared" si="2"/>
        <v>16776960</v>
      </c>
    </row>
    <row r="51" spans="1:5" ht="15" customHeight="1" x14ac:dyDescent="0.25">
      <c r="A51" t="s">
        <v>151</v>
      </c>
      <c r="B51" s="6">
        <v>153</v>
      </c>
      <c r="C51" s="6">
        <v>255</v>
      </c>
      <c r="D51" s="6">
        <v>255</v>
      </c>
      <c r="E51">
        <f t="shared" si="2"/>
        <v>16777113</v>
      </c>
    </row>
    <row r="52" spans="1:5" ht="15" customHeight="1" x14ac:dyDescent="0.25">
      <c r="A52" t="s">
        <v>152</v>
      </c>
      <c r="B52" s="6">
        <v>0</v>
      </c>
      <c r="C52" s="6">
        <v>0</v>
      </c>
      <c r="D52" s="6">
        <v>128</v>
      </c>
      <c r="E52">
        <f t="shared" si="2"/>
        <v>8388608</v>
      </c>
    </row>
    <row r="53" spans="1:5" ht="15" customHeight="1" x14ac:dyDescent="0.25">
      <c r="A53" t="s">
        <v>153</v>
      </c>
      <c r="B53" s="6">
        <v>0</v>
      </c>
      <c r="C53" s="6">
        <v>0</v>
      </c>
      <c r="D53" s="6">
        <v>255</v>
      </c>
      <c r="E53">
        <f t="shared" si="2"/>
        <v>16711680</v>
      </c>
    </row>
    <row r="54" spans="1:5" ht="15" customHeight="1" x14ac:dyDescent="0.25">
      <c r="A54" t="s">
        <v>154</v>
      </c>
      <c r="B54" s="6">
        <v>51</v>
      </c>
      <c r="C54" s="6">
        <v>102</v>
      </c>
      <c r="D54" s="6">
        <v>255</v>
      </c>
      <c r="E54">
        <f t="shared" si="2"/>
        <v>16737843</v>
      </c>
    </row>
    <row r="55" spans="1:5" ht="15" customHeight="1" x14ac:dyDescent="0.25">
      <c r="A55" t="s">
        <v>155</v>
      </c>
      <c r="B55" s="6">
        <v>0</v>
      </c>
      <c r="C55" s="6">
        <v>204</v>
      </c>
      <c r="D55" s="6">
        <v>255</v>
      </c>
      <c r="E55">
        <f t="shared" si="2"/>
        <v>16763904</v>
      </c>
    </row>
    <row r="56" spans="1:5" ht="15" customHeight="1" x14ac:dyDescent="0.25">
      <c r="A56" t="s">
        <v>129</v>
      </c>
      <c r="B56" s="6">
        <v>153</v>
      </c>
      <c r="C56" s="6">
        <v>204</v>
      </c>
      <c r="D56" s="6">
        <v>255</v>
      </c>
      <c r="E56">
        <f t="shared" si="2"/>
        <v>16764057</v>
      </c>
    </row>
    <row r="57" spans="1:5" ht="15" customHeight="1" x14ac:dyDescent="0.25">
      <c r="A57" t="s">
        <v>156</v>
      </c>
      <c r="B57" s="6">
        <v>51</v>
      </c>
      <c r="C57" s="6">
        <v>51</v>
      </c>
      <c r="D57" s="6">
        <v>153</v>
      </c>
      <c r="E57">
        <f t="shared" si="2"/>
        <v>10040115</v>
      </c>
    </row>
    <row r="58" spans="1:5" ht="15" customHeight="1" x14ac:dyDescent="0.25">
      <c r="A58" t="s">
        <v>157</v>
      </c>
      <c r="B58" s="6">
        <v>102</v>
      </c>
      <c r="C58" s="6">
        <v>102</v>
      </c>
      <c r="D58" s="6">
        <v>153</v>
      </c>
      <c r="E58">
        <f t="shared" si="2"/>
        <v>10053222</v>
      </c>
    </row>
    <row r="59" spans="1:5" ht="15" customHeight="1" x14ac:dyDescent="0.25">
      <c r="A59" t="s">
        <v>158</v>
      </c>
      <c r="B59" s="6">
        <v>128</v>
      </c>
      <c r="C59" s="6">
        <v>0</v>
      </c>
      <c r="D59" s="6">
        <v>128</v>
      </c>
      <c r="E59">
        <f t="shared" si="2"/>
        <v>8388736</v>
      </c>
    </row>
    <row r="60" spans="1:5" ht="15" customHeight="1" x14ac:dyDescent="0.25">
      <c r="A60" t="s">
        <v>159</v>
      </c>
      <c r="B60" s="6">
        <v>153</v>
      </c>
      <c r="C60" s="6">
        <v>51</v>
      </c>
      <c r="D60" s="6">
        <v>102</v>
      </c>
      <c r="E60">
        <f t="shared" si="2"/>
        <v>6697881</v>
      </c>
    </row>
    <row r="61" spans="1:5" ht="15" customHeight="1" x14ac:dyDescent="0.25">
      <c r="A61" t="s">
        <v>160</v>
      </c>
      <c r="B61" s="6">
        <v>204</v>
      </c>
      <c r="C61" s="6">
        <v>153</v>
      </c>
      <c r="D61" s="6">
        <v>255</v>
      </c>
      <c r="E61">
        <f t="shared" si="2"/>
        <v>16751052</v>
      </c>
    </row>
    <row r="62" spans="1:5" ht="15" customHeight="1" x14ac:dyDescent="0.25">
      <c r="A62" t="s">
        <v>161</v>
      </c>
      <c r="B62" s="6">
        <v>51</v>
      </c>
      <c r="C62" s="6">
        <v>51</v>
      </c>
      <c r="D62" s="6">
        <v>51</v>
      </c>
      <c r="E62">
        <f t="shared" si="2"/>
        <v>3355443</v>
      </c>
    </row>
    <row r="63" spans="1:5" ht="15" customHeight="1" x14ac:dyDescent="0.25">
      <c r="A63" t="s">
        <v>162</v>
      </c>
      <c r="B63" s="6">
        <v>102</v>
      </c>
      <c r="C63" s="6">
        <v>102</v>
      </c>
      <c r="D63" s="6">
        <v>102</v>
      </c>
      <c r="E63">
        <f t="shared" si="2"/>
        <v>6710886</v>
      </c>
    </row>
    <row r="64" spans="1:5" ht="15" customHeight="1" x14ac:dyDescent="0.25">
      <c r="A64" t="s">
        <v>102</v>
      </c>
      <c r="B64" s="6">
        <v>153</v>
      </c>
      <c r="C64" s="6">
        <v>153</v>
      </c>
      <c r="D64" s="6">
        <v>153</v>
      </c>
      <c r="E64">
        <f t="shared" si="2"/>
        <v>10066329</v>
      </c>
    </row>
    <row r="65" spans="1:5" ht="15" customHeight="1" x14ac:dyDescent="0.25">
      <c r="A65" t="s">
        <v>100</v>
      </c>
      <c r="B65" s="6">
        <v>204</v>
      </c>
      <c r="C65" s="6">
        <v>204</v>
      </c>
      <c r="D65" s="6">
        <v>204</v>
      </c>
      <c r="E65">
        <f t="shared" si="2"/>
        <v>13421772</v>
      </c>
    </row>
    <row r="66" spans="1:5" ht="15" customHeight="1" x14ac:dyDescent="0.25">
      <c r="A66" t="s">
        <v>131</v>
      </c>
      <c r="B66" s="6">
        <v>255</v>
      </c>
      <c r="C66" s="6">
        <v>255</v>
      </c>
      <c r="D66" s="6">
        <v>255</v>
      </c>
      <c r="E66">
        <f t="shared" si="2"/>
        <v>16777215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6"/>
  <sheetViews>
    <sheetView tabSelected="1" zoomScale="85" zoomScaleNormal="85" workbookViewId="0">
      <selection activeCell="D31" sqref="D31"/>
    </sheetView>
  </sheetViews>
  <sheetFormatPr defaultRowHeight="13.2" x14ac:dyDescent="0.25"/>
  <cols>
    <col min="1" max="1" width="5" bestFit="1" customWidth="1"/>
    <col min="2" max="2" width="10.44140625" bestFit="1" customWidth="1"/>
    <col min="3" max="3" width="16.33203125" customWidth="1"/>
    <col min="4" max="4" width="21.109375" style="1" bestFit="1" customWidth="1"/>
    <col min="5" max="5" width="25.33203125" bestFit="1" customWidth="1"/>
    <col min="7" max="7" width="7.44140625" bestFit="1" customWidth="1"/>
    <col min="8" max="8" width="11.44140625" bestFit="1" customWidth="1"/>
    <col min="9" max="9" width="7.44140625" bestFit="1" customWidth="1"/>
    <col min="10" max="10" width="11.44140625" bestFit="1" customWidth="1"/>
    <col min="11" max="11" width="5.21875" bestFit="1" customWidth="1"/>
    <col min="12" max="12" width="10.6640625" bestFit="1" customWidth="1"/>
    <col min="19" max="19" width="13.109375" bestFit="1" customWidth="1"/>
  </cols>
  <sheetData>
    <row r="1" spans="1:15" x14ac:dyDescent="0.25">
      <c r="A1" t="s">
        <v>124</v>
      </c>
      <c r="B1" t="s">
        <v>125</v>
      </c>
      <c r="C1" t="s">
        <v>126</v>
      </c>
    </row>
    <row r="2" spans="1:15" x14ac:dyDescent="0.25">
      <c r="A2" s="14" t="s">
        <v>166</v>
      </c>
      <c r="B2" s="14" t="s">
        <v>167</v>
      </c>
      <c r="C2" s="14" t="str">
        <f>H2&amp;"["&amp;K2&amp;"/"&amp;L2&amp;"]"</f>
        <v>vn[red/blue]</v>
      </c>
      <c r="D2" s="1" t="str">
        <f>I2</f>
        <v>2 VC</v>
      </c>
      <c r="E2" t="str">
        <f>J2&amp;"["&amp;K2&amp;"/"&amp;L2&amp;"]"</f>
        <v>1 VC[red/blue]</v>
      </c>
      <c r="H2" t="s">
        <v>166</v>
      </c>
      <c r="I2" s="16" t="s">
        <v>174</v>
      </c>
      <c r="J2" t="s">
        <v>175</v>
      </c>
      <c r="K2" s="17" t="s">
        <v>184</v>
      </c>
      <c r="L2" s="17" t="s">
        <v>187</v>
      </c>
      <c r="N2" s="17" t="s">
        <v>91</v>
      </c>
      <c r="O2" s="17" t="s">
        <v>183</v>
      </c>
    </row>
    <row r="3" spans="1:15" x14ac:dyDescent="0.25">
      <c r="A3" s="14" t="s">
        <v>166</v>
      </c>
      <c r="B3" s="14" t="s">
        <v>167</v>
      </c>
      <c r="C3" s="14" t="str">
        <f t="shared" ref="C3:C5" si="0">H3&amp;"["&amp;K3&amp;"/"&amp;L3&amp;"]"</f>
        <v>vn[/green]</v>
      </c>
      <c r="D3" s="1" t="str">
        <f t="shared" ref="D3:D5" si="1">I3</f>
        <v>ELIM</v>
      </c>
      <c r="E3" t="str">
        <f>D3</f>
        <v>ELIM</v>
      </c>
      <c r="H3" t="s">
        <v>166</v>
      </c>
      <c r="I3" s="16" t="s">
        <v>176</v>
      </c>
      <c r="K3" s="17"/>
      <c r="L3" s="17" t="s">
        <v>188</v>
      </c>
      <c r="N3" s="17" t="s">
        <v>91</v>
      </c>
      <c r="O3" s="17" t="s">
        <v>173</v>
      </c>
    </row>
    <row r="4" spans="1:15" x14ac:dyDescent="0.25">
      <c r="A4" s="14" t="s">
        <v>166</v>
      </c>
      <c r="B4" s="14" t="s">
        <v>167</v>
      </c>
      <c r="C4" s="14" t="str">
        <f t="shared" si="0"/>
        <v>vn[yellow/]</v>
      </c>
      <c r="D4" s="1" t="str">
        <f t="shared" si="1"/>
        <v>HOLD</v>
      </c>
      <c r="E4" t="str">
        <f>D4</f>
        <v>HOLD</v>
      </c>
      <c r="H4" t="s">
        <v>166</v>
      </c>
      <c r="I4" s="16" t="s">
        <v>178</v>
      </c>
      <c r="K4" s="17" t="s">
        <v>185</v>
      </c>
      <c r="L4" s="17"/>
      <c r="N4" s="17" t="s">
        <v>91</v>
      </c>
      <c r="O4" s="17" t="s">
        <v>173</v>
      </c>
    </row>
    <row r="5" spans="1:15" x14ac:dyDescent="0.25">
      <c r="A5" s="14" t="s">
        <v>166</v>
      </c>
      <c r="B5" s="14" t="s">
        <v>168</v>
      </c>
      <c r="C5" s="14" t="str">
        <f t="shared" si="0"/>
        <v>vn[teal/cyan]</v>
      </c>
      <c r="D5" s="1" t="str">
        <f t="shared" si="1"/>
        <v>Support</v>
      </c>
      <c r="E5" s="1" t="str">
        <f>J5&amp;"["&amp;K5&amp;"/"&amp;L5&amp;"]"</f>
        <v>No//support//[teal/cyan]</v>
      </c>
      <c r="H5" t="s">
        <v>166</v>
      </c>
      <c r="I5" s="16" t="s">
        <v>177</v>
      </c>
      <c r="J5" s="18" t="s">
        <v>182</v>
      </c>
      <c r="K5" s="15" t="s">
        <v>186</v>
      </c>
      <c r="L5" s="17" t="s">
        <v>189</v>
      </c>
      <c r="N5" s="15" t="s">
        <v>91</v>
      </c>
      <c r="O5" s="17" t="s">
        <v>173</v>
      </c>
    </row>
    <row r="6" spans="1:15" x14ac:dyDescent="0.25">
      <c r="A6" s="14" t="s">
        <v>166</v>
      </c>
      <c r="B6" s="14" t="s">
        <v>167</v>
      </c>
      <c r="C6" s="14" t="s">
        <v>190</v>
      </c>
      <c r="D6" s="1" t="str">
        <f t="shared" ref="D6" si="2">I6</f>
        <v>HOLD</v>
      </c>
      <c r="E6" t="str">
        <f>D6</f>
        <v>HOLD</v>
      </c>
      <c r="H6" t="s">
        <v>166</v>
      </c>
      <c r="I6" s="16" t="s">
        <v>178</v>
      </c>
      <c r="K6" s="17" t="s">
        <v>185</v>
      </c>
      <c r="L6" s="17"/>
      <c r="N6" s="17" t="s">
        <v>91</v>
      </c>
      <c r="O6" s="17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Parameters</vt:lpstr>
      <vt:lpstr>Sizes</vt:lpstr>
      <vt:lpstr>Templates</vt:lpstr>
      <vt:lpstr>Elements</vt:lpstr>
      <vt:lpstr>Schemes</vt:lpstr>
      <vt:lpstr>ElementColours</vt:lpstr>
      <vt:lpstr>Gradients</vt:lpstr>
      <vt:lpstr>UserColours</vt:lpstr>
      <vt:lpstr>Vietnam</vt:lpstr>
      <vt:lpstr>bordercolour</vt:lpstr>
      <vt:lpstr>commonfolder</vt:lpstr>
      <vt:lpstr>doublesided</vt:lpstr>
      <vt:lpstr>imagefolder</vt:lpstr>
      <vt:lpstr>margin</vt:lpstr>
      <vt:lpstr>sprueheight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(IE Dundrum)</dc:creator>
  <cp:lastModifiedBy>Newell, Christopher (Ireland Dundrum)</cp:lastModifiedBy>
  <cp:lastPrinted>2020-06-18T14:05:42Z</cp:lastPrinted>
  <dcterms:created xsi:type="dcterms:W3CDTF">2020-03-03T11:19:15Z</dcterms:created>
  <dcterms:modified xsi:type="dcterms:W3CDTF">2020-09-18T16:51:43Z</dcterms:modified>
</cp:coreProperties>
</file>