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guo\Desktop\FOROM 2020\"/>
    </mc:Choice>
  </mc:AlternateContent>
  <xr:revisionPtr revIDLastSave="0" documentId="13_ncr:1_{2639D500-611D-4963-8D9D-FCB5A992E952}" xr6:coauthVersionLast="44" xr6:coauthVersionMax="44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2" l="1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I35" i="2"/>
  <c r="H35" i="2"/>
  <c r="G35" i="2"/>
  <c r="F35" i="2"/>
  <c r="E35" i="2"/>
  <c r="D35" i="2"/>
  <c r="C35" i="2"/>
  <c r="B35" i="2"/>
  <c r="N13" i="2"/>
  <c r="O13" i="2"/>
  <c r="N14" i="2"/>
  <c r="O14" i="2"/>
  <c r="N15" i="2"/>
  <c r="O15" i="2"/>
  <c r="N16" i="2"/>
  <c r="O16" i="2"/>
  <c r="N17" i="2"/>
  <c r="O17" i="2"/>
  <c r="O12" i="2"/>
  <c r="N12" i="2"/>
  <c r="K13" i="2"/>
  <c r="L13" i="2"/>
  <c r="K14" i="2"/>
  <c r="L14" i="2"/>
  <c r="K15" i="2"/>
  <c r="L15" i="2"/>
  <c r="K16" i="2"/>
  <c r="L16" i="2"/>
  <c r="K17" i="2"/>
  <c r="L17" i="2"/>
  <c r="L12" i="2"/>
  <c r="K12" i="2"/>
  <c r="H22" i="1"/>
  <c r="H23" i="1"/>
  <c r="H24" i="1"/>
  <c r="H25" i="1"/>
  <c r="H26" i="1"/>
  <c r="H21" i="1"/>
  <c r="G13" i="1"/>
  <c r="G14" i="1"/>
  <c r="G15" i="1"/>
  <c r="G16" i="1"/>
  <c r="G17" i="1"/>
  <c r="G12" i="1"/>
  <c r="F13" i="1"/>
  <c r="F14" i="1"/>
  <c r="F15" i="1"/>
  <c r="F16" i="1"/>
  <c r="F17" i="1"/>
  <c r="F12" i="1"/>
  <c r="E13" i="1"/>
  <c r="E14" i="1"/>
  <c r="E15" i="1"/>
  <c r="E16" i="1"/>
  <c r="E17" i="1"/>
  <c r="E12" i="1"/>
  <c r="D13" i="1"/>
  <c r="D14" i="1"/>
  <c r="D15" i="1"/>
  <c r="D16" i="1"/>
  <c r="D17" i="1"/>
  <c r="D12" i="1"/>
  <c r="C13" i="1"/>
  <c r="C14" i="1"/>
  <c r="C15" i="1"/>
  <c r="C16" i="1"/>
  <c r="C17" i="1"/>
  <c r="C12" i="1"/>
  <c r="B13" i="1"/>
  <c r="B14" i="1"/>
  <c r="B15" i="1"/>
  <c r="B16" i="1"/>
  <c r="B17" i="1"/>
  <c r="B12" i="1"/>
  <c r="I12" i="1"/>
  <c r="I13" i="1"/>
  <c r="I14" i="1"/>
  <c r="I15" i="1"/>
  <c r="I16" i="1"/>
  <c r="I17" i="1"/>
  <c r="I18" i="1"/>
  <c r="H12" i="1"/>
  <c r="H13" i="1"/>
  <c r="H14" i="1"/>
  <c r="H15" i="1"/>
  <c r="H16" i="1"/>
  <c r="H17" i="1"/>
  <c r="H18" i="1"/>
  <c r="H4" i="1"/>
  <c r="H5" i="1"/>
  <c r="H6" i="1"/>
  <c r="H7" i="1"/>
  <c r="H8" i="1"/>
  <c r="H3" i="1"/>
  <c r="I3" i="1"/>
  <c r="I4" i="1"/>
  <c r="I5" i="1"/>
  <c r="I6" i="1"/>
  <c r="I7" i="1"/>
  <c r="I8" i="1"/>
  <c r="I2" i="1"/>
  <c r="H2" i="1"/>
</calcChain>
</file>

<file path=xl/sharedStrings.xml><?xml version="1.0" encoding="utf-8"?>
<sst xmlns="http://schemas.openxmlformats.org/spreadsheetml/2006/main" count="105" uniqueCount="36">
  <si>
    <t>US Total</t>
  </si>
  <si>
    <t>Pacific Coast</t>
  </si>
  <si>
    <t>Rocky Mountain</t>
  </si>
  <si>
    <t>North Central</t>
  </si>
  <si>
    <t>North East</t>
  </si>
  <si>
    <t>South Central</t>
  </si>
  <si>
    <t>South East</t>
  </si>
  <si>
    <t>Regional proportions</t>
  </si>
  <si>
    <t>Industrial roundwood.c</t>
  </si>
  <si>
    <t>Industrial roundwood.nc</t>
  </si>
  <si>
    <t>fuelwood.c</t>
  </si>
  <si>
    <t>fuelwood.nc</t>
  </si>
  <si>
    <t>Other.industrial.roundwood.c</t>
  </si>
  <si>
    <t>Other.industrial.roundwood.nc</t>
  </si>
  <si>
    <t>Total C</t>
  </si>
  <si>
    <t>Total NC</t>
  </si>
  <si>
    <t xml:space="preserve"> IRC    </t>
  </si>
  <si>
    <t xml:space="preserve">IRNC  </t>
  </si>
  <si>
    <t xml:space="preserve">FWC    </t>
  </si>
  <si>
    <t xml:space="preserve">FWNC  </t>
  </si>
  <si>
    <t xml:space="preserve"> ORWC </t>
  </si>
  <si>
    <t xml:space="preserve">ORWNC  </t>
  </si>
  <si>
    <t>FWCI</t>
  </si>
  <si>
    <t>FWNCI</t>
  </si>
  <si>
    <t>FWC</t>
  </si>
  <si>
    <t>FWNC</t>
  </si>
  <si>
    <t>ORWC</t>
  </si>
  <si>
    <t>ORWNC</t>
  </si>
  <si>
    <t>IRC</t>
  </si>
  <si>
    <t>IRNC</t>
  </si>
  <si>
    <t>region</t>
  </si>
  <si>
    <t>C</t>
  </si>
  <si>
    <t>NC</t>
  </si>
  <si>
    <t>Factor</t>
  </si>
  <si>
    <t>John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</si>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</sst>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opLeftCell="A13" workbookViewId="0">
      <selection activeCell="G35" sqref="B30:G35"/>
    </sheetView>
  </sheetViews>
  <sheetFormatPr defaultRowHeight="15" x14ac:dyDescent="0.25"/>
  <cols>
    <col min="1" max="1" width="19.85546875" bestFit="1" customWidth="1"/>
    <col min="2" max="2" width="22.140625" bestFit="1" customWidth="1"/>
    <col min="3" max="3" width="23.28515625" bestFit="1" customWidth="1"/>
    <col min="4" max="4" width="12.140625" bestFit="1" customWidth="1"/>
    <col min="5" max="5" width="12.28515625" bestFit="1" customWidth="1"/>
    <col min="6" max="6" width="28.140625" bestFit="1" customWidth="1"/>
    <col min="7" max="7" width="29.28515625" bestFit="1" customWidth="1"/>
    <col min="8" max="9" width="10.5703125" bestFit="1" customWidth="1"/>
  </cols>
  <sheetData>
    <row r="1" spans="1:9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0</v>
      </c>
      <c r="B2" s="1">
        <v>263403660</v>
      </c>
      <c r="C2" s="1">
        <v>91274752</v>
      </c>
      <c r="D2" s="1">
        <v>8431000</v>
      </c>
      <c r="E2" s="1">
        <v>35914000</v>
      </c>
      <c r="F2" s="1">
        <v>4005000</v>
      </c>
      <c r="G2" s="1">
        <v>10899000</v>
      </c>
      <c r="H2" s="1">
        <f>B2+D2+F2</f>
        <v>275839660</v>
      </c>
      <c r="I2" s="1">
        <f>C2+E2+G2</f>
        <v>138087752</v>
      </c>
    </row>
    <row r="3" spans="1:9" x14ac:dyDescent="0.25">
      <c r="A3" t="s">
        <v>1</v>
      </c>
      <c r="B3" s="1">
        <v>68558993.111915737</v>
      </c>
      <c r="C3" s="1">
        <v>2544760.5603360399</v>
      </c>
      <c r="D3" s="1">
        <v>2194429.9138689325</v>
      </c>
      <c r="E3" s="1">
        <v>1001290.3761590996</v>
      </c>
      <c r="F3" s="1">
        <v>1042425.7863889306</v>
      </c>
      <c r="G3" s="1">
        <v>303866.56484262482</v>
      </c>
      <c r="H3" s="1">
        <f t="shared" ref="H3:H8" si="0">B3+D3+F3</f>
        <v>71795848.812173605</v>
      </c>
      <c r="I3" s="1">
        <f t="shared" ref="I3:I8" si="1">C3+E3+G3</f>
        <v>3849917.5013377639</v>
      </c>
    </row>
    <row r="4" spans="1:9" x14ac:dyDescent="0.25">
      <c r="A4" t="s">
        <v>2</v>
      </c>
      <c r="B4" s="1">
        <v>12796864.746551398</v>
      </c>
      <c r="C4" s="1">
        <v>139970.7173532217</v>
      </c>
      <c r="D4" s="1">
        <v>409600.86385350471</v>
      </c>
      <c r="E4" s="1">
        <v>55074.467285581937</v>
      </c>
      <c r="F4" s="1">
        <v>194573.77057683386</v>
      </c>
      <c r="G4" s="1">
        <v>16713.722195955826</v>
      </c>
      <c r="H4" s="1">
        <f t="shared" si="0"/>
        <v>13401039.380981738</v>
      </c>
      <c r="I4" s="1">
        <f t="shared" si="1"/>
        <v>211758.90683475949</v>
      </c>
    </row>
    <row r="5" spans="1:9" x14ac:dyDescent="0.25">
      <c r="A5" t="s">
        <v>3</v>
      </c>
      <c r="B5" s="1">
        <v>7424911.3659813209</v>
      </c>
      <c r="C5" s="1">
        <v>23235076.71898751</v>
      </c>
      <c r="D5" s="1">
        <v>237655.87663659843</v>
      </c>
      <c r="E5" s="1">
        <v>9142337.0318849776</v>
      </c>
      <c r="F5" s="1">
        <v>112894.29319530028</v>
      </c>
      <c r="G5" s="1">
        <v>2774470.4380050777</v>
      </c>
      <c r="H5" s="1">
        <f t="shared" si="0"/>
        <v>7775461.5358132198</v>
      </c>
      <c r="I5" s="1">
        <f t="shared" si="1"/>
        <v>35151884.18887756</v>
      </c>
    </row>
    <row r="6" spans="1:9" x14ac:dyDescent="0.25">
      <c r="A6" t="s">
        <v>4</v>
      </c>
      <c r="B6" s="1">
        <v>9790005.0715806447</v>
      </c>
      <c r="C6" s="1">
        <v>18870603.290588643</v>
      </c>
      <c r="D6" s="1">
        <v>313357.57733395358</v>
      </c>
      <c r="E6" s="1">
        <v>7425041.7747308761</v>
      </c>
      <c r="F6" s="1">
        <v>148855.0702434449</v>
      </c>
      <c r="G6" s="1">
        <v>2253314.3148296434</v>
      </c>
      <c r="H6" s="1">
        <f t="shared" si="0"/>
        <v>10252217.719158042</v>
      </c>
      <c r="I6" s="1">
        <f t="shared" si="1"/>
        <v>28548959.380149163</v>
      </c>
    </row>
    <row r="7" spans="1:9" x14ac:dyDescent="0.25">
      <c r="A7" t="s">
        <v>5</v>
      </c>
      <c r="B7" s="1">
        <v>86169352.550595656</v>
      </c>
      <c r="C7" s="1">
        <v>28591599.232552353</v>
      </c>
      <c r="D7" s="1">
        <v>2758100.6708641481</v>
      </c>
      <c r="E7" s="1">
        <v>11249975.183037313</v>
      </c>
      <c r="F7" s="1">
        <v>1310187.7816167611</v>
      </c>
      <c r="G7" s="1">
        <v>3414085.8584374804</v>
      </c>
      <c r="H7" s="1">
        <f t="shared" si="0"/>
        <v>90237641.003076568</v>
      </c>
      <c r="I7" s="1">
        <f t="shared" si="1"/>
        <v>43255660.274027146</v>
      </c>
    </row>
    <row r="8" spans="1:9" x14ac:dyDescent="0.25">
      <c r="A8" t="s">
        <v>6</v>
      </c>
      <c r="B8" s="1">
        <v>78663533.153375238</v>
      </c>
      <c r="C8" s="1">
        <v>17892741.48018223</v>
      </c>
      <c r="D8" s="1">
        <v>2517855.0974428626</v>
      </c>
      <c r="E8" s="1">
        <v>7040281.1669021538</v>
      </c>
      <c r="F8" s="1">
        <v>1196063.297978729</v>
      </c>
      <c r="G8" s="1">
        <v>2136549.1016892176</v>
      </c>
      <c r="H8" s="1">
        <f t="shared" si="0"/>
        <v>82377451.548796833</v>
      </c>
      <c r="I8" s="1">
        <f t="shared" si="1"/>
        <v>27069571.748773605</v>
      </c>
    </row>
    <row r="9" spans="1:9" x14ac:dyDescent="0.25">
      <c r="H9" s="1"/>
      <c r="I9" s="1"/>
    </row>
    <row r="11" spans="1:9" x14ac:dyDescent="0.25">
      <c r="A11" t="s">
        <v>7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</row>
    <row r="12" spans="1:9" x14ac:dyDescent="0.25">
      <c r="A12" t="s">
        <v>1</v>
      </c>
      <c r="B12" s="2">
        <f>B3/$H3</f>
        <v>0.95491583770078592</v>
      </c>
      <c r="C12" s="2">
        <f>C3/$I3</f>
        <v>0.66099093278019339</v>
      </c>
      <c r="D12" s="2">
        <f>D3/$H3</f>
        <v>3.0564857859816094E-2</v>
      </c>
      <c r="E12" s="2">
        <f>E3/$I3</f>
        <v>0.26008099545280455</v>
      </c>
      <c r="F12" s="2">
        <f>F3/$H3</f>
        <v>1.4519304439397872E-2</v>
      </c>
      <c r="G12" s="2">
        <f>G3/$I3</f>
        <v>7.89280717670022E-2</v>
      </c>
      <c r="H12" s="2">
        <f>B12+D12+F12</f>
        <v>0.99999999999999989</v>
      </c>
      <c r="I12" s="2">
        <f>C12+E12+G12</f>
        <v>1.0000000000000002</v>
      </c>
    </row>
    <row r="13" spans="1:9" x14ac:dyDescent="0.25">
      <c r="A13" t="s">
        <v>2</v>
      </c>
      <c r="B13" s="2">
        <f t="shared" ref="B13:B17" si="2">B4/$H4</f>
        <v>0.95491583770078592</v>
      </c>
      <c r="C13" s="2">
        <f t="shared" ref="C13:C17" si="3">C4/$I4</f>
        <v>0.66099093278019316</v>
      </c>
      <c r="D13" s="2">
        <f t="shared" ref="D13:D17" si="4">D4/$H4</f>
        <v>3.0564857859816098E-2</v>
      </c>
      <c r="E13" s="2">
        <f t="shared" ref="E13:E17" si="5">E4/$I4</f>
        <v>0.2600809954528045</v>
      </c>
      <c r="F13" s="2">
        <f t="shared" ref="F13:F17" si="6">F4/$H4</f>
        <v>1.4519304439397872E-2</v>
      </c>
      <c r="G13" s="2">
        <f t="shared" ref="G13:G17" si="7">G4/$I4</f>
        <v>7.8928071767002186E-2</v>
      </c>
      <c r="H13" s="2">
        <f t="shared" ref="H13:H17" si="8">B13+D13+F13</f>
        <v>0.99999999999999989</v>
      </c>
      <c r="I13" s="2">
        <f t="shared" ref="I13:I17" si="9">C13+E13+G13</f>
        <v>0.99999999999999989</v>
      </c>
    </row>
    <row r="14" spans="1:9" x14ac:dyDescent="0.25">
      <c r="A14" t="s">
        <v>3</v>
      </c>
      <c r="B14" s="2">
        <f t="shared" si="2"/>
        <v>0.95491583770078603</v>
      </c>
      <c r="C14" s="2">
        <f t="shared" si="3"/>
        <v>0.66099093278019339</v>
      </c>
      <c r="D14" s="2">
        <f t="shared" si="4"/>
        <v>3.0564857859816098E-2</v>
      </c>
      <c r="E14" s="2">
        <f t="shared" si="5"/>
        <v>0.26008099545280455</v>
      </c>
      <c r="F14" s="2">
        <f t="shared" si="6"/>
        <v>1.4519304439397872E-2</v>
      </c>
      <c r="G14" s="2">
        <f t="shared" si="7"/>
        <v>7.8928071767002186E-2</v>
      </c>
      <c r="H14" s="2">
        <f t="shared" si="8"/>
        <v>1</v>
      </c>
      <c r="I14" s="2">
        <f t="shared" si="9"/>
        <v>1.0000000000000002</v>
      </c>
    </row>
    <row r="15" spans="1:9" x14ac:dyDescent="0.25">
      <c r="A15" t="s">
        <v>4</v>
      </c>
      <c r="B15" s="2">
        <f t="shared" si="2"/>
        <v>0.95491583770078614</v>
      </c>
      <c r="C15" s="2">
        <f t="shared" si="3"/>
        <v>0.66099093278019327</v>
      </c>
      <c r="D15" s="2">
        <f t="shared" si="4"/>
        <v>3.0564857859816101E-2</v>
      </c>
      <c r="E15" s="2">
        <f t="shared" si="5"/>
        <v>0.26008099545280455</v>
      </c>
      <c r="F15" s="2">
        <f t="shared" si="6"/>
        <v>1.4519304439397874E-2</v>
      </c>
      <c r="G15" s="2">
        <f t="shared" si="7"/>
        <v>7.8928071767002186E-2</v>
      </c>
      <c r="H15" s="2">
        <f t="shared" si="8"/>
        <v>1.0000000000000002</v>
      </c>
      <c r="I15" s="2">
        <f t="shared" si="9"/>
        <v>1</v>
      </c>
    </row>
    <row r="16" spans="1:9" x14ac:dyDescent="0.25">
      <c r="A16" t="s">
        <v>5</v>
      </c>
      <c r="B16" s="2">
        <f t="shared" si="2"/>
        <v>0.95491583770078603</v>
      </c>
      <c r="C16" s="2">
        <f t="shared" si="3"/>
        <v>0.66099093278019327</v>
      </c>
      <c r="D16" s="2">
        <f t="shared" si="4"/>
        <v>3.0564857859816098E-2</v>
      </c>
      <c r="E16" s="2">
        <f t="shared" si="5"/>
        <v>0.26008099545280455</v>
      </c>
      <c r="F16" s="2">
        <f t="shared" si="6"/>
        <v>1.4519304439397872E-2</v>
      </c>
      <c r="G16" s="2">
        <f t="shared" si="7"/>
        <v>7.89280717670022E-2</v>
      </c>
      <c r="H16" s="2">
        <f t="shared" si="8"/>
        <v>1</v>
      </c>
      <c r="I16" s="2">
        <f t="shared" si="9"/>
        <v>1</v>
      </c>
    </row>
    <row r="17" spans="1:10" x14ac:dyDescent="0.25">
      <c r="A17" t="s">
        <v>6</v>
      </c>
      <c r="B17" s="2">
        <f t="shared" si="2"/>
        <v>0.95491583770078603</v>
      </c>
      <c r="C17" s="2">
        <f t="shared" si="3"/>
        <v>0.66099093278019316</v>
      </c>
      <c r="D17" s="2">
        <f t="shared" si="4"/>
        <v>3.0564857859816098E-2</v>
      </c>
      <c r="E17" s="2">
        <f t="shared" si="5"/>
        <v>0.26008099545280455</v>
      </c>
      <c r="F17" s="2">
        <f t="shared" si="6"/>
        <v>1.4519304439397872E-2</v>
      </c>
      <c r="G17" s="2">
        <f t="shared" si="7"/>
        <v>7.8928071767002173E-2</v>
      </c>
      <c r="H17" s="2">
        <f t="shared" si="8"/>
        <v>1</v>
      </c>
      <c r="I17" s="2">
        <f t="shared" si="9"/>
        <v>1</v>
      </c>
    </row>
    <row r="18" spans="1:10" x14ac:dyDescent="0.25">
      <c r="H18" s="2">
        <f>SUM(H12:H17)</f>
        <v>6</v>
      </c>
      <c r="I18" s="2">
        <f>SUM(I12:I17)</f>
        <v>6</v>
      </c>
    </row>
    <row r="20" spans="1:10" x14ac:dyDescent="0.25">
      <c r="A20" t="s">
        <v>7</v>
      </c>
      <c r="B20" t="s">
        <v>16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</row>
    <row r="21" spans="1:10" x14ac:dyDescent="0.25">
      <c r="A21" t="s">
        <v>3</v>
      </c>
      <c r="B21" s="3">
        <v>0.95491583770078603</v>
      </c>
      <c r="C21" s="3">
        <v>0.66099093278019339</v>
      </c>
      <c r="D21" s="3">
        <v>3.0564857859816098E-2</v>
      </c>
      <c r="E21" s="3">
        <v>0.26008099545280455</v>
      </c>
      <c r="F21" s="3">
        <v>1.4519304439397872E-2</v>
      </c>
      <c r="G21" s="3">
        <v>7.8928071767002186E-2</v>
      </c>
      <c r="H21" s="3">
        <f>SUM(B21:G21)</f>
        <v>2</v>
      </c>
    </row>
    <row r="22" spans="1:10" x14ac:dyDescent="0.25">
      <c r="A22" t="s">
        <v>4</v>
      </c>
      <c r="B22" s="3">
        <v>0.95491583770078614</v>
      </c>
      <c r="C22" s="3">
        <v>0.66099093278019327</v>
      </c>
      <c r="D22" s="3">
        <v>3.0564857859816101E-2</v>
      </c>
      <c r="E22" s="3">
        <v>0.26008099545280455</v>
      </c>
      <c r="F22" s="3">
        <v>1.4519304439397874E-2</v>
      </c>
      <c r="G22" s="3">
        <v>7.8928071767002186E-2</v>
      </c>
      <c r="H22" s="3">
        <f t="shared" ref="H22:H26" si="10">SUM(B22:G22)</f>
        <v>2</v>
      </c>
    </row>
    <row r="23" spans="1:10" x14ac:dyDescent="0.25">
      <c r="A23" t="s">
        <v>1</v>
      </c>
      <c r="B23" s="3">
        <v>0.95491583770078592</v>
      </c>
      <c r="C23" s="3">
        <v>0.66099093278019339</v>
      </c>
      <c r="D23" s="3">
        <v>3.0564857859816094E-2</v>
      </c>
      <c r="E23" s="3">
        <v>0.26008099545280455</v>
      </c>
      <c r="F23" s="3">
        <v>1.4519304439397872E-2</v>
      </c>
      <c r="G23" s="3">
        <v>7.89280717670022E-2</v>
      </c>
      <c r="H23" s="3">
        <f t="shared" si="10"/>
        <v>2</v>
      </c>
    </row>
    <row r="24" spans="1:10" x14ac:dyDescent="0.25">
      <c r="A24" t="s">
        <v>2</v>
      </c>
      <c r="B24" s="3">
        <v>0.95491583770078592</v>
      </c>
      <c r="C24" s="3">
        <v>0.66099093278019316</v>
      </c>
      <c r="D24" s="3">
        <v>3.0564857859816098E-2</v>
      </c>
      <c r="E24" s="3">
        <v>0.2600809954528045</v>
      </c>
      <c r="F24" s="3">
        <v>1.4519304439397872E-2</v>
      </c>
      <c r="G24" s="3">
        <v>7.8928071767002186E-2</v>
      </c>
      <c r="H24" s="3">
        <f t="shared" si="10"/>
        <v>1.9999999999999998</v>
      </c>
    </row>
    <row r="25" spans="1:10" x14ac:dyDescent="0.25">
      <c r="A25" t="s">
        <v>5</v>
      </c>
      <c r="B25" s="3">
        <v>0.95491583770078603</v>
      </c>
      <c r="C25" s="3">
        <v>0.66099093278019327</v>
      </c>
      <c r="D25" s="3">
        <v>3.0564857859816098E-2</v>
      </c>
      <c r="E25" s="3">
        <v>0.26008099545280455</v>
      </c>
      <c r="F25" s="3">
        <v>1.4519304439397872E-2</v>
      </c>
      <c r="G25" s="3">
        <v>7.89280717670022E-2</v>
      </c>
      <c r="H25" s="3">
        <f t="shared" si="10"/>
        <v>2</v>
      </c>
    </row>
    <row r="26" spans="1:10" x14ac:dyDescent="0.25">
      <c r="A26" t="s">
        <v>6</v>
      </c>
      <c r="B26" s="3">
        <v>0.95491583770078603</v>
      </c>
      <c r="C26" s="3">
        <v>0.66099093278019316</v>
      </c>
      <c r="D26" s="3">
        <v>3.0564857859816098E-2</v>
      </c>
      <c r="E26" s="3">
        <v>0.26008099545280455</v>
      </c>
      <c r="F26" s="3">
        <v>1.4519304439397872E-2</v>
      </c>
      <c r="G26" s="3">
        <v>7.8928071767002173E-2</v>
      </c>
      <c r="H26" s="3">
        <f t="shared" si="10"/>
        <v>2</v>
      </c>
    </row>
    <row r="29" spans="1:10" x14ac:dyDescent="0.25">
      <c r="A29" t="s">
        <v>35</v>
      </c>
    </row>
    <row r="30" spans="1:10" x14ac:dyDescent="0.25">
      <c r="A30" t="s">
        <v>1</v>
      </c>
      <c r="B30" s="3">
        <v>0.95491583770078592</v>
      </c>
      <c r="C30" s="3">
        <v>0.39868690773129184</v>
      </c>
      <c r="D30" s="3">
        <v>3.0361582147060088E-2</v>
      </c>
      <c r="E30" s="3">
        <v>0.15686437322454433</v>
      </c>
      <c r="F30" s="3">
        <v>1.4519304439397872E-2</v>
      </c>
      <c r="G30" s="3">
        <v>0.44444121597742436</v>
      </c>
      <c r="H30" s="3">
        <v>2.0327571275600756E-4</v>
      </c>
      <c r="I30" s="3">
        <v>7.5030667395154779E-6</v>
      </c>
      <c r="J30" s="3"/>
    </row>
    <row r="31" spans="1:10" x14ac:dyDescent="0.25">
      <c r="A31" t="s">
        <v>2</v>
      </c>
      <c r="B31" s="3">
        <v>0.95491583770078592</v>
      </c>
      <c r="C31" s="3">
        <v>0.19318344840751983</v>
      </c>
      <c r="D31" s="3">
        <v>3.0548238567598297E-2</v>
      </c>
      <c r="E31" s="3">
        <v>7.59708217352561E-2</v>
      </c>
      <c r="F31" s="3">
        <v>1.4519304439397872E-2</v>
      </c>
      <c r="G31" s="3">
        <v>0.73080439911785433</v>
      </c>
      <c r="H31" s="3">
        <v>1.661929221780121E-5</v>
      </c>
      <c r="I31" s="3">
        <v>4.1330739369827074E-5</v>
      </c>
      <c r="J31" s="3"/>
    </row>
    <row r="32" spans="1:10" x14ac:dyDescent="0.25">
      <c r="A32" t="s">
        <v>3</v>
      </c>
      <c r="B32" s="3">
        <v>0.95491583770078603</v>
      </c>
      <c r="C32" s="3">
        <v>0.71088675977891846</v>
      </c>
      <c r="D32" s="3">
        <v>3.0564857781723447E-2</v>
      </c>
      <c r="E32" s="3">
        <v>0.27971357320663426</v>
      </c>
      <c r="F32" s="3">
        <v>1.4519304439397872E-2</v>
      </c>
      <c r="G32" s="3">
        <v>9.3996662997842886E-3</v>
      </c>
      <c r="H32" s="3">
        <v>7.8092648457753779E-11</v>
      </c>
      <c r="I32" s="3">
        <v>7.1466302566437743E-10</v>
      </c>
      <c r="J32" s="3"/>
    </row>
    <row r="33" spans="1:10" x14ac:dyDescent="0.25">
      <c r="A33" t="s">
        <v>4</v>
      </c>
      <c r="B33" s="3">
        <v>0.95491583770078614</v>
      </c>
      <c r="C33" s="3">
        <v>0.70674480391265515</v>
      </c>
      <c r="D33" s="3">
        <v>3.0557546066369415E-2</v>
      </c>
      <c r="E33" s="3">
        <v>0.27801730911542999</v>
      </c>
      <c r="F33" s="3">
        <v>1.4519304439397874E-2</v>
      </c>
      <c r="G33" s="3">
        <v>1.5171363137362118E-2</v>
      </c>
      <c r="H33" s="3">
        <v>7.3117934466875876E-6</v>
      </c>
      <c r="I33" s="3">
        <v>6.6523834552708203E-5</v>
      </c>
      <c r="J33" s="3"/>
    </row>
    <row r="34" spans="1:10" x14ac:dyDescent="0.25">
      <c r="A34" t="s">
        <v>5</v>
      </c>
      <c r="B34" s="3">
        <v>0.95491583770078603</v>
      </c>
      <c r="C34" s="3">
        <v>0.6586855843707673</v>
      </c>
      <c r="D34" s="3">
        <v>3.0121888514910263E-2</v>
      </c>
      <c r="E34" s="3">
        <v>0.25541776001038935</v>
      </c>
      <c r="F34" s="3">
        <v>1.4519304439397872E-2</v>
      </c>
      <c r="G34" s="3">
        <v>8.2140508730074682E-2</v>
      </c>
      <c r="H34" s="3">
        <v>4.429693449058332E-4</v>
      </c>
      <c r="I34" s="3">
        <v>3.756146888768689E-3</v>
      </c>
      <c r="J34" s="3"/>
    </row>
    <row r="35" spans="1:10" x14ac:dyDescent="0.25">
      <c r="A35" t="s">
        <v>6</v>
      </c>
      <c r="B35" s="3">
        <v>0.95491583770078603</v>
      </c>
      <c r="C35" s="3">
        <v>0.6347661241964706</v>
      </c>
      <c r="D35" s="3">
        <v>2.895571715784899E-2</v>
      </c>
      <c r="E35" s="3">
        <v>0.23661310981037878</v>
      </c>
      <c r="F35" s="3">
        <v>1.4519304439397872E-2</v>
      </c>
      <c r="G35" s="3">
        <v>0.11547159121915673</v>
      </c>
      <c r="H35" s="3">
        <v>1.6091407019671073E-3</v>
      </c>
      <c r="I35" s="3">
        <v>1.3149174773993997E-2</v>
      </c>
      <c r="J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9302-9E3C-43D2-B410-F57223031864}">
  <dimension ref="A1:O40"/>
  <sheetViews>
    <sheetView tabSelected="1" topLeftCell="A7" workbookViewId="0">
      <selection activeCell="B12" sqref="B12:I17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9" width="12" bestFit="1" customWidth="1"/>
    <col min="10" max="10" width="15.28515625" bestFit="1" customWidth="1"/>
  </cols>
  <sheetData>
    <row r="1" spans="1:15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15" x14ac:dyDescent="0.25">
      <c r="A2" t="s">
        <v>1</v>
      </c>
      <c r="B2">
        <v>14594.352340217149</v>
      </c>
      <c r="C2">
        <v>47.890984002807564</v>
      </c>
      <c r="D2">
        <v>2179835.5615287153</v>
      </c>
      <c r="E2">
        <v>1001242.4851750968</v>
      </c>
      <c r="F2">
        <v>1042425.7863889306</v>
      </c>
      <c r="G2">
        <v>2836803.6568921236</v>
      </c>
      <c r="H2">
        <v>68558993.111915737</v>
      </c>
      <c r="I2">
        <v>2544760.5603360399</v>
      </c>
    </row>
    <row r="3" spans="1:15" x14ac:dyDescent="0.25">
      <c r="A3" t="s">
        <v>2</v>
      </c>
      <c r="B3">
        <v>222.71578949479735</v>
      </c>
      <c r="C3">
        <v>29.946112288720009</v>
      </c>
      <c r="D3">
        <v>409378.1480640099</v>
      </c>
      <c r="E3">
        <v>55044.521173293215</v>
      </c>
      <c r="F3">
        <v>194573.77057683386</v>
      </c>
      <c r="G3">
        <v>529503.00262594561</v>
      </c>
      <c r="H3">
        <v>12796864.746551398</v>
      </c>
      <c r="I3">
        <v>139970.7173532217</v>
      </c>
    </row>
    <row r="4" spans="1:15" x14ac:dyDescent="0.25">
      <c r="A4" t="s">
        <v>3</v>
      </c>
      <c r="B4">
        <v>6.0720638431304807E-4</v>
      </c>
      <c r="C4">
        <v>2.335850260412739E-2</v>
      </c>
      <c r="D4">
        <v>237655.87602939203</v>
      </c>
      <c r="E4">
        <v>9142337.0085264742</v>
      </c>
      <c r="F4">
        <v>112894.29319530028</v>
      </c>
      <c r="G4">
        <v>307224.69451574975</v>
      </c>
      <c r="H4">
        <v>7424911.3659813209</v>
      </c>
      <c r="I4">
        <v>23235076.71898751</v>
      </c>
    </row>
    <row r="5" spans="1:15" x14ac:dyDescent="0.25">
      <c r="A5" t="s">
        <v>4</v>
      </c>
      <c r="B5">
        <v>74.962098332954142</v>
      </c>
      <c r="C5">
        <v>1776.2350487235487</v>
      </c>
      <c r="D5">
        <v>313282.61523562064</v>
      </c>
      <c r="E5">
        <v>7423265.5396821527</v>
      </c>
      <c r="F5">
        <v>148855.0702434449</v>
      </c>
      <c r="G5">
        <v>405086.49452766695</v>
      </c>
      <c r="H5">
        <v>9790005.0715806447</v>
      </c>
      <c r="I5">
        <v>18870603.290588643</v>
      </c>
    </row>
    <row r="6" spans="1:15" x14ac:dyDescent="0.25">
      <c r="A6" t="s">
        <v>5</v>
      </c>
      <c r="B6">
        <v>39972.508720980579</v>
      </c>
      <c r="C6">
        <v>163043.2622946575</v>
      </c>
      <c r="D6">
        <v>2718128.1621431676</v>
      </c>
      <c r="E6">
        <v>11086931.920742655</v>
      </c>
      <c r="F6">
        <v>1310187.7816167611</v>
      </c>
      <c r="G6">
        <v>3565477.3113211184</v>
      </c>
      <c r="H6">
        <v>86169352.550595656</v>
      </c>
      <c r="I6">
        <v>28591599.232552353</v>
      </c>
    </row>
    <row r="7" spans="1:15" x14ac:dyDescent="0.25">
      <c r="A7" t="s">
        <v>6</v>
      </c>
      <c r="B7">
        <v>132556.9102114923</v>
      </c>
      <c r="C7">
        <v>370647.98504588561</v>
      </c>
      <c r="D7">
        <v>2385298.1872313702</v>
      </c>
      <c r="E7">
        <v>6669633.1818562681</v>
      </c>
      <c r="F7">
        <v>1196063.297978729</v>
      </c>
      <c r="G7">
        <v>3254904.8401173954</v>
      </c>
      <c r="H7">
        <v>78663533.153375238</v>
      </c>
      <c r="I7">
        <v>17892741.48018223</v>
      </c>
    </row>
    <row r="10" spans="1:15" x14ac:dyDescent="0.25">
      <c r="N10" t="s">
        <v>34</v>
      </c>
    </row>
    <row r="11" spans="1:15" x14ac:dyDescent="0.25"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K11" t="s">
        <v>14</v>
      </c>
      <c r="L11" t="s">
        <v>15</v>
      </c>
      <c r="N11" t="s">
        <v>14</v>
      </c>
      <c r="O11" t="s">
        <v>15</v>
      </c>
    </row>
    <row r="12" spans="1:15" x14ac:dyDescent="0.25">
      <c r="A12" t="s">
        <v>1</v>
      </c>
      <c r="B12" s="1">
        <v>68558993.111915737</v>
      </c>
      <c r="C12" s="1">
        <v>2544760.5603360399</v>
      </c>
      <c r="D12" s="1">
        <v>2179835.5615287153</v>
      </c>
      <c r="E12" s="1">
        <v>1001242.4851750968</v>
      </c>
      <c r="F12" s="1">
        <v>1042425.7863889306</v>
      </c>
      <c r="G12" s="1">
        <v>2836803.6568921236</v>
      </c>
      <c r="H12" s="1">
        <v>14594.352340217149</v>
      </c>
      <c r="I12" s="1">
        <v>47.890984002807564</v>
      </c>
      <c r="K12">
        <f>B12+D12+F12+H12</f>
        <v>71795848.812173605</v>
      </c>
      <c r="L12">
        <f>C12+E12+G12+I12</f>
        <v>6382854.5933872629</v>
      </c>
      <c r="N12">
        <f>C21*I21</f>
        <v>47221601.261452094</v>
      </c>
      <c r="O12">
        <f>D21*J21</f>
        <v>7457006.866547903</v>
      </c>
    </row>
    <row r="13" spans="1:15" x14ac:dyDescent="0.25">
      <c r="A13" t="s">
        <v>2</v>
      </c>
      <c r="B13" s="1">
        <v>12796864.746551398</v>
      </c>
      <c r="C13" s="1">
        <v>139970.7173532217</v>
      </c>
      <c r="D13" s="1">
        <v>409378.1480640099</v>
      </c>
      <c r="E13" s="1">
        <v>55044.521173293215</v>
      </c>
      <c r="F13" s="1">
        <v>194573.77057683386</v>
      </c>
      <c r="G13" s="1">
        <v>529503.00262594561</v>
      </c>
      <c r="H13" s="1">
        <v>222.71578949479735</v>
      </c>
      <c r="I13" s="1">
        <v>29.946112288720009</v>
      </c>
      <c r="K13">
        <f t="shared" ref="K13:K17" si="0">B13+D13+F13+H13</f>
        <v>13401039.380981738</v>
      </c>
      <c r="L13">
        <f t="shared" ref="L13:L17" si="1">C13+E13+G13+I13</f>
        <v>724548.1872647492</v>
      </c>
      <c r="N13">
        <f t="shared" ref="N13:O13" si="2">C22*I22</f>
        <v>10983442.398087533</v>
      </c>
      <c r="O13">
        <f t="shared" si="2"/>
        <v>471212.90431246703</v>
      </c>
    </row>
    <row r="14" spans="1:15" x14ac:dyDescent="0.25">
      <c r="A14" t="s">
        <v>3</v>
      </c>
      <c r="B14" s="1">
        <v>7424911.3659813209</v>
      </c>
      <c r="C14" s="1">
        <v>23235076.71898751</v>
      </c>
      <c r="D14" s="1">
        <v>237655.87602939203</v>
      </c>
      <c r="E14" s="1">
        <v>9142337.0085264742</v>
      </c>
      <c r="F14" s="1">
        <v>112894.29319530028</v>
      </c>
      <c r="G14" s="1">
        <v>307224.69451574975</v>
      </c>
      <c r="H14" s="1">
        <v>6.0720638431304807E-4</v>
      </c>
      <c r="I14" s="1">
        <v>2.335850260412739E-2</v>
      </c>
      <c r="K14">
        <f t="shared" si="0"/>
        <v>7775461.5358132198</v>
      </c>
      <c r="L14">
        <f t="shared" si="1"/>
        <v>32684638.445388235</v>
      </c>
      <c r="N14">
        <f t="shared" ref="N14:O14" si="3">C23*I23</f>
        <v>6106093.8567846958</v>
      </c>
      <c r="O14">
        <f t="shared" si="3"/>
        <v>24815974.85112064</v>
      </c>
    </row>
    <row r="15" spans="1:15" x14ac:dyDescent="0.25">
      <c r="A15" t="s">
        <v>4</v>
      </c>
      <c r="B15" s="1">
        <v>9790005.0715806447</v>
      </c>
      <c r="C15" s="1">
        <v>18870603.290588643</v>
      </c>
      <c r="D15" s="1">
        <v>313282.61523562064</v>
      </c>
      <c r="E15" s="1">
        <v>7423265.5396821527</v>
      </c>
      <c r="F15" s="1">
        <v>148855.0702434449</v>
      </c>
      <c r="G15" s="1">
        <v>405086.49452766695</v>
      </c>
      <c r="H15" s="1">
        <v>74.962098332954142</v>
      </c>
      <c r="I15" s="1">
        <v>1776.2350487235487</v>
      </c>
      <c r="K15">
        <f t="shared" si="0"/>
        <v>10252217.719158042</v>
      </c>
      <c r="L15">
        <f t="shared" si="1"/>
        <v>26700731.559847187</v>
      </c>
      <c r="N15">
        <f t="shared" ref="N15:O15" si="4">C24*I24</f>
        <v>9833392.4204368331</v>
      </c>
      <c r="O15">
        <f t="shared" si="4"/>
        <v>22866245.277369738</v>
      </c>
    </row>
    <row r="16" spans="1:15" x14ac:dyDescent="0.25">
      <c r="A16" t="s">
        <v>5</v>
      </c>
      <c r="B16" s="1">
        <v>86169352.550595656</v>
      </c>
      <c r="C16" s="1">
        <v>28591599.232552353</v>
      </c>
      <c r="D16" s="1">
        <v>2718128.1621431676</v>
      </c>
      <c r="E16" s="1">
        <v>11086931.920742655</v>
      </c>
      <c r="F16" s="1">
        <v>1310187.7816167611</v>
      </c>
      <c r="G16" s="1">
        <v>3565477.3113211184</v>
      </c>
      <c r="H16" s="1">
        <v>39972.508720980579</v>
      </c>
      <c r="I16" s="1">
        <v>163043.2622946575</v>
      </c>
      <c r="K16">
        <f t="shared" si="0"/>
        <v>90237641.003076568</v>
      </c>
      <c r="L16">
        <f t="shared" si="1"/>
        <v>43407051.726910785</v>
      </c>
      <c r="N16">
        <f t="shared" ref="N16:O16" si="5">C25*I25</f>
        <v>79684847.253309667</v>
      </c>
      <c r="O16">
        <f t="shared" si="5"/>
        <v>31772835.332265187</v>
      </c>
    </row>
    <row r="17" spans="1:15" x14ac:dyDescent="0.25">
      <c r="A17" t="s">
        <v>6</v>
      </c>
      <c r="B17" s="1">
        <v>78663533.153375238</v>
      </c>
      <c r="C17" s="1">
        <v>17892741.48018223</v>
      </c>
      <c r="D17" s="1">
        <v>2385298.1872313702</v>
      </c>
      <c r="E17" s="1">
        <v>6669633.1818562681</v>
      </c>
      <c r="F17" s="1">
        <v>1196063.297978729</v>
      </c>
      <c r="G17" s="1">
        <v>3254904.8401173954</v>
      </c>
      <c r="H17" s="1">
        <v>132556.9102114923</v>
      </c>
      <c r="I17" s="1">
        <v>370647.98504588561</v>
      </c>
      <c r="K17">
        <f t="shared" si="0"/>
        <v>82377451.548796833</v>
      </c>
      <c r="L17">
        <f t="shared" si="1"/>
        <v>28187927.487201776</v>
      </c>
      <c r="N17">
        <f t="shared" ref="N17:O17" si="6">C26*I26</f>
        <v>77057142.68436718</v>
      </c>
      <c r="O17">
        <f t="shared" si="6"/>
        <v>20412503.148448873</v>
      </c>
    </row>
    <row r="20" spans="1:15" x14ac:dyDescent="0.25">
      <c r="B20" t="s">
        <v>30</v>
      </c>
      <c r="C20" t="s">
        <v>31</v>
      </c>
      <c r="D20" t="s">
        <v>32</v>
      </c>
      <c r="I20" t="s">
        <v>33</v>
      </c>
      <c r="J20" t="s">
        <v>33</v>
      </c>
    </row>
    <row r="21" spans="1:15" x14ac:dyDescent="0.25">
      <c r="A21">
        <v>2020</v>
      </c>
      <c r="B21" t="s">
        <v>1</v>
      </c>
      <c r="C21" s="3">
        <v>1.6676178544698588</v>
      </c>
      <c r="D21" s="3">
        <v>0.26334214553014124</v>
      </c>
      <c r="I21">
        <v>28316800</v>
      </c>
      <c r="J21">
        <v>28316800</v>
      </c>
    </row>
    <row r="22" spans="1:15" x14ac:dyDescent="0.25">
      <c r="A22">
        <v>2020</v>
      </c>
      <c r="B22" t="s">
        <v>2</v>
      </c>
      <c r="C22" s="3">
        <v>0.38787724594896078</v>
      </c>
      <c r="D22" s="3">
        <v>1.6640754051039208E-2</v>
      </c>
      <c r="I22">
        <v>28316800</v>
      </c>
      <c r="J22">
        <v>28316800</v>
      </c>
    </row>
    <row r="23" spans="1:15" x14ac:dyDescent="0.25">
      <c r="A23">
        <v>2020</v>
      </c>
      <c r="B23" t="s">
        <v>3</v>
      </c>
      <c r="C23" s="3">
        <v>0.215635024324242</v>
      </c>
      <c r="D23" s="3">
        <v>0.876369323197559</v>
      </c>
      <c r="I23">
        <v>28316800</v>
      </c>
      <c r="J23">
        <v>28316800</v>
      </c>
    </row>
    <row r="24" spans="1:15" x14ac:dyDescent="0.25">
      <c r="A24">
        <v>2020</v>
      </c>
      <c r="B24" t="s">
        <v>4</v>
      </c>
      <c r="C24" s="3">
        <v>0.34726354745016502</v>
      </c>
      <c r="D24" s="3">
        <v>0.80751515981218702</v>
      </c>
      <c r="I24">
        <v>28316800</v>
      </c>
      <c r="J24">
        <v>28316800</v>
      </c>
    </row>
    <row r="25" spans="1:15" x14ac:dyDescent="0.25">
      <c r="A25">
        <v>2020</v>
      </c>
      <c r="B25" t="s">
        <v>5</v>
      </c>
      <c r="C25" s="3">
        <v>2.8140484536850798</v>
      </c>
      <c r="D25" s="3">
        <v>1.1220489367536299</v>
      </c>
      <c r="I25">
        <v>28316800</v>
      </c>
      <c r="J25">
        <v>28316800</v>
      </c>
    </row>
    <row r="26" spans="1:15" x14ac:dyDescent="0.25">
      <c r="A26">
        <v>2020</v>
      </c>
      <c r="B26" t="s">
        <v>6</v>
      </c>
      <c r="C26" s="3">
        <v>2.7212517899044801</v>
      </c>
      <c r="D26" s="3">
        <v>0.72086193173129998</v>
      </c>
      <c r="I26">
        <v>28316800</v>
      </c>
      <c r="J26">
        <v>28316800</v>
      </c>
    </row>
    <row r="27" spans="1:15" x14ac:dyDescent="0.25">
      <c r="A27">
        <v>2030</v>
      </c>
      <c r="B27" t="s">
        <v>1</v>
      </c>
      <c r="C27" s="3">
        <v>1.72986579660771</v>
      </c>
      <c r="D27" s="3">
        <v>0.27317203946746199</v>
      </c>
      <c r="I27">
        <v>28316800</v>
      </c>
      <c r="J27">
        <v>28316800</v>
      </c>
    </row>
    <row r="28" spans="1:15" x14ac:dyDescent="0.25">
      <c r="A28">
        <v>2030</v>
      </c>
      <c r="B28" t="s">
        <v>2</v>
      </c>
      <c r="C28" s="3">
        <v>0.452505454256246</v>
      </c>
      <c r="D28" s="3">
        <v>1.9413440849331901E-2</v>
      </c>
      <c r="I28">
        <v>28316800</v>
      </c>
      <c r="J28">
        <v>28316800</v>
      </c>
    </row>
    <row r="29" spans="1:15" x14ac:dyDescent="0.25">
      <c r="A29">
        <v>2030</v>
      </c>
      <c r="B29" t="s">
        <v>3</v>
      </c>
      <c r="C29" s="3">
        <v>0.28538345829762801</v>
      </c>
      <c r="D29" s="3">
        <v>0.98599650325019494</v>
      </c>
      <c r="I29">
        <v>28316800</v>
      </c>
      <c r="J29">
        <v>28316800</v>
      </c>
    </row>
    <row r="30" spans="1:15" x14ac:dyDescent="0.25">
      <c r="A30">
        <v>2030</v>
      </c>
      <c r="B30" t="s">
        <v>4</v>
      </c>
      <c r="C30" s="3">
        <v>0.47536658041288399</v>
      </c>
      <c r="D30" s="3">
        <v>1.2889150893246599</v>
      </c>
      <c r="I30">
        <v>28316800</v>
      </c>
      <c r="J30">
        <v>28316800</v>
      </c>
    </row>
    <row r="31" spans="1:15" x14ac:dyDescent="0.25">
      <c r="A31">
        <v>2030</v>
      </c>
      <c r="B31" t="s">
        <v>5</v>
      </c>
      <c r="C31" s="3">
        <v>3.5004414416326899</v>
      </c>
      <c r="D31" s="3">
        <v>1.3727122703456001</v>
      </c>
      <c r="I31">
        <v>28316800</v>
      </c>
      <c r="J31">
        <v>28316800</v>
      </c>
    </row>
    <row r="32" spans="1:15" x14ac:dyDescent="0.25">
      <c r="A32">
        <v>2030</v>
      </c>
      <c r="B32" t="s">
        <v>6</v>
      </c>
      <c r="C32" s="3">
        <v>3.1561918990238498</v>
      </c>
      <c r="D32" s="3">
        <v>1.0106387990214001</v>
      </c>
      <c r="I32">
        <v>28316800</v>
      </c>
      <c r="J32">
        <v>28316800</v>
      </c>
    </row>
    <row r="34" spans="1:9" x14ac:dyDescent="0.25">
      <c r="A34" t="s">
        <v>35</v>
      </c>
    </row>
    <row r="35" spans="1:9" x14ac:dyDescent="0.25">
      <c r="A35" t="s">
        <v>1</v>
      </c>
      <c r="B35" s="4">
        <f>B12/K12</f>
        <v>0.95491583770078592</v>
      </c>
      <c r="C35" s="4">
        <f>C12/L12</f>
        <v>0.39868690773129184</v>
      </c>
      <c r="D35" s="4">
        <f>D12/K12</f>
        <v>3.0361582147060088E-2</v>
      </c>
      <c r="E35" s="4">
        <f>E12/L12</f>
        <v>0.15686437322454433</v>
      </c>
      <c r="F35" s="4">
        <f>F12/K12</f>
        <v>1.4519304439397872E-2</v>
      </c>
      <c r="G35" s="4">
        <f>G12/L12</f>
        <v>0.44444121597742436</v>
      </c>
      <c r="H35" s="4">
        <f>H12/K12</f>
        <v>2.0327571275600756E-4</v>
      </c>
      <c r="I35" s="4">
        <f>I12/L12</f>
        <v>7.5030667395154779E-6</v>
      </c>
    </row>
    <row r="36" spans="1:9" x14ac:dyDescent="0.25">
      <c r="A36" t="s">
        <v>2</v>
      </c>
      <c r="B36" s="4">
        <f t="shared" ref="B36:C36" si="7">B13/K13</f>
        <v>0.95491583770078592</v>
      </c>
      <c r="C36" s="4">
        <f t="shared" si="7"/>
        <v>0.19318344840751983</v>
      </c>
      <c r="D36" s="4">
        <f t="shared" ref="D36:E36" si="8">D13/K13</f>
        <v>3.0548238567598297E-2</v>
      </c>
      <c r="E36" s="4">
        <f t="shared" si="8"/>
        <v>7.59708217352561E-2</v>
      </c>
      <c r="F36" s="4">
        <f t="shared" ref="F36:G36" si="9">F13/K13</f>
        <v>1.4519304439397872E-2</v>
      </c>
      <c r="G36" s="4">
        <f t="shared" si="9"/>
        <v>0.73080439911785433</v>
      </c>
      <c r="H36" s="4">
        <f t="shared" ref="H36:I36" si="10">H13/K13</f>
        <v>1.661929221780121E-5</v>
      </c>
      <c r="I36" s="4">
        <f t="shared" si="10"/>
        <v>4.1330739369827074E-5</v>
      </c>
    </row>
    <row r="37" spans="1:9" x14ac:dyDescent="0.25">
      <c r="A37" t="s">
        <v>3</v>
      </c>
      <c r="B37" s="4">
        <f t="shared" ref="B37:C37" si="11">B14/K14</f>
        <v>0.95491583770078603</v>
      </c>
      <c r="C37" s="4">
        <f t="shared" si="11"/>
        <v>0.71088675977891846</v>
      </c>
      <c r="D37" s="4">
        <f t="shared" ref="D37:E37" si="12">D14/K14</f>
        <v>3.0564857781723447E-2</v>
      </c>
      <c r="E37" s="4">
        <f t="shared" si="12"/>
        <v>0.27971357320663426</v>
      </c>
      <c r="F37" s="4">
        <f t="shared" ref="F37:G37" si="13">F14/K14</f>
        <v>1.4519304439397872E-2</v>
      </c>
      <c r="G37" s="4">
        <f t="shared" si="13"/>
        <v>9.3996662997842886E-3</v>
      </c>
      <c r="H37" s="4">
        <f t="shared" ref="H37:I37" si="14">H14/K14</f>
        <v>7.8092648457753779E-11</v>
      </c>
      <c r="I37" s="4">
        <f t="shared" si="14"/>
        <v>7.1466302566437743E-10</v>
      </c>
    </row>
    <row r="38" spans="1:9" x14ac:dyDescent="0.25">
      <c r="A38" t="s">
        <v>4</v>
      </c>
      <c r="B38" s="4">
        <f t="shared" ref="B38:C38" si="15">B15/K15</f>
        <v>0.95491583770078614</v>
      </c>
      <c r="C38" s="4">
        <f t="shared" si="15"/>
        <v>0.70674480391265515</v>
      </c>
      <c r="D38" s="4">
        <f t="shared" ref="D38:E38" si="16">D15/K15</f>
        <v>3.0557546066369415E-2</v>
      </c>
      <c r="E38" s="4">
        <f t="shared" si="16"/>
        <v>0.27801730911542999</v>
      </c>
      <c r="F38" s="4">
        <f t="shared" ref="F38:G38" si="17">F15/K15</f>
        <v>1.4519304439397874E-2</v>
      </c>
      <c r="G38" s="4">
        <f t="shared" si="17"/>
        <v>1.5171363137362118E-2</v>
      </c>
      <c r="H38" s="4">
        <f t="shared" ref="H38:I38" si="18">H15/K15</f>
        <v>7.3117934466875876E-6</v>
      </c>
      <c r="I38" s="4">
        <f t="shared" si="18"/>
        <v>6.6523834552708203E-5</v>
      </c>
    </row>
    <row r="39" spans="1:9" x14ac:dyDescent="0.25">
      <c r="A39" t="s">
        <v>5</v>
      </c>
      <c r="B39" s="4">
        <f t="shared" ref="B39:C39" si="19">B16/K16</f>
        <v>0.95491583770078603</v>
      </c>
      <c r="C39" s="4">
        <f t="shared" si="19"/>
        <v>0.6586855843707673</v>
      </c>
      <c r="D39" s="4">
        <f t="shared" ref="D39:E39" si="20">D16/K16</f>
        <v>3.0121888514910263E-2</v>
      </c>
      <c r="E39" s="4">
        <f t="shared" si="20"/>
        <v>0.25541776001038935</v>
      </c>
      <c r="F39" s="4">
        <f t="shared" ref="F39:G39" si="21">F16/K16</f>
        <v>1.4519304439397872E-2</v>
      </c>
      <c r="G39" s="4">
        <f t="shared" si="21"/>
        <v>8.2140508730074682E-2</v>
      </c>
      <c r="H39" s="4">
        <f t="shared" ref="H39:I39" si="22">H16/K16</f>
        <v>4.429693449058332E-4</v>
      </c>
      <c r="I39" s="4">
        <f t="shared" si="22"/>
        <v>3.756146888768689E-3</v>
      </c>
    </row>
    <row r="40" spans="1:9" x14ac:dyDescent="0.25">
      <c r="A40" t="s">
        <v>6</v>
      </c>
      <c r="B40" s="4">
        <f t="shared" ref="B40:C40" si="23">B17/K17</f>
        <v>0.95491583770078603</v>
      </c>
      <c r="C40" s="4">
        <f t="shared" si="23"/>
        <v>0.6347661241964706</v>
      </c>
      <c r="D40" s="4">
        <f t="shared" ref="D40:E40" si="24">D17/K17</f>
        <v>2.895571715784899E-2</v>
      </c>
      <c r="E40" s="4">
        <f t="shared" si="24"/>
        <v>0.23661310981037878</v>
      </c>
      <c r="F40" s="4">
        <f t="shared" ref="F40:G40" si="25">F17/K17</f>
        <v>1.4519304439397872E-2</v>
      </c>
      <c r="G40" s="4">
        <f t="shared" si="25"/>
        <v>0.11547159121915673</v>
      </c>
      <c r="H40" s="4">
        <f t="shared" ref="H40:I40" si="26">H17/K17</f>
        <v>1.6091407019671073E-3</v>
      </c>
      <c r="I40" s="4">
        <f t="shared" si="26"/>
        <v>1.3149174773993997E-2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Jinggang - FS, Research Triangle Park, NC</dc:creator>
  <cp:lastModifiedBy>Guo, Jinggang - FS, Research Triangle Park, NC</cp:lastModifiedBy>
  <dcterms:created xsi:type="dcterms:W3CDTF">2015-06-05T18:17:20Z</dcterms:created>
  <dcterms:modified xsi:type="dcterms:W3CDTF">2020-02-03T19:33:09Z</dcterms:modified>
</cp:coreProperties>
</file>