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ciej\Documents\GitHub\TEMiWCZ_BLDC_HW\"/>
    </mc:Choice>
  </mc:AlternateContent>
  <xr:revisionPtr revIDLastSave="0" documentId="13_ncr:1_{B5C130EE-7433-4E73-B801-A5969F9ECA8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rkusz1" sheetId="1" r:id="rId1"/>
    <sheet name="temp" sheetId="2" r:id="rId2"/>
    <sheet name="current meas" sheetId="3" r:id="rId3"/>
    <sheet name="buck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5" i="3"/>
  <c r="B17" i="3" s="1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B20" i="3" l="1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27" i="2" l="1"/>
  <c r="K24" i="2"/>
  <c r="K14" i="2"/>
  <c r="K34" i="2" s="1"/>
</calcChain>
</file>

<file path=xl/sharedStrings.xml><?xml version="1.0" encoding="utf-8"?>
<sst xmlns="http://schemas.openxmlformats.org/spreadsheetml/2006/main" count="86" uniqueCount="66">
  <si>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</si>
  <si>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</si>
  <si>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</si>
  <si>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</si>
  <si>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</si>
  <si>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</si>
  <si>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</si>
  <si>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</si>
  <si>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</si>
  <si>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</si>
  <si>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</si>
  <si>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</si>
  <si>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</si>
  <si>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</si>
  <si>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</si>
  <si>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</si>
  <si>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</si>
  <si>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</si>
  <si>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</si>
  <si>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</si>
  <si>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</si>
  <si>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</si>
  <si>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</si>
  <si>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</si>
  <si>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</si>
  <si>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</si>
  <si>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</si>
  <si>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</si>
  <si>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</si>
  <si>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</si>
  <si>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</si>
  <si>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</si>
  <si>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</si>
  <si>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</si>
  <si>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</si>
  <si>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</si>
  <si>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</si>
  <si>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</si>
  <si>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</si>
  <si>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</si>
  <si>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</si>
  <si>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</si>
  <si>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</si>
  <si>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</si>
  <si>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</si>
  <si>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</si>
  <si>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</si>
  <si>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</si>
  <si>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</si>
  <si>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</si>
  <si>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</si>
  <si>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</si>
  <si>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</si>
  <si>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</si>
  <si>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</si>
  <si>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</si>
  <si>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</si>
  <si>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</si>
  <si>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</si>
  <si>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</si>
  <si>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https://www.ti.com/lit/an/slva477b/slva477b.pdf?ts=1742961983487&amp;ref_url=https%253A%252F%252Fwww.google.com%252F</t>
  </si>
  <si>
    <t>TI BUCK GUIDES</t>
  </si>
  <si>
    <t>https://www.tme.eu/pl/details/lm5007mmx_nopb/regulatory-napiecia-uklady-dc-dc/texas-instruments/</t>
  </si>
  <si>
    <t>https://www.ti.com/lit/ds/symlink/lm5007.pdf?ts=1728499998811&amp;ref_url=https%253A%252F%252Fwww.ti.com%252Fproduct%252FLM5007</t>
  </si>
  <si>
    <t>https://www.tme.eu/pl/details/lm5085my_nopb/regulatory-napiecia-uklady-dc-dc/texas-instruments/</t>
  </si>
  <si>
    <t>https://www.ti.com/lit/ds/symlink/lm5085.pdf?ts=1728473150271&amp;ref_url=https%253A%252F%252Fwww.ti.com%252Fproduct%252FLM5085%253Futm_source%253Dgoogle%2526utm_medium%253Dcpc%2526utm_campaign%253Dapp-null-null-GPN_EN-cpc-pf-google-wwe%2526utm_content%253DLM5085%2526ds_k%253DLM5085%2526DCM%253Dyes%2526gad_source%253D1%2526gclid%253DEAIaIQobChMI4L7smpiBiQMV8xoGAB1X0xBfEAAYASAAEgK4wPD_BwE%2526gclsrc%253D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</si>
</sst>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34"/>
  <sheetViews>
    <sheetView workbookViewId="0">
      <selection activeCell="J35" sqref="J35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4" spans="10:11" x14ac:dyDescent="0.25">
      <c r="J34" t="s">
        <v>59</v>
      </c>
      <c r="K34" s="18">
        <f>MIN(K3:K32)</f>
        <v>2.23438106592182E-2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12:B20"/>
  <sheetViews>
    <sheetView topLeftCell="A11" workbookViewId="0">
      <selection activeCell="B19" sqref="B19"/>
    </sheetView>
  </sheetViews>
  <sheetFormatPr defaultRowHeight="15" x14ac:dyDescent="0.25"/>
  <sheetData>
    <row r="12" spans="1:2" x14ac:dyDescent="0.25">
      <c r="A12" t="s">
        <v>50</v>
      </c>
      <c r="B12">
        <v>20</v>
      </c>
    </row>
    <row r="13" spans="1:2" x14ac:dyDescent="0.25">
      <c r="A13" t="s">
        <v>44</v>
      </c>
      <c r="B13">
        <v>0.01</v>
      </c>
    </row>
    <row r="14" spans="1:2" x14ac:dyDescent="0.25">
      <c r="A14" t="s">
        <v>51</v>
      </c>
      <c r="B14">
        <f>B12^2*B13</f>
        <v>4</v>
      </c>
    </row>
    <row r="15" spans="1:2" x14ac:dyDescent="0.25">
      <c r="A15" t="s">
        <v>55</v>
      </c>
      <c r="B15">
        <f>1.5*B12*B13</f>
        <v>0.3</v>
      </c>
    </row>
    <row r="16" spans="1:2" x14ac:dyDescent="0.25">
      <c r="A16" t="s">
        <v>56</v>
      </c>
      <c r="B16">
        <v>10</v>
      </c>
    </row>
    <row r="17" spans="1:2" x14ac:dyDescent="0.25">
      <c r="A17" t="s">
        <v>46</v>
      </c>
      <c r="B17">
        <f>B15*B16</f>
        <v>3</v>
      </c>
    </row>
    <row r="19" spans="1:2" x14ac:dyDescent="0.25">
      <c r="A19" t="s">
        <v>57</v>
      </c>
      <c r="B19">
        <f>3.3/(2^12)</f>
        <v>8.0566406249999996E-4</v>
      </c>
    </row>
    <row r="20" spans="1:2" x14ac:dyDescent="0.25">
      <c r="A20" t="s">
        <v>58</v>
      </c>
      <c r="B20">
        <f>B19/B17*B12</f>
        <v>5.3710937499999991E-3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B3A-5996-4225-AAD3-3A12E99682F8}">
  <dimension ref="B2:B12"/>
  <sheetViews>
    <sheetView tabSelected="1" workbookViewId="0">
      <selection activeCell="E21" sqref="E21"/>
    </sheetView>
  </sheetViews>
  <sheetFormatPr defaultRowHeight="15" x14ac:dyDescent="0.25"/>
  <sheetData>
    <row r="2" spans="2:2" x14ac:dyDescent="0.25">
      <c r="B2" s="20" t="s">
        <v>61</v>
      </c>
    </row>
    <row r="3" spans="2:2" x14ac:dyDescent="0.25">
      <c r="B3" t="s">
        <v>60</v>
      </c>
    </row>
    <row r="7" spans="2:2" x14ac:dyDescent="0.25">
      <c r="B7" t="s">
        <v>62</v>
      </c>
    </row>
    <row r="8" spans="2:2" x14ac:dyDescent="0.25">
      <c r="B8" t="s">
        <v>63</v>
      </c>
    </row>
    <row r="11" spans="2:2" x14ac:dyDescent="0.25">
      <c r="B11" t="s">
        <v>64</v>
      </c>
    </row>
    <row r="12" spans="2:2" x14ac:dyDescent="0.25">
      <c r="B1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temp</vt:lpstr>
      <vt:lpstr>current meas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Maciej Choinski (255938)</cp:lastModifiedBy>
  <dcterms:created xsi:type="dcterms:W3CDTF">2015-06-05T18:19:34Z</dcterms:created>
  <dcterms:modified xsi:type="dcterms:W3CDTF">2025-04-09T01:57:31Z</dcterms:modified>
</cp:coreProperties>
</file>