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Xavier\Documents\Eagle_7\MTS2916\"/>
    </mc:Choice>
  </mc:AlternateContent>
  <bookViews>
    <workbookView xWindow="0" yWindow="0" windowWidth="15345" windowHeight="58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5" i="1"/>
  <c r="K14" i="1"/>
  <c r="K12" i="1"/>
  <c r="K13" i="1"/>
  <c r="P4" i="1"/>
  <c r="P3" i="1"/>
  <c r="H4" i="1"/>
  <c r="H5" i="1" s="1"/>
  <c r="I5" i="1" s="1"/>
  <c r="K4" i="1"/>
  <c r="K5" i="1" s="1"/>
  <c r="J3" i="1"/>
  <c r="I4" i="1"/>
  <c r="I3" i="1"/>
  <c r="D5" i="1"/>
  <c r="J4" i="1" l="1"/>
  <c r="J5" i="1"/>
</calcChain>
</file>

<file path=xl/sharedStrings.xml><?xml version="1.0" encoding="utf-8"?>
<sst xmlns="http://schemas.openxmlformats.org/spreadsheetml/2006/main" count="28" uniqueCount="27">
  <si>
    <t>typical</t>
  </si>
  <si>
    <t>External :</t>
  </si>
  <si>
    <t>typical :</t>
  </si>
  <si>
    <t>Toff :</t>
  </si>
  <si>
    <t>range</t>
  </si>
  <si>
    <t>value</t>
  </si>
  <si>
    <t>20k-100k</t>
  </si>
  <si>
    <t>100p-1n</t>
  </si>
  <si>
    <r>
      <t>Rt (k</t>
    </r>
    <r>
      <rPr>
        <sz val="11"/>
        <color theme="1"/>
        <rFont val="Calibri"/>
        <family val="2"/>
      </rPr>
      <t>Ω)</t>
    </r>
  </si>
  <si>
    <t>Ct (pF)</t>
  </si>
  <si>
    <t>2,2-110</t>
  </si>
  <si>
    <t>Current control</t>
  </si>
  <si>
    <t>I0</t>
  </si>
  <si>
    <t>I1</t>
  </si>
  <si>
    <t>Vref</t>
  </si>
  <si>
    <t>Vtrip</t>
  </si>
  <si>
    <t>Rs</t>
  </si>
  <si>
    <t>Imax (mA)</t>
  </si>
  <si>
    <t>56k</t>
  </si>
  <si>
    <t>820p</t>
  </si>
  <si>
    <r>
      <t>Rs typical : 1</t>
    </r>
    <r>
      <rPr>
        <sz val="11"/>
        <color theme="1"/>
        <rFont val="Calibri"/>
        <family val="2"/>
      </rPr>
      <t>Ω</t>
    </r>
  </si>
  <si>
    <t>Comp time constant</t>
  </si>
  <si>
    <t>Cc (nF)</t>
  </si>
  <si>
    <t>τ (µs)</t>
  </si>
  <si>
    <t>50µs</t>
  </si>
  <si>
    <t>Toff (µs)</t>
  </si>
  <si>
    <r>
      <t>Rc (k</t>
    </r>
    <r>
      <rPr>
        <sz val="11"/>
        <color theme="1"/>
        <rFont val="Calibri"/>
        <family val="2"/>
      </rPr>
      <t>Ω</t>
    </r>
    <r>
      <rPr>
        <sz val="14.3"/>
        <color theme="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</si>
</sst>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.3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topLeftCell="A4" zoomScale="130" zoomScaleNormal="130" workbookViewId="0">
      <selection activeCell="J16" sqref="J16"/>
    </sheetView>
  </sheetViews>
  <sheetFormatPr defaultRowHeight="15" x14ac:dyDescent="0.25"/>
  <cols>
    <col min="1" max="1" width="9.28515625" style="1" bestFit="1" customWidth="1"/>
    <col min="2" max="2" width="9.140625" style="1" bestFit="1" customWidth="1"/>
    <col min="3" max="3" width="8.28515625" style="1" bestFit="1" customWidth="1"/>
    <col min="4" max="4" width="8.42578125" style="1" bestFit="1" customWidth="1"/>
    <col min="5" max="5" width="7" style="1" customWidth="1"/>
    <col min="6" max="7" width="2.7109375" style="1" bestFit="1" customWidth="1"/>
    <col min="8" max="8" width="4.85546875" style="1" bestFit="1" customWidth="1"/>
    <col min="9" max="9" width="5.42578125" style="1" bestFit="1" customWidth="1"/>
    <col min="10" max="10" width="10.140625" style="1" bestFit="1" customWidth="1"/>
    <col min="11" max="11" width="13.28515625" style="1" bestFit="1" customWidth="1"/>
    <col min="12" max="12" width="13.28515625" style="1" customWidth="1"/>
    <col min="13" max="13" width="6.85546875" style="1" bestFit="1" customWidth="1"/>
    <col min="14" max="14" width="7.42578125" style="1" bestFit="1" customWidth="1"/>
    <col min="15" max="15" width="7" style="1" bestFit="1" customWidth="1"/>
    <col min="16" max="16" width="5.7109375" style="1" bestFit="1" customWidth="1"/>
    <col min="17" max="16384" width="9.140625" style="1"/>
  </cols>
  <sheetData>
    <row r="1" spans="1:16" ht="15.75" thickBot="1" x14ac:dyDescent="0.3">
      <c r="A1" s="2" t="s">
        <v>3</v>
      </c>
      <c r="B1" s="3"/>
      <c r="C1" s="3"/>
      <c r="D1" s="4"/>
      <c r="F1" s="2" t="s">
        <v>11</v>
      </c>
      <c r="G1" s="3"/>
      <c r="H1" s="3"/>
      <c r="I1" s="3"/>
      <c r="J1" s="3"/>
      <c r="K1" s="13" t="s">
        <v>20</v>
      </c>
      <c r="L1" s="6"/>
      <c r="M1" s="2" t="s">
        <v>21</v>
      </c>
      <c r="N1" s="3"/>
      <c r="O1" s="3"/>
      <c r="P1" s="4"/>
    </row>
    <row r="2" spans="1:16" ht="18.75" x14ac:dyDescent="0.25">
      <c r="A2" s="5" t="s">
        <v>2</v>
      </c>
      <c r="B2" s="6" t="s">
        <v>18</v>
      </c>
      <c r="C2" s="6" t="s">
        <v>19</v>
      </c>
      <c r="D2" s="7" t="s">
        <v>24</v>
      </c>
      <c r="F2" s="5" t="s">
        <v>12</v>
      </c>
      <c r="G2" s="6" t="s">
        <v>13</v>
      </c>
      <c r="H2" s="6" t="s">
        <v>14</v>
      </c>
      <c r="I2" s="6" t="s">
        <v>15</v>
      </c>
      <c r="J2" s="6" t="s">
        <v>17</v>
      </c>
      <c r="K2" s="7" t="s">
        <v>16</v>
      </c>
      <c r="L2" s="6"/>
      <c r="M2" s="5"/>
      <c r="N2" s="6" t="s">
        <v>26</v>
      </c>
      <c r="O2" s="6" t="s">
        <v>22</v>
      </c>
      <c r="P2" s="14" t="s">
        <v>23</v>
      </c>
    </row>
    <row r="3" spans="1:16" x14ac:dyDescent="0.25">
      <c r="A3" s="5" t="s">
        <v>1</v>
      </c>
      <c r="B3" s="6" t="s">
        <v>8</v>
      </c>
      <c r="C3" s="6" t="s">
        <v>9</v>
      </c>
      <c r="D3" s="7" t="s">
        <v>25</v>
      </c>
      <c r="F3" s="5">
        <v>0</v>
      </c>
      <c r="G3" s="6">
        <v>0</v>
      </c>
      <c r="H3" s="6">
        <v>5</v>
      </c>
      <c r="I3" s="11">
        <f>H3/10</f>
        <v>0.5</v>
      </c>
      <c r="J3" s="12">
        <f>1000*H3/(10*K3)</f>
        <v>500</v>
      </c>
      <c r="K3" s="7">
        <v>1</v>
      </c>
      <c r="L3" s="6"/>
      <c r="M3" s="5" t="s">
        <v>0</v>
      </c>
      <c r="N3" s="6">
        <v>1</v>
      </c>
      <c r="O3" s="6">
        <v>0.82</v>
      </c>
      <c r="P3" s="7">
        <f>N3*O3</f>
        <v>0.82</v>
      </c>
    </row>
    <row r="4" spans="1:16" ht="15.75" thickBot="1" x14ac:dyDescent="0.3">
      <c r="A4" s="5" t="s">
        <v>4</v>
      </c>
      <c r="B4" s="6" t="s">
        <v>6</v>
      </c>
      <c r="C4" s="6" t="s">
        <v>7</v>
      </c>
      <c r="D4" s="7" t="s">
        <v>10</v>
      </c>
      <c r="F4" s="5">
        <v>1</v>
      </c>
      <c r="G4" s="6">
        <v>0</v>
      </c>
      <c r="H4" s="6">
        <f>H3</f>
        <v>5</v>
      </c>
      <c r="I4" s="11">
        <f>H4/15</f>
        <v>0.33333333333333331</v>
      </c>
      <c r="J4" s="12">
        <f>H4/(15*K4)*1000</f>
        <v>333.33333333333331</v>
      </c>
      <c r="K4" s="7">
        <f>K3</f>
        <v>1</v>
      </c>
      <c r="L4" s="6"/>
      <c r="M4" s="8" t="s">
        <v>5</v>
      </c>
      <c r="N4" s="9">
        <v>1</v>
      </c>
      <c r="O4" s="9">
        <v>1</v>
      </c>
      <c r="P4" s="10">
        <f>N4*O4</f>
        <v>1</v>
      </c>
    </row>
    <row r="5" spans="1:16" ht="15.75" thickBot="1" x14ac:dyDescent="0.3">
      <c r="A5" s="8" t="s">
        <v>5</v>
      </c>
      <c r="B5" s="9">
        <v>47</v>
      </c>
      <c r="C5" s="9">
        <v>1000</v>
      </c>
      <c r="D5" s="10">
        <f>1.1*C5*10^-3*B5</f>
        <v>51.7</v>
      </c>
      <c r="F5" s="8">
        <v>0</v>
      </c>
      <c r="G5" s="9">
        <v>1</v>
      </c>
      <c r="H5" s="9">
        <f>H4</f>
        <v>5</v>
      </c>
      <c r="I5" s="15">
        <f>H5/30</f>
        <v>0.16666666666666666</v>
      </c>
      <c r="J5" s="16">
        <f>H5/(30*K5)*1000</f>
        <v>166.66666666666666</v>
      </c>
      <c r="K5" s="10">
        <f t="shared" ref="K5" si="0">K4</f>
        <v>1</v>
      </c>
      <c r="L5" s="6"/>
    </row>
    <row r="6" spans="1:16" x14ac:dyDescent="0.25">
      <c r="F6" s="6"/>
      <c r="G6" s="6"/>
      <c r="H6" s="6"/>
      <c r="I6" s="6"/>
      <c r="J6" s="6"/>
      <c r="K6" s="6"/>
      <c r="L6" s="6"/>
    </row>
    <row r="12" spans="1:16" x14ac:dyDescent="0.25">
      <c r="J12" s="1">
        <v>1E-3</v>
      </c>
      <c r="K12" s="1">
        <f>J12*L12</f>
        <v>5</v>
      </c>
      <c r="L12" s="1">
        <v>5000</v>
      </c>
    </row>
    <row r="13" spans="1:16" x14ac:dyDescent="0.25">
      <c r="J13" s="1">
        <v>2E-3</v>
      </c>
      <c r="K13" s="1">
        <f>J13*L13</f>
        <v>1</v>
      </c>
      <c r="L13" s="1">
        <v>500</v>
      </c>
    </row>
    <row r="14" spans="1:16" x14ac:dyDescent="0.25">
      <c r="J14" s="1">
        <v>4.0000000000000001E-3</v>
      </c>
      <c r="K14" s="1">
        <f>J14*L14</f>
        <v>40</v>
      </c>
      <c r="L14" s="1">
        <v>10000</v>
      </c>
    </row>
    <row r="15" spans="1:16" x14ac:dyDescent="0.25">
      <c r="J15" s="1">
        <v>3.4000000000000002E-2</v>
      </c>
      <c r="K15" s="1">
        <f>J15*L15</f>
        <v>1.7000000000000002</v>
      </c>
      <c r="L15" s="1">
        <v>50</v>
      </c>
    </row>
    <row r="16" spans="1:16" x14ac:dyDescent="0.25">
      <c r="J16" s="1">
        <v>5.0000000000000001E-3</v>
      </c>
      <c r="K16" s="1">
        <f>J16*L16</f>
        <v>0.5</v>
      </c>
      <c r="L16" s="1">
        <v>100</v>
      </c>
    </row>
  </sheetData>
  <mergeCells count="3">
    <mergeCell ref="A1:D1"/>
    <mergeCell ref="F1:J1"/>
    <mergeCell ref="M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Bourlot Xavier</dc:creator>
  <cp:lastModifiedBy>Bourlot Xavier</cp:lastModifiedBy>
  <dcterms:created xsi:type="dcterms:W3CDTF">2017-08-15T18:07:59Z</dcterms:created>
  <dcterms:modified xsi:type="dcterms:W3CDTF">2017-08-15T21:09:11Z</dcterms:modified>
</cp:coreProperties>
</file>