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ode\UIUC-Masters-Homework\CS598-FoundationsOfDataCuration\RelationalSchemaDesign\"/>
    </mc:Choice>
  </mc:AlternateContent>
  <xr:revisionPtr revIDLastSave="0" documentId="13_ncr:1_{947F166A-0BC9-4C2E-B9C9-B0AB00949E99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Schema" sheetId="5" r:id="rId1"/>
    <sheet name="Customers" sheetId="1" r:id="rId2"/>
    <sheet name="CustomerRelationVisits" sheetId="3" r:id="rId3"/>
    <sheet name="Sales" sheetId="2" r:id="rId4"/>
    <sheet name="Vehic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6" i="3"/>
  <c r="D5" i="3"/>
  <c r="D4" i="3"/>
  <c r="D2" i="3"/>
  <c r="D3" i="3"/>
</calcChain>
</file>

<file path=xl/sharedStrings.xml><?xml version="1.0" encoding="utf-8"?>
<sst xmlns="http://schemas.openxmlformats.org/spreadsheetml/2006/main" count="189" uniqueCount="107">
  <si>
    <t>LastName</t>
  </si>
  <si>
    <t>FirstName</t>
  </si>
  <si>
    <t>MI</t>
  </si>
  <si>
    <t>Address</t>
  </si>
  <si>
    <t>City</t>
  </si>
  <si>
    <t>State</t>
  </si>
  <si>
    <t>Country</t>
  </si>
  <si>
    <t>Occupation</t>
  </si>
  <si>
    <t>CustomerID</t>
  </si>
  <si>
    <t>CustomerRelationVisitID</t>
  </si>
  <si>
    <t>ReasonForVisit</t>
  </si>
  <si>
    <t>VisitDate</t>
  </si>
  <si>
    <t>SaleID</t>
  </si>
  <si>
    <t>SaleDate</t>
  </si>
  <si>
    <t>Discount</t>
  </si>
  <si>
    <t>TradInValue</t>
  </si>
  <si>
    <t>PurchasePrice</t>
  </si>
  <si>
    <t>RepeatCustomer</t>
  </si>
  <si>
    <t>Year</t>
  </si>
  <si>
    <t>Make</t>
  </si>
  <si>
    <t>Model</t>
  </si>
  <si>
    <t>Color</t>
  </si>
  <si>
    <t>DoorNumber</t>
  </si>
  <si>
    <t>Engine</t>
  </si>
  <si>
    <t>MSRP</t>
  </si>
  <si>
    <t>Edition</t>
  </si>
  <si>
    <t>Drive</t>
  </si>
  <si>
    <t>VIN</t>
  </si>
  <si>
    <t>Potter</t>
  </si>
  <si>
    <t>Granger</t>
  </si>
  <si>
    <t>Malfoy</t>
  </si>
  <si>
    <t>Longbottom</t>
  </si>
  <si>
    <t>Pettigrew</t>
  </si>
  <si>
    <t>Peter</t>
  </si>
  <si>
    <t>Harry</t>
  </si>
  <si>
    <t>Hermione</t>
  </si>
  <si>
    <t>Draco</t>
  </si>
  <si>
    <t>Neville</t>
  </si>
  <si>
    <t>D</t>
  </si>
  <si>
    <t>S</t>
  </si>
  <si>
    <t>M</t>
  </si>
  <si>
    <t>R</t>
  </si>
  <si>
    <t>2008 Williams Dr</t>
  </si>
  <si>
    <t>190 Clemton Ave</t>
  </si>
  <si>
    <t>987 Withrop Lane</t>
  </si>
  <si>
    <t>34 Lark Meadow Dr</t>
  </si>
  <si>
    <t>55 Shadow Canyon Trl</t>
  </si>
  <si>
    <t>Chicago</t>
  </si>
  <si>
    <t>IL</t>
  </si>
  <si>
    <t>USA</t>
  </si>
  <si>
    <t>Urbana</t>
  </si>
  <si>
    <t>Savoy</t>
  </si>
  <si>
    <t>Indianapolis</t>
  </si>
  <si>
    <t>IN</t>
  </si>
  <si>
    <t>Professor, UIC</t>
  </si>
  <si>
    <t>Archivist</t>
  </si>
  <si>
    <t>Unknown profession</t>
  </si>
  <si>
    <t>Doctor</t>
  </si>
  <si>
    <t>Librarian</t>
  </si>
  <si>
    <t>Needs loan</t>
  </si>
  <si>
    <t>Needs financing</t>
  </si>
  <si>
    <t>S7enznmKTrKsbm4ceC</t>
  </si>
  <si>
    <t>UW7W4XUcxaMBL2PHqS</t>
  </si>
  <si>
    <t>vHxfKmtZ8bSd4JqP5y</t>
  </si>
  <si>
    <t>ZdspCskTUsEMuA5xj4</t>
  </si>
  <si>
    <t>Ab3F3AR5QX4jmxQGNX</t>
  </si>
  <si>
    <t>EndofYear</t>
  </si>
  <si>
    <t>Tesla</t>
  </si>
  <si>
    <t>Toyota</t>
  </si>
  <si>
    <t>Ford</t>
  </si>
  <si>
    <t>Model S</t>
  </si>
  <si>
    <t>Flex</t>
  </si>
  <si>
    <t>Ecosport</t>
  </si>
  <si>
    <t>Blue</t>
  </si>
  <si>
    <t>Black</t>
  </si>
  <si>
    <t>Gray</t>
  </si>
  <si>
    <t>Red</t>
  </si>
  <si>
    <t>Coralla</t>
  </si>
  <si>
    <t>Electric</t>
  </si>
  <si>
    <t>Hybrid</t>
  </si>
  <si>
    <t>Internal Combustion</t>
  </si>
  <si>
    <t>P100D</t>
  </si>
  <si>
    <t>SEL</t>
  </si>
  <si>
    <t>75D</t>
  </si>
  <si>
    <t>S 2.0L</t>
  </si>
  <si>
    <t>AWD</t>
  </si>
  <si>
    <t>FWD</t>
  </si>
  <si>
    <t>4WD</t>
  </si>
  <si>
    <t>Customers</t>
  </si>
  <si>
    <t>CustomerRelationVisists</t>
  </si>
  <si>
    <t>Column</t>
  </si>
  <si>
    <t>Type</t>
  </si>
  <si>
    <t>Sales</t>
  </si>
  <si>
    <t>Vehicles</t>
  </si>
  <si>
    <t>unique int</t>
  </si>
  <si>
    <t>string</t>
  </si>
  <si>
    <t>string selection</t>
  </si>
  <si>
    <t>VehicleSold</t>
  </si>
  <si>
    <t>TradeInValue</t>
  </si>
  <si>
    <t>int</t>
  </si>
  <si>
    <t>datetime</t>
  </si>
  <si>
    <t>float</t>
  </si>
  <si>
    <t>boolean</t>
  </si>
  <si>
    <t>unique string</t>
  </si>
  <si>
    <t>PRIMARY KEYS</t>
  </si>
  <si>
    <t>FOREIGN KEYS</t>
  </si>
  <si>
    <t xml:space="preserve">CustomerRelationVisits.CustomerID -&gt; Customers.CustomerID
Sales.CustomerID -&gt; Customers.CustomerID
Sales.VehicleSold -&gt; Vehicles.VIN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</si>
</sst>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8" fontId="0" fillId="0" borderId="1" xfId="0" applyNumberFormat="1" applyBorder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9804-56C1-4DB2-ABF8-04AB7029958E}">
  <dimension ref="B2:L21"/>
  <sheetViews>
    <sheetView workbookViewId="0">
      <selection activeCell="E25" sqref="E25"/>
    </sheetView>
  </sheetViews>
  <sheetFormatPr defaultRowHeight="15" x14ac:dyDescent="0.25"/>
  <cols>
    <col min="2" max="2" width="14.140625" bestFit="1" customWidth="1"/>
    <col min="3" max="3" width="14.7109375" bestFit="1" customWidth="1"/>
    <col min="5" max="5" width="23.28515625" bestFit="1" customWidth="1"/>
    <col min="6" max="6" width="10.140625" bestFit="1" customWidth="1"/>
    <col min="8" max="8" width="16" bestFit="1" customWidth="1"/>
    <col min="9" max="9" width="14.7109375" bestFit="1" customWidth="1"/>
    <col min="11" max="11" width="12.5703125" bestFit="1" customWidth="1"/>
    <col min="12" max="12" width="14.7109375" bestFit="1" customWidth="1"/>
  </cols>
  <sheetData>
    <row r="2" spans="2:12" ht="18.75" x14ac:dyDescent="0.3">
      <c r="B2" s="8" t="s">
        <v>88</v>
      </c>
      <c r="C2" s="8"/>
      <c r="D2" s="7"/>
      <c r="E2" s="8" t="s">
        <v>89</v>
      </c>
      <c r="F2" s="8"/>
      <c r="G2" s="7"/>
      <c r="H2" s="8" t="s">
        <v>92</v>
      </c>
      <c r="I2" s="8"/>
      <c r="J2" s="7"/>
      <c r="K2" s="8" t="s">
        <v>93</v>
      </c>
      <c r="L2" s="8"/>
    </row>
    <row r="3" spans="2:12" x14ac:dyDescent="0.25">
      <c r="B3" s="9" t="s">
        <v>90</v>
      </c>
      <c r="C3" s="9" t="s">
        <v>91</v>
      </c>
      <c r="D3" s="6"/>
      <c r="E3" s="9" t="s">
        <v>90</v>
      </c>
      <c r="F3" s="9" t="s">
        <v>91</v>
      </c>
      <c r="G3" s="6"/>
      <c r="H3" s="9" t="s">
        <v>90</v>
      </c>
      <c r="I3" s="9" t="s">
        <v>91</v>
      </c>
      <c r="J3" s="6"/>
      <c r="K3" s="9" t="s">
        <v>90</v>
      </c>
      <c r="L3" s="9" t="s">
        <v>91</v>
      </c>
    </row>
    <row r="4" spans="2:12" x14ac:dyDescent="0.25">
      <c r="B4" s="2" t="s">
        <v>8</v>
      </c>
      <c r="C4" s="1" t="s">
        <v>94</v>
      </c>
      <c r="E4" s="2" t="s">
        <v>9</v>
      </c>
      <c r="F4" s="1" t="s">
        <v>94</v>
      </c>
      <c r="H4" s="2" t="s">
        <v>12</v>
      </c>
      <c r="I4" s="1" t="s">
        <v>94</v>
      </c>
      <c r="K4" s="2" t="s">
        <v>27</v>
      </c>
      <c r="L4" s="1" t="s">
        <v>103</v>
      </c>
    </row>
    <row r="5" spans="2:12" x14ac:dyDescent="0.25">
      <c r="B5" s="1" t="s">
        <v>0</v>
      </c>
      <c r="C5" s="1" t="s">
        <v>95</v>
      </c>
      <c r="E5" s="3" t="s">
        <v>8</v>
      </c>
      <c r="F5" s="1" t="s">
        <v>99</v>
      </c>
      <c r="H5" s="3" t="s">
        <v>8</v>
      </c>
      <c r="I5" s="1" t="s">
        <v>99</v>
      </c>
      <c r="K5" s="1" t="s">
        <v>18</v>
      </c>
      <c r="L5" s="1" t="s">
        <v>99</v>
      </c>
    </row>
    <row r="6" spans="2:12" x14ac:dyDescent="0.25">
      <c r="B6" s="1" t="s">
        <v>1</v>
      </c>
      <c r="C6" s="1" t="s">
        <v>95</v>
      </c>
      <c r="E6" s="1" t="s">
        <v>10</v>
      </c>
      <c r="F6" s="1" t="s">
        <v>95</v>
      </c>
      <c r="H6" s="3" t="s">
        <v>97</v>
      </c>
      <c r="I6" s="1" t="s">
        <v>99</v>
      </c>
      <c r="K6" s="1" t="s">
        <v>19</v>
      </c>
      <c r="L6" s="1" t="s">
        <v>95</v>
      </c>
    </row>
    <row r="7" spans="2:12" x14ac:dyDescent="0.25">
      <c r="B7" s="1" t="s">
        <v>2</v>
      </c>
      <c r="C7" s="1" t="s">
        <v>95</v>
      </c>
      <c r="E7" s="1" t="s">
        <v>11</v>
      </c>
      <c r="F7" s="1" t="s">
        <v>100</v>
      </c>
      <c r="H7" s="1" t="s">
        <v>13</v>
      </c>
      <c r="I7" s="1" t="s">
        <v>100</v>
      </c>
      <c r="K7" s="1" t="s">
        <v>20</v>
      </c>
      <c r="L7" s="1" t="s">
        <v>95</v>
      </c>
    </row>
    <row r="8" spans="2:12" x14ac:dyDescent="0.25">
      <c r="B8" s="1" t="s">
        <v>3</v>
      </c>
      <c r="C8" s="1" t="s">
        <v>95</v>
      </c>
      <c r="H8" s="1" t="s">
        <v>14</v>
      </c>
      <c r="I8" s="1" t="s">
        <v>96</v>
      </c>
      <c r="K8" s="1" t="s">
        <v>21</v>
      </c>
      <c r="L8" s="1" t="s">
        <v>95</v>
      </c>
    </row>
    <row r="9" spans="2:12" x14ac:dyDescent="0.25">
      <c r="B9" s="1" t="s">
        <v>4</v>
      </c>
      <c r="C9" s="1" t="s">
        <v>96</v>
      </c>
      <c r="H9" s="1" t="s">
        <v>98</v>
      </c>
      <c r="I9" s="1" t="s">
        <v>101</v>
      </c>
      <c r="K9" s="1" t="s">
        <v>22</v>
      </c>
      <c r="L9" s="1" t="s">
        <v>99</v>
      </c>
    </row>
    <row r="10" spans="2:12" x14ac:dyDescent="0.25">
      <c r="B10" s="1" t="s">
        <v>5</v>
      </c>
      <c r="C10" s="1" t="s">
        <v>96</v>
      </c>
      <c r="H10" s="1" t="s">
        <v>16</v>
      </c>
      <c r="I10" s="1" t="s">
        <v>101</v>
      </c>
      <c r="K10" s="1" t="s">
        <v>23</v>
      </c>
      <c r="L10" s="1" t="s">
        <v>96</v>
      </c>
    </row>
    <row r="11" spans="2:12" x14ac:dyDescent="0.25">
      <c r="B11" s="1" t="s">
        <v>6</v>
      </c>
      <c r="C11" s="1" t="s">
        <v>96</v>
      </c>
      <c r="H11" s="1" t="s">
        <v>17</v>
      </c>
      <c r="I11" s="1" t="s">
        <v>102</v>
      </c>
      <c r="K11" s="1" t="s">
        <v>25</v>
      </c>
      <c r="L11" s="1" t="s">
        <v>96</v>
      </c>
    </row>
    <row r="12" spans="2:12" x14ac:dyDescent="0.25">
      <c r="B12" s="1" t="s">
        <v>7</v>
      </c>
      <c r="C12" s="1" t="s">
        <v>95</v>
      </c>
      <c r="K12" s="1" t="s">
        <v>26</v>
      </c>
      <c r="L12" s="1" t="s">
        <v>96</v>
      </c>
    </row>
    <row r="13" spans="2:12" x14ac:dyDescent="0.25">
      <c r="K13" s="1" t="s">
        <v>24</v>
      </c>
      <c r="L13" s="1" t="s">
        <v>101</v>
      </c>
    </row>
    <row r="15" spans="2:12" x14ac:dyDescent="0.25">
      <c r="B15" s="11" t="s">
        <v>104</v>
      </c>
    </row>
    <row r="16" spans="2:12" x14ac:dyDescent="0.25">
      <c r="B16" s="12" t="s">
        <v>105</v>
      </c>
    </row>
    <row r="17" spans="2:6" x14ac:dyDescent="0.25">
      <c r="C17" s="13" t="s">
        <v>106</v>
      </c>
      <c r="D17" s="14"/>
      <c r="E17" s="14"/>
      <c r="F17" s="14"/>
    </row>
    <row r="18" spans="2:6" x14ac:dyDescent="0.25">
      <c r="B18" s="10"/>
      <c r="C18" s="14"/>
      <c r="D18" s="14"/>
      <c r="E18" s="14"/>
      <c r="F18" s="14"/>
    </row>
    <row r="19" spans="2:6" x14ac:dyDescent="0.25">
      <c r="B19" s="10"/>
      <c r="C19" s="14"/>
      <c r="D19" s="14"/>
      <c r="E19" s="14"/>
      <c r="F19" s="14"/>
    </row>
    <row r="20" spans="2:6" x14ac:dyDescent="0.25">
      <c r="B20" s="10"/>
      <c r="C20" s="14"/>
      <c r="D20" s="14"/>
      <c r="E20" s="14"/>
      <c r="F20" s="14"/>
    </row>
    <row r="21" spans="2:6" x14ac:dyDescent="0.25">
      <c r="C21" s="14"/>
      <c r="D21" s="14"/>
      <c r="E21" s="14"/>
      <c r="F21" s="14"/>
    </row>
  </sheetData>
  <mergeCells count="5">
    <mergeCell ref="C17:F21"/>
    <mergeCell ref="B2:C2"/>
    <mergeCell ref="E2:F2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17" sqref="C17"/>
    </sheetView>
  </sheetViews>
  <sheetFormatPr defaultRowHeight="15" x14ac:dyDescent="0.25"/>
  <cols>
    <col min="1" max="1" width="11.42578125" bestFit="1" customWidth="1"/>
    <col min="2" max="2" width="11.7109375" bestFit="1" customWidth="1"/>
    <col min="3" max="3" width="10.140625" bestFit="1" customWidth="1"/>
    <col min="4" max="4" width="3.28515625" bestFit="1" customWidth="1"/>
    <col min="5" max="5" width="20.42578125" bestFit="1" customWidth="1"/>
    <col min="6" max="6" width="11.85546875" bestFit="1" customWidth="1"/>
    <col min="7" max="7" width="5.5703125" bestFit="1" customWidth="1"/>
    <col min="8" max="8" width="8" bestFit="1" customWidth="1"/>
    <col min="9" max="9" width="19.5703125" bestFit="1" customWidth="1"/>
  </cols>
  <sheetData>
    <row r="1" spans="1:9" x14ac:dyDescent="0.2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1</v>
      </c>
      <c r="B2" s="1" t="s">
        <v>28</v>
      </c>
      <c r="C2" s="1" t="s">
        <v>34</v>
      </c>
      <c r="D2" s="1" t="s">
        <v>38</v>
      </c>
      <c r="E2" s="1" t="s">
        <v>42</v>
      </c>
      <c r="F2" s="1" t="s">
        <v>47</v>
      </c>
      <c r="G2" s="1" t="s">
        <v>48</v>
      </c>
      <c r="H2" s="1" t="s">
        <v>49</v>
      </c>
      <c r="I2" s="1" t="s">
        <v>54</v>
      </c>
    </row>
    <row r="3" spans="1:9" x14ac:dyDescent="0.25">
      <c r="A3" s="1">
        <v>2</v>
      </c>
      <c r="B3" s="1" t="s">
        <v>29</v>
      </c>
      <c r="C3" s="1" t="s">
        <v>35</v>
      </c>
      <c r="D3" s="1" t="s">
        <v>39</v>
      </c>
      <c r="E3" s="1" t="s">
        <v>43</v>
      </c>
      <c r="F3" s="1"/>
      <c r="G3" s="1" t="s">
        <v>48</v>
      </c>
      <c r="H3" s="1" t="s">
        <v>49</v>
      </c>
      <c r="I3" s="1" t="s">
        <v>55</v>
      </c>
    </row>
    <row r="4" spans="1:9" x14ac:dyDescent="0.25">
      <c r="A4" s="1">
        <v>3</v>
      </c>
      <c r="B4" s="1" t="s">
        <v>30</v>
      </c>
      <c r="C4" s="1" t="s">
        <v>36</v>
      </c>
      <c r="D4" s="1" t="s">
        <v>40</v>
      </c>
      <c r="E4" s="1" t="s">
        <v>44</v>
      </c>
      <c r="F4" s="1" t="s">
        <v>50</v>
      </c>
      <c r="G4" s="1" t="s">
        <v>48</v>
      </c>
      <c r="H4" s="1" t="s">
        <v>49</v>
      </c>
      <c r="I4" s="1" t="s">
        <v>56</v>
      </c>
    </row>
    <row r="5" spans="1:9" x14ac:dyDescent="0.25">
      <c r="A5" s="1">
        <v>4</v>
      </c>
      <c r="B5" s="1" t="s">
        <v>31</v>
      </c>
      <c r="C5" s="1" t="s">
        <v>37</v>
      </c>
      <c r="D5" s="1" t="s">
        <v>41</v>
      </c>
      <c r="E5" s="1" t="s">
        <v>45</v>
      </c>
      <c r="F5" s="1" t="s">
        <v>51</v>
      </c>
      <c r="G5" s="1"/>
      <c r="H5" s="1" t="s">
        <v>49</v>
      </c>
      <c r="I5" s="1" t="s">
        <v>57</v>
      </c>
    </row>
    <row r="6" spans="1:9" x14ac:dyDescent="0.25">
      <c r="A6" s="1">
        <v>5</v>
      </c>
      <c r="B6" s="1" t="s">
        <v>32</v>
      </c>
      <c r="C6" s="1" t="s">
        <v>33</v>
      </c>
      <c r="D6" s="1"/>
      <c r="E6" s="1" t="s">
        <v>46</v>
      </c>
      <c r="F6" s="1" t="s">
        <v>52</v>
      </c>
      <c r="G6" s="1" t="s">
        <v>53</v>
      </c>
      <c r="H6" s="1" t="s">
        <v>49</v>
      </c>
      <c r="I6" s="1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128B-7FA7-4A58-9317-60DE3C8D87DF}">
  <dimension ref="A1:D6"/>
  <sheetViews>
    <sheetView workbookViewId="0">
      <selection activeCell="C15" sqref="C15"/>
    </sheetView>
  </sheetViews>
  <sheetFormatPr defaultRowHeight="15" x14ac:dyDescent="0.25"/>
  <cols>
    <col min="1" max="1" width="23.28515625" bestFit="1" customWidth="1"/>
    <col min="2" max="2" width="11.42578125" bestFit="1" customWidth="1"/>
    <col min="3" max="3" width="15.42578125" bestFit="1" customWidth="1"/>
    <col min="4" max="4" width="10.7109375" bestFit="1" customWidth="1"/>
  </cols>
  <sheetData>
    <row r="1" spans="1:4" x14ac:dyDescent="0.25">
      <c r="A1" s="2" t="s">
        <v>9</v>
      </c>
      <c r="B1" s="3" t="s">
        <v>8</v>
      </c>
      <c r="C1" s="1" t="s">
        <v>10</v>
      </c>
      <c r="D1" s="1" t="s">
        <v>11</v>
      </c>
    </row>
    <row r="2" spans="1:4" x14ac:dyDescent="0.25">
      <c r="A2" s="1">
        <v>1</v>
      </c>
      <c r="B2" s="1">
        <v>1</v>
      </c>
      <c r="C2" s="1"/>
      <c r="D2" s="4">
        <f>DATE(2018,10,11)</f>
        <v>43384</v>
      </c>
    </row>
    <row r="3" spans="1:4" x14ac:dyDescent="0.25">
      <c r="A3" s="1">
        <v>2</v>
      </c>
      <c r="B3" s="1">
        <v>2</v>
      </c>
      <c r="C3" s="1" t="s">
        <v>59</v>
      </c>
      <c r="D3" s="4">
        <f>DATE(2018,10,12)</f>
        <v>43385</v>
      </c>
    </row>
    <row r="4" spans="1:4" x14ac:dyDescent="0.25">
      <c r="A4" s="1">
        <v>3</v>
      </c>
      <c r="B4" s="1">
        <v>3</v>
      </c>
      <c r="C4" s="1"/>
      <c r="D4" s="4">
        <f>DATE(2018,10,13)</f>
        <v>43386</v>
      </c>
    </row>
    <row r="5" spans="1:4" x14ac:dyDescent="0.25">
      <c r="A5" s="1">
        <v>4</v>
      </c>
      <c r="B5" s="1">
        <v>4</v>
      </c>
      <c r="C5" s="1"/>
      <c r="D5" s="4">
        <f>DATE(2018,10,14)</f>
        <v>43387</v>
      </c>
    </row>
    <row r="6" spans="1:4" x14ac:dyDescent="0.25">
      <c r="A6" s="1">
        <v>5</v>
      </c>
      <c r="B6" s="1">
        <v>5</v>
      </c>
      <c r="C6" s="1" t="s">
        <v>60</v>
      </c>
      <c r="D6" s="4">
        <f>DATE(2018,10,15)</f>
        <v>43388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4FC0-1012-49AF-B58E-3FDBA6667C01}">
  <dimension ref="A1:H6"/>
  <sheetViews>
    <sheetView workbookViewId="0">
      <selection activeCell="C14" sqref="C14"/>
    </sheetView>
  </sheetViews>
  <sheetFormatPr defaultRowHeight="15" x14ac:dyDescent="0.25"/>
  <cols>
    <col min="1" max="1" width="6.5703125" bestFit="1" customWidth="1"/>
    <col min="2" max="2" width="11.42578125" bestFit="1" customWidth="1"/>
    <col min="3" max="3" width="23" bestFit="1" customWidth="1"/>
    <col min="4" max="4" width="10.7109375" bestFit="1" customWidth="1"/>
    <col min="5" max="5" width="10" bestFit="1" customWidth="1"/>
    <col min="6" max="6" width="11.7109375" bestFit="1" customWidth="1"/>
    <col min="7" max="7" width="13.5703125" bestFit="1" customWidth="1"/>
    <col min="8" max="8" width="16" bestFit="1" customWidth="1"/>
  </cols>
  <sheetData>
    <row r="1" spans="1:8" x14ac:dyDescent="0.25">
      <c r="A1" s="2" t="s">
        <v>12</v>
      </c>
      <c r="B1" s="3" t="s">
        <v>8</v>
      </c>
      <c r="C1" s="3" t="s">
        <v>97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1">
        <v>1</v>
      </c>
      <c r="B2" s="1">
        <v>1</v>
      </c>
      <c r="C2" s="1" t="s">
        <v>61</v>
      </c>
      <c r="D2" s="4">
        <f>DATE(2018,10,11)</f>
        <v>43384</v>
      </c>
      <c r="E2" s="1"/>
      <c r="F2" s="5">
        <v>6300</v>
      </c>
      <c r="G2" s="5">
        <v>126700</v>
      </c>
      <c r="H2" s="1">
        <v>0</v>
      </c>
    </row>
    <row r="3" spans="1:8" x14ac:dyDescent="0.25">
      <c r="A3" s="1">
        <v>2</v>
      </c>
      <c r="B3" s="1">
        <v>2</v>
      </c>
      <c r="C3" s="1" t="s">
        <v>62</v>
      </c>
      <c r="D3" s="4">
        <f>DATE(2018,10,12)</f>
        <v>43385</v>
      </c>
      <c r="E3" s="1" t="s">
        <v>66</v>
      </c>
      <c r="F3" s="1"/>
      <c r="G3" s="5">
        <v>19635</v>
      </c>
      <c r="H3" s="1">
        <v>0</v>
      </c>
    </row>
    <row r="4" spans="1:8" x14ac:dyDescent="0.25">
      <c r="A4" s="1">
        <v>3</v>
      </c>
      <c r="B4" s="1">
        <v>3</v>
      </c>
      <c r="C4" s="1" t="s">
        <v>63</v>
      </c>
      <c r="D4" s="4">
        <f>DATE(2018,10,13)</f>
        <v>43386</v>
      </c>
      <c r="E4" s="1"/>
      <c r="F4" s="1"/>
      <c r="G4" s="1"/>
      <c r="H4" s="1">
        <v>0</v>
      </c>
    </row>
    <row r="5" spans="1:8" x14ac:dyDescent="0.25">
      <c r="A5" s="1">
        <v>4</v>
      </c>
      <c r="B5" s="1">
        <v>4</v>
      </c>
      <c r="C5" s="1" t="s">
        <v>64</v>
      </c>
      <c r="D5" s="4">
        <f>DATE(2018,10,14)</f>
        <v>43387</v>
      </c>
      <c r="E5" s="1" t="s">
        <v>66</v>
      </c>
      <c r="F5" s="1"/>
      <c r="G5" s="5">
        <v>64600</v>
      </c>
      <c r="H5" s="1">
        <v>0</v>
      </c>
    </row>
    <row r="6" spans="1:8" x14ac:dyDescent="0.25">
      <c r="A6" s="1">
        <v>5</v>
      </c>
      <c r="B6" s="1">
        <v>5</v>
      </c>
      <c r="C6" s="1" t="s">
        <v>65</v>
      </c>
      <c r="D6" s="4">
        <f>DATE(2018,10,15)</f>
        <v>43388</v>
      </c>
      <c r="E6" s="1" t="s">
        <v>66</v>
      </c>
      <c r="F6" s="5">
        <v>1250</v>
      </c>
      <c r="G6" s="5">
        <v>17705.5</v>
      </c>
      <c r="H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8B9F-0FD7-48AF-9DC1-16F57B21A036}">
  <dimension ref="A1:J6"/>
  <sheetViews>
    <sheetView tabSelected="1" workbookViewId="0">
      <selection activeCell="E18" sqref="E18"/>
    </sheetView>
  </sheetViews>
  <sheetFormatPr defaultRowHeight="15" x14ac:dyDescent="0.25"/>
  <cols>
    <col min="1" max="1" width="23" bestFit="1" customWidth="1"/>
    <col min="2" max="2" width="5" bestFit="1" customWidth="1"/>
    <col min="3" max="3" width="7" bestFit="1" customWidth="1"/>
    <col min="4" max="4" width="8.5703125" bestFit="1" customWidth="1"/>
    <col min="5" max="5" width="5.7109375" bestFit="1" customWidth="1"/>
    <col min="6" max="6" width="12.5703125" bestFit="1" customWidth="1"/>
    <col min="7" max="7" width="19.42578125" bestFit="1" customWidth="1"/>
    <col min="8" max="8" width="7.28515625" bestFit="1" customWidth="1"/>
    <col min="9" max="9" width="5.7109375" bestFit="1" customWidth="1"/>
    <col min="10" max="10" width="11.85546875" bestFit="1" customWidth="1"/>
  </cols>
  <sheetData>
    <row r="1" spans="1:10" x14ac:dyDescent="0.25">
      <c r="A1" s="2" t="s">
        <v>27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25</v>
      </c>
      <c r="I1" s="1" t="s">
        <v>26</v>
      </c>
      <c r="J1" s="1" t="s">
        <v>24</v>
      </c>
    </row>
    <row r="2" spans="1:10" x14ac:dyDescent="0.25">
      <c r="A2" s="1" t="s">
        <v>61</v>
      </c>
      <c r="B2" s="1">
        <v>2019</v>
      </c>
      <c r="C2" s="1" t="s">
        <v>67</v>
      </c>
      <c r="D2" s="1" t="s">
        <v>70</v>
      </c>
      <c r="E2" s="1" t="s">
        <v>73</v>
      </c>
      <c r="F2" s="1">
        <v>4</v>
      </c>
      <c r="G2" s="1" t="s">
        <v>78</v>
      </c>
      <c r="H2" s="1" t="s">
        <v>81</v>
      </c>
      <c r="I2" s="1" t="s">
        <v>85</v>
      </c>
      <c r="J2" s="5">
        <v>133000</v>
      </c>
    </row>
    <row r="3" spans="1:10" x14ac:dyDescent="0.25">
      <c r="A3" s="1" t="s">
        <v>62</v>
      </c>
      <c r="B3" s="1">
        <v>2020</v>
      </c>
      <c r="C3" s="1" t="s">
        <v>68</v>
      </c>
      <c r="D3" s="1" t="s">
        <v>77</v>
      </c>
      <c r="E3" s="1" t="s">
        <v>73</v>
      </c>
      <c r="F3" s="1">
        <v>4</v>
      </c>
      <c r="G3" s="1" t="s">
        <v>79</v>
      </c>
      <c r="H3" s="1"/>
      <c r="I3" s="1" t="s">
        <v>86</v>
      </c>
      <c r="J3" s="5">
        <v>23100</v>
      </c>
    </row>
    <row r="4" spans="1:10" x14ac:dyDescent="0.25">
      <c r="A4" s="1" t="s">
        <v>63</v>
      </c>
      <c r="B4" s="1">
        <v>2019</v>
      </c>
      <c r="C4" s="1" t="s">
        <v>69</v>
      </c>
      <c r="D4" s="1" t="s">
        <v>71</v>
      </c>
      <c r="E4" s="1" t="s">
        <v>74</v>
      </c>
      <c r="F4" s="1">
        <v>4</v>
      </c>
      <c r="G4" s="1" t="s">
        <v>80</v>
      </c>
      <c r="H4" s="1" t="s">
        <v>82</v>
      </c>
      <c r="I4" s="1" t="s">
        <v>87</v>
      </c>
      <c r="J4" s="5">
        <v>35240</v>
      </c>
    </row>
    <row r="5" spans="1:10" x14ac:dyDescent="0.25">
      <c r="A5" s="1" t="s">
        <v>64</v>
      </c>
      <c r="B5" s="1">
        <v>2017</v>
      </c>
      <c r="C5" s="1" t="s">
        <v>67</v>
      </c>
      <c r="D5" s="1" t="s">
        <v>70</v>
      </c>
      <c r="E5" s="1" t="s">
        <v>75</v>
      </c>
      <c r="F5" s="1">
        <v>4</v>
      </c>
      <c r="G5" s="1" t="s">
        <v>78</v>
      </c>
      <c r="H5" s="1" t="s">
        <v>83</v>
      </c>
      <c r="I5" s="1" t="s">
        <v>85</v>
      </c>
      <c r="J5" s="5">
        <v>76000</v>
      </c>
    </row>
    <row r="6" spans="1:10" x14ac:dyDescent="0.25">
      <c r="A6" s="1" t="s">
        <v>65</v>
      </c>
      <c r="B6" s="1">
        <v>2020</v>
      </c>
      <c r="C6" s="1" t="s">
        <v>69</v>
      </c>
      <c r="D6" s="1" t="s">
        <v>72</v>
      </c>
      <c r="E6" s="1" t="s">
        <v>76</v>
      </c>
      <c r="F6" s="1">
        <v>4</v>
      </c>
      <c r="G6" s="1" t="s">
        <v>80</v>
      </c>
      <c r="H6" s="1" t="s">
        <v>84</v>
      </c>
      <c r="I6" s="1" t="s">
        <v>87</v>
      </c>
      <c r="J6" s="5">
        <v>22080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Customers</vt:lpstr>
      <vt:lpstr>CustomerRelationVisits</vt:lpstr>
      <vt:lpstr>Sales</vt:lpstr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Segneri</dc:creator>
  <cp:lastModifiedBy>Connor Segneri</cp:lastModifiedBy>
  <dcterms:created xsi:type="dcterms:W3CDTF">2015-06-05T18:17:20Z</dcterms:created>
  <dcterms:modified xsi:type="dcterms:W3CDTF">2019-09-04T06:13:29Z</dcterms:modified>
</cp:coreProperties>
</file>