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</sheets>
  <calcPr calcId="144525"/>
</workbook>
</file>

<file path=xl/calcChain.xml><?xml version="1.0" encoding="utf-8"?>
<calcChain xmlns="http://schemas.openxmlformats.org/spreadsheetml/2006/main">
  <c r="B58" i="35" l="1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E19" i="13"/>
  <c r="D19" i="13" s="1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<sst xmlns="http://schemas.openxmlformats.org/spreadsheetml/2006/main" count="872" uniqueCount="204">
  <si>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</si>
  <si>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</si>
  <si>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</si>
  <si>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</si>
  <si>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</si>
  <si>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</si>
  <si>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</si>
  <si>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</si>
  <si>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</si>
  <si>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</si>
  <si>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</si>
  <si>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</si>
  <si>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</si>
  <si>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</si>
  <si>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</si>
  <si>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</si>
  <si>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</si>
  <si>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</si>
  <si>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</si>
  <si>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</si>
  <si>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</si>
  <si>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</si>
  <si>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</si>
  <si>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</si>
  <si>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</si>
  <si>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</si>
  <si>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</si>
  <si>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</si>
  <si>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</si>
  <si>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</si>
  <si>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</si>
  <si>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</si>
  <si>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</si>
  <si>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</si>
  <si>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</si>
  <si>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</si>
  <si>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</si>
  <si>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</si>
  <si>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</si>
  <si>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</si>
  <si>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</si>
  <si>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</si>
  <si>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</si>
  <si>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</si>
  <si>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</si>
  <si>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</si>
  <si>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</si>
  <si>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</si>
  <si>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</si>
  <si>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</si>
  <si>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</si>
  <si>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</si>
  <si>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</si>
  <si>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</si>
  <si>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</si>
  <si>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</si>
  <si>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</si>
  <si>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</si>
  <si>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</si>
  <si>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</si>
  <si>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</si>
  <si>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</si>
  <si>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</si>
  <si>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</si>
  <si>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</si>
  <si>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</si>
  <si>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</si>
  <si>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</si>
  <si>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</si>
  <si>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</si>
  <si>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</si>
  <si>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</si>
  <si>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</si>
  <si>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</si>
  <si>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</si>
  <si>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</si>
  <si>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</si>
  <si>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</si>
  <si>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</si>
  <si>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</si>
  <si>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</si>
  <si>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</si>
  <si>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</si>
  <si>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</si>
  <si>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</si>
  <si>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</si>
  <si>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</si>
  <si>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</si>
  <si>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</si>
  <si>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</si>
  <si>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</si>
  <si>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</si>
  <si>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</si>
  <si>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</si>
  <si>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</si>
  <si>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</si>
  <si>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</si>
  <si>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</si>
  <si>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</si>
  <si>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</si>
  <si>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</si>
  <si>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</si>
  <si>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</si>
  <si>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</si>
  <si>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</si>
  <si>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</si>
  <si>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</si>
  <si>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</si>
  <si>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</si>
  <si>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</si>
  <si>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</si>
  <si>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</si>
  <si>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</si>
  <si>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</si>
  <si>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</si>
  <si>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</si>
  <si>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</si>
  <si>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</si>
  <si>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</si>
  <si>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</si>
  <si>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</si>
  <si>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</si>
  <si>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</si>
  <si>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</si>
  <si>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</si>
  <si>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</si>
  <si>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</si>
  <si>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</si>
  <si>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</si>
  <si>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</si>
  <si>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</si>
  <si>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</si>
  <si>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</si>
  <si>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</si>
  <si>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</si>
  <si>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</si>
  <si>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</si>
  <si>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</si>
  <si>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</si>
  <si>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</si>
  <si>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</si>
  <si>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加油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</si>
  <si>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</si>
  <si>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</si>
  <si>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</si>
  <si>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</si>
  <si>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</si>
  <si>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</si>
  <si>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</si>
  <si>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</si>
  <si>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</si>
  <si>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</si>
  <si>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</si>
  <si>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</si>
  <si>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</si>
  <si>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</si>
  <si>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</si>
  <si>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</si>
  <si>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</si>
  <si>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</si>
  <si>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</si>
  <si>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</si>
  <si>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</si>
  <si>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</si>
  <si>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</si>
  <si>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</si>
  <si>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</si>
  <si>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</si>
  <si>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</si>
  <si>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</si>
  <si>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</si>
  <si>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</si>
  <si>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</si>
  <si>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</si>
  <si>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</si>
  <si>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</si>
  <si>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</si>
  <si>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</si>
  <si>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in</t>
    <phoneticPr fontId="8" type="noConversion"/>
  </si>
  <si>
    <t>825春花</t>
    <phoneticPr fontId="8" type="noConversion"/>
  </si>
  <si>
    <t>in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</si>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</sst>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2" activePane="bottomLeft" state="frozen"/>
      <selection pane="bottomLeft" activeCell="K19" sqref="K1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198</v>
      </c>
      <c r="G4" s="34" t="s">
        <v>198</v>
      </c>
      <c r="H4" s="34" t="s">
        <v>198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185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182</v>
      </c>
      <c r="B12" s="12">
        <f>SUM(B3,B5,B7,B9,B11)</f>
        <v>150680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1093.0999999999999</v>
      </c>
      <c r="F12" s="7" t="s">
        <v>141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146</v>
      </c>
      <c r="B18" s="32">
        <v>9.17</v>
      </c>
      <c r="C18" s="4"/>
      <c r="D18" s="4"/>
      <c r="E18" s="4"/>
      <c r="F18" s="34" t="s">
        <v>187</v>
      </c>
      <c r="G18" s="34" t="s">
        <v>193</v>
      </c>
      <c r="H18" s="34" t="s">
        <v>194</v>
      </c>
      <c r="I18" s="34"/>
      <c r="J18" s="34"/>
      <c r="K18" s="34" t="s">
        <v>203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11948.3</v>
      </c>
      <c r="E19" s="9">
        <f>SUM(F19:BE19)</f>
        <v>9051.7000000000007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143</v>
      </c>
      <c r="G20" s="34" t="s">
        <v>178</v>
      </c>
      <c r="H20" s="34" t="s">
        <v>179</v>
      </c>
      <c r="I20" s="34" t="s">
        <v>180</v>
      </c>
      <c r="J20" s="34">
        <v>2</v>
      </c>
      <c r="K20" s="34">
        <v>3</v>
      </c>
      <c r="L20" s="34" t="s">
        <v>186</v>
      </c>
      <c r="M20" s="34" t="s">
        <v>188</v>
      </c>
      <c r="N20" s="4" t="s">
        <v>196</v>
      </c>
      <c r="O20" s="4" t="s">
        <v>197</v>
      </c>
      <c r="P20" s="4">
        <v>3</v>
      </c>
      <c r="Q20" s="34">
        <v>1</v>
      </c>
      <c r="R20" s="4" t="s">
        <v>199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4310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187</v>
      </c>
      <c r="G22" s="34" t="s">
        <v>193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19122.3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150</v>
      </c>
      <c r="G24" s="34" t="s">
        <v>184</v>
      </c>
      <c r="H24" s="34" t="s">
        <v>189</v>
      </c>
      <c r="I24" s="34" t="s">
        <v>193</v>
      </c>
      <c r="J24" s="34" t="s">
        <v>194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19820</v>
      </c>
      <c r="C25" s="3"/>
      <c r="D25" s="9">
        <f>B25-C25-E25</f>
        <v>16097</v>
      </c>
      <c r="E25" s="9">
        <f>SUM(F25:BE25)</f>
        <v>3723</v>
      </c>
      <c r="F25" s="34">
        <v>123</v>
      </c>
      <c r="G25" s="34">
        <v>3500</v>
      </c>
      <c r="H25" s="34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183</v>
      </c>
      <c r="G26" s="34" t="s">
        <v>189</v>
      </c>
      <c r="H26" s="34" t="s">
        <v>195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6315</v>
      </c>
      <c r="E27" s="9">
        <f>SUM(F27:BE27)</f>
        <v>5685</v>
      </c>
      <c r="F27" s="34">
        <v>1000</v>
      </c>
      <c r="G27" s="34">
        <v>4585</v>
      </c>
      <c r="H27" s="15">
        <v>100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190</v>
      </c>
      <c r="B28" s="21">
        <v>9.15</v>
      </c>
      <c r="C28" s="20" t="s">
        <v>192</v>
      </c>
      <c r="D28" s="9"/>
      <c r="E28" s="9"/>
      <c r="F28" s="34" t="s">
        <v>191</v>
      </c>
      <c r="G28" s="34" t="s">
        <v>189</v>
      </c>
      <c r="H28" s="15" t="s">
        <v>200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203820</v>
      </c>
      <c r="C29" s="19">
        <f>SUM(C15,C17,C19,C21,C23,C25,C27)</f>
        <v>0</v>
      </c>
      <c r="D29" s="11">
        <f>SUM(D15,D17,D19,D21,D23,D25,D27)</f>
        <v>165792.6</v>
      </c>
      <c r="E29" s="11">
        <f>SUM(E15,E17,E19,E21,E23,E25,E27)</f>
        <v>38027.4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168250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91211.38</v>
      </c>
      <c r="L32" s="2"/>
      <c r="M32" s="97" t="s">
        <v>119</v>
      </c>
      <c r="N32" s="98">
        <f>SUM(N31,-K32)</f>
        <v>77038.62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263288.62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202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62250</v>
      </c>
      <c r="B43" s="25">
        <v>62250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62250</v>
      </c>
      <c r="B48" s="25">
        <f>SUM(B43,B45,B47)</f>
        <v>62250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201</v>
      </c>
      <c r="B60" s="102">
        <v>95000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142</v>
      </c>
      <c r="P4" s="34" t="s">
        <v>145</v>
      </c>
      <c r="Q4" s="34" t="s">
        <v>147</v>
      </c>
      <c r="R4" s="34">
        <v>726</v>
      </c>
      <c r="S4" s="34" t="s">
        <v>35</v>
      </c>
      <c r="T4" s="34" t="s">
        <v>154</v>
      </c>
      <c r="U4" s="34"/>
      <c r="V4" s="34" t="s">
        <v>156</v>
      </c>
      <c r="W4" s="34" t="s">
        <v>157</v>
      </c>
      <c r="X4" s="34" t="s">
        <v>161</v>
      </c>
      <c r="Y4" s="34">
        <v>2</v>
      </c>
      <c r="Z4" s="34">
        <v>3</v>
      </c>
      <c r="AA4" s="15">
        <v>3</v>
      </c>
      <c r="AB4" s="56" t="s">
        <v>165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156</v>
      </c>
      <c r="M10" s="78" t="s">
        <v>161</v>
      </c>
      <c r="N10" s="78" t="s">
        <v>164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146</v>
      </c>
      <c r="B18" s="32">
        <v>8.17</v>
      </c>
      <c r="C18" s="4"/>
      <c r="D18" s="4"/>
      <c r="E18" s="4"/>
      <c r="F18" s="34"/>
      <c r="G18" s="34" t="s">
        <v>144</v>
      </c>
      <c r="H18" s="34" t="s">
        <v>148</v>
      </c>
      <c r="I18" s="34" t="s">
        <v>152</v>
      </c>
      <c r="J18" s="34" t="s">
        <v>153</v>
      </c>
      <c r="K18" s="34" t="s">
        <v>153</v>
      </c>
      <c r="L18" s="34" t="s">
        <v>154</v>
      </c>
      <c r="M18" s="34">
        <v>727</v>
      </c>
      <c r="N18" s="34" t="s">
        <v>155</v>
      </c>
      <c r="O18" s="34" t="s">
        <v>158</v>
      </c>
      <c r="P18" s="33" t="s">
        <v>161</v>
      </c>
      <c r="Q18" s="33" t="s">
        <v>160</v>
      </c>
      <c r="R18" s="33" t="s">
        <v>168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145</v>
      </c>
      <c r="H20" s="15" t="s">
        <v>149</v>
      </c>
      <c r="I20" s="34" t="s">
        <v>153</v>
      </c>
      <c r="J20" s="34" t="s">
        <v>159</v>
      </c>
      <c r="K20" s="34">
        <v>2</v>
      </c>
      <c r="L20" s="34">
        <v>3</v>
      </c>
      <c r="M20" s="34" t="s">
        <v>163</v>
      </c>
      <c r="N20" s="4" t="s">
        <v>166</v>
      </c>
      <c r="O20" s="4" t="s">
        <v>167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147</v>
      </c>
      <c r="G22" s="34" t="s">
        <v>155</v>
      </c>
      <c r="H22" s="34" t="s">
        <v>161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151</v>
      </c>
      <c r="G24" s="34" t="s">
        <v>150</v>
      </c>
      <c r="H24" s="34" t="s">
        <v>154</v>
      </c>
      <c r="I24" s="34" t="s">
        <v>155</v>
      </c>
      <c r="J24" s="34" t="s">
        <v>161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154</v>
      </c>
      <c r="H26" s="34" t="s">
        <v>155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155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162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170</v>
      </c>
      <c r="H4" s="34">
        <v>3</v>
      </c>
      <c r="I4" s="34" t="s">
        <v>171</v>
      </c>
      <c r="J4" s="34" t="s">
        <v>173</v>
      </c>
      <c r="K4" s="34" t="s">
        <v>174</v>
      </c>
      <c r="L4" s="34" t="s">
        <v>176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169</v>
      </c>
      <c r="G6" s="34" t="s">
        <v>175</v>
      </c>
      <c r="H6" s="34" t="s">
        <v>176</v>
      </c>
      <c r="I6" s="34" t="s">
        <v>177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169</v>
      </c>
      <c r="G10" s="34" t="s">
        <v>170</v>
      </c>
      <c r="H10" s="78" t="s">
        <v>172</v>
      </c>
      <c r="I10" s="34" t="s">
        <v>175</v>
      </c>
      <c r="J10" s="34" t="s">
        <v>176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146</v>
      </c>
      <c r="B18" s="32">
        <v>8.17</v>
      </c>
      <c r="C18" s="4"/>
      <c r="D18" s="4"/>
      <c r="E18" s="4"/>
      <c r="F18" s="34"/>
      <c r="G18" s="34" t="s">
        <v>144</v>
      </c>
      <c r="H18" s="34" t="s">
        <v>148</v>
      </c>
      <c r="I18" s="34" t="s">
        <v>152</v>
      </c>
      <c r="J18" s="34" t="s">
        <v>153</v>
      </c>
      <c r="K18" s="34" t="s">
        <v>153</v>
      </c>
      <c r="L18" s="34" t="s">
        <v>154</v>
      </c>
      <c r="M18" s="34">
        <v>727</v>
      </c>
      <c r="N18" s="34" t="s">
        <v>155</v>
      </c>
      <c r="O18" s="34" t="s">
        <v>158</v>
      </c>
      <c r="P18" s="33" t="s">
        <v>161</v>
      </c>
      <c r="Q18" s="33" t="s">
        <v>160</v>
      </c>
      <c r="R18" s="33" t="s">
        <v>168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145</v>
      </c>
      <c r="H20" s="15" t="s">
        <v>149</v>
      </c>
      <c r="I20" s="34" t="s">
        <v>153</v>
      </c>
      <c r="J20" s="34" t="s">
        <v>159</v>
      </c>
      <c r="K20" s="34">
        <v>2</v>
      </c>
      <c r="L20" s="34">
        <v>3</v>
      </c>
      <c r="M20" s="34" t="s">
        <v>163</v>
      </c>
      <c r="N20" s="4" t="s">
        <v>166</v>
      </c>
      <c r="O20" s="4" t="s">
        <v>167</v>
      </c>
      <c r="P20" s="4">
        <v>3</v>
      </c>
      <c r="Q20" s="34" t="s">
        <v>175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147</v>
      </c>
      <c r="G22" s="34" t="s">
        <v>155</v>
      </c>
      <c r="H22" s="34" t="s">
        <v>161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151</v>
      </c>
      <c r="G24" s="34" t="s">
        <v>150</v>
      </c>
      <c r="H24" s="34" t="s">
        <v>154</v>
      </c>
      <c r="I24" s="34" t="s">
        <v>155</v>
      </c>
      <c r="J24" s="34" t="s">
        <v>161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154</v>
      </c>
      <c r="H26" s="34" t="s">
        <v>155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155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162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170</v>
      </c>
      <c r="H4" s="34">
        <v>3</v>
      </c>
      <c r="I4" s="34" t="s">
        <v>171</v>
      </c>
      <c r="J4" s="34" t="s">
        <v>173</v>
      </c>
      <c r="K4" s="34" t="s">
        <v>174</v>
      </c>
      <c r="L4" s="34" t="s">
        <v>176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185</v>
      </c>
      <c r="C6" s="4"/>
      <c r="D6" s="4"/>
      <c r="E6" s="4"/>
      <c r="F6" s="34" t="s">
        <v>169</v>
      </c>
      <c r="G6" s="34" t="s">
        <v>175</v>
      </c>
      <c r="H6" s="34" t="s">
        <v>176</v>
      </c>
      <c r="I6" s="34" t="s">
        <v>177</v>
      </c>
      <c r="J6" s="4" t="s">
        <v>181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169</v>
      </c>
      <c r="G10" s="34" t="s">
        <v>170</v>
      </c>
      <c r="H10" s="78" t="s">
        <v>172</v>
      </c>
      <c r="I10" s="34" t="s">
        <v>175</v>
      </c>
      <c r="J10" s="34" t="s">
        <v>176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182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146</v>
      </c>
      <c r="B18" s="32">
        <v>9.17</v>
      </c>
      <c r="C18" s="4"/>
      <c r="D18" s="4"/>
      <c r="E18" s="4"/>
      <c r="F18" s="34" t="s">
        <v>187</v>
      </c>
      <c r="G18" s="34" t="s">
        <v>193</v>
      </c>
      <c r="H18" s="34" t="s">
        <v>194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149</v>
      </c>
      <c r="H20" s="34" t="s">
        <v>179</v>
      </c>
      <c r="I20" s="34" t="s">
        <v>149</v>
      </c>
      <c r="J20" s="34">
        <v>2</v>
      </c>
      <c r="K20" s="34">
        <v>3</v>
      </c>
      <c r="L20" s="34" t="s">
        <v>186</v>
      </c>
      <c r="M20" s="34" t="s">
        <v>188</v>
      </c>
      <c r="N20" s="4" t="s">
        <v>196</v>
      </c>
      <c r="O20" s="4" t="s">
        <v>197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187</v>
      </c>
      <c r="G22" s="34" t="s">
        <v>193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150</v>
      </c>
      <c r="G24" s="34" t="s">
        <v>184</v>
      </c>
      <c r="H24" s="34" t="s">
        <v>189</v>
      </c>
      <c r="I24" s="34" t="s">
        <v>193</v>
      </c>
      <c r="J24" s="34" t="s">
        <v>194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183</v>
      </c>
      <c r="G26" s="34" t="s">
        <v>189</v>
      </c>
      <c r="H26" s="34" t="s">
        <v>195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190</v>
      </c>
      <c r="B28" s="21">
        <v>9.15</v>
      </c>
      <c r="C28" s="20" t="s">
        <v>192</v>
      </c>
      <c r="D28" s="9"/>
      <c r="E28" s="9"/>
      <c r="F28" s="34" t="s">
        <v>191</v>
      </c>
      <c r="G28" s="34" t="s">
        <v>189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2017-09-21T07:41:28Z</dcterms:modified>
</cp:coreProperties>
</file>