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filterPrivacy="1" codeName="ThisWorkbook"/>
  <xr:revisionPtr revIDLastSave="0" documentId="13_ncr:1_{5E8B7FF4-83C0-EA41-B423-1624F7F5911E}" xr6:coauthVersionLast="45" xr6:coauthVersionMax="45" xr10:uidLastSave="{00000000-0000-0000-0000-000000000000}"/>
  <bookViews>
    <workbookView xWindow="4540" yWindow="460" windowWidth="19720" windowHeight="1418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5" i="11" l="1"/>
  <c r="H7" i="11" l="1"/>
  <c r="H8" i="11" l="1"/>
  <c r="H9" i="11" l="1"/>
  <c r="I6" i="11"/>
  <c r="H10" i="11" l="1"/>
  <c r="H13" i="11"/>
  <c r="J5" i="11"/>
  <c r="K5" i="11" s="1"/>
  <c r="L5" i="11" l="1"/>
  <c r="L6" i="11" s="1"/>
  <c r="H11" i="11"/>
  <c r="H12" i="11"/>
  <c r="J6" i="11"/>
  <c r="M5" i="11" l="1"/>
  <c r="I4" i="11" s="1"/>
  <c r="K6" i="11"/>
  <c r="N5" i="11" l="1"/>
  <c r="O5" i="11" s="1"/>
  <c r="P5" i="11" s="1"/>
  <c r="Q5" i="11" s="1"/>
  <c r="R5" i="11" s="1"/>
  <c r="S5" i="11" s="1"/>
  <c r="T5" i="11" s="1"/>
  <c r="U5" i="11" s="1"/>
  <c r="V5" i="11" s="1"/>
  <c r="W5" i="11" s="1"/>
  <c r="X5" i="11" s="1"/>
  <c r="Y5" i="11" s="1"/>
  <c r="Z5" i="11" s="1"/>
  <c r="AA5" i="11" s="1"/>
  <c r="AB5" i="11" s="1"/>
  <c r="AC5" i="11" s="1"/>
  <c r="AD5" i="11" s="1"/>
  <c r="AE5" i="11" s="1"/>
  <c r="AF5" i="11" s="1"/>
  <c r="AG5" i="11" s="1"/>
  <c r="AH5" i="11" s="1"/>
  <c r="AI5" i="11" s="1"/>
  <c r="AJ5" i="11" s="1"/>
  <c r="AK5" i="11" l="1"/>
  <c r="AL5" i="11" s="1"/>
  <c r="AM5" i="11" s="1"/>
  <c r="AN5" i="11" s="1"/>
  <c r="AO5" i="11" s="1"/>
  <c r="AP5" i="11" s="1"/>
  <c r="AQ5" i="11" s="1"/>
  <c r="M6" i="11"/>
  <c r="AR5" i="11" l="1"/>
  <c r="AS5" i="11" s="1"/>
  <c r="N6" i="11"/>
  <c r="AT5" i="11" l="1"/>
  <c r="AS6" i="11"/>
  <c r="O6" i="11"/>
  <c r="AU5" i="11" l="1"/>
  <c r="AT6" i="11"/>
  <c r="AV5" i="11" l="1"/>
  <c r="AU6" i="11"/>
  <c r="P6" i="11"/>
  <c r="Q6" i="11"/>
  <c r="AW5" i="11" l="1"/>
  <c r="AV6" i="11"/>
  <c r="R6" i="11"/>
  <c r="AX5" i="11" l="1"/>
  <c r="AY5" i="11" s="1"/>
  <c r="AW6" i="11"/>
  <c r="S6" i="11"/>
  <c r="AY6" i="11" l="1"/>
  <c r="AZ5" i="11"/>
  <c r="AX6" i="11"/>
  <c r="T6" i="11"/>
  <c r="BA5" i="11" l="1"/>
  <c r="AZ6" i="11"/>
  <c r="U6" i="11"/>
  <c r="BA6" i="11" l="1"/>
  <c r="BB5" i="11"/>
  <c r="V6" i="11"/>
  <c r="BB6" i="11" l="1"/>
  <c r="BC5" i="11"/>
  <c r="W6" i="11"/>
  <c r="BC6" i="11" l="1"/>
  <c r="BD5" i="11"/>
  <c r="X6" i="11"/>
  <c r="BE5" i="11" l="1"/>
  <c r="BD6" i="11"/>
  <c r="Y6" i="11"/>
  <c r="BE6" i="11" l="1"/>
  <c r="BF5" i="11"/>
  <c r="Z6" i="11"/>
  <c r="BF6" i="11" l="1"/>
  <c r="BG5"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tc={DA6CBB15-CF9E-6941-A93E-F8E43D0C841F}</author>
    <author>tc={757D3574-36EB-5244-95D0-EFAD7EBCE60A}</author>
    <author>tc={C31711EB-D76E-C545-A6D6-447942AEAB15}</author>
    <author>tc={6610529C-15EB-BF4C-A5FB-972DBF9278C5}</author>
    <author>tc={2F336A97-AB82-EC4A-ACC8-4DB5B25DA6A7}</author>
    <author>tc={67723044-012E-A345-B95B-9E65AF3E1C5E}</author>
    <author>tc={5A436C52-0FBA-274C-8C53-4DE1FCB8A224}</author>
    <author>tc={19AF408A-9495-3346-ACD0-9D3E6C2A890E}</author>
    <author>tc={7AE1754E-F3C9-F943-B3CB-F90C657A7CF1}</author>
    <author>tc={52C4789A-978E-B746-85B9-F12EEDF30DDA}</author>
    <author>tc={7E648A80-160D-3F4F-AEA9-2E59E1D587AB}</author>
    <author>tc={02489B36-A47A-D443-9B81-EA0BAAFE295A}</author>
    <author>tc={BF962660-2B83-5640-82EA-1116B5567383}</author>
    <author>tc={C6383B52-91E4-E34A-94C4-1A6D3C88C600}</author>
  </authors>
  <commentList>
    <comment ref="P9" authorId="0" shapeId="0" xr:uid="{DA6CBB15-CF9E-6941-A93E-F8E43D0C841F}">
      <text>
        <t>[Threaded comment]
Your version of Excel allows you to read this threaded comment; however, any edits to it will get removed if the file is opened in a newer version of Excel. Learn more: https://go.microsoft.com/fwlink/?linkid=870924
Comment:
    Implemented start window with clickable buttons</t>
      </text>
    </comment>
    <comment ref="Q9" authorId="1" shapeId="0" xr:uid="{757D3574-36EB-5244-95D0-EFAD7EBCE60A}">
      <text>
        <t>[Threaded comment]
Your version of Excel allows you to read this threaded comment; however, any edits to it will get removed if the file is opened in a newer version of Excel. Learn more: https://go.microsoft.com/fwlink/?linkid=870924
Comment:
    Fire Dragon buttons and Electric Cat buttons implemented
Added playerTurn() and aiTurn()</t>
      </text>
    </comment>
    <comment ref="R9" authorId="2" shapeId="0" xr:uid="{C31711EB-D76E-C545-A6D6-447942AEAB15}">
      <text>
        <t>[Threaded comment]
Your version of Excel allows you to read this threaded comment; however, any edits to it will get removed if the file is opened in a newer version of Excel. Learn more: https://go.microsoft.com/fwlink/?linkid=870924
Comment:
    Programon Images added to the start screen
Began implementation of the fight screen
Corrected Button placements and placed names on the screen
Programmon names changed from Pikachu and Charizard to Electric Cat and Fire Dragon</t>
      </text>
    </comment>
    <comment ref="S9" authorId="3" shapeId="0" xr:uid="{6610529C-15EB-BF4C-A5FB-972DBF9278C5}">
      <text>
        <t>[Threaded comment]
Your version of Excel allows you to read this threaded comment; however, any edits to it will get removed if the file is opened in a newer version of Excel. Learn more: https://go.microsoft.com/fwlink/?linkid=870924
Comment:
    FIGHT button clickable and Fight Screen buttons clickable
Quit option implemented
Added Boxes around fight screen menu and programon
Sprite picture files added to the screen for both start and fight window</t>
      </text>
    </comment>
    <comment ref="T9" authorId="4" shapeId="0" xr:uid="{2F336A97-AB82-EC4A-ACC8-4DB5B25DA6A7}">
      <text>
        <t>[Threaded comment]
Your version of Excel allows you to read this threaded comment; however, any edits to it will get removed if the file is opened in a newer version of Excel. Learn more: https://go.microsoft.com/fwlink/?linkid=870924
Comment:
    Added playermove global variable</t>
      </text>
    </comment>
    <comment ref="U9" authorId="5" shapeId="0" xr:uid="{67723044-012E-A345-B95B-9E65AF3E1C5E}">
      <text>
        <t>[Threaded comment]
Your version of Excel allows you to read this threaded comment; however, any edits to it will get removed if the file is opened in a newer version of Excel. Learn more: https://go.microsoft.com/fwlink/?linkid=870924
Comment:
    Added function to check if other player is dead
Added random attack selection function for player 1
Bag Added
The game is now in a playable state without AI Turn completed</t>
      </text>
    </comment>
    <comment ref="V9" authorId="6" shapeId="0" xr:uid="{5A436C52-0FBA-274C-8C53-4DE1FCB8A224}">
      <text>
        <t>[Threaded comment]
Your version of Excel allows you to read this threaded comment; however, any edits to it will get removed if the file is opened in a newer version of Excel. Learn more: https://go.microsoft.com/fwlink/?linkid=870924
Comment:
    Final changes made to the fight class, COMPLETE
Health bars and AI fixed
 PROJECT COMPLETE</t>
      </text>
    </comment>
    <comment ref="Q12" authorId="7" shapeId="0" xr:uid="{19AF408A-9495-3346-ACD0-9D3E6C2A890E}">
      <text>
        <t>[Threaded comment]
Your version of Excel allows you to read this threaded comment; however, any edits to it will get removed if the file is opened in a newer version of Excel. Learn more: https://go.microsoft.com/fwlink/?linkid=870924
Comment:
    Electric Cat and Fire Dragon implementation started</t>
      </text>
    </comment>
    <comment ref="P13" authorId="8" shapeId="0" xr:uid="{7AE1754E-F3C9-F943-B3CB-F90C657A7CF1}">
      <text>
        <t>[Threaded comment]
Your version of Excel allows you to read this threaded comment; however, any edits to it will get removed if the file is opened in a newer version of Excel. Learn more: https://go.microsoft.com/fwlink/?linkid=870924
Comment:
    Created an outline with comments for each class and what needs to be done
Gantt Chart started</t>
      </text>
    </comment>
    <comment ref="Q13" authorId="9" shapeId="0" xr:uid="{52C4789A-978E-B746-85B9-F12EEDF30DDA}">
      <text>
        <t>[Threaded comment]
Your version of Excel allows you to read this threaded comment; however, any edits to it will get removed if the file is opened in a newer version of Excel. Learn more: https://go.microsoft.com/fwlink/?linkid=870924
Comment:
    Gantt Chart updated</t>
      </text>
    </comment>
    <comment ref="R13" authorId="10" shapeId="0" xr:uid="{7E648A80-160D-3F4F-AEA9-2E59E1D587AB}">
      <text>
        <t>[Threaded comment]
Your version of Excel allows you to read this threaded comment; however, any edits to it will get removed if the file is opened in a newer version of Excel. Learn more: https://go.microsoft.com/fwlink/?linkid=870924
Comment:
    Gantt Chart updated</t>
      </text>
    </comment>
    <comment ref="T13" authorId="11" shapeId="0" xr:uid="{02489B36-A47A-D443-9B81-EA0BAAFE295A}">
      <text>
        <t>[Threaded comment]
Your version of Excel allows you to read this threaded comment; however, any edits to it will get removed if the file is opened in a newer version of Excel. Learn more: https://go.microsoft.com/fwlink/?linkid=870924
Comment:
    Class Diagram and State Diagram complete</t>
      </text>
    </comment>
    <comment ref="U13" authorId="12" shapeId="0" xr:uid="{BF962660-2B83-5640-82EA-1116B5567383}">
      <text>
        <t>[Threaded comment]
Your version of Excel allows you to read this threaded comment; however, any edits to it will get removed if the file is opened in a newer version of Excel. Learn more: https://go.microsoft.com/fwlink/?linkid=870924
Comment:
    Gantt Chart updated</t>
      </text>
    </comment>
    <comment ref="V13" authorId="13" shapeId="0" xr:uid="{C6383B52-91E4-E34A-94C4-1A6D3C88C600}">
      <text>
        <t xml:space="preserve">[Threaded comment]
Your version of Excel allows you to read this threaded comment; however, any edits to it will get removed if the file is opened in a newer version of Excel. Learn more: https://go.microsoft.com/fwlink/?linkid=870924
Comment:
    Sprint backlogs and product backlogs finished - Scrum artifacts COMPLETE
Use Case Diagram COMPLETE
-UML Documentation finished
Gantt Chart COMPLETE
auto-mated code documentation completed, code documentation COMPLETE
Documentation COMPLETE
</t>
      </text>
    </comment>
  </commentList>
</comments>
</file>

<file path=xl/sharedStrings.xml><?xml version="1.0" encoding="utf-8"?>
<sst xmlns="http://schemas.openxmlformats.org/spreadsheetml/2006/main" count="90" uniqueCount="84">
  <si>
    <t>Project Start:</t>
  </si>
  <si>
    <t>PROGRESS</t>
  </si>
  <si>
    <t>ASSIGNED
TO</t>
  </si>
  <si>
    <t>Project Management Templates</t>
  </si>
  <si>
    <t>START</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</si>
  <si>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</si>
  <si>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</si>
  <si>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</si>
  <si>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</si>
  <si>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</si>
  <si>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</si>
  <si>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</si>
  <si>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</si>
  <si>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</si>
  <si>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</si>
  <si>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</si>
  <si>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</si>
  <si>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</si>
  <si>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</si>
  <si>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</si>
  <si>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</si>
  <si>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</si>
  <si>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</si>
  <si>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</si>
  <si>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</si>
  <si>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</si>
  <si>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</si>
  <si>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</si>
  <si>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</si>
  <si>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</si>
  <si>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</si>
  <si>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</si>
  <si>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</si>
  <si>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Team: Five Guys</t>
  </si>
  <si>
    <t>GUI</t>
  </si>
  <si>
    <t>Item Class</t>
  </si>
  <si>
    <t>Attack Class</t>
  </si>
  <si>
    <t>ProgramMon Classes</t>
  </si>
  <si>
    <t>Documentation</t>
  </si>
  <si>
    <t>Beau/Austin/Rob</t>
  </si>
  <si>
    <t>Finished</t>
  </si>
  <si>
    <t xml:space="preserve">                20% [Total: 25%]</t>
  </si>
  <si>
    <t xml:space="preserve">               80% [Total: 100%]</t>
  </si>
  <si>
    <t xml:space="preserve">                  15%[Total: 25%]</t>
  </si>
  <si>
    <t xml:space="preserve">                  15%[Total: 40%]</t>
  </si>
  <si>
    <t xml:space="preserve">                 50% [Total: 75%]</t>
  </si>
  <si>
    <t>Project 3</t>
  </si>
  <si>
    <t>Project 4</t>
  </si>
  <si>
    <t xml:space="preserve">           55% [Total:70%]</t>
  </si>
  <si>
    <t xml:space="preserve">        30% [Total: 100%]</t>
  </si>
  <si>
    <t>DELETED</t>
  </si>
  <si>
    <t>GUI/Main</t>
  </si>
  <si>
    <t xml:space="preserve">          25% [Total: 65%]</t>
  </si>
  <si>
    <t xml:space="preserve">          10% [Total: 100%]</t>
  </si>
  <si>
    <t>[EECS 448] Project 3 &amp; 4: ProgramMon</t>
  </si>
  <si>
    <t xml:space="preserve">        5%  [Total:15%]</t>
  </si>
  <si>
    <t xml:space="preserve">       5%  [Total: 20%]</t>
  </si>
  <si>
    <t xml:space="preserve">       0%  [Total: 20%]</t>
  </si>
  <si>
    <t xml:space="preserve">       5%  [Total: 55%]</t>
  </si>
  <si>
    <t xml:space="preserve">       40%  [Total: 60%]</t>
  </si>
  <si>
    <t>Create Fight Screen</t>
  </si>
  <si>
    <t>Quit Option</t>
  </si>
  <si>
    <t>Create custom sprites for  both characters</t>
  </si>
  <si>
    <t>Create a Bag for 1 item</t>
  </si>
  <si>
    <t>Attack for both characters</t>
  </si>
  <si>
    <t>Hitpoints for both characters</t>
  </si>
  <si>
    <t>Tasks for Project 4:</t>
  </si>
  <si>
    <t>Sprite for facing both ways in the fight screen</t>
  </si>
  <si>
    <t>Animations on battles (MAYBE)</t>
  </si>
  <si>
    <t>Switch programon character in the middle of the battle (MAYBE)</t>
  </si>
  <si>
    <t>Defense</t>
  </si>
  <si>
    <t>Display updating health bar (MAYBE)</t>
  </si>
  <si>
    <t>Sound Effects (MAYBE)</t>
  </si>
  <si>
    <t>Add more characters and sprites for each character</t>
  </si>
  <si>
    <t>Background</t>
  </si>
  <si>
    <t>More attack options (MAYBE)</t>
  </si>
  <si>
    <r>
      <rPr>
        <b/>
        <sz val="11"/>
        <color theme="1"/>
        <rFont val="Calibri"/>
        <family val="2"/>
        <scheme val="minor"/>
      </rPr>
      <t>Tasks for Projcet 3:</t>
    </r>
    <r>
      <rPr>
        <sz val="11"/>
        <color theme="1"/>
        <rFont val="Calibri"/>
        <family val="2"/>
        <scheme val="minor"/>
      </rPr>
      <t xml:space="preserve"> Ability to select program for player 1 and AI</t>
    </r>
  </si>
  <si>
    <t xml:space="preserve">       45%  [Total: 100%]</t>
  </si>
  <si>
    <t>Cole/Cameran/Qui/Beau</t>
  </si>
  <si>
    <t>Add more items to the bag</t>
  </si>
  <si>
    <t xml:space="preserve">          10% [Total: 15%]</t>
  </si>
  <si>
    <t xml:space="preserve">          25% [Total: 40%]</t>
  </si>
  <si>
    <t xml:space="preserve">          5% [Total: 70%]</t>
  </si>
  <si>
    <t xml:space="preserve">          20% [Total: 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</si>
</sst>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rgb="FF000000"/>
      <name val="Calibri"/>
      <family val="2"/>
      <scheme val="minor"/>
    </font>
    <font>
      <sz val="10"/>
      <color rgb="FF000000"/>
      <name val="Tahoma"/>
      <family val="2"/>
    </font>
  </fonts>
  <fills count="8">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1" tint="0.34998626667073579"/>
        <bgColor indexed="64"/>
      </patternFill>
    </fill>
    <fill>
      <patternFill patternType="solid">
        <fgColor theme="1" tint="0.34998626667073579"/>
        <bgColor theme="4"/>
      </patternFill>
    </fill>
  </fills>
  <borders count="1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D9D9D9"/>
      </left>
      <right style="thin">
        <color rgb="FFD9D9D9"/>
      </right>
      <top style="medium">
        <color rgb="FFD9D9D9"/>
      </top>
      <bottom style="medium">
        <color rgb="FFD9D9D9"/>
      </bottom>
      <diagonal/>
    </border>
    <border>
      <left/>
      <right style="thin">
        <color rgb="FFD9D9D9"/>
      </right>
      <top style="medium">
        <color rgb="FFD9D9D9"/>
      </top>
      <bottom style="medium">
        <color rgb="FFD9D9D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5" fontId="7" fillId="0" borderId="3">
      <alignment horizontal="center" vertical="center"/>
    </xf>
    <xf numFmtId="164"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6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7" borderId="1" xfId="0" applyFont="1" applyFill="1" applyBorder="1" applyAlignment="1">
      <alignment horizontal="left" vertical="center" indent="1"/>
    </xf>
    <xf numFmtId="0" fontId="6" fillId="7" borderId="1" xfId="0" applyFont="1" applyFill="1" applyBorder="1" applyAlignment="1">
      <alignment horizontal="center" vertical="center" wrapText="1"/>
    </xf>
    <xf numFmtId="167" fontId="9" fillId="4" borderId="0" xfId="0" applyNumberFormat="1" applyFont="1" applyFill="1" applyAlignment="1">
      <alignment horizontal="center" vertical="center"/>
    </xf>
    <xf numFmtId="167" fontId="9" fillId="4" borderId="6" xfId="0" applyNumberFormat="1" applyFont="1" applyFill="1" applyBorder="1" applyAlignment="1">
      <alignment horizontal="center" vertical="center"/>
    </xf>
    <xf numFmtId="167" fontId="9" fillId="4" borderId="7" xfId="0" applyNumberFormat="1" applyFont="1" applyFill="1" applyBorder="1" applyAlignment="1">
      <alignment horizontal="center" vertical="center"/>
    </xf>
    <xf numFmtId="0" fontId="10" fillId="6"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4" fillId="5"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9" fontId="4" fillId="3"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20" fillId="0" borderId="0" xfId="0" applyFont="1" applyAlignment="1">
      <alignment horizontal="center"/>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164" fontId="7" fillId="2" borderId="2" xfId="10" applyFill="1">
      <alignment horizontal="center" vertical="center"/>
    </xf>
    <xf numFmtId="164" fontId="7" fillId="3" borderId="2" xfId="10" applyFill="1">
      <alignment horizontal="center" vertical="center"/>
    </xf>
    <xf numFmtId="0" fontId="7" fillId="5" borderId="2" xfId="11" applyFill="1">
      <alignment horizontal="center" vertical="center"/>
    </xf>
    <xf numFmtId="0" fontId="7" fillId="2" borderId="2" xfId="11" applyFill="1">
      <alignment horizontal="center" vertical="center"/>
    </xf>
    <xf numFmtId="0" fontId="7" fillId="3"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9" fontId="0" fillId="0" borderId="9" xfId="0" applyNumberFormat="1" applyBorder="1" applyAlignment="1">
      <alignment vertical="center"/>
    </xf>
    <xf numFmtId="166" fontId="0" fillId="4" borderId="4" xfId="0" applyNumberFormat="1" applyFill="1" applyBorder="1" applyAlignment="1">
      <alignment horizontal="left" vertical="center" wrapText="1" indent="1"/>
    </xf>
    <xf numFmtId="166" fontId="0" fillId="4" borderId="1" xfId="0" applyNumberFormat="1" applyFill="1" applyBorder="1" applyAlignment="1">
      <alignment horizontal="left" vertical="center" wrapText="1" indent="1"/>
    </xf>
    <xf numFmtId="166" fontId="0" fillId="4" borderId="5" xfId="0" applyNumberFormat="1" applyFill="1" applyBorder="1" applyAlignment="1">
      <alignment horizontal="left" vertical="center" wrapText="1" indent="1"/>
    </xf>
    <xf numFmtId="165" fontId="7" fillId="0" borderId="3" xfId="9">
      <alignment horizontal="center" vertical="center"/>
    </xf>
    <xf numFmtId="0" fontId="7" fillId="0" borderId="0" xfId="8">
      <alignment horizontal="right" indent="1"/>
    </xf>
    <xf numFmtId="0" fontId="7" fillId="0" borderId="7" xfId="8" applyBorder="1">
      <alignment horizontal="right" indent="1"/>
    </xf>
    <xf numFmtId="0" fontId="0" fillId="0" borderId="10" xfId="0" applyBorder="1"/>
    <xf numFmtId="0" fontId="21" fillId="0" borderId="11" xfId="0" applyFont="1" applyBorder="1" applyAlignment="1">
      <alignment vertical="center"/>
    </xf>
    <xf numFmtId="0" fontId="21" fillId="0" borderId="12" xfId="0" applyFont="1" applyBorder="1" applyAlignment="1">
      <alignment vertical="center"/>
    </xf>
    <xf numFmtId="0" fontId="5" fillId="0" borderId="0" xfId="0" applyFont="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9" dT="2019-11-03T21:02:01.87" personId="{00000000-0000-0000-0000-000000000000}" id="{DA6CBB15-CF9E-6941-A93E-F8E43D0C841F}">
    <text>Implemented start window with clickable buttons</text>
  </threadedComment>
  <threadedComment ref="Q9" dT="2019-11-03T21:05:20.79" personId="{00000000-0000-0000-0000-000000000000}" id="{757D3574-36EB-5244-95D0-EFAD7EBCE60A}">
    <text>Fire Dragon buttons and Electric Cat buttons implemented
Added playerTurn() and aiTurn()</text>
  </threadedComment>
  <threadedComment ref="R9" dT="2019-11-03T21:07:34.05" personId="{00000000-0000-0000-0000-000000000000}" id="{C31711EB-D76E-C545-A6D6-447942AEAB15}">
    <text>Programon Images added to the start screen
Began implementation of the fight screen
Corrected Button placements and placed names on the screen
Programmon names changed from Pikachu and Charizard to Electric Cat and Fire Dragon</text>
  </threadedComment>
  <threadedComment ref="S9" dT="2019-11-03T21:11:00.40" personId="{00000000-0000-0000-0000-000000000000}" id="{6610529C-15EB-BF4C-A5FB-972DBF9278C5}">
    <text>FIGHT button clickable and Fight Screen buttons clickable
Quit option implemented
Added Boxes around fight screen menu and programon
Sprite picture files added to the screen for both start and fight window</text>
  </threadedComment>
  <threadedComment ref="T9" dT="2019-11-03T21:11:22.29" personId="{00000000-0000-0000-0000-000000000000}" id="{2F336A97-AB82-EC4A-ACC8-4DB5B25DA6A7}">
    <text>Added playermove global variable</text>
  </threadedComment>
  <threadedComment ref="U9" dT="2019-11-03T21:12:55.58" personId="{00000000-0000-0000-0000-000000000000}" id="{67723044-012E-A345-B95B-9E65AF3E1C5E}">
    <text>Added function to check if other player is dead
Added random attack selection function for player 1
Bag Added
The game is now in a playable state without AI Turn completed</text>
  </threadedComment>
  <threadedComment ref="V9" dT="2019-11-03T21:13:16.67" personId="{00000000-0000-0000-0000-000000000000}" id="{5A436C52-0FBA-274C-8C53-4DE1FCB8A224}">
    <text>Final changes made to the fight class, COMPLETE
Health bars and AI fixed
 PROJECT COMPLETE</text>
  </threadedComment>
  <threadedComment ref="Q12" dT="2019-11-03T21:05:05.25" personId="{00000000-0000-0000-0000-000000000000}" id="{19AF408A-9495-3346-ACD0-9D3E6C2A890E}">
    <text>Electric Cat and Fire Dragon implementation started</text>
  </threadedComment>
  <threadedComment ref="P13" dT="2019-11-03T21:02:37.40" personId="{00000000-0000-0000-0000-000000000000}" id="{7AE1754E-F3C9-F943-B3CB-F90C657A7CF1}">
    <text>Created an outline with comments for each class and what needs to be done
Gantt Chart started</text>
  </threadedComment>
  <threadedComment ref="Q13" dT="2019-11-03T21:33:19.53" personId="{00000000-0000-0000-0000-000000000000}" id="{52C4789A-978E-B746-85B9-F12EEDF30DDA}">
    <text>Gantt Chart updated</text>
  </threadedComment>
  <threadedComment ref="R13" dT="2019-11-03T21:33:25.52" personId="{00000000-0000-0000-0000-000000000000}" id="{7E648A80-160D-3F4F-AEA9-2E59E1D587AB}">
    <text>Gantt Chart updated</text>
  </threadedComment>
  <threadedComment ref="T13" dT="2019-11-03T21:31:49.20" personId="{00000000-0000-0000-0000-000000000000}" id="{02489B36-A47A-D443-9B81-EA0BAAFE295A}">
    <text>Class Diagram and State Diagram complete</text>
  </threadedComment>
  <threadedComment ref="U13" dT="2019-11-03T21:33:41.37" personId="{00000000-0000-0000-0000-000000000000}" id="{BF962660-2B83-5640-82EA-1116B5567383}">
    <text>Gantt Chart updated</text>
  </threadedComment>
  <threadedComment ref="V13" dT="2019-11-03T21:18:20.73" personId="{00000000-0000-0000-0000-000000000000}" id="{C6383B52-91E4-E34A-94C4-1A6D3C88C600}">
    <text xml:space="preserve">Sprint backlogs and product backlogs finished - Scrum artifacts COMPLETE
Use Case Diagram COMPLETE
-UML Documentation finished
Gantt Chart COMPLETE
auto-mated code documentation completed, code documentation COMPLETE
Documentation COMPLETE
</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0"/>
  <sheetViews>
    <sheetView showGridLines="0" tabSelected="1" showRuler="0" zoomScale="88" zoomScaleNormal="75" zoomScalePageLayoutView="70" workbookViewId="0">
      <pane ySplit="6" topLeftCell="A8" activePane="bottomLeft" state="frozen"/>
      <selection pane="bottomLeft" activeCell="V11" sqref="V11"/>
    </sheetView>
  </sheetViews>
  <sheetFormatPr baseColWidth="10" defaultColWidth="8.83203125" defaultRowHeight="30" customHeight="1" x14ac:dyDescent="0.2"/>
  <cols>
    <col min="1" max="1" width="2.6640625" style="36" customWidth="1"/>
    <col min="2" max="2" width="19.83203125" customWidth="1"/>
    <col min="3" max="3" width="30.6640625" customWidth="1"/>
    <col min="4" max="4" width="10.6640625" customWidth="1"/>
    <col min="5" max="5" width="10.5" style="5" customWidth="1"/>
    <col min="6" max="6" width="10.5" customWidth="1"/>
    <col min="7" max="7" width="2.6640625" hidden="1" customWidth="1"/>
    <col min="8" max="8" width="6.1640625" hidden="1" customWidth="1"/>
    <col min="9" max="9" width="21" hidden="1" customWidth="1"/>
    <col min="10" max="10" width="1.1640625" hidden="1" customWidth="1"/>
    <col min="11" max="12" width="0.1640625" hidden="1" customWidth="1"/>
    <col min="13" max="22" width="20.83203125" customWidth="1"/>
    <col min="23" max="64" width="2.5" customWidth="1"/>
    <col min="69" max="70" width="10.33203125"/>
  </cols>
  <sheetData>
    <row r="1" spans="1:64" ht="30" customHeight="1" x14ac:dyDescent="0.35">
      <c r="A1" s="37" t="s">
        <v>24</v>
      </c>
      <c r="B1" s="41" t="s">
        <v>54</v>
      </c>
      <c r="C1" s="1"/>
      <c r="D1" s="2"/>
      <c r="E1" s="4"/>
      <c r="F1" s="25"/>
      <c r="H1" s="2"/>
      <c r="I1" s="14" t="s">
        <v>10</v>
      </c>
    </row>
    <row r="2" spans="1:64" ht="30" customHeight="1" x14ac:dyDescent="0.25">
      <c r="A2" s="36" t="s">
        <v>22</v>
      </c>
      <c r="B2" s="42" t="s">
        <v>33</v>
      </c>
      <c r="I2" s="39" t="s">
        <v>15</v>
      </c>
    </row>
    <row r="3" spans="1:64" ht="30" customHeight="1" x14ac:dyDescent="0.2">
      <c r="A3" s="36" t="s">
        <v>25</v>
      </c>
      <c r="B3" s="43"/>
      <c r="C3" s="56" t="s">
        <v>0</v>
      </c>
      <c r="D3" s="57"/>
      <c r="E3" s="55">
        <v>43763</v>
      </c>
      <c r="F3" s="55"/>
    </row>
    <row r="4" spans="1:64" ht="30" customHeight="1" x14ac:dyDescent="0.2">
      <c r="A4" s="37" t="s">
        <v>26</v>
      </c>
      <c r="C4" s="56" t="s">
        <v>6</v>
      </c>
      <c r="D4" s="57"/>
      <c r="E4" s="7">
        <v>1</v>
      </c>
      <c r="I4" s="52">
        <f>M5</f>
        <v>43763</v>
      </c>
      <c r="J4" s="53"/>
      <c r="K4" s="53"/>
      <c r="L4" s="53"/>
      <c r="M4" s="53"/>
      <c r="N4" s="53"/>
      <c r="O4" s="54"/>
      <c r="P4" s="52"/>
      <c r="Q4" s="53"/>
      <c r="R4" s="53"/>
      <c r="S4" s="53"/>
      <c r="T4" s="53"/>
      <c r="U4" s="53"/>
      <c r="V4" s="54"/>
      <c r="W4" s="52"/>
      <c r="X4" s="53"/>
      <c r="Y4" s="53"/>
      <c r="Z4" s="53"/>
      <c r="AA4" s="53"/>
      <c r="AB4" s="53"/>
      <c r="AC4" s="54"/>
      <c r="AD4" s="52"/>
      <c r="AE4" s="53"/>
      <c r="AF4" s="53"/>
      <c r="AG4" s="53"/>
      <c r="AH4" s="53"/>
      <c r="AI4" s="53"/>
      <c r="AJ4" s="54"/>
      <c r="AK4" s="52"/>
      <c r="AL4" s="53"/>
      <c r="AM4" s="53"/>
      <c r="AN4" s="53"/>
      <c r="AO4" s="53"/>
      <c r="AP4" s="53"/>
      <c r="AQ4" s="54"/>
      <c r="AR4" s="52"/>
      <c r="AS4" s="53"/>
      <c r="AT4" s="53"/>
      <c r="AU4" s="53"/>
      <c r="AV4" s="53"/>
      <c r="AW4" s="53"/>
      <c r="AX4" s="54"/>
      <c r="AY4" s="52"/>
      <c r="AZ4" s="53"/>
      <c r="BA4" s="53"/>
      <c r="BB4" s="53"/>
      <c r="BC4" s="53"/>
      <c r="BD4" s="53"/>
      <c r="BE4" s="54"/>
      <c r="BF4" s="52"/>
      <c r="BG4" s="53"/>
      <c r="BH4" s="53"/>
      <c r="BI4" s="53"/>
      <c r="BJ4" s="53"/>
      <c r="BK4" s="53"/>
      <c r="BL4" s="54"/>
    </row>
    <row r="5" spans="1:64" ht="15" customHeight="1" x14ac:dyDescent="0.2">
      <c r="A5" s="37" t="s">
        <v>27</v>
      </c>
      <c r="B5" s="58"/>
      <c r="C5" s="58"/>
      <c r="D5" s="58"/>
      <c r="E5" s="58"/>
      <c r="F5" s="58"/>
      <c r="G5" s="58"/>
      <c r="I5" s="11">
        <f>Project_Start-WEEKDAY(Project_Start,1)+2+7*(Display_Week-1)</f>
        <v>43759</v>
      </c>
      <c r="J5" s="10">
        <f>I5+1</f>
        <v>43760</v>
      </c>
      <c r="K5" s="10">
        <f t="shared" ref="K5:AX5" si="0">J5+1</f>
        <v>43761</v>
      </c>
      <c r="L5" s="10">
        <f t="shared" si="0"/>
        <v>43762</v>
      </c>
      <c r="M5" s="10">
        <f t="shared" si="0"/>
        <v>43763</v>
      </c>
      <c r="N5" s="10">
        <f t="shared" si="0"/>
        <v>43764</v>
      </c>
      <c r="O5" s="12">
        <f t="shared" si="0"/>
        <v>43765</v>
      </c>
      <c r="P5" s="11">
        <f>O5+1</f>
        <v>43766</v>
      </c>
      <c r="Q5" s="10">
        <f>P5+1</f>
        <v>43767</v>
      </c>
      <c r="R5" s="10">
        <f t="shared" si="0"/>
        <v>43768</v>
      </c>
      <c r="S5" s="10">
        <f t="shared" si="0"/>
        <v>43769</v>
      </c>
      <c r="T5" s="10">
        <f t="shared" si="0"/>
        <v>43770</v>
      </c>
      <c r="U5" s="10">
        <f t="shared" si="0"/>
        <v>43771</v>
      </c>
      <c r="V5" s="12">
        <f t="shared" si="0"/>
        <v>43772</v>
      </c>
      <c r="W5" s="11">
        <f>V5+1</f>
        <v>43773</v>
      </c>
      <c r="X5" s="10">
        <f>W5+1</f>
        <v>43774</v>
      </c>
      <c r="Y5" s="10">
        <f t="shared" si="0"/>
        <v>43775</v>
      </c>
      <c r="Z5" s="10">
        <f t="shared" si="0"/>
        <v>43776</v>
      </c>
      <c r="AA5" s="10">
        <f t="shared" si="0"/>
        <v>43777</v>
      </c>
      <c r="AB5" s="10">
        <f t="shared" si="0"/>
        <v>43778</v>
      </c>
      <c r="AC5" s="12">
        <f t="shared" si="0"/>
        <v>43779</v>
      </c>
      <c r="AD5" s="11">
        <f>AC5+1</f>
        <v>43780</v>
      </c>
      <c r="AE5" s="10">
        <f>AD5+1</f>
        <v>43781</v>
      </c>
      <c r="AF5" s="10">
        <f t="shared" si="0"/>
        <v>43782</v>
      </c>
      <c r="AG5" s="10">
        <f t="shared" si="0"/>
        <v>43783</v>
      </c>
      <c r="AH5" s="10">
        <f t="shared" si="0"/>
        <v>43784</v>
      </c>
      <c r="AI5" s="10">
        <f t="shared" si="0"/>
        <v>43785</v>
      </c>
      <c r="AJ5" s="12">
        <f t="shared" si="0"/>
        <v>43786</v>
      </c>
      <c r="AK5" s="11">
        <f>AJ5+1</f>
        <v>43787</v>
      </c>
      <c r="AL5" s="10">
        <f>AK5+1</f>
        <v>43788</v>
      </c>
      <c r="AM5" s="10">
        <f t="shared" si="0"/>
        <v>43789</v>
      </c>
      <c r="AN5" s="10">
        <f t="shared" si="0"/>
        <v>43790</v>
      </c>
      <c r="AO5" s="10">
        <f t="shared" si="0"/>
        <v>43791</v>
      </c>
      <c r="AP5" s="10">
        <f t="shared" si="0"/>
        <v>43792</v>
      </c>
      <c r="AQ5" s="12">
        <f t="shared" si="0"/>
        <v>43793</v>
      </c>
      <c r="AR5" s="11">
        <f>AQ5+1</f>
        <v>43794</v>
      </c>
      <c r="AS5" s="10">
        <f>AR5+1</f>
        <v>43795</v>
      </c>
      <c r="AT5" s="10">
        <f t="shared" si="0"/>
        <v>43796</v>
      </c>
      <c r="AU5" s="10">
        <f t="shared" si="0"/>
        <v>43797</v>
      </c>
      <c r="AV5" s="10">
        <f t="shared" si="0"/>
        <v>43798</v>
      </c>
      <c r="AW5" s="10">
        <f t="shared" si="0"/>
        <v>43799</v>
      </c>
      <c r="AX5" s="12">
        <f t="shared" si="0"/>
        <v>43800</v>
      </c>
      <c r="AY5" s="11">
        <f>AX5+1</f>
        <v>43801</v>
      </c>
      <c r="AZ5" s="10">
        <f>AY5+1</f>
        <v>43802</v>
      </c>
      <c r="BA5" s="10">
        <f t="shared" ref="BA5:BE5" si="1">AZ5+1</f>
        <v>43803</v>
      </c>
      <c r="BB5" s="10">
        <f t="shared" si="1"/>
        <v>43804</v>
      </c>
      <c r="BC5" s="10">
        <f t="shared" si="1"/>
        <v>43805</v>
      </c>
      <c r="BD5" s="10">
        <f t="shared" si="1"/>
        <v>43806</v>
      </c>
      <c r="BE5" s="12">
        <f t="shared" si="1"/>
        <v>43807</v>
      </c>
      <c r="BF5" s="11">
        <f>BE5+1</f>
        <v>43808</v>
      </c>
      <c r="BG5" s="10">
        <f>BF5+1</f>
        <v>43809</v>
      </c>
      <c r="BH5" s="10">
        <f t="shared" ref="BH5:BL5" si="2">BG5+1</f>
        <v>43810</v>
      </c>
      <c r="BI5" s="10">
        <f t="shared" si="2"/>
        <v>43811</v>
      </c>
      <c r="BJ5" s="10">
        <f t="shared" si="2"/>
        <v>43812</v>
      </c>
      <c r="BK5" s="10">
        <f t="shared" si="2"/>
        <v>43813</v>
      </c>
      <c r="BL5" s="12">
        <f t="shared" si="2"/>
        <v>43814</v>
      </c>
    </row>
    <row r="6" spans="1:64" ht="30" customHeight="1" thickBot="1" x14ac:dyDescent="0.25">
      <c r="A6" s="37" t="s">
        <v>28</v>
      </c>
      <c r="B6" s="8" t="s">
        <v>7</v>
      </c>
      <c r="C6" s="9" t="s">
        <v>2</v>
      </c>
      <c r="D6" s="9" t="s">
        <v>1</v>
      </c>
      <c r="E6" s="9" t="s">
        <v>4</v>
      </c>
      <c r="F6" s="9" t="s">
        <v>40</v>
      </c>
      <c r="G6" s="9"/>
      <c r="H6" s="9" t="s">
        <v>5</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25">
      <c r="A7" s="36" t="s">
        <v>23</v>
      </c>
      <c r="C7" s="40"/>
      <c r="E7"/>
      <c r="H7" t="str">
        <f>IF(OR(ISBLANK(task_start),ISBLANK(task_end)),"",task_end-task_start+1)</f>
        <v/>
      </c>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c r="BL7" s="23"/>
    </row>
    <row r="8" spans="1:64" s="3" customFormat="1" ht="30" customHeight="1" thickBot="1" x14ac:dyDescent="0.25">
      <c r="A8" s="37" t="s">
        <v>29</v>
      </c>
      <c r="B8" s="17" t="s">
        <v>46</v>
      </c>
      <c r="C8" s="46"/>
      <c r="D8" s="18"/>
      <c r="E8" s="19"/>
      <c r="F8" s="20"/>
      <c r="G8" s="16"/>
      <c r="H8" s="16" t="str">
        <f t="shared" ref="H8:H13" si="6">IF(OR(ISBLANK(task_start),ISBLANK(task_end)),"",task_end-task_start+1)</f>
        <v/>
      </c>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row>
    <row r="9" spans="1:64" s="3" customFormat="1" ht="30" customHeight="1" thickBot="1" x14ac:dyDescent="0.25">
      <c r="A9" s="37" t="s">
        <v>30</v>
      </c>
      <c r="B9" s="49" t="s">
        <v>51</v>
      </c>
      <c r="C9" s="47" t="s">
        <v>39</v>
      </c>
      <c r="D9" s="21">
        <v>1</v>
      </c>
      <c r="E9" s="44">
        <v>43766</v>
      </c>
      <c r="F9" s="44">
        <v>43772</v>
      </c>
      <c r="G9" s="23"/>
      <c r="H9" s="16">
        <f t="shared" si="6"/>
        <v>7</v>
      </c>
      <c r="I9" s="51">
        <v>0.25</v>
      </c>
      <c r="J9" s="51" t="s">
        <v>45</v>
      </c>
      <c r="K9" s="23"/>
      <c r="L9" s="23"/>
      <c r="M9" s="23"/>
      <c r="N9" s="23"/>
      <c r="O9" s="23"/>
      <c r="P9" s="51">
        <v>0.05</v>
      </c>
      <c r="Q9" s="23" t="s">
        <v>80</v>
      </c>
      <c r="R9" s="23" t="s">
        <v>81</v>
      </c>
      <c r="S9" s="23" t="s">
        <v>52</v>
      </c>
      <c r="T9" s="23" t="s">
        <v>82</v>
      </c>
      <c r="U9" s="23" t="s">
        <v>83</v>
      </c>
      <c r="V9" s="23" t="s">
        <v>53</v>
      </c>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row>
    <row r="10" spans="1:64" s="3" customFormat="1" ht="30" customHeight="1" thickBot="1" x14ac:dyDescent="0.25">
      <c r="A10" s="37" t="s">
        <v>31</v>
      </c>
      <c r="B10" s="49" t="s">
        <v>35</v>
      </c>
      <c r="C10" s="47" t="s">
        <v>39</v>
      </c>
      <c r="D10" s="21">
        <v>0</v>
      </c>
      <c r="E10" s="44">
        <v>43766</v>
      </c>
      <c r="F10" s="44">
        <v>43768</v>
      </c>
      <c r="G10" s="16"/>
      <c r="H10" s="16">
        <f t="shared" si="6"/>
        <v>3</v>
      </c>
      <c r="I10" s="23"/>
      <c r="J10" s="23"/>
      <c r="K10" s="23"/>
      <c r="L10" s="23"/>
      <c r="M10" s="23"/>
      <c r="N10" s="23"/>
      <c r="O10" s="23"/>
      <c r="P10" s="23"/>
      <c r="Q10" s="23"/>
      <c r="R10" s="23" t="s">
        <v>50</v>
      </c>
      <c r="S10" s="23"/>
      <c r="T10" s="23"/>
      <c r="U10" s="24"/>
      <c r="V10" s="24"/>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row>
    <row r="11" spans="1:64" s="3" customFormat="1" ht="30" customHeight="1" thickBot="1" x14ac:dyDescent="0.25">
      <c r="A11" s="36"/>
      <c r="B11" s="49" t="s">
        <v>36</v>
      </c>
      <c r="C11" s="47" t="s">
        <v>39</v>
      </c>
      <c r="D11" s="21">
        <v>0</v>
      </c>
      <c r="E11" s="44">
        <v>43766</v>
      </c>
      <c r="F11" s="44">
        <v>43768</v>
      </c>
      <c r="G11" s="16"/>
      <c r="H11" s="16">
        <f t="shared" si="6"/>
        <v>3</v>
      </c>
      <c r="I11" s="51"/>
      <c r="J11" s="51">
        <v>0.1</v>
      </c>
      <c r="K11" s="23"/>
      <c r="L11" s="23"/>
      <c r="M11" s="23"/>
      <c r="N11" s="23"/>
      <c r="O11" s="23"/>
      <c r="P11" s="51"/>
      <c r="Q11" s="23"/>
      <c r="R11" s="23" t="s">
        <v>50</v>
      </c>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row>
    <row r="12" spans="1:64" s="3" customFormat="1" ht="30" customHeight="1" thickBot="1" x14ac:dyDescent="0.25">
      <c r="A12" s="36"/>
      <c r="B12" s="49" t="s">
        <v>37</v>
      </c>
      <c r="C12" s="47" t="s">
        <v>39</v>
      </c>
      <c r="D12" s="21">
        <v>1</v>
      </c>
      <c r="E12" s="44">
        <v>43766</v>
      </c>
      <c r="F12" s="44">
        <v>43768</v>
      </c>
      <c r="G12" s="16"/>
      <c r="H12" s="16">
        <f t="shared" si="6"/>
        <v>3</v>
      </c>
      <c r="I12" s="51">
        <v>0.05</v>
      </c>
      <c r="J12" s="51" t="s">
        <v>41</v>
      </c>
      <c r="K12" s="51" t="s">
        <v>42</v>
      </c>
      <c r="L12" s="23"/>
      <c r="M12" s="23"/>
      <c r="N12" s="23"/>
      <c r="O12" s="23"/>
      <c r="P12" s="51">
        <v>0.15</v>
      </c>
      <c r="Q12" s="23" t="s">
        <v>48</v>
      </c>
      <c r="R12" s="23" t="s">
        <v>49</v>
      </c>
      <c r="S12" s="23"/>
      <c r="T12" s="23"/>
      <c r="U12" s="23"/>
      <c r="V12" s="23"/>
      <c r="W12" s="23"/>
      <c r="X12" s="23"/>
      <c r="Y12" s="24"/>
      <c r="Z12" s="23"/>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row>
    <row r="13" spans="1:64" s="3" customFormat="1" ht="30" customHeight="1" thickBot="1" x14ac:dyDescent="0.25">
      <c r="A13" s="36"/>
      <c r="B13" s="49" t="s">
        <v>38</v>
      </c>
      <c r="C13" s="47" t="s">
        <v>78</v>
      </c>
      <c r="D13" s="21">
        <v>1</v>
      </c>
      <c r="E13" s="44">
        <v>43766</v>
      </c>
      <c r="F13" s="44">
        <v>43772</v>
      </c>
      <c r="G13" s="16"/>
      <c r="H13" s="16">
        <f t="shared" si="6"/>
        <v>7</v>
      </c>
      <c r="I13" s="51">
        <v>0.1</v>
      </c>
      <c r="J13" s="51" t="s">
        <v>43</v>
      </c>
      <c r="K13" s="51" t="s">
        <v>44</v>
      </c>
      <c r="L13" s="23"/>
      <c r="M13" s="23"/>
      <c r="N13" s="23"/>
      <c r="O13" s="23"/>
      <c r="P13" s="51">
        <v>0.1</v>
      </c>
      <c r="Q13" s="23" t="s">
        <v>55</v>
      </c>
      <c r="R13" s="23" t="s">
        <v>56</v>
      </c>
      <c r="S13" s="23" t="s">
        <v>57</v>
      </c>
      <c r="T13" s="23" t="s">
        <v>59</v>
      </c>
      <c r="U13" s="23" t="s">
        <v>58</v>
      </c>
      <c r="V13" s="23" t="s">
        <v>77</v>
      </c>
      <c r="W13" s="23"/>
      <c r="X13" s="23"/>
      <c r="Y13" s="23"/>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row>
    <row r="14" spans="1:64" s="3" customFormat="1" ht="30" customHeight="1" thickBot="1" x14ac:dyDescent="0.25">
      <c r="A14" s="37" t="s">
        <v>32</v>
      </c>
      <c r="B14" s="49"/>
      <c r="C14" s="47"/>
      <c r="D14" s="21"/>
      <c r="E14" s="44"/>
      <c r="F14" s="44"/>
      <c r="G14" s="16"/>
      <c r="H14" s="16"/>
      <c r="I14" s="23"/>
      <c r="J14" s="23"/>
      <c r="K14" s="23"/>
      <c r="L14" s="23"/>
      <c r="M14" s="23"/>
      <c r="N14" s="23"/>
      <c r="O14" s="23"/>
      <c r="P14" s="23"/>
      <c r="Q14" s="23"/>
      <c r="R14" s="23"/>
      <c r="S14" s="23"/>
      <c r="T14" s="23"/>
      <c r="V14" s="23"/>
      <c r="W14" s="23"/>
      <c r="X14" s="23"/>
      <c r="Y14" s="23"/>
      <c r="Z14" s="23"/>
      <c r="AA14" s="23"/>
      <c r="AB14" s="23"/>
      <c r="AC14" s="23"/>
      <c r="AD14" s="23"/>
      <c r="AE14" s="23"/>
      <c r="AF14" s="23"/>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row>
    <row r="15" spans="1:64" s="3" customFormat="1" ht="30" customHeight="1" thickBot="1" x14ac:dyDescent="0.25">
      <c r="A15" s="37"/>
      <c r="B15" s="17" t="s">
        <v>47</v>
      </c>
      <c r="C15" s="46"/>
      <c r="D15" s="18"/>
      <c r="E15" s="19"/>
      <c r="F15" s="20"/>
      <c r="G15" s="20"/>
      <c r="H15" s="16"/>
      <c r="I15" s="23"/>
      <c r="J15" s="23"/>
      <c r="K15" s="23"/>
      <c r="L15" s="23"/>
      <c r="M15" s="23"/>
      <c r="N15" s="23"/>
      <c r="O15" s="23"/>
      <c r="P15" s="23"/>
      <c r="Q15" s="23"/>
      <c r="R15" s="23"/>
      <c r="S15" s="23"/>
      <c r="T15" s="23"/>
      <c r="U15" s="23"/>
      <c r="V15" s="23"/>
      <c r="W15" s="23"/>
      <c r="X15" s="23"/>
      <c r="Y15" s="23"/>
      <c r="Z15" s="23"/>
      <c r="AA15" s="23"/>
      <c r="AB15" s="23"/>
      <c r="AC15" s="23"/>
      <c r="AD15" s="59"/>
      <c r="AE15" s="60"/>
      <c r="AF15" s="60"/>
      <c r="AG15" s="60"/>
      <c r="AH15" s="60"/>
      <c r="AI15" s="16"/>
      <c r="AJ15" s="16"/>
      <c r="AK15" s="23"/>
      <c r="AL15" s="23"/>
      <c r="AM15" s="23"/>
      <c r="AN15" s="23"/>
      <c r="AO15" s="23"/>
      <c r="AP15" s="23"/>
      <c r="AQ15" s="23"/>
      <c r="AR15" s="23"/>
      <c r="AS15" s="23"/>
      <c r="AT15" s="23"/>
      <c r="AU15" s="23"/>
      <c r="AV15" s="23"/>
      <c r="AW15" s="23"/>
      <c r="AX15" s="23"/>
      <c r="AY15" s="59"/>
      <c r="AZ15" s="60"/>
      <c r="BA15" s="60"/>
      <c r="BB15" s="60"/>
      <c r="BC15" s="60"/>
      <c r="BD15" s="16"/>
      <c r="BE15" s="16"/>
      <c r="BF15" s="23"/>
      <c r="BG15" s="23"/>
      <c r="BH15" s="23"/>
      <c r="BI15" s="23"/>
      <c r="BJ15" s="23"/>
      <c r="BK15" s="23"/>
      <c r="BL15" s="23"/>
    </row>
    <row r="16" spans="1:64" s="3" customFormat="1" ht="30" customHeight="1" thickBot="1" x14ac:dyDescent="0.25">
      <c r="A16" s="36"/>
      <c r="B16" s="50"/>
      <c r="C16" s="48"/>
      <c r="D16" s="22"/>
      <c r="E16" s="45"/>
      <c r="F16" s="45"/>
      <c r="G16" s="16"/>
      <c r="H16" s="16"/>
      <c r="I16" s="23"/>
      <c r="J16" s="23"/>
      <c r="K16" s="23"/>
      <c r="L16" s="23"/>
      <c r="M16" s="23"/>
      <c r="N16" s="23"/>
      <c r="O16" s="23"/>
      <c r="P16" s="23"/>
      <c r="Q16" s="23"/>
      <c r="R16" s="23"/>
      <c r="S16" s="23"/>
      <c r="T16" s="23"/>
      <c r="U16" s="24"/>
      <c r="V16" s="24"/>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row>
    <row r="17" spans="1:64" s="3" customFormat="1" ht="30" customHeight="1" thickBot="1" x14ac:dyDescent="0.25">
      <c r="A17" s="36"/>
      <c r="B17" s="50"/>
      <c r="C17" s="48"/>
      <c r="D17" s="22"/>
      <c r="E17" s="45"/>
      <c r="F17" s="45"/>
      <c r="G17" s="16"/>
      <c r="H17" s="16"/>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row>
    <row r="18" spans="1:64" s="3" customFormat="1" ht="30" customHeight="1" thickBot="1" x14ac:dyDescent="0.25">
      <c r="A18" s="36"/>
      <c r="B18" s="50"/>
      <c r="C18" s="48"/>
      <c r="D18" s="22"/>
      <c r="E18" s="45"/>
      <c r="F18" s="45"/>
      <c r="G18" s="16"/>
      <c r="H18" s="16"/>
      <c r="I18" s="23"/>
      <c r="J18" s="23"/>
      <c r="K18" s="23"/>
      <c r="L18" s="23"/>
      <c r="M18" s="23"/>
      <c r="N18" s="23"/>
      <c r="O18" s="23"/>
      <c r="P18" s="23"/>
      <c r="Q18" s="23"/>
      <c r="R18" s="23"/>
      <c r="S18" s="23"/>
      <c r="T18" s="23"/>
      <c r="U18" s="23"/>
      <c r="V18" s="23"/>
      <c r="W18" s="23"/>
      <c r="X18" s="23"/>
      <c r="Y18" s="24"/>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row>
    <row r="19" spans="1:64" s="3" customFormat="1" ht="31" customHeight="1" thickBot="1" x14ac:dyDescent="0.25">
      <c r="A19" s="36"/>
      <c r="B19" s="50"/>
      <c r="C19" s="48"/>
      <c r="D19" s="22"/>
      <c r="E19" s="45"/>
      <c r="F19" s="45"/>
      <c r="G19" s="16"/>
      <c r="H19" s="16"/>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row>
    <row r="20" spans="1:64" ht="30" customHeight="1" thickBot="1" x14ac:dyDescent="0.25">
      <c r="B20" s="50"/>
      <c r="C20" s="48"/>
      <c r="D20" s="22"/>
      <c r="E20" s="45"/>
      <c r="F20" s="45"/>
      <c r="G20" s="6"/>
    </row>
    <row r="21" spans="1:64" ht="30" customHeight="1" x14ac:dyDescent="0.2">
      <c r="C21" s="14"/>
      <c r="F21" s="38"/>
    </row>
    <row r="22" spans="1:64" ht="30" customHeight="1" x14ac:dyDescent="0.2">
      <c r="B22" t="s">
        <v>76</v>
      </c>
      <c r="C22" s="15"/>
    </row>
    <row r="23" spans="1:64" ht="30" customHeight="1" x14ac:dyDescent="0.2">
      <c r="B23" t="s">
        <v>62</v>
      </c>
    </row>
    <row r="24" spans="1:64" ht="30" customHeight="1" x14ac:dyDescent="0.2">
      <c r="B24" t="s">
        <v>60</v>
      </c>
    </row>
    <row r="25" spans="1:64" ht="30" customHeight="1" x14ac:dyDescent="0.2">
      <c r="B25" t="s">
        <v>63</v>
      </c>
    </row>
    <row r="26" spans="1:64" ht="30" customHeight="1" x14ac:dyDescent="0.2">
      <c r="B26" t="s">
        <v>61</v>
      </c>
    </row>
    <row r="27" spans="1:64" ht="30" customHeight="1" x14ac:dyDescent="0.2">
      <c r="B27" t="s">
        <v>64</v>
      </c>
    </row>
    <row r="28" spans="1:64" ht="30" customHeight="1" x14ac:dyDescent="0.2">
      <c r="B28" t="s">
        <v>65</v>
      </c>
    </row>
    <row r="29" spans="1:64" ht="30" customHeight="1" x14ac:dyDescent="0.2">
      <c r="B29" t="s">
        <v>34</v>
      </c>
    </row>
    <row r="30" spans="1:64" ht="30" customHeight="1" x14ac:dyDescent="0.2">
      <c r="B30" s="61" t="s">
        <v>66</v>
      </c>
    </row>
    <row r="31" spans="1:64" ht="30" customHeight="1" x14ac:dyDescent="0.2">
      <c r="B31" t="s">
        <v>67</v>
      </c>
    </row>
    <row r="32" spans="1:64" ht="30" customHeight="1" x14ac:dyDescent="0.2">
      <c r="B32" t="s">
        <v>69</v>
      </c>
    </row>
    <row r="33" spans="2:2" ht="30" customHeight="1" x14ac:dyDescent="0.2">
      <c r="B33" t="s">
        <v>68</v>
      </c>
    </row>
    <row r="34" spans="2:2" ht="30" customHeight="1" x14ac:dyDescent="0.2">
      <c r="B34" t="s">
        <v>70</v>
      </c>
    </row>
    <row r="35" spans="2:2" ht="30" customHeight="1" x14ac:dyDescent="0.2">
      <c r="B35" t="s">
        <v>71</v>
      </c>
    </row>
    <row r="36" spans="2:2" ht="30" customHeight="1" x14ac:dyDescent="0.2">
      <c r="B36" t="s">
        <v>72</v>
      </c>
    </row>
    <row r="37" spans="2:2" ht="30" customHeight="1" x14ac:dyDescent="0.2">
      <c r="B37" t="s">
        <v>73</v>
      </c>
    </row>
    <row r="38" spans="2:2" ht="30" customHeight="1" x14ac:dyDescent="0.2">
      <c r="B38" t="s">
        <v>74</v>
      </c>
    </row>
    <row r="39" spans="2:2" ht="30" customHeight="1" x14ac:dyDescent="0.2">
      <c r="B39" t="s">
        <v>75</v>
      </c>
    </row>
    <row r="40" spans="2:2" ht="30" customHeight="1" x14ac:dyDescent="0.2">
      <c r="B40" t="s">
        <v>79</v>
      </c>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13 D16:D19">
    <cfRule type="dataBar" priority="1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16:BL19 I15:AC15 AK15:AX15 BF15:BL15 I5:BL8 I9:L9 O9:BL9 I14:T14 V14:BL14 I10:BL13">
    <cfRule type="expression" dxfId="8" priority="37">
      <formula>AND(TODAY()&gt;=I$5,TODAY()&lt;J$5)</formula>
    </cfRule>
  </conditionalFormatting>
  <conditionalFormatting sqref="I16:BL19 I15:AC15 AK15:AX15 BF15:BL15 I7:BL8 I9:L9 O9:BL9 I14:T14 V14:BL14 I10:BL13">
    <cfRule type="expression" dxfId="7" priority="31">
      <formula>AND(task_start&lt;=I$5,ROUNDDOWN((task_end-task_start+1)*task_progress,0)+task_start-1&gt;=I$5)</formula>
    </cfRule>
    <cfRule type="expression" dxfId="6" priority="32" stopIfTrue="1">
      <formula>AND(task_end&gt;=I$5,task_start&lt;J$5)</formula>
    </cfRule>
  </conditionalFormatting>
  <conditionalFormatting sqref="G9">
    <cfRule type="expression" dxfId="5" priority="39">
      <formula>AND(TODAY()&gt;=M$5,TODAY()&lt;N$5)</formula>
    </cfRule>
  </conditionalFormatting>
  <conditionalFormatting sqref="G9">
    <cfRule type="expression" dxfId="4" priority="42">
      <formula>AND(task_start&lt;=M$5,ROUNDDOWN((task_end-task_start+1)*task_progress,0)+task_start-1&gt;=M$5)</formula>
    </cfRule>
    <cfRule type="expression" dxfId="3" priority="43" stopIfTrue="1">
      <formula>AND(task_end&gt;=M$5,task_start&lt;N$5)</formula>
    </cfRule>
  </conditionalFormatting>
  <conditionalFormatting sqref="M9:N9">
    <cfRule type="expression" dxfId="2" priority="45">
      <formula>AND(TODAY()&gt;=N$5,TODAY()&lt;O$5)</formula>
    </cfRule>
  </conditionalFormatting>
  <conditionalFormatting sqref="M9:N9">
    <cfRule type="expression" dxfId="1" priority="48">
      <formula>AND(task_start&lt;=N$5,ROUNDDOWN((task_end-task_start+1)*task_progress,0)+task_start-1&gt;=N$5)</formula>
    </cfRule>
    <cfRule type="expression" dxfId="0" priority="49" stopIfTrue="1">
      <formula>AND(task_end&gt;=N$5,task_start&lt;O$5)</formula>
    </cfRule>
  </conditionalFormatting>
  <conditionalFormatting sqref="D15">
    <cfRule type="dataBar" priority="3">
      <dataBar>
        <cfvo type="num" val="0"/>
        <cfvo type="num" val="1"/>
        <color theme="0" tint="-0.249977111117893"/>
      </dataBar>
      <extLst>
        <ext xmlns:x14="http://schemas.microsoft.com/office/spreadsheetml/2009/9/main" uri="{B025F937-C7B1-47D3-B67F-A62EFF666E3E}">
          <x14:id>{32DE8A12-9133-BD44-98AC-3802B26C2219}</x14:id>
        </ext>
      </extLst>
    </cfRule>
  </conditionalFormatting>
  <conditionalFormatting sqref="D14">
    <cfRule type="dataBar" priority="2">
      <dataBar>
        <cfvo type="num" val="0"/>
        <cfvo type="num" val="1"/>
        <color theme="0" tint="-0.249977111117893"/>
      </dataBar>
      <extLst>
        <ext xmlns:x14="http://schemas.microsoft.com/office/spreadsheetml/2009/9/main" uri="{B025F937-C7B1-47D3-B67F-A62EFF666E3E}">
          <x14:id>{E9F2317A-E248-F74E-8899-5687C6F57676}</x14:id>
        </ext>
      </extLst>
    </cfRule>
  </conditionalFormatting>
  <conditionalFormatting sqref="D20">
    <cfRule type="dataBar" priority="1">
      <dataBar>
        <cfvo type="num" val="0"/>
        <cfvo type="num" val="1"/>
        <color theme="0" tint="-0.249977111117893"/>
      </dataBar>
      <extLst>
        <ext xmlns:x14="http://schemas.microsoft.com/office/spreadsheetml/2009/9/main" uri="{B025F937-C7B1-47D3-B67F-A62EFF666E3E}">
          <x14:id>{245D6BAA-DCC9-E04F-ADAE-4D44550C8C6F}</x14:id>
        </ext>
      </extLst>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legacyDrawing r:id="rId4"/>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D7:D13 D16:D19</xm:sqref>
        </x14:conditionalFormatting>
        <x14:conditionalFormatting xmlns:xm="http://schemas.microsoft.com/office/excel/2006/main">
          <x14:cfRule type="dataBar" id="{32DE8A12-9133-BD44-98AC-3802B26C2219}">
            <x14:dataBar minLength="0" maxLength="100" gradient="0">
              <x14:cfvo type="num">
                <xm:f>0</xm:f>
              </x14:cfvo>
              <x14:cfvo type="num">
                <xm:f>1</xm:f>
              </x14:cfvo>
              <x14:negativeFillColor rgb="FFFF0000"/>
              <x14:axisColor rgb="FF000000"/>
            </x14:dataBar>
          </x14:cfRule>
          <xm:sqref>D15</xm:sqref>
        </x14:conditionalFormatting>
        <x14:conditionalFormatting xmlns:xm="http://schemas.microsoft.com/office/excel/2006/main">
          <x14:cfRule type="dataBar" id="{E9F2317A-E248-F74E-8899-5687C6F57676}">
            <x14:dataBar minLength="0" maxLength="100" gradient="0">
              <x14:cfvo type="num">
                <xm:f>0</xm:f>
              </x14:cfvo>
              <x14:cfvo type="num">
                <xm:f>1</xm:f>
              </x14:cfvo>
              <x14:negativeFillColor rgb="FFFF0000"/>
              <x14:axisColor rgb="FF000000"/>
            </x14:dataBar>
          </x14:cfRule>
          <xm:sqref>D14</xm:sqref>
        </x14:conditionalFormatting>
        <x14:conditionalFormatting xmlns:xm="http://schemas.microsoft.com/office/excel/2006/main">
          <x14:cfRule type="dataBar" id="{245D6BAA-DCC9-E04F-ADAE-4D44550C8C6F}">
            <x14:dataBar minLength="0" maxLength="100" gradient="0">
              <x14:cfvo type="num">
                <xm:f>0</xm:f>
              </x14:cfvo>
              <x14:cfvo type="num">
                <xm:f>1</xm:f>
              </x14:cfvo>
              <x14:negativeFillColor rgb="FFFF0000"/>
              <x14:axisColor rgb="FF000000"/>
            </x14:dataBar>
          </x14:cfRule>
          <xm:sqref>D20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640625" defaultRowHeight="14" x14ac:dyDescent="0.2"/>
  <cols>
    <col min="1" max="1" width="87.1640625" style="26" customWidth="1"/>
    <col min="2" max="16384" width="9.1640625" style="2"/>
  </cols>
  <sheetData>
    <row r="1" spans="1:2" ht="46.5" customHeight="1" x14ac:dyDescent="0.2"/>
    <row r="2" spans="1:2" s="28" customFormat="1" ht="16" x14ac:dyDescent="0.2">
      <c r="A2" s="27" t="s">
        <v>10</v>
      </c>
      <c r="B2" s="27"/>
    </row>
    <row r="3" spans="1:2" s="32" customFormat="1" ht="27" customHeight="1" x14ac:dyDescent="0.2">
      <c r="A3" s="33" t="s">
        <v>15</v>
      </c>
      <c r="B3" s="33"/>
    </row>
    <row r="4" spans="1:2" s="29" customFormat="1" ht="26" x14ac:dyDescent="0.3">
      <c r="A4" s="30" t="s">
        <v>9</v>
      </c>
    </row>
    <row r="5" spans="1:2" ht="74" customHeight="1" x14ac:dyDescent="0.2">
      <c r="A5" s="31" t="s">
        <v>18</v>
      </c>
    </row>
    <row r="6" spans="1:2" ht="26.25" customHeight="1" x14ac:dyDescent="0.2">
      <c r="A6" s="30" t="s">
        <v>21</v>
      </c>
    </row>
    <row r="7" spans="1:2" s="26" customFormat="1" ht="205" customHeight="1" x14ac:dyDescent="0.2">
      <c r="A7" s="35" t="s">
        <v>20</v>
      </c>
    </row>
    <row r="8" spans="1:2" s="29" customFormat="1" ht="26" x14ac:dyDescent="0.3">
      <c r="A8" s="30" t="s">
        <v>11</v>
      </c>
    </row>
    <row r="9" spans="1:2" ht="48" x14ac:dyDescent="0.2">
      <c r="A9" s="31" t="s">
        <v>19</v>
      </c>
    </row>
    <row r="10" spans="1:2" s="26" customFormat="1" ht="28" customHeight="1" x14ac:dyDescent="0.2">
      <c r="A10" s="34" t="s">
        <v>17</v>
      </c>
    </row>
    <row r="11" spans="1:2" s="29" customFormat="1" ht="26" x14ac:dyDescent="0.3">
      <c r="A11" s="30" t="s">
        <v>8</v>
      </c>
    </row>
    <row r="12" spans="1:2" ht="32" x14ac:dyDescent="0.2">
      <c r="A12" s="31" t="s">
        <v>16</v>
      </c>
    </row>
    <row r="13" spans="1:2" s="26" customFormat="1" ht="28" customHeight="1" x14ac:dyDescent="0.2">
      <c r="A13" s="34" t="s">
        <v>3</v>
      </c>
    </row>
    <row r="14" spans="1:2" s="29" customFormat="1" ht="26" x14ac:dyDescent="0.3">
      <c r="A14" s="30" t="s">
        <v>12</v>
      </c>
    </row>
    <row r="15" spans="1:2" ht="75" customHeight="1" x14ac:dyDescent="0.2">
      <c r="A15" s="31" t="s">
        <v>13</v>
      </c>
    </row>
    <row r="16" spans="1:2" ht="64" x14ac:dyDescent="0.2">
      <c r="A16" s="31" t="s">
        <v>14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2019-11-03T21:52:04Z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