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"/>
    </mc:Choice>
  </mc:AlternateContent>
  <xr:revisionPtr revIDLastSave="0" documentId="13_ncr:1_{9404526A-5747-4E3C-A378-ECE36B9319CF}" xr6:coauthVersionLast="47" xr6:coauthVersionMax="47" xr10:uidLastSave="{00000000-0000-0000-0000-000000000000}"/>
  <bookViews>
    <workbookView xWindow="12150" yWindow="540" windowWidth="7485" windowHeight="9270" activeTab="1" xr2:uid="{14321256-30C8-40D9-8F64-8E1BE16501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0" i="2" l="1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AL19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4" i="1"/>
  <c r="W19" i="1"/>
  <c r="AU17" i="1"/>
  <c r="AU5" i="1"/>
  <c r="AU6" i="1"/>
  <c r="AU7" i="1"/>
  <c r="AU8" i="1"/>
  <c r="AU9" i="1"/>
  <c r="AU10" i="1"/>
  <c r="AU11" i="1"/>
  <c r="AU12" i="1"/>
  <c r="AU13" i="1"/>
  <c r="AU14" i="1"/>
  <c r="AU15" i="1"/>
  <c r="AU16" i="1"/>
  <c r="AU4" i="1"/>
  <c r="AT17" i="1"/>
  <c r="AQ16" i="1"/>
  <c r="AQ5" i="1"/>
  <c r="AQ6" i="1"/>
  <c r="AQ7" i="1"/>
  <c r="AQ8" i="1"/>
  <c r="AQ9" i="1"/>
  <c r="AQ10" i="1"/>
  <c r="AQ11" i="1"/>
  <c r="AQ12" i="1"/>
  <c r="AQ13" i="1"/>
  <c r="AQ14" i="1"/>
  <c r="AQ4" i="1"/>
  <c r="AP16" i="1"/>
  <c r="AH16" i="1"/>
  <c r="AI14" i="1"/>
  <c r="AI17" i="1" s="1"/>
  <c r="AD19" i="1"/>
  <c r="AE16" i="1"/>
  <c r="AE17" i="1"/>
  <c r="AE15" i="1"/>
  <c r="AE14" i="1"/>
  <c r="AA15" i="1"/>
  <c r="Z15" i="1"/>
  <c r="AA14" i="1"/>
  <c r="AA17" i="1"/>
  <c r="W18" i="1"/>
  <c r="W14" i="1"/>
  <c r="W15" i="1"/>
  <c r="W16" i="1"/>
  <c r="W17" i="1"/>
  <c r="V18" i="1"/>
  <c r="S15" i="1"/>
  <c r="S5" i="1"/>
  <c r="S6" i="1"/>
  <c r="S7" i="1"/>
  <c r="S8" i="1"/>
  <c r="S9" i="1"/>
  <c r="S10" i="1"/>
  <c r="S11" i="1"/>
  <c r="S12" i="1"/>
  <c r="S13" i="1"/>
  <c r="S4" i="1"/>
  <c r="R15" i="1"/>
  <c r="O16" i="1"/>
  <c r="O15" i="1"/>
  <c r="K15" i="1"/>
  <c r="K14" i="1"/>
  <c r="J15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F16" i="1"/>
  <c r="C14" i="1"/>
  <c r="C5" i="1"/>
  <c r="C6" i="1"/>
  <c r="C7" i="1"/>
  <c r="C8" i="1"/>
  <c r="C9" i="1"/>
  <c r="C10" i="1"/>
  <c r="C11" i="1"/>
  <c r="C12" i="1"/>
  <c r="C13" i="1"/>
  <c r="C4" i="1"/>
  <c r="B14" i="1"/>
  <c r="AI5" i="1"/>
  <c r="AI6" i="1"/>
  <c r="AI7" i="1"/>
  <c r="AI8" i="1"/>
  <c r="AI9" i="1"/>
  <c r="AI10" i="1"/>
  <c r="AI11" i="1"/>
  <c r="AI12" i="1"/>
  <c r="AI13" i="1"/>
  <c r="AI4" i="1"/>
  <c r="AE5" i="1"/>
  <c r="AE6" i="1"/>
  <c r="AE7" i="1"/>
  <c r="AE8" i="1"/>
  <c r="AE9" i="1"/>
  <c r="AE10" i="1"/>
  <c r="AE11" i="1"/>
  <c r="AE12" i="1"/>
  <c r="AE13" i="1"/>
  <c r="AE4" i="1"/>
  <c r="AA5" i="1"/>
  <c r="AA6" i="1"/>
  <c r="AA7" i="1"/>
  <c r="AA8" i="1"/>
  <c r="AA9" i="1"/>
  <c r="AA10" i="1"/>
  <c r="AA11" i="1"/>
  <c r="AA12" i="1"/>
  <c r="AA13" i="1"/>
  <c r="AA4" i="1"/>
  <c r="W5" i="1"/>
  <c r="W6" i="1"/>
  <c r="W7" i="1"/>
  <c r="W8" i="1"/>
  <c r="W9" i="1"/>
  <c r="W10" i="1"/>
  <c r="W11" i="1"/>
  <c r="W12" i="1"/>
  <c r="W13" i="1"/>
  <c r="W4" i="1"/>
  <c r="O5" i="1"/>
  <c r="O6" i="1"/>
  <c r="O7" i="1"/>
  <c r="O8" i="1"/>
  <c r="O9" i="1"/>
  <c r="O10" i="1"/>
  <c r="O11" i="1"/>
  <c r="O12" i="1"/>
  <c r="O13" i="1"/>
  <c r="O14" i="1"/>
  <c r="O4" i="1"/>
  <c r="K5" i="1"/>
  <c r="K6" i="1"/>
  <c r="K7" i="1"/>
  <c r="K8" i="1"/>
  <c r="K9" i="1"/>
  <c r="K10" i="1"/>
  <c r="K11" i="1"/>
  <c r="K12" i="1"/>
  <c r="K13" i="1"/>
  <c r="K4" i="1"/>
  <c r="AM18" i="1" l="1"/>
</calcChain>
</file>

<file path=xl/sharedStrings.xml><?xml version="1.0" encoding="utf-8"?>
<sst xmlns="http://schemas.openxmlformats.org/spreadsheetml/2006/main" count="344" uniqueCount="24">
  <si>
    <t>month 2</t>
  </si>
  <si>
    <t>ln2(volume)</t>
  </si>
  <si>
    <t>No UV</t>
  </si>
  <si>
    <t>UV</t>
  </si>
  <si>
    <t>month 3</t>
  </si>
  <si>
    <t>no UV</t>
  </si>
  <si>
    <t>month 4</t>
  </si>
  <si>
    <t>number</t>
  </si>
  <si>
    <t>proportion</t>
  </si>
  <si>
    <t>month 6</t>
  </si>
  <si>
    <t>month 5</t>
  </si>
  <si>
    <t>month 1</t>
  </si>
  <si>
    <t>month</t>
  </si>
  <si>
    <t>treatment</t>
  </si>
  <si>
    <t>volume</t>
  </si>
  <si>
    <t>m1</t>
  </si>
  <si>
    <t>no_uv</t>
  </si>
  <si>
    <t>uv</t>
  </si>
  <si>
    <t>m2</t>
  </si>
  <si>
    <t>m3</t>
  </si>
  <si>
    <t>m4</t>
  </si>
  <si>
    <t>m5</t>
  </si>
  <si>
    <t>m6</t>
  </si>
  <si>
    <t>FICM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</si>
</sst>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8F0E-64EF-4011-BF65-187D33C5C475}">
  <dimension ref="A1:AU19"/>
  <sheetViews>
    <sheetView topLeftCell="AO1" workbookViewId="0">
      <selection activeCell="AS4" sqref="AS4:AU16"/>
    </sheetView>
  </sheetViews>
  <sheetFormatPr defaultRowHeight="15" x14ac:dyDescent="0.25"/>
  <sheetData>
    <row r="1" spans="1:47" x14ac:dyDescent="0.25">
      <c r="A1" t="s">
        <v>11</v>
      </c>
      <c r="I1" t="s">
        <v>0</v>
      </c>
      <c r="Q1" t="s">
        <v>4</v>
      </c>
      <c r="Y1" t="s">
        <v>6</v>
      </c>
      <c r="AG1" t="s">
        <v>10</v>
      </c>
      <c r="AO1" t="s">
        <v>9</v>
      </c>
    </row>
    <row r="2" spans="1:47" x14ac:dyDescent="0.25">
      <c r="A2" t="s">
        <v>2</v>
      </c>
      <c r="E2" t="s">
        <v>3</v>
      </c>
      <c r="I2" t="s">
        <v>2</v>
      </c>
      <c r="M2" t="s">
        <v>3</v>
      </c>
      <c r="Q2" t="s">
        <v>5</v>
      </c>
      <c r="U2" t="s">
        <v>3</v>
      </c>
      <c r="Y2" t="s">
        <v>5</v>
      </c>
      <c r="AC2" t="s">
        <v>3</v>
      </c>
      <c r="AG2" t="s">
        <v>5</v>
      </c>
      <c r="AK2" t="s">
        <v>3</v>
      </c>
      <c r="AO2" t="s">
        <v>5</v>
      </c>
      <c r="AS2" t="s">
        <v>3</v>
      </c>
    </row>
    <row r="3" spans="1:47" x14ac:dyDescent="0.25">
      <c r="A3" t="s">
        <v>1</v>
      </c>
      <c r="B3" t="s">
        <v>7</v>
      </c>
      <c r="C3" t="s">
        <v>8</v>
      </c>
      <c r="E3" t="s">
        <v>1</v>
      </c>
      <c r="F3" t="s">
        <v>7</v>
      </c>
      <c r="G3" t="s">
        <v>8</v>
      </c>
      <c r="I3" t="s">
        <v>1</v>
      </c>
      <c r="J3" t="s">
        <v>7</v>
      </c>
      <c r="K3" t="s">
        <v>8</v>
      </c>
      <c r="M3" t="s">
        <v>1</v>
      </c>
      <c r="N3" t="s">
        <v>7</v>
      </c>
      <c r="O3" t="s">
        <v>8</v>
      </c>
      <c r="Q3" t="s">
        <v>1</v>
      </c>
      <c r="R3" t="s">
        <v>7</v>
      </c>
      <c r="S3" t="s">
        <v>8</v>
      </c>
      <c r="U3" t="s">
        <v>1</v>
      </c>
      <c r="V3" t="s">
        <v>7</v>
      </c>
      <c r="W3" t="s">
        <v>8</v>
      </c>
      <c r="Y3" t="s">
        <v>1</v>
      </c>
      <c r="Z3" t="s">
        <v>7</v>
      </c>
      <c r="AA3" t="s">
        <v>8</v>
      </c>
      <c r="AC3" t="s">
        <v>1</v>
      </c>
      <c r="AD3" t="s">
        <v>7</v>
      </c>
      <c r="AE3" t="s">
        <v>8</v>
      </c>
      <c r="AG3" t="s">
        <v>1</v>
      </c>
      <c r="AH3" t="s">
        <v>7</v>
      </c>
      <c r="AI3" t="s">
        <v>8</v>
      </c>
      <c r="AK3" t="s">
        <v>1</v>
      </c>
      <c r="AL3" t="s">
        <v>7</v>
      </c>
      <c r="AM3" t="s">
        <v>8</v>
      </c>
      <c r="AO3" t="s">
        <v>1</v>
      </c>
      <c r="AP3" t="s">
        <v>7</v>
      </c>
      <c r="AQ3" t="s">
        <v>8</v>
      </c>
      <c r="AS3" t="s">
        <v>1</v>
      </c>
      <c r="AT3" t="s">
        <v>7</v>
      </c>
      <c r="AU3" t="s">
        <v>8</v>
      </c>
    </row>
    <row r="4" spans="1:47" x14ac:dyDescent="0.25">
      <c r="A4">
        <v>0</v>
      </c>
      <c r="B4">
        <v>168</v>
      </c>
      <c r="C4">
        <f>B4/1768</f>
        <v>9.5022624434389136E-2</v>
      </c>
      <c r="E4">
        <v>0</v>
      </c>
      <c r="F4">
        <v>129</v>
      </c>
      <c r="G4">
        <f>F4/1720</f>
        <v>7.4999999999999997E-2</v>
      </c>
      <c r="I4">
        <v>0</v>
      </c>
      <c r="J4">
        <v>100</v>
      </c>
      <c r="K4">
        <f>J4/1415</f>
        <v>7.0671378091872794E-2</v>
      </c>
      <c r="M4">
        <v>0</v>
      </c>
      <c r="N4">
        <v>80</v>
      </c>
      <c r="O4">
        <f>N4/1441</f>
        <v>5.5517002081887576E-2</v>
      </c>
      <c r="Q4">
        <v>0</v>
      </c>
      <c r="R4">
        <v>87</v>
      </c>
      <c r="S4">
        <f>R4/1181</f>
        <v>7.3666384419983064E-2</v>
      </c>
      <c r="U4">
        <v>0</v>
      </c>
      <c r="V4">
        <v>93</v>
      </c>
      <c r="W4">
        <f>V4/1080</f>
        <v>8.611111111111111E-2</v>
      </c>
      <c r="Y4">
        <v>0</v>
      </c>
      <c r="Z4">
        <v>72</v>
      </c>
      <c r="AA4">
        <f>Z4/1101</f>
        <v>6.5395095367847406E-2</v>
      </c>
      <c r="AC4">
        <v>0</v>
      </c>
      <c r="AD4">
        <v>108</v>
      </c>
      <c r="AE4">
        <f>AD4/1159</f>
        <v>9.3183779119930976E-2</v>
      </c>
      <c r="AG4">
        <v>0</v>
      </c>
      <c r="AH4">
        <v>96</v>
      </c>
      <c r="AI4">
        <f>AH4/1063</f>
        <v>9.0310442144873007E-2</v>
      </c>
      <c r="AK4">
        <v>0</v>
      </c>
      <c r="AL4">
        <v>69</v>
      </c>
      <c r="AM4">
        <f>AL4/880</f>
        <v>7.8409090909090914E-2</v>
      </c>
      <c r="AO4">
        <v>0</v>
      </c>
      <c r="AP4">
        <v>88</v>
      </c>
      <c r="AQ4">
        <f>AP4/796</f>
        <v>0.11055276381909548</v>
      </c>
      <c r="AS4">
        <v>0</v>
      </c>
      <c r="AT4">
        <v>81</v>
      </c>
      <c r="AU4">
        <f>AT4/1061</f>
        <v>7.6343072573044304E-2</v>
      </c>
    </row>
    <row r="5" spans="1:47" x14ac:dyDescent="0.25">
      <c r="A5">
        <v>1</v>
      </c>
      <c r="B5">
        <v>332</v>
      </c>
      <c r="C5">
        <f t="shared" ref="C5:C13" si="0">B5/1768</f>
        <v>0.18778280542986425</v>
      </c>
      <c r="E5">
        <v>1</v>
      </c>
      <c r="F5">
        <v>238</v>
      </c>
      <c r="G5">
        <f t="shared" ref="G5:G15" si="1">F5/1720</f>
        <v>0.13837209302325582</v>
      </c>
      <c r="I5">
        <v>1</v>
      </c>
      <c r="J5">
        <v>222</v>
      </c>
      <c r="K5">
        <f t="shared" ref="K5:K14" si="2">J5/1415</f>
        <v>0.1568904593639576</v>
      </c>
      <c r="M5">
        <v>1</v>
      </c>
      <c r="N5">
        <v>217</v>
      </c>
      <c r="O5">
        <f t="shared" ref="O5:O15" si="3">N5/1441</f>
        <v>0.15058986814712005</v>
      </c>
      <c r="Q5">
        <v>1</v>
      </c>
      <c r="R5">
        <v>182</v>
      </c>
      <c r="S5">
        <f t="shared" ref="S5:S13" si="4">R5/1181</f>
        <v>0.15410668924640136</v>
      </c>
      <c r="U5">
        <v>1</v>
      </c>
      <c r="V5">
        <v>160</v>
      </c>
      <c r="W5">
        <f t="shared" ref="W5:W17" si="5">V5/1080</f>
        <v>0.14814814814814814</v>
      </c>
      <c r="Y5">
        <v>1</v>
      </c>
      <c r="Z5">
        <v>179</v>
      </c>
      <c r="AA5">
        <f t="shared" ref="AA5:AA14" si="6">Z5/1101</f>
        <v>0.16257947320617622</v>
      </c>
      <c r="AC5">
        <v>1</v>
      </c>
      <c r="AD5">
        <v>174</v>
      </c>
      <c r="AE5">
        <f t="shared" ref="AE5:AE16" si="7">AD5/1159</f>
        <v>0.15012942191544434</v>
      </c>
      <c r="AG5">
        <v>1</v>
      </c>
      <c r="AH5">
        <v>195</v>
      </c>
      <c r="AI5">
        <f t="shared" ref="AI5:AI14" si="8">AH5/1063</f>
        <v>0.18344308560677328</v>
      </c>
      <c r="AK5">
        <v>1</v>
      </c>
      <c r="AL5">
        <v>146</v>
      </c>
      <c r="AM5">
        <f t="shared" ref="AM5:AM17" si="9">AL5/880</f>
        <v>0.16590909090909092</v>
      </c>
      <c r="AO5">
        <v>1</v>
      </c>
      <c r="AP5">
        <v>136</v>
      </c>
      <c r="AQ5">
        <f t="shared" ref="AQ5:AQ14" si="10">AP5/796</f>
        <v>0.17085427135678391</v>
      </c>
      <c r="AS5">
        <v>1</v>
      </c>
      <c r="AT5">
        <v>156</v>
      </c>
      <c r="AU5">
        <f t="shared" ref="AU5:AU16" si="11">AT5/1061</f>
        <v>0.1470311027332705</v>
      </c>
    </row>
    <row r="6" spans="1:47" x14ac:dyDescent="0.25">
      <c r="A6">
        <v>2</v>
      </c>
      <c r="B6">
        <v>363</v>
      </c>
      <c r="C6">
        <f t="shared" si="0"/>
        <v>0.20531674208144796</v>
      </c>
      <c r="E6">
        <v>2</v>
      </c>
      <c r="F6">
        <v>282</v>
      </c>
      <c r="G6">
        <f t="shared" si="1"/>
        <v>0.16395348837209303</v>
      </c>
      <c r="I6">
        <v>2</v>
      </c>
      <c r="J6">
        <v>271</v>
      </c>
      <c r="K6">
        <f t="shared" si="2"/>
        <v>0.19151943462897528</v>
      </c>
      <c r="M6">
        <v>2</v>
      </c>
      <c r="N6">
        <v>230</v>
      </c>
      <c r="O6">
        <f t="shared" si="3"/>
        <v>0.15961138098542679</v>
      </c>
      <c r="Q6">
        <v>2</v>
      </c>
      <c r="R6">
        <v>213</v>
      </c>
      <c r="S6">
        <f t="shared" si="4"/>
        <v>0.18035563082133785</v>
      </c>
      <c r="U6">
        <v>2</v>
      </c>
      <c r="V6">
        <v>167</v>
      </c>
      <c r="W6">
        <f t="shared" si="5"/>
        <v>0.15462962962962962</v>
      </c>
      <c r="Y6">
        <v>2</v>
      </c>
      <c r="Z6">
        <v>186</v>
      </c>
      <c r="AA6">
        <f t="shared" si="6"/>
        <v>0.16893732970027248</v>
      </c>
      <c r="AC6">
        <v>2</v>
      </c>
      <c r="AD6">
        <v>190</v>
      </c>
      <c r="AE6">
        <f t="shared" si="7"/>
        <v>0.16393442622950818</v>
      </c>
      <c r="AG6">
        <v>2</v>
      </c>
      <c r="AH6">
        <v>166</v>
      </c>
      <c r="AI6">
        <f t="shared" si="8"/>
        <v>0.1561618062088429</v>
      </c>
      <c r="AK6">
        <v>2</v>
      </c>
      <c r="AL6">
        <v>147</v>
      </c>
      <c r="AM6">
        <f t="shared" si="9"/>
        <v>0.16704545454545455</v>
      </c>
      <c r="AO6">
        <v>2</v>
      </c>
      <c r="AP6">
        <v>119</v>
      </c>
      <c r="AQ6">
        <f t="shared" si="10"/>
        <v>0.14949748743718594</v>
      </c>
      <c r="AS6">
        <v>2</v>
      </c>
      <c r="AT6">
        <v>154</v>
      </c>
      <c r="AU6">
        <f t="shared" si="11"/>
        <v>0.14514608859566447</v>
      </c>
    </row>
    <row r="7" spans="1:47" x14ac:dyDescent="0.25">
      <c r="A7">
        <v>3</v>
      </c>
      <c r="B7">
        <v>305</v>
      </c>
      <c r="C7">
        <f t="shared" si="0"/>
        <v>0.17251131221719457</v>
      </c>
      <c r="E7">
        <v>3</v>
      </c>
      <c r="F7">
        <v>307</v>
      </c>
      <c r="G7">
        <f t="shared" si="1"/>
        <v>0.17848837209302326</v>
      </c>
      <c r="I7">
        <v>3</v>
      </c>
      <c r="J7">
        <v>249</v>
      </c>
      <c r="K7">
        <f t="shared" si="2"/>
        <v>0.17597173144876324</v>
      </c>
      <c r="M7">
        <v>3</v>
      </c>
      <c r="N7">
        <v>238</v>
      </c>
      <c r="O7">
        <f t="shared" si="3"/>
        <v>0.16516308119361556</v>
      </c>
      <c r="Q7">
        <v>3</v>
      </c>
      <c r="R7">
        <v>184</v>
      </c>
      <c r="S7">
        <f t="shared" si="4"/>
        <v>0.15580016934801016</v>
      </c>
      <c r="U7">
        <v>3</v>
      </c>
      <c r="V7">
        <v>173</v>
      </c>
      <c r="W7">
        <f t="shared" si="5"/>
        <v>0.16018518518518518</v>
      </c>
      <c r="Y7">
        <v>3</v>
      </c>
      <c r="Z7">
        <v>180</v>
      </c>
      <c r="AA7">
        <f t="shared" si="6"/>
        <v>0.16348773841961853</v>
      </c>
      <c r="AC7">
        <v>3</v>
      </c>
      <c r="AD7">
        <v>177</v>
      </c>
      <c r="AE7">
        <f t="shared" si="7"/>
        <v>0.15271786022433131</v>
      </c>
      <c r="AG7">
        <v>3</v>
      </c>
      <c r="AH7">
        <v>148</v>
      </c>
      <c r="AI7">
        <f t="shared" si="8"/>
        <v>0.13922859830667922</v>
      </c>
      <c r="AK7">
        <v>3</v>
      </c>
      <c r="AL7">
        <v>104</v>
      </c>
      <c r="AM7">
        <f t="shared" si="9"/>
        <v>0.11818181818181818</v>
      </c>
      <c r="AO7">
        <v>3</v>
      </c>
      <c r="AP7">
        <v>99</v>
      </c>
      <c r="AQ7">
        <f t="shared" si="10"/>
        <v>0.12437185929648241</v>
      </c>
      <c r="AS7">
        <v>3</v>
      </c>
      <c r="AT7">
        <v>137</v>
      </c>
      <c r="AU7">
        <f t="shared" si="11"/>
        <v>0.12912346842601319</v>
      </c>
    </row>
    <row r="8" spans="1:47" x14ac:dyDescent="0.25">
      <c r="A8">
        <v>4</v>
      </c>
      <c r="B8">
        <v>252</v>
      </c>
      <c r="C8">
        <f t="shared" si="0"/>
        <v>0.1425339366515837</v>
      </c>
      <c r="E8">
        <v>4</v>
      </c>
      <c r="F8">
        <v>304</v>
      </c>
      <c r="G8">
        <f t="shared" si="1"/>
        <v>0.17674418604651163</v>
      </c>
      <c r="I8">
        <v>4</v>
      </c>
      <c r="J8">
        <v>207</v>
      </c>
      <c r="K8">
        <f t="shared" si="2"/>
        <v>0.14628975265017669</v>
      </c>
      <c r="M8">
        <v>4</v>
      </c>
      <c r="N8">
        <v>236</v>
      </c>
      <c r="O8">
        <f t="shared" si="3"/>
        <v>0.16377515614156835</v>
      </c>
      <c r="Q8">
        <v>4</v>
      </c>
      <c r="R8">
        <v>173</v>
      </c>
      <c r="S8">
        <f t="shared" si="4"/>
        <v>0.14648602878916173</v>
      </c>
      <c r="U8">
        <v>4</v>
      </c>
      <c r="V8">
        <v>145</v>
      </c>
      <c r="W8">
        <f t="shared" si="5"/>
        <v>0.13425925925925927</v>
      </c>
      <c r="Y8">
        <v>4</v>
      </c>
      <c r="Z8">
        <v>137</v>
      </c>
      <c r="AA8">
        <f t="shared" si="6"/>
        <v>0.12443233424159855</v>
      </c>
      <c r="AC8">
        <v>4</v>
      </c>
      <c r="AD8">
        <v>163</v>
      </c>
      <c r="AE8">
        <f t="shared" si="7"/>
        <v>0.14063848144952545</v>
      </c>
      <c r="AG8">
        <v>4</v>
      </c>
      <c r="AH8">
        <v>134</v>
      </c>
      <c r="AI8">
        <f t="shared" si="8"/>
        <v>0.12605832549388524</v>
      </c>
      <c r="AK8">
        <v>4</v>
      </c>
      <c r="AL8">
        <v>135</v>
      </c>
      <c r="AM8">
        <f t="shared" si="9"/>
        <v>0.15340909090909091</v>
      </c>
      <c r="AO8">
        <v>4</v>
      </c>
      <c r="AP8">
        <v>87</v>
      </c>
      <c r="AQ8">
        <f t="shared" si="10"/>
        <v>0.1092964824120603</v>
      </c>
      <c r="AS8">
        <v>4</v>
      </c>
      <c r="AT8">
        <v>165</v>
      </c>
      <c r="AU8">
        <f t="shared" si="11"/>
        <v>0.15551366635249764</v>
      </c>
    </row>
    <row r="9" spans="1:47" x14ac:dyDescent="0.25">
      <c r="A9">
        <v>5</v>
      </c>
      <c r="B9">
        <v>189</v>
      </c>
      <c r="C9">
        <f t="shared" si="0"/>
        <v>0.10690045248868778</v>
      </c>
      <c r="E9">
        <v>5</v>
      </c>
      <c r="F9">
        <v>226</v>
      </c>
      <c r="G9">
        <f t="shared" si="1"/>
        <v>0.1313953488372093</v>
      </c>
      <c r="I9">
        <v>5</v>
      </c>
      <c r="J9">
        <v>175</v>
      </c>
      <c r="K9">
        <f t="shared" si="2"/>
        <v>0.12367491166077739</v>
      </c>
      <c r="M9">
        <v>5</v>
      </c>
      <c r="N9">
        <v>184</v>
      </c>
      <c r="O9">
        <f t="shared" si="3"/>
        <v>0.12768910478834142</v>
      </c>
      <c r="Q9">
        <v>5</v>
      </c>
      <c r="R9">
        <v>136</v>
      </c>
      <c r="S9">
        <f t="shared" si="4"/>
        <v>0.11515664690939881</v>
      </c>
      <c r="U9">
        <v>5</v>
      </c>
      <c r="V9">
        <v>125</v>
      </c>
      <c r="W9">
        <f t="shared" si="5"/>
        <v>0.11574074074074074</v>
      </c>
      <c r="Y9">
        <v>5</v>
      </c>
      <c r="Z9">
        <v>124</v>
      </c>
      <c r="AA9">
        <f t="shared" si="6"/>
        <v>0.11262488646684832</v>
      </c>
      <c r="AC9">
        <v>5</v>
      </c>
      <c r="AD9">
        <v>127</v>
      </c>
      <c r="AE9">
        <f t="shared" si="7"/>
        <v>0.1095772217428818</v>
      </c>
      <c r="AG9">
        <v>5</v>
      </c>
      <c r="AH9">
        <v>105</v>
      </c>
      <c r="AI9">
        <f t="shared" si="8"/>
        <v>9.8777046095954849E-2</v>
      </c>
      <c r="AK9">
        <v>5</v>
      </c>
      <c r="AL9">
        <v>107</v>
      </c>
      <c r="AM9">
        <f t="shared" si="9"/>
        <v>0.1215909090909091</v>
      </c>
      <c r="AO9">
        <v>5</v>
      </c>
      <c r="AP9">
        <v>91</v>
      </c>
      <c r="AQ9">
        <f t="shared" si="10"/>
        <v>0.114321608040201</v>
      </c>
      <c r="AS9">
        <v>5</v>
      </c>
      <c r="AT9">
        <v>115</v>
      </c>
      <c r="AU9">
        <f t="shared" si="11"/>
        <v>0.10838831291234684</v>
      </c>
    </row>
    <row r="10" spans="1:47" x14ac:dyDescent="0.25">
      <c r="A10">
        <v>6</v>
      </c>
      <c r="B10">
        <v>107</v>
      </c>
      <c r="C10">
        <f t="shared" si="0"/>
        <v>6.0520361990950226E-2</v>
      </c>
      <c r="E10">
        <v>6</v>
      </c>
      <c r="F10">
        <v>114</v>
      </c>
      <c r="G10">
        <f t="shared" si="1"/>
        <v>6.6279069767441856E-2</v>
      </c>
      <c r="I10">
        <v>6</v>
      </c>
      <c r="J10">
        <v>87</v>
      </c>
      <c r="K10">
        <f t="shared" si="2"/>
        <v>6.148409893992933E-2</v>
      </c>
      <c r="M10">
        <v>6</v>
      </c>
      <c r="N10">
        <v>114</v>
      </c>
      <c r="O10">
        <f t="shared" si="3"/>
        <v>7.9111727966689804E-2</v>
      </c>
      <c r="Q10">
        <v>6</v>
      </c>
      <c r="R10">
        <v>89</v>
      </c>
      <c r="S10">
        <f t="shared" si="4"/>
        <v>7.5359864521591866E-2</v>
      </c>
      <c r="U10">
        <v>6</v>
      </c>
      <c r="V10">
        <v>97</v>
      </c>
      <c r="W10">
        <f t="shared" si="5"/>
        <v>8.981481481481482E-2</v>
      </c>
      <c r="Y10">
        <v>6</v>
      </c>
      <c r="Z10">
        <v>94</v>
      </c>
      <c r="AA10">
        <f t="shared" si="6"/>
        <v>8.5376930063578563E-2</v>
      </c>
      <c r="AC10">
        <v>6</v>
      </c>
      <c r="AD10">
        <v>81</v>
      </c>
      <c r="AE10">
        <f t="shared" si="7"/>
        <v>6.9887834339948232E-2</v>
      </c>
      <c r="AG10">
        <v>6</v>
      </c>
      <c r="AH10">
        <v>83</v>
      </c>
      <c r="AI10">
        <f t="shared" si="8"/>
        <v>7.8080903104421451E-2</v>
      </c>
      <c r="AK10">
        <v>6</v>
      </c>
      <c r="AL10">
        <v>62</v>
      </c>
      <c r="AM10">
        <f t="shared" si="9"/>
        <v>7.045454545454545E-2</v>
      </c>
      <c r="AO10">
        <v>6</v>
      </c>
      <c r="AP10">
        <v>69</v>
      </c>
      <c r="AQ10">
        <f t="shared" si="10"/>
        <v>8.6683417085427136E-2</v>
      </c>
      <c r="AS10">
        <v>6</v>
      </c>
      <c r="AT10">
        <v>102</v>
      </c>
      <c r="AU10">
        <f t="shared" si="11"/>
        <v>9.6135721017907641E-2</v>
      </c>
    </row>
    <row r="11" spans="1:47" x14ac:dyDescent="0.25">
      <c r="A11">
        <v>7</v>
      </c>
      <c r="B11">
        <v>32</v>
      </c>
      <c r="C11">
        <f t="shared" si="0"/>
        <v>1.8099547511312219E-2</v>
      </c>
      <c r="E11">
        <v>7</v>
      </c>
      <c r="F11">
        <v>57</v>
      </c>
      <c r="G11">
        <f t="shared" si="1"/>
        <v>3.3139534883720928E-2</v>
      </c>
      <c r="I11">
        <v>7</v>
      </c>
      <c r="J11">
        <v>61</v>
      </c>
      <c r="K11">
        <f t="shared" si="2"/>
        <v>4.3109540636042401E-2</v>
      </c>
      <c r="M11">
        <v>7</v>
      </c>
      <c r="N11">
        <v>58</v>
      </c>
      <c r="O11">
        <f t="shared" si="3"/>
        <v>4.0249826509368494E-2</v>
      </c>
      <c r="Q11">
        <v>7</v>
      </c>
      <c r="R11">
        <v>74</v>
      </c>
      <c r="S11">
        <f t="shared" si="4"/>
        <v>6.2658763759525823E-2</v>
      </c>
      <c r="U11">
        <v>7</v>
      </c>
      <c r="V11">
        <v>61</v>
      </c>
      <c r="W11">
        <f t="shared" si="5"/>
        <v>5.648148148148148E-2</v>
      </c>
      <c r="Y11">
        <v>7</v>
      </c>
      <c r="Z11">
        <v>59</v>
      </c>
      <c r="AA11">
        <f t="shared" si="6"/>
        <v>5.3587647593097185E-2</v>
      </c>
      <c r="AC11">
        <v>7</v>
      </c>
      <c r="AD11">
        <v>51</v>
      </c>
      <c r="AE11">
        <f t="shared" si="7"/>
        <v>4.4003451251078518E-2</v>
      </c>
      <c r="AG11">
        <v>7</v>
      </c>
      <c r="AH11">
        <v>69</v>
      </c>
      <c r="AI11">
        <f t="shared" si="8"/>
        <v>6.4910630291627469E-2</v>
      </c>
      <c r="AK11">
        <v>7</v>
      </c>
      <c r="AL11">
        <v>28</v>
      </c>
      <c r="AM11">
        <f t="shared" si="9"/>
        <v>3.1818181818181815E-2</v>
      </c>
      <c r="AO11">
        <v>7</v>
      </c>
      <c r="AP11">
        <v>45</v>
      </c>
      <c r="AQ11">
        <f t="shared" si="10"/>
        <v>5.6532663316582916E-2</v>
      </c>
      <c r="AS11">
        <v>7</v>
      </c>
      <c r="AT11">
        <v>53</v>
      </c>
      <c r="AU11">
        <f t="shared" si="11"/>
        <v>4.9952874646559849E-2</v>
      </c>
    </row>
    <row r="12" spans="1:47" x14ac:dyDescent="0.25">
      <c r="A12">
        <v>8</v>
      </c>
      <c r="B12">
        <v>18</v>
      </c>
      <c r="C12">
        <f t="shared" si="0"/>
        <v>1.0180995475113122E-2</v>
      </c>
      <c r="E12">
        <v>8</v>
      </c>
      <c r="F12">
        <v>49</v>
      </c>
      <c r="G12">
        <f t="shared" si="1"/>
        <v>2.8488372093023257E-2</v>
      </c>
      <c r="I12">
        <v>8</v>
      </c>
      <c r="J12">
        <v>33</v>
      </c>
      <c r="K12">
        <f t="shared" si="2"/>
        <v>2.3321554770318022E-2</v>
      </c>
      <c r="M12">
        <v>8</v>
      </c>
      <c r="N12">
        <v>30</v>
      </c>
      <c r="O12">
        <f t="shared" si="3"/>
        <v>2.0818875780707843E-2</v>
      </c>
      <c r="Q12">
        <v>8</v>
      </c>
      <c r="R12">
        <v>34</v>
      </c>
      <c r="S12">
        <f t="shared" si="4"/>
        <v>2.8789161727349702E-2</v>
      </c>
      <c r="U12">
        <v>8</v>
      </c>
      <c r="V12">
        <v>28</v>
      </c>
      <c r="W12">
        <f t="shared" si="5"/>
        <v>2.5925925925925925E-2</v>
      </c>
      <c r="Y12">
        <v>8</v>
      </c>
      <c r="Z12">
        <v>50</v>
      </c>
      <c r="AA12">
        <f t="shared" si="6"/>
        <v>4.5413260672116255E-2</v>
      </c>
      <c r="AC12">
        <v>8</v>
      </c>
      <c r="AD12">
        <v>28</v>
      </c>
      <c r="AE12">
        <f t="shared" si="7"/>
        <v>2.4158757549611734E-2</v>
      </c>
      <c r="AG12">
        <v>8</v>
      </c>
      <c r="AH12">
        <v>51</v>
      </c>
      <c r="AI12">
        <f t="shared" si="8"/>
        <v>4.7977422389463779E-2</v>
      </c>
      <c r="AK12">
        <v>8</v>
      </c>
      <c r="AL12">
        <v>17</v>
      </c>
      <c r="AM12">
        <f t="shared" si="9"/>
        <v>1.9318181818181818E-2</v>
      </c>
      <c r="AO12">
        <v>8</v>
      </c>
      <c r="AP12">
        <v>32</v>
      </c>
      <c r="AQ12">
        <f t="shared" si="10"/>
        <v>4.0201005025125629E-2</v>
      </c>
      <c r="AS12">
        <v>8</v>
      </c>
      <c r="AT12">
        <v>36</v>
      </c>
      <c r="AU12">
        <f t="shared" si="11"/>
        <v>3.3930254476908575E-2</v>
      </c>
    </row>
    <row r="13" spans="1:47" x14ac:dyDescent="0.25">
      <c r="A13">
        <v>9</v>
      </c>
      <c r="B13">
        <v>2</v>
      </c>
      <c r="C13">
        <f t="shared" si="0"/>
        <v>1.1312217194570137E-3</v>
      </c>
      <c r="E13">
        <v>9</v>
      </c>
      <c r="F13">
        <v>8</v>
      </c>
      <c r="G13">
        <f t="shared" si="1"/>
        <v>4.6511627906976744E-3</v>
      </c>
      <c r="I13">
        <v>9</v>
      </c>
      <c r="J13">
        <v>9</v>
      </c>
      <c r="K13">
        <f t="shared" si="2"/>
        <v>6.3604240282685515E-3</v>
      </c>
      <c r="M13">
        <v>9</v>
      </c>
      <c r="N13">
        <v>34</v>
      </c>
      <c r="O13">
        <f t="shared" si="3"/>
        <v>2.3594725884802221E-2</v>
      </c>
      <c r="Q13">
        <v>9</v>
      </c>
      <c r="R13">
        <v>9</v>
      </c>
      <c r="S13">
        <f t="shared" si="4"/>
        <v>7.6206604572396277E-3</v>
      </c>
      <c r="U13">
        <v>9</v>
      </c>
      <c r="V13">
        <v>7</v>
      </c>
      <c r="W13">
        <f t="shared" si="5"/>
        <v>6.4814814814814813E-3</v>
      </c>
      <c r="Y13">
        <v>9</v>
      </c>
      <c r="Z13">
        <v>16</v>
      </c>
      <c r="AA13">
        <f t="shared" si="6"/>
        <v>1.4532243415077202E-2</v>
      </c>
      <c r="AC13">
        <v>9</v>
      </c>
      <c r="AD13">
        <v>19</v>
      </c>
      <c r="AE13">
        <f t="shared" si="7"/>
        <v>1.6393442622950821E-2</v>
      </c>
      <c r="AG13">
        <v>9</v>
      </c>
      <c r="AH13">
        <v>15</v>
      </c>
      <c r="AI13">
        <f t="shared" si="8"/>
        <v>1.4111006585136407E-2</v>
      </c>
      <c r="AK13">
        <v>9</v>
      </c>
      <c r="AL13">
        <v>22</v>
      </c>
      <c r="AM13">
        <f t="shared" si="9"/>
        <v>2.5000000000000001E-2</v>
      </c>
      <c r="AO13">
        <v>9</v>
      </c>
      <c r="AP13">
        <v>20</v>
      </c>
      <c r="AQ13">
        <f t="shared" si="10"/>
        <v>2.5125628140703519E-2</v>
      </c>
      <c r="AS13">
        <v>9</v>
      </c>
      <c r="AT13">
        <v>21</v>
      </c>
      <c r="AU13">
        <f t="shared" si="11"/>
        <v>1.9792648444863337E-2</v>
      </c>
    </row>
    <row r="14" spans="1:47" x14ac:dyDescent="0.25">
      <c r="B14" s="4">
        <f>SUM(B4:B13)</f>
        <v>1768</v>
      </c>
      <c r="C14" s="4">
        <f>SUM(C4:C13)</f>
        <v>1</v>
      </c>
      <c r="E14">
        <v>10</v>
      </c>
      <c r="F14">
        <v>4</v>
      </c>
      <c r="G14">
        <f t="shared" si="1"/>
        <v>2.3255813953488372E-3</v>
      </c>
      <c r="I14">
        <v>10</v>
      </c>
      <c r="J14" s="1">
        <v>1</v>
      </c>
      <c r="K14">
        <f t="shared" si="2"/>
        <v>7.0671378091872788E-4</v>
      </c>
      <c r="M14">
        <v>10</v>
      </c>
      <c r="N14">
        <v>18</v>
      </c>
      <c r="O14">
        <f t="shared" si="3"/>
        <v>1.2491325468424705E-2</v>
      </c>
      <c r="R14" s="1"/>
      <c r="U14">
        <v>10</v>
      </c>
      <c r="V14" s="1">
        <v>8</v>
      </c>
      <c r="W14">
        <f t="shared" si="5"/>
        <v>7.4074074074074077E-3</v>
      </c>
      <c r="Y14">
        <v>10</v>
      </c>
      <c r="Z14">
        <v>4</v>
      </c>
      <c r="AA14">
        <f t="shared" si="6"/>
        <v>3.6330608537693005E-3</v>
      </c>
      <c r="AC14">
        <v>10</v>
      </c>
      <c r="AD14">
        <v>18</v>
      </c>
      <c r="AE14">
        <f t="shared" si="7"/>
        <v>1.5530629853321829E-2</v>
      </c>
      <c r="AG14">
        <v>10</v>
      </c>
      <c r="AH14">
        <v>1</v>
      </c>
      <c r="AI14">
        <f t="shared" si="8"/>
        <v>9.4073377234242712E-4</v>
      </c>
      <c r="AK14">
        <v>10</v>
      </c>
      <c r="AL14">
        <v>9</v>
      </c>
      <c r="AM14">
        <f t="shared" si="9"/>
        <v>1.0227272727272727E-2</v>
      </c>
      <c r="AO14">
        <v>10</v>
      </c>
      <c r="AP14">
        <v>10</v>
      </c>
      <c r="AQ14">
        <f t="shared" si="10"/>
        <v>1.2562814070351759E-2</v>
      </c>
      <c r="AS14">
        <v>10</v>
      </c>
      <c r="AT14">
        <v>7</v>
      </c>
      <c r="AU14">
        <f t="shared" si="11"/>
        <v>6.5975494816211122E-3</v>
      </c>
    </row>
    <row r="15" spans="1:47" x14ac:dyDescent="0.25">
      <c r="E15">
        <v>11</v>
      </c>
      <c r="F15">
        <v>2</v>
      </c>
      <c r="G15">
        <f t="shared" si="1"/>
        <v>1.1627906976744186E-3</v>
      </c>
      <c r="J15" s="5">
        <f>SUM(J4:J14)</f>
        <v>1415</v>
      </c>
      <c r="K15" s="5">
        <f>SUM(K4:K14)</f>
        <v>1</v>
      </c>
      <c r="M15">
        <v>11</v>
      </c>
      <c r="N15" s="1">
        <v>2</v>
      </c>
      <c r="O15">
        <f t="shared" si="3"/>
        <v>1.3879250520471894E-3</v>
      </c>
      <c r="R15" s="6">
        <f>SUM(R4:R13)</f>
        <v>1181</v>
      </c>
      <c r="S15" s="6">
        <f>SUM(S4:S13)</f>
        <v>1</v>
      </c>
      <c r="U15">
        <v>11</v>
      </c>
      <c r="V15">
        <v>10</v>
      </c>
      <c r="W15">
        <f t="shared" si="5"/>
        <v>9.2592592592592587E-3</v>
      </c>
      <c r="Z15" s="5">
        <f>SUM(Z4:Z14)</f>
        <v>1101</v>
      </c>
      <c r="AA15" s="5">
        <f>SUM(AA4:AA14)</f>
        <v>1</v>
      </c>
      <c r="AC15">
        <v>11</v>
      </c>
      <c r="AD15">
        <v>15</v>
      </c>
      <c r="AE15">
        <f t="shared" si="7"/>
        <v>1.2942191544434857E-2</v>
      </c>
      <c r="AK15">
        <v>11</v>
      </c>
      <c r="AL15">
        <v>9</v>
      </c>
      <c r="AM15">
        <f t="shared" si="9"/>
        <v>1.0227272727272727E-2</v>
      </c>
      <c r="AS15">
        <v>11</v>
      </c>
      <c r="AT15">
        <v>30</v>
      </c>
      <c r="AU15">
        <f t="shared" si="11"/>
        <v>2.827521206409048E-2</v>
      </c>
    </row>
    <row r="16" spans="1:47" x14ac:dyDescent="0.25">
      <c r="B16" s="3"/>
      <c r="F16" s="5">
        <f>SUM(F4:F15)</f>
        <v>1720</v>
      </c>
      <c r="G16" s="5">
        <f>SUM(G4:G15)</f>
        <v>1</v>
      </c>
      <c r="N16" s="6">
        <v>1441</v>
      </c>
      <c r="O16" s="5">
        <f>SUM(O4:O15)</f>
        <v>1</v>
      </c>
      <c r="U16">
        <v>12</v>
      </c>
      <c r="V16">
        <v>4</v>
      </c>
      <c r="W16">
        <f t="shared" si="5"/>
        <v>3.7037037037037038E-3</v>
      </c>
      <c r="AC16">
        <v>12</v>
      </c>
      <c r="AD16">
        <v>8</v>
      </c>
      <c r="AE16">
        <f t="shared" si="7"/>
        <v>6.9025021570319244E-3</v>
      </c>
      <c r="AH16">
        <f>SUM(AH3:AH14)</f>
        <v>1063</v>
      </c>
      <c r="AK16">
        <v>12</v>
      </c>
      <c r="AL16">
        <v>21</v>
      </c>
      <c r="AM16">
        <f t="shared" si="9"/>
        <v>2.3863636363636365E-2</v>
      </c>
      <c r="AP16" s="5">
        <f>SUM(AP4:AP14)</f>
        <v>796</v>
      </c>
      <c r="AQ16" s="5">
        <f>SUM(AQ4:AQ14)</f>
        <v>0.99999999999999989</v>
      </c>
      <c r="AS16">
        <v>12</v>
      </c>
      <c r="AT16">
        <v>4</v>
      </c>
      <c r="AU16">
        <f t="shared" si="11"/>
        <v>3.770028275212064E-3</v>
      </c>
    </row>
    <row r="17" spans="18:47" x14ac:dyDescent="0.25">
      <c r="R17" s="2">
        <v>1182</v>
      </c>
      <c r="U17">
        <v>13</v>
      </c>
      <c r="V17">
        <v>2</v>
      </c>
      <c r="W17">
        <f t="shared" si="5"/>
        <v>1.8518518518518519E-3</v>
      </c>
      <c r="Z17" s="1">
        <v>1101</v>
      </c>
      <c r="AA17">
        <f>SUM(AA4:AA14)</f>
        <v>1</v>
      </c>
      <c r="AD17" s="6">
        <v>1159</v>
      </c>
      <c r="AE17" s="5">
        <f>SUM(AE4:AE16)</f>
        <v>1</v>
      </c>
      <c r="AH17" s="6">
        <v>1063</v>
      </c>
      <c r="AI17" s="5">
        <f>SUM(AI4:AI14)</f>
        <v>1.0000000000000002</v>
      </c>
      <c r="AK17">
        <v>13</v>
      </c>
      <c r="AL17">
        <v>4</v>
      </c>
      <c r="AM17">
        <f t="shared" si="9"/>
        <v>4.5454545454545452E-3</v>
      </c>
      <c r="AT17" s="5">
        <f>SUM(AT4:AT16)</f>
        <v>1061</v>
      </c>
      <c r="AU17" s="5">
        <f>SUM(AU4:AU16)</f>
        <v>1</v>
      </c>
    </row>
    <row r="18" spans="18:47" x14ac:dyDescent="0.25">
      <c r="V18" s="5">
        <f>SUM(V4:V17)</f>
        <v>1080</v>
      </c>
      <c r="W18" s="5">
        <f>SUM(W4:W17)</f>
        <v>1</v>
      </c>
      <c r="AL18" s="5">
        <v>880</v>
      </c>
      <c r="AM18" s="5">
        <f>SUM(AM4:AM17)</f>
        <v>1.0000000000000002</v>
      </c>
      <c r="AP18">
        <v>796</v>
      </c>
      <c r="AT18" s="1">
        <v>1061</v>
      </c>
    </row>
    <row r="19" spans="18:47" x14ac:dyDescent="0.25">
      <c r="V19" s="1">
        <v>1080</v>
      </c>
      <c r="W19">
        <f>SUM(W4:W17)</f>
        <v>1</v>
      </c>
      <c r="AD19">
        <f>SUM(AD4:AD16)</f>
        <v>1159</v>
      </c>
      <c r="AL19" s="5">
        <f>SUM(AL4:AL17)</f>
        <v>880</v>
      </c>
      <c r="AT19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EBD1-539B-4627-9F72-7D5429144C5A}">
  <dimension ref="A1:F143"/>
  <sheetViews>
    <sheetView tabSelected="1" topLeftCell="A123" zoomScale="86" zoomScaleNormal="86" workbookViewId="0">
      <selection activeCell="F143" sqref="F143"/>
    </sheetView>
  </sheetViews>
  <sheetFormatPr defaultRowHeight="15" x14ac:dyDescent="0.25"/>
  <sheetData>
    <row r="1" spans="1:6" x14ac:dyDescent="0.25">
      <c r="A1" t="s">
        <v>12</v>
      </c>
      <c r="B1" t="s">
        <v>13</v>
      </c>
      <c r="C1" t="s">
        <v>14</v>
      </c>
      <c r="D1" t="s">
        <v>7</v>
      </c>
      <c r="E1" t="s">
        <v>8</v>
      </c>
      <c r="F1" t="s">
        <v>23</v>
      </c>
    </row>
    <row r="2" spans="1:6" x14ac:dyDescent="0.25">
      <c r="A2" t="s">
        <v>15</v>
      </c>
      <c r="B2" t="s">
        <v>16</v>
      </c>
      <c r="C2">
        <v>0</v>
      </c>
      <c r="D2">
        <v>168</v>
      </c>
      <c r="E2">
        <v>9.5022624434389136E-2</v>
      </c>
      <c r="F2">
        <v>1</v>
      </c>
    </row>
    <row r="3" spans="1:6" x14ac:dyDescent="0.25">
      <c r="A3" t="s">
        <v>15</v>
      </c>
      <c r="B3" t="s">
        <v>16</v>
      </c>
      <c r="C3">
        <v>1</v>
      </c>
      <c r="D3">
        <v>332</v>
      </c>
      <c r="E3">
        <v>0.18778280542986425</v>
      </c>
      <c r="F3">
        <v>1</v>
      </c>
    </row>
    <row r="4" spans="1:6" x14ac:dyDescent="0.25">
      <c r="A4" t="s">
        <v>15</v>
      </c>
      <c r="B4" t="s">
        <v>16</v>
      </c>
      <c r="C4">
        <v>2</v>
      </c>
      <c r="D4">
        <v>363</v>
      </c>
      <c r="E4">
        <v>0.20531674208144796</v>
      </c>
      <c r="F4">
        <v>0.93298340000000002</v>
      </c>
    </row>
    <row r="5" spans="1:6" x14ac:dyDescent="0.25">
      <c r="A5" t="s">
        <v>15</v>
      </c>
      <c r="B5" t="s">
        <v>16</v>
      </c>
      <c r="C5">
        <v>3</v>
      </c>
      <c r="D5">
        <v>305</v>
      </c>
      <c r="E5">
        <v>0.17251131221719457</v>
      </c>
      <c r="F5">
        <v>0.7864352</v>
      </c>
    </row>
    <row r="6" spans="1:6" x14ac:dyDescent="0.25">
      <c r="A6" t="s">
        <v>15</v>
      </c>
      <c r="B6" t="s">
        <v>16</v>
      </c>
      <c r="C6">
        <v>4</v>
      </c>
      <c r="D6">
        <v>252</v>
      </c>
      <c r="E6">
        <v>0.1425339366515837</v>
      </c>
      <c r="F6">
        <v>0.60173600000000005</v>
      </c>
    </row>
    <row r="7" spans="1:6" x14ac:dyDescent="0.25">
      <c r="A7" t="s">
        <v>15</v>
      </c>
      <c r="B7" t="s">
        <v>16</v>
      </c>
      <c r="C7">
        <v>5</v>
      </c>
      <c r="D7">
        <v>189</v>
      </c>
      <c r="E7">
        <v>0.10690045248868778</v>
      </c>
      <c r="F7">
        <v>0.39826400000000001</v>
      </c>
    </row>
    <row r="8" spans="1:6" x14ac:dyDescent="0.25">
      <c r="A8" t="s">
        <v>15</v>
      </c>
      <c r="B8" t="s">
        <v>16</v>
      </c>
      <c r="C8">
        <v>6</v>
      </c>
      <c r="D8">
        <v>107</v>
      </c>
      <c r="E8">
        <v>6.0520361990950226E-2</v>
      </c>
      <c r="F8">
        <v>0.2075091</v>
      </c>
    </row>
    <row r="9" spans="1:6" x14ac:dyDescent="0.25">
      <c r="A9" t="s">
        <v>15</v>
      </c>
      <c r="B9" t="s">
        <v>16</v>
      </c>
      <c r="C9">
        <v>7</v>
      </c>
      <c r="D9">
        <v>32</v>
      </c>
      <c r="E9">
        <v>1.8099547511312219E-2</v>
      </c>
      <c r="F9">
        <v>7.7916840000000001E-2</v>
      </c>
    </row>
    <row r="10" spans="1:6" x14ac:dyDescent="0.25">
      <c r="A10" t="s">
        <v>15</v>
      </c>
      <c r="B10" t="s">
        <v>16</v>
      </c>
      <c r="C10">
        <v>8</v>
      </c>
      <c r="D10">
        <v>18</v>
      </c>
      <c r="E10">
        <v>1.0180995475113122E-2</v>
      </c>
      <c r="F10">
        <v>3.2700849999999997E-2</v>
      </c>
    </row>
    <row r="11" spans="1:6" x14ac:dyDescent="0.25">
      <c r="A11" t="s">
        <v>15</v>
      </c>
      <c r="B11" t="s">
        <v>16</v>
      </c>
      <c r="C11">
        <v>9</v>
      </c>
      <c r="D11">
        <v>2</v>
      </c>
      <c r="E11">
        <v>1.1312217194570137E-3</v>
      </c>
      <c r="F11">
        <v>3.6334280000000002E-3</v>
      </c>
    </row>
    <row r="12" spans="1:6" x14ac:dyDescent="0.25">
      <c r="A12" t="s">
        <v>15</v>
      </c>
      <c r="B12" t="s">
        <v>17</v>
      </c>
      <c r="C12">
        <v>0</v>
      </c>
      <c r="D12">
        <v>129</v>
      </c>
      <c r="E12">
        <v>7.4999999999999997E-2</v>
      </c>
      <c r="F12">
        <v>1</v>
      </c>
    </row>
    <row r="13" spans="1:6" x14ac:dyDescent="0.25">
      <c r="A13" t="s">
        <v>15</v>
      </c>
      <c r="B13" t="s">
        <v>17</v>
      </c>
      <c r="C13">
        <v>1</v>
      </c>
      <c r="D13">
        <v>238</v>
      </c>
      <c r="E13">
        <v>0.13837209302325582</v>
      </c>
      <c r="F13">
        <v>1</v>
      </c>
    </row>
    <row r="14" spans="1:6" x14ac:dyDescent="0.25">
      <c r="A14" t="s">
        <v>15</v>
      </c>
      <c r="B14" t="s">
        <v>17</v>
      </c>
      <c r="C14">
        <v>2</v>
      </c>
      <c r="D14">
        <v>282</v>
      </c>
      <c r="E14">
        <v>0.16395348837209303</v>
      </c>
      <c r="F14">
        <v>0.95808380000000004</v>
      </c>
    </row>
    <row r="15" spans="1:6" x14ac:dyDescent="0.25">
      <c r="A15" t="s">
        <v>15</v>
      </c>
      <c r="B15" t="s">
        <v>17</v>
      </c>
      <c r="C15">
        <v>3</v>
      </c>
      <c r="D15">
        <v>307</v>
      </c>
      <c r="E15">
        <v>0.17848837209302326</v>
      </c>
      <c r="F15">
        <v>0.85875310000000005</v>
      </c>
    </row>
    <row r="16" spans="1:6" x14ac:dyDescent="0.25">
      <c r="A16" t="s">
        <v>15</v>
      </c>
      <c r="B16" t="s">
        <v>17</v>
      </c>
      <c r="C16">
        <v>4</v>
      </c>
      <c r="D16">
        <v>304</v>
      </c>
      <c r="E16">
        <v>0.17674418604651163</v>
      </c>
      <c r="F16">
        <v>0.6965481</v>
      </c>
    </row>
    <row r="17" spans="1:6" x14ac:dyDescent="0.25">
      <c r="A17" t="s">
        <v>15</v>
      </c>
      <c r="B17" t="s">
        <v>17</v>
      </c>
      <c r="C17">
        <v>5</v>
      </c>
      <c r="D17">
        <v>226</v>
      </c>
      <c r="E17">
        <v>0.1313953488372093</v>
      </c>
      <c r="F17">
        <v>0.48238819999999999</v>
      </c>
    </row>
    <row r="18" spans="1:6" x14ac:dyDescent="0.25">
      <c r="A18" t="s">
        <v>15</v>
      </c>
      <c r="B18" t="s">
        <v>17</v>
      </c>
      <c r="C18">
        <v>6</v>
      </c>
      <c r="D18">
        <v>114</v>
      </c>
      <c r="E18">
        <v>6.6279069767441856E-2</v>
      </c>
      <c r="F18">
        <v>0.28337440000000003</v>
      </c>
    </row>
    <row r="19" spans="1:6" x14ac:dyDescent="0.25">
      <c r="A19" t="s">
        <v>15</v>
      </c>
      <c r="B19" t="s">
        <v>17</v>
      </c>
      <c r="C19">
        <v>7</v>
      </c>
      <c r="D19">
        <v>57</v>
      </c>
      <c r="E19">
        <v>3.3139534883720928E-2</v>
      </c>
      <c r="F19">
        <v>0.16290950000000001</v>
      </c>
    </row>
    <row r="20" spans="1:6" x14ac:dyDescent="0.25">
      <c r="A20" t="s">
        <v>15</v>
      </c>
      <c r="B20" t="s">
        <v>17</v>
      </c>
      <c r="C20">
        <v>8</v>
      </c>
      <c r="D20">
        <v>49</v>
      </c>
      <c r="E20">
        <v>2.8488372093023257E-2</v>
      </c>
      <c r="F20">
        <v>9.2638250000000005E-2</v>
      </c>
    </row>
    <row r="21" spans="1:6" x14ac:dyDescent="0.25">
      <c r="A21" t="s">
        <v>15</v>
      </c>
      <c r="B21" t="s">
        <v>17</v>
      </c>
      <c r="C21">
        <v>9</v>
      </c>
      <c r="D21">
        <v>8</v>
      </c>
      <c r="E21">
        <v>4.6511627906976744E-3</v>
      </c>
      <c r="F21">
        <v>2.359986E-2</v>
      </c>
    </row>
    <row r="22" spans="1:6" x14ac:dyDescent="0.25">
      <c r="A22" t="s">
        <v>15</v>
      </c>
      <c r="B22" t="s">
        <v>17</v>
      </c>
      <c r="C22">
        <v>10</v>
      </c>
      <c r="D22">
        <v>4</v>
      </c>
      <c r="E22">
        <v>2.3255813953488372E-3</v>
      </c>
      <c r="F22">
        <v>1.091934E-2</v>
      </c>
    </row>
    <row r="23" spans="1:6" x14ac:dyDescent="0.25">
      <c r="A23" t="s">
        <v>15</v>
      </c>
      <c r="B23" t="s">
        <v>17</v>
      </c>
      <c r="C23">
        <v>11</v>
      </c>
      <c r="D23">
        <v>2</v>
      </c>
      <c r="E23">
        <v>1.1627906976744186E-3</v>
      </c>
      <c r="F23">
        <v>3.8746050000000001E-3</v>
      </c>
    </row>
    <row r="24" spans="1:6" x14ac:dyDescent="0.25">
      <c r="A24" t="s">
        <v>18</v>
      </c>
      <c r="B24" t="s">
        <v>16</v>
      </c>
      <c r="C24">
        <v>0</v>
      </c>
      <c r="D24">
        <v>100</v>
      </c>
      <c r="E24">
        <v>7.0671378091872794E-2</v>
      </c>
      <c r="F24">
        <v>1</v>
      </c>
    </row>
    <row r="25" spans="1:6" x14ac:dyDescent="0.25">
      <c r="A25" t="s">
        <v>18</v>
      </c>
      <c r="B25" t="s">
        <v>16</v>
      </c>
      <c r="C25">
        <v>1</v>
      </c>
      <c r="D25">
        <v>222</v>
      </c>
      <c r="E25">
        <v>0.1568904593639576</v>
      </c>
      <c r="F25">
        <v>1</v>
      </c>
    </row>
    <row r="26" spans="1:6" x14ac:dyDescent="0.25">
      <c r="A26" t="s">
        <v>18</v>
      </c>
      <c r="B26" t="s">
        <v>16</v>
      </c>
      <c r="C26">
        <v>2</v>
      </c>
      <c r="D26">
        <v>271</v>
      </c>
      <c r="E26">
        <v>0.19151943462897528</v>
      </c>
      <c r="F26">
        <v>0.95086320000000002</v>
      </c>
    </row>
    <row r="27" spans="1:6" x14ac:dyDescent="0.25">
      <c r="A27" t="s">
        <v>18</v>
      </c>
      <c r="B27" t="s">
        <v>16</v>
      </c>
      <c r="C27">
        <v>3</v>
      </c>
      <c r="D27">
        <v>249</v>
      </c>
      <c r="E27">
        <v>0.17597173144876324</v>
      </c>
      <c r="F27">
        <v>0.83089860000000004</v>
      </c>
    </row>
    <row r="28" spans="1:6" x14ac:dyDescent="0.25">
      <c r="A28" t="s">
        <v>18</v>
      </c>
      <c r="B28" t="s">
        <v>16</v>
      </c>
      <c r="C28">
        <v>4</v>
      </c>
      <c r="D28">
        <v>207</v>
      </c>
      <c r="E28">
        <v>0.14628975265017669</v>
      </c>
      <c r="F28">
        <v>0.66556000000000004</v>
      </c>
    </row>
    <row r="29" spans="1:6" x14ac:dyDescent="0.25">
      <c r="A29" t="s">
        <v>18</v>
      </c>
      <c r="B29" t="s">
        <v>16</v>
      </c>
      <c r="C29">
        <v>5</v>
      </c>
      <c r="D29">
        <v>175</v>
      </c>
      <c r="E29">
        <v>0.12367491166077739</v>
      </c>
      <c r="F29">
        <v>0.48229309999999997</v>
      </c>
    </row>
    <row r="30" spans="1:6" x14ac:dyDescent="0.25">
      <c r="A30" t="s">
        <v>18</v>
      </c>
      <c r="B30" t="s">
        <v>16</v>
      </c>
      <c r="C30">
        <v>6</v>
      </c>
      <c r="D30">
        <v>87</v>
      </c>
      <c r="E30">
        <v>6.148409893992933E-2</v>
      </c>
      <c r="F30">
        <v>0.28862330000000003</v>
      </c>
    </row>
    <row r="31" spans="1:6" x14ac:dyDescent="0.25">
      <c r="A31" t="s">
        <v>18</v>
      </c>
      <c r="B31" t="s">
        <v>16</v>
      </c>
      <c r="C31">
        <v>7</v>
      </c>
      <c r="D31">
        <v>61</v>
      </c>
      <c r="E31">
        <v>4.3109540636042401E-2</v>
      </c>
      <c r="F31">
        <v>0.1730854</v>
      </c>
    </row>
    <row r="32" spans="1:6" x14ac:dyDescent="0.25">
      <c r="A32" t="s">
        <v>18</v>
      </c>
      <c r="B32" t="s">
        <v>16</v>
      </c>
      <c r="C32">
        <v>8</v>
      </c>
      <c r="D32">
        <v>33</v>
      </c>
      <c r="E32">
        <v>2.3321554770318022E-2</v>
      </c>
      <c r="F32">
        <v>7.857459E-2</v>
      </c>
    </row>
    <row r="33" spans="1:6" x14ac:dyDescent="0.25">
      <c r="A33" t="s">
        <v>18</v>
      </c>
      <c r="B33" t="s">
        <v>16</v>
      </c>
      <c r="C33">
        <v>9</v>
      </c>
      <c r="D33">
        <v>9</v>
      </c>
      <c r="E33">
        <v>6.3604240282685515E-3</v>
      </c>
      <c r="F33">
        <v>2.0141659999999999E-2</v>
      </c>
    </row>
    <row r="34" spans="1:6" x14ac:dyDescent="0.25">
      <c r="A34" t="s">
        <v>18</v>
      </c>
      <c r="B34" t="s">
        <v>16</v>
      </c>
      <c r="C34">
        <v>10</v>
      </c>
      <c r="D34">
        <v>1</v>
      </c>
      <c r="E34">
        <v>7.0671378091872788E-4</v>
      </c>
      <c r="F34">
        <v>2.2133690000000002E-3</v>
      </c>
    </row>
    <row r="35" spans="1:6" x14ac:dyDescent="0.25">
      <c r="A35" t="s">
        <v>18</v>
      </c>
      <c r="B35" t="s">
        <v>17</v>
      </c>
      <c r="C35">
        <v>0</v>
      </c>
      <c r="D35">
        <v>80</v>
      </c>
      <c r="E35">
        <v>5.5517002081887576E-2</v>
      </c>
      <c r="F35">
        <v>1</v>
      </c>
    </row>
    <row r="36" spans="1:6" x14ac:dyDescent="0.25">
      <c r="A36" t="s">
        <v>18</v>
      </c>
      <c r="B36" t="s">
        <v>17</v>
      </c>
      <c r="C36">
        <v>1</v>
      </c>
      <c r="D36">
        <v>217</v>
      </c>
      <c r="E36">
        <v>0.15058986814712005</v>
      </c>
      <c r="F36">
        <v>1</v>
      </c>
    </row>
    <row r="37" spans="1:6" x14ac:dyDescent="0.25">
      <c r="A37" t="s">
        <v>18</v>
      </c>
      <c r="B37" t="s">
        <v>17</v>
      </c>
      <c r="C37">
        <v>2</v>
      </c>
      <c r="D37">
        <v>230</v>
      </c>
      <c r="E37">
        <v>0.15961138098542679</v>
      </c>
      <c r="F37">
        <v>0.95739249999999998</v>
      </c>
    </row>
    <row r="38" spans="1:6" x14ac:dyDescent="0.25">
      <c r="A38" t="s">
        <v>18</v>
      </c>
      <c r="B38" t="s">
        <v>17</v>
      </c>
      <c r="C38">
        <v>3</v>
      </c>
      <c r="D38">
        <v>238</v>
      </c>
      <c r="E38">
        <v>0.16516308119361556</v>
      </c>
      <c r="F38">
        <v>0.86707250000000002</v>
      </c>
    </row>
    <row r="39" spans="1:6" x14ac:dyDescent="0.25">
      <c r="A39" t="s">
        <v>18</v>
      </c>
      <c r="B39" t="s">
        <v>17</v>
      </c>
      <c r="C39">
        <v>4</v>
      </c>
      <c r="D39">
        <v>236</v>
      </c>
      <c r="E39">
        <v>0.16377515614156835</v>
      </c>
      <c r="F39">
        <v>0.72687999999999997</v>
      </c>
    </row>
    <row r="40" spans="1:6" x14ac:dyDescent="0.25">
      <c r="A40" t="s">
        <v>18</v>
      </c>
      <c r="B40" t="s">
        <v>17</v>
      </c>
      <c r="C40">
        <v>5</v>
      </c>
      <c r="D40">
        <v>184</v>
      </c>
      <c r="E40">
        <v>0.12768910478834142</v>
      </c>
      <c r="F40">
        <v>0.5415276</v>
      </c>
    </row>
    <row r="41" spans="1:6" x14ac:dyDescent="0.25">
      <c r="A41" t="s">
        <v>18</v>
      </c>
      <c r="B41" t="s">
        <v>17</v>
      </c>
      <c r="C41">
        <v>6</v>
      </c>
      <c r="D41">
        <v>114</v>
      </c>
      <c r="E41">
        <v>7.9111727966689804E-2</v>
      </c>
      <c r="F41">
        <v>0.36088750000000003</v>
      </c>
    </row>
    <row r="42" spans="1:6" x14ac:dyDescent="0.25">
      <c r="A42" t="s">
        <v>18</v>
      </c>
      <c r="B42" t="s">
        <v>17</v>
      </c>
      <c r="C42">
        <v>7</v>
      </c>
      <c r="D42">
        <v>58</v>
      </c>
      <c r="E42">
        <v>4.0249826509368494E-2</v>
      </c>
      <c r="F42">
        <v>0.2265855</v>
      </c>
    </row>
    <row r="43" spans="1:6" x14ac:dyDescent="0.25">
      <c r="A43" t="s">
        <v>18</v>
      </c>
      <c r="B43" t="s">
        <v>17</v>
      </c>
      <c r="C43">
        <v>8</v>
      </c>
      <c r="D43">
        <v>30</v>
      </c>
      <c r="E43">
        <v>2.0818875780707843E-2</v>
      </c>
      <c r="F43">
        <v>0.1468682</v>
      </c>
    </row>
    <row r="44" spans="1:6" x14ac:dyDescent="0.25">
      <c r="A44" t="s">
        <v>18</v>
      </c>
      <c r="B44" t="s">
        <v>17</v>
      </c>
      <c r="C44">
        <v>9</v>
      </c>
      <c r="D44">
        <v>34</v>
      </c>
      <c r="E44">
        <v>2.3594725884802221E-2</v>
      </c>
      <c r="F44">
        <v>9.9744749999999993E-2</v>
      </c>
    </row>
    <row r="45" spans="1:6" x14ac:dyDescent="0.25">
      <c r="A45" t="s">
        <v>18</v>
      </c>
      <c r="B45" t="s">
        <v>17</v>
      </c>
      <c r="C45">
        <v>10</v>
      </c>
      <c r="D45">
        <v>18</v>
      </c>
      <c r="E45">
        <v>1.2491325468424705E-2</v>
      </c>
      <c r="F45">
        <v>3.9662280000000001E-2</v>
      </c>
    </row>
    <row r="46" spans="1:6" x14ac:dyDescent="0.25">
      <c r="A46" t="s">
        <v>18</v>
      </c>
      <c r="B46" t="s">
        <v>17</v>
      </c>
      <c r="C46">
        <v>11</v>
      </c>
      <c r="D46">
        <v>2</v>
      </c>
      <c r="E46">
        <v>1.3879250520471894E-3</v>
      </c>
      <c r="F46">
        <v>4.319654E-3</v>
      </c>
    </row>
    <row r="47" spans="1:6" x14ac:dyDescent="0.25">
      <c r="A47" t="s">
        <v>19</v>
      </c>
      <c r="B47" t="s">
        <v>16</v>
      </c>
      <c r="C47">
        <v>0</v>
      </c>
      <c r="D47">
        <v>87</v>
      </c>
      <c r="E47">
        <v>7.3666384419983064E-2</v>
      </c>
      <c r="F47">
        <v>1</v>
      </c>
    </row>
    <row r="48" spans="1:6" x14ac:dyDescent="0.25">
      <c r="A48" t="s">
        <v>19</v>
      </c>
      <c r="B48" t="s">
        <v>16</v>
      </c>
      <c r="C48">
        <v>1</v>
      </c>
      <c r="D48">
        <v>182</v>
      </c>
      <c r="E48">
        <v>0.15410668924640136</v>
      </c>
      <c r="F48">
        <v>1</v>
      </c>
    </row>
    <row r="49" spans="1:6" x14ac:dyDescent="0.25">
      <c r="A49" t="s">
        <v>19</v>
      </c>
      <c r="B49" t="s">
        <v>16</v>
      </c>
      <c r="C49">
        <v>2</v>
      </c>
      <c r="D49">
        <v>213</v>
      </c>
      <c r="E49">
        <v>0.18035563082133785</v>
      </c>
      <c r="F49">
        <v>0.95377190000000001</v>
      </c>
    </row>
    <row r="50" spans="1:6" x14ac:dyDescent="0.25">
      <c r="A50" t="s">
        <v>19</v>
      </c>
      <c r="B50" t="s">
        <v>16</v>
      </c>
      <c r="C50">
        <v>3</v>
      </c>
      <c r="D50">
        <v>184</v>
      </c>
      <c r="E50">
        <v>0.15580016934801016</v>
      </c>
      <c r="F50">
        <v>0.84556770000000003</v>
      </c>
    </row>
    <row r="51" spans="1:6" x14ac:dyDescent="0.25">
      <c r="A51" t="s">
        <v>19</v>
      </c>
      <c r="B51" t="s">
        <v>16</v>
      </c>
      <c r="C51">
        <v>4</v>
      </c>
      <c r="D51">
        <v>173</v>
      </c>
      <c r="E51">
        <v>0.14648602878916173</v>
      </c>
      <c r="F51">
        <v>0.70535939999999997</v>
      </c>
    </row>
    <row r="52" spans="1:6" x14ac:dyDescent="0.25">
      <c r="A52" t="s">
        <v>19</v>
      </c>
      <c r="B52" t="s">
        <v>16</v>
      </c>
      <c r="C52">
        <v>5</v>
      </c>
      <c r="D52">
        <v>136</v>
      </c>
      <c r="E52">
        <v>0.11515664690939881</v>
      </c>
      <c r="F52">
        <v>0.52959109999999998</v>
      </c>
    </row>
    <row r="53" spans="1:6" x14ac:dyDescent="0.25">
      <c r="A53" t="s">
        <v>19</v>
      </c>
      <c r="B53" t="s">
        <v>16</v>
      </c>
      <c r="C53">
        <v>6</v>
      </c>
      <c r="D53">
        <v>89</v>
      </c>
      <c r="E53">
        <v>7.5359864521591866E-2</v>
      </c>
      <c r="F53">
        <v>0.35687069999999999</v>
      </c>
    </row>
    <row r="54" spans="1:6" x14ac:dyDescent="0.25">
      <c r="A54" t="s">
        <v>19</v>
      </c>
      <c r="B54" t="s">
        <v>16</v>
      </c>
      <c r="C54">
        <v>7</v>
      </c>
      <c r="D54">
        <v>74</v>
      </c>
      <c r="E54">
        <v>6.2658763759525823E-2</v>
      </c>
      <c r="F54">
        <v>0.2212344</v>
      </c>
    </row>
    <row r="55" spans="1:6" x14ac:dyDescent="0.25">
      <c r="A55" t="s">
        <v>19</v>
      </c>
      <c r="B55" t="s">
        <v>16</v>
      </c>
      <c r="C55">
        <v>8</v>
      </c>
      <c r="D55">
        <v>34</v>
      </c>
      <c r="E55">
        <v>2.8789161727349702E-2</v>
      </c>
      <c r="F55">
        <v>8.9662179999999994E-2</v>
      </c>
    </row>
    <row r="56" spans="1:6" x14ac:dyDescent="0.25">
      <c r="A56" t="s">
        <v>19</v>
      </c>
      <c r="B56" t="s">
        <v>16</v>
      </c>
      <c r="C56">
        <v>9</v>
      </c>
      <c r="D56">
        <v>9</v>
      </c>
      <c r="E56">
        <v>7.6206604572396277E-3</v>
      </c>
      <c r="F56">
        <v>2.0574039999999998E-2</v>
      </c>
    </row>
    <row r="57" spans="1:6" x14ac:dyDescent="0.25">
      <c r="A57" t="s">
        <v>19</v>
      </c>
      <c r="B57" t="s">
        <v>17</v>
      </c>
      <c r="C57">
        <v>0</v>
      </c>
      <c r="D57">
        <v>93</v>
      </c>
      <c r="E57">
        <f>D57/1080</f>
        <v>8.611111111111111E-2</v>
      </c>
      <c r="F57">
        <v>1</v>
      </c>
    </row>
    <row r="58" spans="1:6" x14ac:dyDescent="0.25">
      <c r="A58" t="s">
        <v>19</v>
      </c>
      <c r="B58" t="s">
        <v>17</v>
      </c>
      <c r="C58">
        <v>1</v>
      </c>
      <c r="D58">
        <v>160</v>
      </c>
      <c r="E58">
        <f t="shared" ref="E58:E70" si="0">D58/1080</f>
        <v>0.14814814814814814</v>
      </c>
      <c r="F58">
        <v>1</v>
      </c>
    </row>
    <row r="59" spans="1:6" x14ac:dyDescent="0.25">
      <c r="A59" t="s">
        <v>19</v>
      </c>
      <c r="B59" t="s">
        <v>17</v>
      </c>
      <c r="C59">
        <v>2</v>
      </c>
      <c r="D59">
        <v>167</v>
      </c>
      <c r="E59">
        <f t="shared" si="0"/>
        <v>0.15462962962962962</v>
      </c>
      <c r="F59">
        <v>0.95764950000000004</v>
      </c>
    </row>
    <row r="60" spans="1:6" x14ac:dyDescent="0.25">
      <c r="A60" t="s">
        <v>19</v>
      </c>
      <c r="B60" t="s">
        <v>17</v>
      </c>
      <c r="C60">
        <v>3</v>
      </c>
      <c r="D60">
        <v>173</v>
      </c>
      <c r="E60">
        <f t="shared" si="0"/>
        <v>0.16018518518518518</v>
      </c>
      <c r="F60">
        <v>0.86924299999999999</v>
      </c>
    </row>
    <row r="61" spans="1:6" x14ac:dyDescent="0.25">
      <c r="A61" t="s">
        <v>19</v>
      </c>
      <c r="B61" t="s">
        <v>17</v>
      </c>
      <c r="C61">
        <v>4</v>
      </c>
      <c r="D61">
        <v>145</v>
      </c>
      <c r="E61">
        <f t="shared" si="0"/>
        <v>0.13425925925925927</v>
      </c>
      <c r="F61">
        <v>0.73186870000000004</v>
      </c>
    </row>
    <row r="62" spans="1:6" x14ac:dyDescent="0.25">
      <c r="A62" t="s">
        <v>19</v>
      </c>
      <c r="B62" t="s">
        <v>17</v>
      </c>
      <c r="C62">
        <v>5</v>
      </c>
      <c r="D62">
        <v>125</v>
      </c>
      <c r="E62">
        <f t="shared" si="0"/>
        <v>0.11574074074074074</v>
      </c>
      <c r="F62">
        <v>0.57834830000000004</v>
      </c>
    </row>
    <row r="63" spans="1:6" x14ac:dyDescent="0.25">
      <c r="A63" t="s">
        <v>19</v>
      </c>
      <c r="B63" t="s">
        <v>17</v>
      </c>
      <c r="C63">
        <v>6</v>
      </c>
      <c r="D63">
        <v>97</v>
      </c>
      <c r="E63">
        <f t="shared" si="0"/>
        <v>8.981481481481482E-2</v>
      </c>
      <c r="F63">
        <v>0.41291689999999998</v>
      </c>
    </row>
    <row r="64" spans="1:6" x14ac:dyDescent="0.25">
      <c r="A64" t="s">
        <v>19</v>
      </c>
      <c r="B64" t="s">
        <v>17</v>
      </c>
      <c r="C64">
        <v>7</v>
      </c>
      <c r="D64">
        <v>61</v>
      </c>
      <c r="E64">
        <f t="shared" si="0"/>
        <v>5.648148148148148E-2</v>
      </c>
      <c r="F64">
        <v>0.25886710000000002</v>
      </c>
    </row>
    <row r="65" spans="1:6" x14ac:dyDescent="0.25">
      <c r="A65" t="s">
        <v>19</v>
      </c>
      <c r="B65" t="s">
        <v>17</v>
      </c>
      <c r="C65">
        <v>8</v>
      </c>
      <c r="D65">
        <v>28</v>
      </c>
      <c r="E65">
        <f t="shared" si="0"/>
        <v>2.5925925925925925E-2</v>
      </c>
      <c r="F65">
        <v>0.14584440000000001</v>
      </c>
    </row>
    <row r="66" spans="1:6" x14ac:dyDescent="0.25">
      <c r="A66" t="s">
        <v>19</v>
      </c>
      <c r="B66" t="s">
        <v>17</v>
      </c>
      <c r="C66">
        <v>9</v>
      </c>
      <c r="D66">
        <v>7</v>
      </c>
      <c r="E66">
        <f t="shared" si="0"/>
        <v>6.4814814814814813E-3</v>
      </c>
      <c r="F66">
        <v>8.6553729999999995E-2</v>
      </c>
    </row>
    <row r="67" spans="1:6" x14ac:dyDescent="0.25">
      <c r="A67" t="s">
        <v>19</v>
      </c>
      <c r="B67" t="s">
        <v>17</v>
      </c>
      <c r="C67">
        <v>10</v>
      </c>
      <c r="D67" s="1">
        <v>8</v>
      </c>
      <c r="E67">
        <f t="shared" si="0"/>
        <v>7.4074074074074077E-3</v>
      </c>
      <c r="F67">
        <v>6.9878239999999994E-2</v>
      </c>
    </row>
    <row r="68" spans="1:6" x14ac:dyDescent="0.25">
      <c r="A68" t="s">
        <v>19</v>
      </c>
      <c r="B68" t="s">
        <v>17</v>
      </c>
      <c r="C68">
        <v>11</v>
      </c>
      <c r="D68">
        <v>10</v>
      </c>
      <c r="E68">
        <f t="shared" si="0"/>
        <v>9.2592592592592587E-3</v>
      </c>
      <c r="F68">
        <v>4.870302E-2</v>
      </c>
    </row>
    <row r="69" spans="1:6" x14ac:dyDescent="0.25">
      <c r="A69" t="s">
        <v>19</v>
      </c>
      <c r="B69" t="s">
        <v>17</v>
      </c>
      <c r="C69">
        <v>12</v>
      </c>
      <c r="D69">
        <v>4</v>
      </c>
      <c r="E69">
        <f t="shared" si="0"/>
        <v>3.7037037037037038E-3</v>
      </c>
      <c r="F69">
        <v>1.958708E-2</v>
      </c>
    </row>
    <row r="70" spans="1:6" x14ac:dyDescent="0.25">
      <c r="A70" t="s">
        <v>19</v>
      </c>
      <c r="B70" t="s">
        <v>17</v>
      </c>
      <c r="C70">
        <v>13</v>
      </c>
      <c r="D70">
        <v>2</v>
      </c>
      <c r="E70">
        <f t="shared" si="0"/>
        <v>1.8518518518518519E-3</v>
      </c>
      <c r="F70">
        <v>6.8819490000000001E-3</v>
      </c>
    </row>
    <row r="71" spans="1:6" x14ac:dyDescent="0.25">
      <c r="A71" t="s">
        <v>20</v>
      </c>
      <c r="B71" t="s">
        <v>16</v>
      </c>
      <c r="C71">
        <v>0</v>
      </c>
      <c r="D71">
        <v>72</v>
      </c>
      <c r="E71">
        <v>6.5395095367847406E-2</v>
      </c>
      <c r="F71">
        <v>1</v>
      </c>
    </row>
    <row r="72" spans="1:6" x14ac:dyDescent="0.25">
      <c r="A72" t="s">
        <v>20</v>
      </c>
      <c r="B72" t="s">
        <v>16</v>
      </c>
      <c r="C72">
        <v>1</v>
      </c>
      <c r="D72">
        <v>179</v>
      </c>
      <c r="E72">
        <v>0.16257947320617622</v>
      </c>
      <c r="F72">
        <v>1</v>
      </c>
    </row>
    <row r="73" spans="1:6" x14ac:dyDescent="0.25">
      <c r="A73" t="s">
        <v>20</v>
      </c>
      <c r="B73" t="s">
        <v>16</v>
      </c>
      <c r="C73">
        <v>2</v>
      </c>
      <c r="D73">
        <v>186</v>
      </c>
      <c r="E73">
        <v>0.16893732970027248</v>
      </c>
      <c r="F73">
        <v>0.95314140000000003</v>
      </c>
    </row>
    <row r="74" spans="1:6" x14ac:dyDescent="0.25">
      <c r="A74" t="s">
        <v>20</v>
      </c>
      <c r="B74" t="s">
        <v>16</v>
      </c>
      <c r="C74">
        <v>3</v>
      </c>
      <c r="D74">
        <v>180</v>
      </c>
      <c r="E74">
        <v>0.16348773841961853</v>
      </c>
      <c r="F74">
        <v>0.85575920000000005</v>
      </c>
    </row>
    <row r="75" spans="1:6" x14ac:dyDescent="0.25">
      <c r="A75" t="s">
        <v>20</v>
      </c>
      <c r="B75" t="s">
        <v>16</v>
      </c>
      <c r="C75">
        <v>4</v>
      </c>
      <c r="D75">
        <v>137</v>
      </c>
      <c r="E75">
        <v>0.12443233424159855</v>
      </c>
      <c r="F75">
        <v>0.71439790000000003</v>
      </c>
    </row>
    <row r="76" spans="1:6" x14ac:dyDescent="0.25">
      <c r="A76" t="s">
        <v>20</v>
      </c>
      <c r="B76" t="s">
        <v>16</v>
      </c>
      <c r="C76">
        <v>5</v>
      </c>
      <c r="D76">
        <v>124</v>
      </c>
      <c r="E76">
        <v>0.11262488646684832</v>
      </c>
      <c r="F76">
        <v>0.57094239999999996</v>
      </c>
    </row>
    <row r="77" spans="1:6" x14ac:dyDescent="0.25">
      <c r="A77" t="s">
        <v>20</v>
      </c>
      <c r="B77" t="s">
        <v>16</v>
      </c>
      <c r="C77">
        <v>6</v>
      </c>
      <c r="D77">
        <v>94</v>
      </c>
      <c r="E77">
        <v>8.5376930063578563E-2</v>
      </c>
      <c r="F77">
        <v>0.40863870000000002</v>
      </c>
    </row>
    <row r="78" spans="1:6" x14ac:dyDescent="0.25">
      <c r="A78" t="s">
        <v>20</v>
      </c>
      <c r="B78" t="s">
        <v>16</v>
      </c>
      <c r="C78">
        <v>7</v>
      </c>
      <c r="D78">
        <v>59</v>
      </c>
      <c r="E78">
        <v>5.3587647593097185E-2</v>
      </c>
      <c r="F78">
        <v>0.26099480000000003</v>
      </c>
    </row>
    <row r="79" spans="1:6" x14ac:dyDescent="0.25">
      <c r="A79" t="s">
        <v>20</v>
      </c>
      <c r="B79" t="s">
        <v>16</v>
      </c>
      <c r="C79">
        <v>8</v>
      </c>
      <c r="D79">
        <v>50</v>
      </c>
      <c r="E79">
        <v>4.5413260672116255E-2</v>
      </c>
      <c r="F79">
        <v>0.1528796</v>
      </c>
    </row>
    <row r="80" spans="1:6" x14ac:dyDescent="0.25">
      <c r="A80" t="s">
        <v>20</v>
      </c>
      <c r="B80" t="s">
        <v>16</v>
      </c>
      <c r="C80">
        <v>9</v>
      </c>
      <c r="D80">
        <v>16</v>
      </c>
      <c r="E80">
        <v>1.4532243415077202E-2</v>
      </c>
      <c r="F80">
        <v>4.8167540000000002E-2</v>
      </c>
    </row>
    <row r="81" spans="1:6" x14ac:dyDescent="0.25">
      <c r="A81" t="s">
        <v>20</v>
      </c>
      <c r="B81" t="s">
        <v>16</v>
      </c>
      <c r="C81">
        <v>10</v>
      </c>
      <c r="D81">
        <v>4</v>
      </c>
      <c r="E81">
        <v>3.6330608537693005E-3</v>
      </c>
      <c r="F81">
        <v>1.04712E-2</v>
      </c>
    </row>
    <row r="82" spans="1:6" x14ac:dyDescent="0.25">
      <c r="A82" t="s">
        <v>20</v>
      </c>
      <c r="B82" t="s">
        <v>17</v>
      </c>
      <c r="C82">
        <v>0</v>
      </c>
      <c r="D82">
        <v>108</v>
      </c>
      <c r="E82">
        <v>9.3183779119930976E-2</v>
      </c>
      <c r="F82">
        <v>1</v>
      </c>
    </row>
    <row r="83" spans="1:6" x14ac:dyDescent="0.25">
      <c r="A83" t="s">
        <v>20</v>
      </c>
      <c r="B83" t="s">
        <v>17</v>
      </c>
      <c r="C83">
        <v>1</v>
      </c>
      <c r="D83">
        <v>174</v>
      </c>
      <c r="E83">
        <v>0.15012942191544434</v>
      </c>
      <c r="F83">
        <v>1</v>
      </c>
    </row>
    <row r="84" spans="1:6" x14ac:dyDescent="0.25">
      <c r="A84" t="s">
        <v>20</v>
      </c>
      <c r="B84" t="s">
        <v>17</v>
      </c>
      <c r="C84">
        <v>2</v>
      </c>
      <c r="D84">
        <v>190</v>
      </c>
      <c r="E84">
        <v>0.16393442622950818</v>
      </c>
      <c r="F84">
        <v>0.9570476</v>
      </c>
    </row>
    <row r="85" spans="1:6" x14ac:dyDescent="0.25">
      <c r="A85" t="s">
        <v>20</v>
      </c>
      <c r="B85" t="s">
        <v>17</v>
      </c>
      <c r="C85">
        <v>3</v>
      </c>
      <c r="D85">
        <v>177</v>
      </c>
      <c r="E85">
        <v>0.15271786022433131</v>
      </c>
      <c r="F85">
        <v>0.8632436</v>
      </c>
    </row>
    <row r="86" spans="1:6" x14ac:dyDescent="0.25">
      <c r="A86" t="s">
        <v>20</v>
      </c>
      <c r="B86" t="s">
        <v>17</v>
      </c>
      <c r="C86">
        <v>4</v>
      </c>
      <c r="D86">
        <v>163</v>
      </c>
      <c r="E86">
        <v>0.14063848144952545</v>
      </c>
      <c r="F86">
        <v>0.73216490000000001</v>
      </c>
    </row>
    <row r="87" spans="1:6" x14ac:dyDescent="0.25">
      <c r="A87" t="s">
        <v>20</v>
      </c>
      <c r="B87" t="s">
        <v>17</v>
      </c>
      <c r="C87">
        <v>5</v>
      </c>
      <c r="D87">
        <v>127</v>
      </c>
      <c r="E87">
        <v>0.1095772217428818</v>
      </c>
      <c r="F87">
        <v>0.57121699999999997</v>
      </c>
    </row>
    <row r="88" spans="1:6" x14ac:dyDescent="0.25">
      <c r="A88" t="s">
        <v>20</v>
      </c>
      <c r="B88" t="s">
        <v>17</v>
      </c>
      <c r="C88">
        <v>6</v>
      </c>
      <c r="D88">
        <v>81</v>
      </c>
      <c r="E88">
        <v>6.9887834339948232E-2</v>
      </c>
      <c r="F88">
        <v>0.41446559999999999</v>
      </c>
    </row>
    <row r="89" spans="1:6" x14ac:dyDescent="0.25">
      <c r="A89" t="s">
        <v>20</v>
      </c>
      <c r="B89" t="s">
        <v>17</v>
      </c>
      <c r="C89">
        <v>7</v>
      </c>
      <c r="D89">
        <v>51</v>
      </c>
      <c r="E89">
        <v>4.4003451251078518E-2</v>
      </c>
      <c r="F89">
        <v>0.29449520000000001</v>
      </c>
    </row>
    <row r="90" spans="1:6" x14ac:dyDescent="0.25">
      <c r="A90" t="s">
        <v>20</v>
      </c>
      <c r="B90" t="s">
        <v>17</v>
      </c>
      <c r="C90">
        <v>8</v>
      </c>
      <c r="D90">
        <v>28</v>
      </c>
      <c r="E90">
        <v>2.4158757549611734E-2</v>
      </c>
      <c r="F90">
        <v>0.20636879999999999</v>
      </c>
    </row>
    <row r="91" spans="1:6" x14ac:dyDescent="0.25">
      <c r="A91" t="s">
        <v>20</v>
      </c>
      <c r="B91" t="s">
        <v>17</v>
      </c>
      <c r="C91">
        <v>9</v>
      </c>
      <c r="D91">
        <v>19</v>
      </c>
      <c r="E91">
        <v>1.6393442622950821E-2</v>
      </c>
      <c r="F91">
        <v>0.15107380000000001</v>
      </c>
    </row>
    <row r="92" spans="1:6" x14ac:dyDescent="0.25">
      <c r="A92" t="s">
        <v>20</v>
      </c>
      <c r="B92" t="s">
        <v>17</v>
      </c>
      <c r="C92">
        <v>10</v>
      </c>
      <c r="D92">
        <v>18</v>
      </c>
      <c r="E92">
        <v>1.5530629853321829E-2</v>
      </c>
      <c r="F92">
        <v>0.108862</v>
      </c>
    </row>
    <row r="93" spans="1:6" x14ac:dyDescent="0.25">
      <c r="A93" t="s">
        <v>20</v>
      </c>
      <c r="B93" t="s">
        <v>17</v>
      </c>
      <c r="C93">
        <v>11</v>
      </c>
      <c r="D93">
        <v>15</v>
      </c>
      <c r="E93">
        <v>1.2942191544434857E-2</v>
      </c>
      <c r="F93">
        <v>6.4428540000000006E-2</v>
      </c>
    </row>
    <row r="94" spans="1:6" x14ac:dyDescent="0.25">
      <c r="A94" t="s">
        <v>20</v>
      </c>
      <c r="B94" t="s">
        <v>17</v>
      </c>
      <c r="C94">
        <v>12</v>
      </c>
      <c r="D94">
        <v>8</v>
      </c>
      <c r="E94">
        <v>6.9025021570319244E-3</v>
      </c>
      <c r="F94">
        <v>2.3697849999999999E-2</v>
      </c>
    </row>
    <row r="95" spans="1:6" x14ac:dyDescent="0.25">
      <c r="A95" t="s">
        <v>21</v>
      </c>
      <c r="B95" t="s">
        <v>16</v>
      </c>
      <c r="C95">
        <v>0</v>
      </c>
      <c r="D95">
        <v>96</v>
      </c>
      <c r="E95">
        <v>9.0310442144873007E-2</v>
      </c>
      <c r="F95">
        <v>1</v>
      </c>
    </row>
    <row r="96" spans="1:6" x14ac:dyDescent="0.25">
      <c r="A96" t="s">
        <v>21</v>
      </c>
      <c r="B96" t="s">
        <v>16</v>
      </c>
      <c r="C96">
        <v>1</v>
      </c>
      <c r="D96">
        <v>195</v>
      </c>
      <c r="E96">
        <v>0.18344308560677328</v>
      </c>
      <c r="F96">
        <v>1</v>
      </c>
    </row>
    <row r="97" spans="1:6" x14ac:dyDescent="0.25">
      <c r="A97" t="s">
        <v>21</v>
      </c>
      <c r="B97" t="s">
        <v>16</v>
      </c>
      <c r="C97">
        <v>2</v>
      </c>
      <c r="D97">
        <v>166</v>
      </c>
      <c r="E97">
        <v>0.1561618062088429</v>
      </c>
      <c r="F97">
        <v>0.94531690000000002</v>
      </c>
    </row>
    <row r="98" spans="1:6" x14ac:dyDescent="0.25">
      <c r="A98" t="s">
        <v>21</v>
      </c>
      <c r="B98" t="s">
        <v>16</v>
      </c>
      <c r="C98">
        <v>3</v>
      </c>
      <c r="D98">
        <v>148</v>
      </c>
      <c r="E98">
        <v>0.13922859830667922</v>
      </c>
      <c r="F98">
        <v>0.85221539999999996</v>
      </c>
    </row>
    <row r="99" spans="1:6" x14ac:dyDescent="0.25">
      <c r="A99" t="s">
        <v>21</v>
      </c>
      <c r="B99" t="s">
        <v>16</v>
      </c>
      <c r="C99">
        <v>4</v>
      </c>
      <c r="D99">
        <v>134</v>
      </c>
      <c r="E99">
        <v>0.12605832549388524</v>
      </c>
      <c r="F99">
        <v>0.72770610000000002</v>
      </c>
    </row>
    <row r="100" spans="1:6" x14ac:dyDescent="0.25">
      <c r="A100" t="s">
        <v>21</v>
      </c>
      <c r="B100" t="s">
        <v>16</v>
      </c>
      <c r="C100">
        <v>5</v>
      </c>
      <c r="D100">
        <v>105</v>
      </c>
      <c r="E100">
        <v>9.8777046095954849E-2</v>
      </c>
      <c r="F100">
        <v>0.57739759999999996</v>
      </c>
    </row>
    <row r="101" spans="1:6" x14ac:dyDescent="0.25">
      <c r="A101" t="s">
        <v>21</v>
      </c>
      <c r="B101" t="s">
        <v>16</v>
      </c>
      <c r="C101">
        <v>6</v>
      </c>
      <c r="D101">
        <v>83</v>
      </c>
      <c r="E101">
        <v>7.8080903104421451E-2</v>
      </c>
      <c r="F101">
        <v>0.4301739</v>
      </c>
    </row>
    <row r="102" spans="1:6" x14ac:dyDescent="0.25">
      <c r="A102" t="s">
        <v>21</v>
      </c>
      <c r="B102" t="s">
        <v>16</v>
      </c>
      <c r="C102">
        <v>7</v>
      </c>
      <c r="D102">
        <v>69</v>
      </c>
      <c r="E102">
        <v>6.4910630291627469E-2</v>
      </c>
      <c r="F102">
        <v>0.29052159999999999</v>
      </c>
    </row>
    <row r="103" spans="1:6" x14ac:dyDescent="0.25">
      <c r="A103" t="s">
        <v>21</v>
      </c>
      <c r="B103" t="s">
        <v>16</v>
      </c>
      <c r="C103">
        <v>8</v>
      </c>
      <c r="D103">
        <v>51</v>
      </c>
      <c r="E103">
        <v>4.7977422389463779E-2</v>
      </c>
      <c r="F103">
        <v>0.15507570000000001</v>
      </c>
    </row>
    <row r="104" spans="1:6" x14ac:dyDescent="0.25">
      <c r="A104" t="s">
        <v>21</v>
      </c>
      <c r="B104" t="s">
        <v>16</v>
      </c>
      <c r="C104">
        <v>9</v>
      </c>
      <c r="D104">
        <v>15</v>
      </c>
      <c r="E104">
        <v>1.4111006585136407E-2</v>
      </c>
      <c r="F104">
        <v>4.066181E-2</v>
      </c>
    </row>
    <row r="105" spans="1:6" x14ac:dyDescent="0.25">
      <c r="A105" t="s">
        <v>21</v>
      </c>
      <c r="B105" t="s">
        <v>16</v>
      </c>
      <c r="C105">
        <v>10</v>
      </c>
      <c r="D105">
        <v>1</v>
      </c>
      <c r="E105">
        <v>9.4073377234242712E-4</v>
      </c>
      <c r="F105">
        <v>2.804263E-3</v>
      </c>
    </row>
    <row r="106" spans="1:6" x14ac:dyDescent="0.25">
      <c r="A106" t="s">
        <v>21</v>
      </c>
      <c r="B106" t="s">
        <v>17</v>
      </c>
      <c r="C106">
        <v>0</v>
      </c>
      <c r="D106">
        <v>69</v>
      </c>
      <c r="E106">
        <v>7.8409090909090914E-2</v>
      </c>
      <c r="F106">
        <v>1</v>
      </c>
    </row>
    <row r="107" spans="1:6" x14ac:dyDescent="0.25">
      <c r="A107" t="s">
        <v>21</v>
      </c>
      <c r="B107" t="s">
        <v>17</v>
      </c>
      <c r="C107">
        <v>1</v>
      </c>
      <c r="D107">
        <v>146</v>
      </c>
      <c r="E107">
        <v>0.16590909090909092</v>
      </c>
      <c r="F107">
        <v>1</v>
      </c>
    </row>
    <row r="108" spans="1:6" x14ac:dyDescent="0.25">
      <c r="A108" t="s">
        <v>21</v>
      </c>
      <c r="B108" t="s">
        <v>17</v>
      </c>
      <c r="C108">
        <v>2</v>
      </c>
      <c r="D108">
        <v>147</v>
      </c>
      <c r="E108">
        <v>0.16704545454545455</v>
      </c>
      <c r="F108">
        <v>0.95468649999999999</v>
      </c>
    </row>
    <row r="109" spans="1:6" x14ac:dyDescent="0.25">
      <c r="A109" t="s">
        <v>21</v>
      </c>
      <c r="B109" t="s">
        <v>17</v>
      </c>
      <c r="C109">
        <v>3</v>
      </c>
      <c r="D109">
        <v>104</v>
      </c>
      <c r="E109">
        <v>0.11818181818181818</v>
      </c>
      <c r="F109">
        <v>0.86343890000000001</v>
      </c>
    </row>
    <row r="110" spans="1:6" x14ac:dyDescent="0.25">
      <c r="A110" t="s">
        <v>21</v>
      </c>
      <c r="B110" t="s">
        <v>17</v>
      </c>
      <c r="C110">
        <v>4</v>
      </c>
      <c r="D110">
        <v>135</v>
      </c>
      <c r="E110">
        <v>0.15340909090909091</v>
      </c>
      <c r="F110">
        <v>0.76660459999999997</v>
      </c>
    </row>
    <row r="111" spans="1:6" x14ac:dyDescent="0.25">
      <c r="A111" t="s">
        <v>21</v>
      </c>
      <c r="B111" t="s">
        <v>17</v>
      </c>
      <c r="C111">
        <v>5</v>
      </c>
      <c r="D111">
        <v>107</v>
      </c>
      <c r="E111">
        <v>0.1215909090909091</v>
      </c>
      <c r="F111">
        <v>0.59900679999999995</v>
      </c>
    </row>
    <row r="112" spans="1:6" x14ac:dyDescent="0.25">
      <c r="A112" t="s">
        <v>21</v>
      </c>
      <c r="B112" t="s">
        <v>17</v>
      </c>
      <c r="C112">
        <v>6</v>
      </c>
      <c r="D112">
        <v>62</v>
      </c>
      <c r="E112">
        <v>7.045454545454545E-2</v>
      </c>
      <c r="F112">
        <v>0.43296089999999998</v>
      </c>
    </row>
    <row r="113" spans="1:6" x14ac:dyDescent="0.25">
      <c r="A113" t="s">
        <v>21</v>
      </c>
      <c r="B113" t="s">
        <v>17</v>
      </c>
      <c r="C113">
        <v>7</v>
      </c>
      <c r="D113">
        <v>28</v>
      </c>
      <c r="E113">
        <v>3.1818181818181815E-2</v>
      </c>
      <c r="F113">
        <v>0.31750469999999997</v>
      </c>
    </row>
    <row r="114" spans="1:6" x14ac:dyDescent="0.25">
      <c r="A114" t="s">
        <v>21</v>
      </c>
      <c r="B114" t="s">
        <v>17</v>
      </c>
      <c r="C114">
        <v>8</v>
      </c>
      <c r="D114">
        <v>17</v>
      </c>
      <c r="E114">
        <v>1.9318181818181818E-2</v>
      </c>
      <c r="F114">
        <v>0.25667289999999998</v>
      </c>
    </row>
    <row r="115" spans="1:6" x14ac:dyDescent="0.25">
      <c r="A115" t="s">
        <v>21</v>
      </c>
      <c r="B115" t="s">
        <v>17</v>
      </c>
      <c r="C115">
        <v>9</v>
      </c>
      <c r="D115">
        <v>22</v>
      </c>
      <c r="E115">
        <v>2.5000000000000001E-2</v>
      </c>
      <c r="F115">
        <v>0.21446309999999999</v>
      </c>
    </row>
    <row r="116" spans="1:6" x14ac:dyDescent="0.25">
      <c r="A116" t="s">
        <v>21</v>
      </c>
      <c r="B116" t="s">
        <v>17</v>
      </c>
      <c r="C116">
        <v>10</v>
      </c>
      <c r="D116">
        <v>9</v>
      </c>
      <c r="E116">
        <v>1.0227272727272727E-2</v>
      </c>
      <c r="F116">
        <v>0.1530106</v>
      </c>
    </row>
    <row r="117" spans="1:6" x14ac:dyDescent="0.25">
      <c r="A117" t="s">
        <v>21</v>
      </c>
      <c r="B117" t="s">
        <v>17</v>
      </c>
      <c r="C117">
        <v>11</v>
      </c>
      <c r="D117">
        <v>9</v>
      </c>
      <c r="E117">
        <v>1.0227272727272727E-2</v>
      </c>
      <c r="F117">
        <v>0.12507760000000001</v>
      </c>
    </row>
    <row r="118" spans="1:6" x14ac:dyDescent="0.25">
      <c r="A118" t="s">
        <v>21</v>
      </c>
      <c r="B118" t="s">
        <v>17</v>
      </c>
      <c r="C118">
        <v>12</v>
      </c>
      <c r="D118">
        <v>21</v>
      </c>
      <c r="E118">
        <v>2.3863636363636365E-2</v>
      </c>
      <c r="F118">
        <v>9.4351329999999997E-2</v>
      </c>
    </row>
    <row r="119" spans="1:6" x14ac:dyDescent="0.25">
      <c r="A119" t="s">
        <v>21</v>
      </c>
      <c r="B119" t="s">
        <v>17</v>
      </c>
      <c r="C119">
        <v>13</v>
      </c>
      <c r="D119">
        <v>4</v>
      </c>
      <c r="E119">
        <v>4.5454545454545452E-3</v>
      </c>
      <c r="F119">
        <v>1.6139049999999999E-2</v>
      </c>
    </row>
    <row r="120" spans="1:6" x14ac:dyDescent="0.25">
      <c r="A120" t="s">
        <v>22</v>
      </c>
      <c r="B120" t="s">
        <v>16</v>
      </c>
      <c r="C120">
        <v>0</v>
      </c>
      <c r="D120">
        <v>88</v>
      </c>
      <c r="E120">
        <v>0.11055276381909548</v>
      </c>
      <c r="F120">
        <v>1</v>
      </c>
    </row>
    <row r="121" spans="1:6" x14ac:dyDescent="0.25">
      <c r="A121" t="s">
        <v>22</v>
      </c>
      <c r="B121" t="s">
        <v>16</v>
      </c>
      <c r="C121">
        <v>1</v>
      </c>
      <c r="D121">
        <v>136</v>
      </c>
      <c r="E121">
        <v>0.17085427135678391</v>
      </c>
      <c r="F121">
        <v>1</v>
      </c>
    </row>
    <row r="122" spans="1:6" x14ac:dyDescent="0.25">
      <c r="A122" t="s">
        <v>22</v>
      </c>
      <c r="B122" t="s">
        <v>16</v>
      </c>
      <c r="C122">
        <v>2</v>
      </c>
      <c r="D122">
        <v>119</v>
      </c>
      <c r="E122">
        <v>0.14949748743718594</v>
      </c>
      <c r="F122">
        <v>0.95034680000000005</v>
      </c>
    </row>
    <row r="123" spans="1:6" x14ac:dyDescent="0.25">
      <c r="A123" t="s">
        <v>22</v>
      </c>
      <c r="B123" t="s">
        <v>16</v>
      </c>
      <c r="C123">
        <v>3</v>
      </c>
      <c r="D123">
        <v>99</v>
      </c>
      <c r="E123">
        <v>0.12437185929648241</v>
      </c>
      <c r="F123">
        <v>0.86345380000000005</v>
      </c>
    </row>
    <row r="124" spans="1:6" x14ac:dyDescent="0.25">
      <c r="A124" t="s">
        <v>22</v>
      </c>
      <c r="B124" t="s">
        <v>16</v>
      </c>
      <c r="C124">
        <v>4</v>
      </c>
      <c r="D124">
        <v>87</v>
      </c>
      <c r="E124">
        <v>0.1092964824120603</v>
      </c>
      <c r="F124">
        <v>0.75502009999999997</v>
      </c>
    </row>
    <row r="125" spans="1:6" x14ac:dyDescent="0.25">
      <c r="A125" t="s">
        <v>22</v>
      </c>
      <c r="B125" t="s">
        <v>16</v>
      </c>
      <c r="C125">
        <v>5</v>
      </c>
      <c r="D125">
        <v>91</v>
      </c>
      <c r="E125">
        <v>0.114321608040201</v>
      </c>
      <c r="F125">
        <v>0.62796640000000004</v>
      </c>
    </row>
    <row r="126" spans="1:6" x14ac:dyDescent="0.25">
      <c r="A126" t="s">
        <v>22</v>
      </c>
      <c r="B126" t="s">
        <v>16</v>
      </c>
      <c r="C126">
        <v>6</v>
      </c>
      <c r="D126">
        <v>69</v>
      </c>
      <c r="E126">
        <v>8.6683417085427136E-2</v>
      </c>
      <c r="F126">
        <v>0.46184740000000002</v>
      </c>
    </row>
    <row r="127" spans="1:6" x14ac:dyDescent="0.25">
      <c r="A127" t="s">
        <v>22</v>
      </c>
      <c r="B127" t="s">
        <v>16</v>
      </c>
      <c r="C127">
        <v>7</v>
      </c>
      <c r="D127">
        <v>45</v>
      </c>
      <c r="E127">
        <v>5.6532663316582916E-2</v>
      </c>
      <c r="F127">
        <v>0.31069730000000001</v>
      </c>
    </row>
    <row r="128" spans="1:6" x14ac:dyDescent="0.25">
      <c r="A128" t="s">
        <v>22</v>
      </c>
      <c r="B128" t="s">
        <v>16</v>
      </c>
      <c r="C128">
        <v>8</v>
      </c>
      <c r="D128">
        <v>32</v>
      </c>
      <c r="E128">
        <v>4.0201005025125629E-2</v>
      </c>
      <c r="F128">
        <v>0.1956919</v>
      </c>
    </row>
    <row r="129" spans="1:6" x14ac:dyDescent="0.25">
      <c r="A129" t="s">
        <v>22</v>
      </c>
      <c r="B129" t="s">
        <v>16</v>
      </c>
      <c r="C129">
        <v>9</v>
      </c>
      <c r="D129">
        <v>20</v>
      </c>
      <c r="E129">
        <v>2.5125628140703519E-2</v>
      </c>
      <c r="F129">
        <v>0.1022271</v>
      </c>
    </row>
    <row r="130" spans="1:6" x14ac:dyDescent="0.25">
      <c r="A130" t="s">
        <v>22</v>
      </c>
      <c r="B130" t="s">
        <v>16</v>
      </c>
      <c r="C130">
        <v>10</v>
      </c>
      <c r="D130">
        <v>10</v>
      </c>
      <c r="E130">
        <v>1.2562814070351759E-2</v>
      </c>
      <c r="F130">
        <v>3.6509670000000001E-2</v>
      </c>
    </row>
    <row r="131" spans="1:6" x14ac:dyDescent="0.25">
      <c r="A131" t="s">
        <v>22</v>
      </c>
      <c r="B131" t="s">
        <v>17</v>
      </c>
      <c r="C131">
        <v>0</v>
      </c>
      <c r="D131">
        <v>81</v>
      </c>
      <c r="E131">
        <v>7.6343072573044304E-2</v>
      </c>
      <c r="F131">
        <v>1</v>
      </c>
    </row>
    <row r="132" spans="1:6" x14ac:dyDescent="0.25">
      <c r="A132" t="s">
        <v>22</v>
      </c>
      <c r="B132" t="s">
        <v>17</v>
      </c>
      <c r="C132">
        <v>1</v>
      </c>
      <c r="D132">
        <v>156</v>
      </c>
      <c r="E132">
        <v>0.1470311027332705</v>
      </c>
      <c r="F132">
        <v>1</v>
      </c>
    </row>
    <row r="133" spans="1:6" x14ac:dyDescent="0.25">
      <c r="A133" t="s">
        <v>22</v>
      </c>
      <c r="B133" t="s">
        <v>17</v>
      </c>
      <c r="C133">
        <v>2</v>
      </c>
      <c r="D133">
        <v>154</v>
      </c>
      <c r="E133">
        <v>0.14514608859566447</v>
      </c>
      <c r="F133">
        <v>0.96117470000000005</v>
      </c>
    </row>
    <row r="134" spans="1:6" x14ac:dyDescent="0.25">
      <c r="A134" t="s">
        <v>22</v>
      </c>
      <c r="B134" t="s">
        <v>17</v>
      </c>
      <c r="C134">
        <v>3</v>
      </c>
      <c r="D134">
        <v>137</v>
      </c>
      <c r="E134">
        <v>0.12912346842601319</v>
      </c>
      <c r="F134">
        <v>0.88451970000000002</v>
      </c>
    </row>
    <row r="135" spans="1:6" x14ac:dyDescent="0.25">
      <c r="A135" t="s">
        <v>22</v>
      </c>
      <c r="B135" t="s">
        <v>17</v>
      </c>
      <c r="C135">
        <v>4</v>
      </c>
      <c r="D135">
        <v>165</v>
      </c>
      <c r="E135">
        <v>0.15551366635249764</v>
      </c>
      <c r="F135">
        <v>0.78222999999999998</v>
      </c>
    </row>
    <row r="136" spans="1:6" x14ac:dyDescent="0.25">
      <c r="A136" t="s">
        <v>22</v>
      </c>
      <c r="B136" t="s">
        <v>17</v>
      </c>
      <c r="C136">
        <v>5</v>
      </c>
      <c r="D136">
        <v>115</v>
      </c>
      <c r="E136">
        <v>0.10838831291234684</v>
      </c>
      <c r="F136">
        <v>0.61796910000000005</v>
      </c>
    </row>
    <row r="137" spans="1:6" x14ac:dyDescent="0.25">
      <c r="A137" t="s">
        <v>22</v>
      </c>
      <c r="B137" t="s">
        <v>17</v>
      </c>
      <c r="C137">
        <v>6</v>
      </c>
      <c r="D137">
        <v>102</v>
      </c>
      <c r="E137">
        <v>9.6135721017907641E-2</v>
      </c>
      <c r="F137">
        <v>0.47486309999999998</v>
      </c>
    </row>
    <row r="138" spans="1:6" x14ac:dyDescent="0.25">
      <c r="A138" t="s">
        <v>22</v>
      </c>
      <c r="B138" t="s">
        <v>17</v>
      </c>
      <c r="C138">
        <v>7</v>
      </c>
      <c r="D138">
        <v>53</v>
      </c>
      <c r="E138">
        <v>4.9952874646559849E-2</v>
      </c>
      <c r="F138">
        <v>0.32254850000000002</v>
      </c>
    </row>
    <row r="139" spans="1:6" x14ac:dyDescent="0.25">
      <c r="A139" t="s">
        <v>22</v>
      </c>
      <c r="B139" t="s">
        <v>17</v>
      </c>
      <c r="C139">
        <v>8</v>
      </c>
      <c r="D139">
        <v>36</v>
      </c>
      <c r="E139">
        <v>3.3930254476908575E-2</v>
      </c>
      <c r="F139">
        <v>0.230214</v>
      </c>
    </row>
    <row r="140" spans="1:6" x14ac:dyDescent="0.25">
      <c r="A140" t="s">
        <v>22</v>
      </c>
      <c r="B140" t="s">
        <v>17</v>
      </c>
      <c r="C140">
        <v>9</v>
      </c>
      <c r="D140">
        <v>21</v>
      </c>
      <c r="E140">
        <v>1.9792648444863337E-2</v>
      </c>
      <c r="F140">
        <v>0.1585366</v>
      </c>
    </row>
    <row r="141" spans="1:6" x14ac:dyDescent="0.25">
      <c r="A141" t="s">
        <v>22</v>
      </c>
      <c r="B141" t="s">
        <v>17</v>
      </c>
      <c r="C141">
        <v>10</v>
      </c>
      <c r="D141">
        <v>7</v>
      </c>
      <c r="E141">
        <v>6.5975494816211122E-3</v>
      </c>
      <c r="F141">
        <v>0.11149829999999999</v>
      </c>
    </row>
    <row r="142" spans="1:6" x14ac:dyDescent="0.25">
      <c r="A142" t="s">
        <v>22</v>
      </c>
      <c r="B142" t="s">
        <v>17</v>
      </c>
      <c r="C142">
        <v>11</v>
      </c>
      <c r="D142">
        <v>30</v>
      </c>
      <c r="E142">
        <v>2.827521206409048E-2</v>
      </c>
      <c r="F142">
        <v>9.4076649999999998E-2</v>
      </c>
    </row>
    <row r="143" spans="1:6" x14ac:dyDescent="0.25">
      <c r="A143" t="s">
        <v>22</v>
      </c>
      <c r="B143" t="s">
        <v>17</v>
      </c>
      <c r="C143">
        <v>12</v>
      </c>
      <c r="D143">
        <v>4</v>
      </c>
      <c r="E143">
        <v>3.770028275212064E-3</v>
      </c>
      <c r="F143">
        <v>1.194624E-2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Whelan</dc:creator>
  <cp:lastModifiedBy>C Whelan</cp:lastModifiedBy>
  <dcterms:created xsi:type="dcterms:W3CDTF">2022-10-27T18:14:13Z</dcterms:created>
  <dcterms:modified xsi:type="dcterms:W3CDTF">2022-10-28T02:01:08Z</dcterms:modified>
</cp:coreProperties>
</file>