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fetti_mice\"/>
    </mc:Choice>
  </mc:AlternateContent>
  <xr:revisionPtr revIDLastSave="0" documentId="13_ncr:1_{25627A46-CC10-4B75-91CF-5568FC15461D}" xr6:coauthVersionLast="47" xr6:coauthVersionMax="47" xr10:uidLastSave="{00000000-0000-0000-0000-000000000000}"/>
  <bookViews>
    <workbookView xWindow="10215" yWindow="885" windowWidth="9825" windowHeight="9270" xr2:uid="{14321256-30C8-40D9-8F64-8E1BE16501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9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4" i="1"/>
  <c r="W19" i="1"/>
  <c r="AU17" i="1"/>
  <c r="AU5" i="1"/>
  <c r="AU6" i="1"/>
  <c r="AU7" i="1"/>
  <c r="AU8" i="1"/>
  <c r="AU9" i="1"/>
  <c r="AU10" i="1"/>
  <c r="AU11" i="1"/>
  <c r="AU12" i="1"/>
  <c r="AU13" i="1"/>
  <c r="AU14" i="1"/>
  <c r="AU15" i="1"/>
  <c r="AU16" i="1"/>
  <c r="AU4" i="1"/>
  <c r="AT17" i="1"/>
  <c r="AQ16" i="1"/>
  <c r="AQ5" i="1"/>
  <c r="AQ6" i="1"/>
  <c r="AQ7" i="1"/>
  <c r="AQ8" i="1"/>
  <c r="AQ9" i="1"/>
  <c r="AQ10" i="1"/>
  <c r="AQ11" i="1"/>
  <c r="AQ12" i="1"/>
  <c r="AQ13" i="1"/>
  <c r="AQ14" i="1"/>
  <c r="AQ4" i="1"/>
  <c r="AP16" i="1"/>
  <c r="AH16" i="1"/>
  <c r="AI14" i="1"/>
  <c r="AI17" i="1" s="1"/>
  <c r="AD19" i="1"/>
  <c r="AE16" i="1"/>
  <c r="AE17" i="1"/>
  <c r="AE15" i="1"/>
  <c r="AE14" i="1"/>
  <c r="AA15" i="1"/>
  <c r="Z15" i="1"/>
  <c r="AA14" i="1"/>
  <c r="AA17" i="1"/>
  <c r="W18" i="1"/>
  <c r="W14" i="1"/>
  <c r="W15" i="1"/>
  <c r="W16" i="1"/>
  <c r="W17" i="1"/>
  <c r="V18" i="1"/>
  <c r="S15" i="1"/>
  <c r="S5" i="1"/>
  <c r="S6" i="1"/>
  <c r="S7" i="1"/>
  <c r="S8" i="1"/>
  <c r="S9" i="1"/>
  <c r="S10" i="1"/>
  <c r="S11" i="1"/>
  <c r="S12" i="1"/>
  <c r="S13" i="1"/>
  <c r="S4" i="1"/>
  <c r="R15" i="1"/>
  <c r="O16" i="1"/>
  <c r="O15" i="1"/>
  <c r="K15" i="1"/>
  <c r="K14" i="1"/>
  <c r="J15" i="1"/>
  <c r="G16" i="1"/>
  <c r="G5" i="1"/>
  <c r="G6" i="1"/>
  <c r="G7" i="1"/>
  <c r="G8" i="1"/>
  <c r="G9" i="1"/>
  <c r="G10" i="1"/>
  <c r="G11" i="1"/>
  <c r="G12" i="1"/>
  <c r="G13" i="1"/>
  <c r="G14" i="1"/>
  <c r="G15" i="1"/>
  <c r="G4" i="1"/>
  <c r="F16" i="1"/>
  <c r="C14" i="1"/>
  <c r="C5" i="1"/>
  <c r="C6" i="1"/>
  <c r="C7" i="1"/>
  <c r="C8" i="1"/>
  <c r="C9" i="1"/>
  <c r="C10" i="1"/>
  <c r="C11" i="1"/>
  <c r="C12" i="1"/>
  <c r="C13" i="1"/>
  <c r="C4" i="1"/>
  <c r="B14" i="1"/>
  <c r="AI5" i="1"/>
  <c r="AI6" i="1"/>
  <c r="AI7" i="1"/>
  <c r="AI8" i="1"/>
  <c r="AI9" i="1"/>
  <c r="AI10" i="1"/>
  <c r="AI11" i="1"/>
  <c r="AI12" i="1"/>
  <c r="AI13" i="1"/>
  <c r="AI4" i="1"/>
  <c r="AE5" i="1"/>
  <c r="AE6" i="1"/>
  <c r="AE7" i="1"/>
  <c r="AE8" i="1"/>
  <c r="AE9" i="1"/>
  <c r="AE10" i="1"/>
  <c r="AE11" i="1"/>
  <c r="AE12" i="1"/>
  <c r="AE13" i="1"/>
  <c r="AE4" i="1"/>
  <c r="AA5" i="1"/>
  <c r="AA6" i="1"/>
  <c r="AA7" i="1"/>
  <c r="AA8" i="1"/>
  <c r="AA9" i="1"/>
  <c r="AA10" i="1"/>
  <c r="AA11" i="1"/>
  <c r="AA12" i="1"/>
  <c r="AA13" i="1"/>
  <c r="AA4" i="1"/>
  <c r="W5" i="1"/>
  <c r="W6" i="1"/>
  <c r="W7" i="1"/>
  <c r="W8" i="1"/>
  <c r="W9" i="1"/>
  <c r="W10" i="1"/>
  <c r="W11" i="1"/>
  <c r="W12" i="1"/>
  <c r="W13" i="1"/>
  <c r="W4" i="1"/>
  <c r="O5" i="1"/>
  <c r="O6" i="1"/>
  <c r="O7" i="1"/>
  <c r="O8" i="1"/>
  <c r="O9" i="1"/>
  <c r="O10" i="1"/>
  <c r="O11" i="1"/>
  <c r="O12" i="1"/>
  <c r="O13" i="1"/>
  <c r="O14" i="1"/>
  <c r="O4" i="1"/>
  <c r="K5" i="1"/>
  <c r="K6" i="1"/>
  <c r="K7" i="1"/>
  <c r="K8" i="1"/>
  <c r="K9" i="1"/>
  <c r="K10" i="1"/>
  <c r="K11" i="1"/>
  <c r="K12" i="1"/>
  <c r="K13" i="1"/>
  <c r="K4" i="1"/>
  <c r="AM18" i="1" l="1"/>
</calcChain>
</file>

<file path=xl/sharedStrings.xml><?xml version="1.0" encoding="utf-8"?>
<sst xmlns="http://schemas.openxmlformats.org/spreadsheetml/2006/main" count="54" uniqueCount="12">
  <si>
    <t>month 2</t>
  </si>
  <si>
    <t>ln2(volume)</t>
  </si>
  <si>
    <t>No UV</t>
  </si>
  <si>
    <t>UV</t>
  </si>
  <si>
    <t>month 3</t>
  </si>
  <si>
    <t>no UV</t>
  </si>
  <si>
    <t>month 4</t>
  </si>
  <si>
    <t>number</t>
  </si>
  <si>
    <t>proportion</t>
  </si>
  <si>
    <t>month 6</t>
  </si>
  <si>
    <t>month 5</t>
  </si>
  <si>
    <t>month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</si>
</sst>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8F0E-64EF-4011-BF65-187D33C5C475}">
  <dimension ref="A1:AU19"/>
  <sheetViews>
    <sheetView tabSelected="1" workbookViewId="0"/>
  </sheetViews>
  <sheetFormatPr defaultRowHeight="15" x14ac:dyDescent="0.25"/>
  <sheetData>
    <row r="1" spans="1:47" x14ac:dyDescent="0.25">
      <c r="A1" t="s">
        <v>11</v>
      </c>
      <c r="I1" t="s">
        <v>0</v>
      </c>
      <c r="Q1" t="s">
        <v>4</v>
      </c>
      <c r="Y1" t="s">
        <v>6</v>
      </c>
      <c r="AG1" t="s">
        <v>10</v>
      </c>
      <c r="AO1" t="s">
        <v>9</v>
      </c>
    </row>
    <row r="2" spans="1:47" x14ac:dyDescent="0.25">
      <c r="A2" t="s">
        <v>2</v>
      </c>
      <c r="E2" t="s">
        <v>3</v>
      </c>
      <c r="I2" t="s">
        <v>2</v>
      </c>
      <c r="M2" t="s">
        <v>3</v>
      </c>
      <c r="Q2" t="s">
        <v>5</v>
      </c>
      <c r="U2" t="s">
        <v>3</v>
      </c>
      <c r="Y2" t="s">
        <v>5</v>
      </c>
      <c r="AC2" t="s">
        <v>3</v>
      </c>
      <c r="AG2" t="s">
        <v>5</v>
      </c>
      <c r="AK2" t="s">
        <v>3</v>
      </c>
      <c r="AO2" t="s">
        <v>5</v>
      </c>
      <c r="AS2" t="s">
        <v>3</v>
      </c>
    </row>
    <row r="3" spans="1:47" x14ac:dyDescent="0.25">
      <c r="A3" t="s">
        <v>1</v>
      </c>
      <c r="B3" t="s">
        <v>7</v>
      </c>
      <c r="C3" t="s">
        <v>8</v>
      </c>
      <c r="E3" t="s">
        <v>1</v>
      </c>
      <c r="F3" t="s">
        <v>7</v>
      </c>
      <c r="G3" t="s">
        <v>8</v>
      </c>
      <c r="I3" t="s">
        <v>1</v>
      </c>
      <c r="J3" t="s">
        <v>7</v>
      </c>
      <c r="K3" t="s">
        <v>8</v>
      </c>
      <c r="M3" t="s">
        <v>1</v>
      </c>
      <c r="N3" t="s">
        <v>7</v>
      </c>
      <c r="O3" t="s">
        <v>8</v>
      </c>
      <c r="Q3" t="s">
        <v>1</v>
      </c>
      <c r="R3" t="s">
        <v>7</v>
      </c>
      <c r="S3" t="s">
        <v>8</v>
      </c>
      <c r="U3" t="s">
        <v>1</v>
      </c>
      <c r="V3" t="s">
        <v>7</v>
      </c>
      <c r="W3" t="s">
        <v>8</v>
      </c>
      <c r="Y3" t="s">
        <v>1</v>
      </c>
      <c r="Z3" t="s">
        <v>7</v>
      </c>
      <c r="AA3" t="s">
        <v>8</v>
      </c>
      <c r="AC3" t="s">
        <v>1</v>
      </c>
      <c r="AD3" t="s">
        <v>7</v>
      </c>
      <c r="AE3" t="s">
        <v>8</v>
      </c>
      <c r="AG3" t="s">
        <v>1</v>
      </c>
      <c r="AH3" t="s">
        <v>7</v>
      </c>
      <c r="AI3" t="s">
        <v>8</v>
      </c>
      <c r="AK3" t="s">
        <v>1</v>
      </c>
      <c r="AL3" t="s">
        <v>7</v>
      </c>
      <c r="AM3" t="s">
        <v>8</v>
      </c>
      <c r="AO3" t="s">
        <v>1</v>
      </c>
      <c r="AP3" t="s">
        <v>7</v>
      </c>
      <c r="AQ3" t="s">
        <v>8</v>
      </c>
      <c r="AS3" t="s">
        <v>1</v>
      </c>
      <c r="AT3" t="s">
        <v>7</v>
      </c>
      <c r="AU3" t="s">
        <v>8</v>
      </c>
    </row>
    <row r="4" spans="1:47" x14ac:dyDescent="0.25">
      <c r="A4">
        <v>0</v>
      </c>
      <c r="B4">
        <v>168</v>
      </c>
      <c r="C4">
        <f>B4/1768</f>
        <v>9.5022624434389136E-2</v>
      </c>
      <c r="E4">
        <v>0</v>
      </c>
      <c r="F4">
        <v>129</v>
      </c>
      <c r="G4">
        <f>F4/1720</f>
        <v>7.4999999999999997E-2</v>
      </c>
      <c r="I4">
        <v>0</v>
      </c>
      <c r="J4">
        <v>100</v>
      </c>
      <c r="K4">
        <f>J4/1415</f>
        <v>7.0671378091872794E-2</v>
      </c>
      <c r="M4">
        <v>0</v>
      </c>
      <c r="N4">
        <v>80</v>
      </c>
      <c r="O4">
        <f>N4/1441</f>
        <v>5.5517002081887576E-2</v>
      </c>
      <c r="Q4">
        <v>0</v>
      </c>
      <c r="R4">
        <v>87</v>
      </c>
      <c r="S4">
        <f>R4/1181</f>
        <v>7.3666384419983064E-2</v>
      </c>
      <c r="U4">
        <v>0</v>
      </c>
      <c r="V4">
        <v>93</v>
      </c>
      <c r="W4">
        <f>V4/1080</f>
        <v>8.611111111111111E-2</v>
      </c>
      <c r="Y4">
        <v>0</v>
      </c>
      <c r="Z4">
        <v>72</v>
      </c>
      <c r="AA4">
        <f>Z4/1101</f>
        <v>6.5395095367847406E-2</v>
      </c>
      <c r="AC4">
        <v>0</v>
      </c>
      <c r="AD4">
        <v>108</v>
      </c>
      <c r="AE4">
        <f>AD4/1159</f>
        <v>9.3183779119930976E-2</v>
      </c>
      <c r="AG4">
        <v>0</v>
      </c>
      <c r="AH4">
        <v>96</v>
      </c>
      <c r="AI4">
        <f>AH4/1063</f>
        <v>9.0310442144873007E-2</v>
      </c>
      <c r="AK4">
        <v>0</v>
      </c>
      <c r="AL4">
        <v>69</v>
      </c>
      <c r="AM4">
        <f>AL4/880</f>
        <v>7.8409090909090914E-2</v>
      </c>
      <c r="AO4">
        <v>0</v>
      </c>
      <c r="AP4">
        <v>88</v>
      </c>
      <c r="AQ4">
        <f>AP4/796</f>
        <v>0.11055276381909548</v>
      </c>
      <c r="AS4">
        <v>0</v>
      </c>
      <c r="AT4">
        <v>81</v>
      </c>
      <c r="AU4">
        <f>AT4/1061</f>
        <v>7.6343072573044304E-2</v>
      </c>
    </row>
    <row r="5" spans="1:47" x14ac:dyDescent="0.25">
      <c r="A5">
        <v>1</v>
      </c>
      <c r="B5">
        <v>332</v>
      </c>
      <c r="C5">
        <f t="shared" ref="C5:C13" si="0">B5/1768</f>
        <v>0.18778280542986425</v>
      </c>
      <c r="E5">
        <v>1</v>
      </c>
      <c r="F5">
        <v>238</v>
      </c>
      <c r="G5">
        <f t="shared" ref="G5:G15" si="1">F5/1720</f>
        <v>0.13837209302325582</v>
      </c>
      <c r="I5">
        <v>1</v>
      </c>
      <c r="J5">
        <v>222</v>
      </c>
      <c r="K5">
        <f t="shared" ref="K5:K14" si="2">J5/1415</f>
        <v>0.1568904593639576</v>
      </c>
      <c r="M5">
        <v>1</v>
      </c>
      <c r="N5">
        <v>217</v>
      </c>
      <c r="O5">
        <f t="shared" ref="O5:O15" si="3">N5/1441</f>
        <v>0.15058986814712005</v>
      </c>
      <c r="Q5">
        <v>1</v>
      </c>
      <c r="R5">
        <v>182</v>
      </c>
      <c r="S5">
        <f t="shared" ref="S5:S13" si="4">R5/1181</f>
        <v>0.15410668924640136</v>
      </c>
      <c r="U5">
        <v>1</v>
      </c>
      <c r="V5">
        <v>160</v>
      </c>
      <c r="W5">
        <f t="shared" ref="W5:W17" si="5">V5/1080</f>
        <v>0.14814814814814814</v>
      </c>
      <c r="Y5">
        <v>1</v>
      </c>
      <c r="Z5">
        <v>179</v>
      </c>
      <c r="AA5">
        <f t="shared" ref="AA5:AA14" si="6">Z5/1101</f>
        <v>0.16257947320617622</v>
      </c>
      <c r="AC5">
        <v>1</v>
      </c>
      <c r="AD5">
        <v>174</v>
      </c>
      <c r="AE5">
        <f t="shared" ref="AE5:AE16" si="7">AD5/1159</f>
        <v>0.15012942191544434</v>
      </c>
      <c r="AG5">
        <v>1</v>
      </c>
      <c r="AH5">
        <v>195</v>
      </c>
      <c r="AI5">
        <f t="shared" ref="AI5:AI14" si="8">AH5/1063</f>
        <v>0.18344308560677328</v>
      </c>
      <c r="AK5">
        <v>1</v>
      </c>
      <c r="AL5">
        <v>146</v>
      </c>
      <c r="AM5">
        <f t="shared" ref="AM5:AM17" si="9">AL5/880</f>
        <v>0.16590909090909092</v>
      </c>
      <c r="AO5">
        <v>1</v>
      </c>
      <c r="AP5">
        <v>136</v>
      </c>
      <c r="AQ5">
        <f t="shared" ref="AQ5:AQ14" si="10">AP5/796</f>
        <v>0.17085427135678391</v>
      </c>
      <c r="AS5">
        <v>1</v>
      </c>
      <c r="AT5">
        <v>156</v>
      </c>
      <c r="AU5">
        <f t="shared" ref="AU5:AU16" si="11">AT5/1061</f>
        <v>0.1470311027332705</v>
      </c>
    </row>
    <row r="6" spans="1:47" x14ac:dyDescent="0.25">
      <c r="A6">
        <v>2</v>
      </c>
      <c r="B6">
        <v>363</v>
      </c>
      <c r="C6">
        <f t="shared" si="0"/>
        <v>0.20531674208144796</v>
      </c>
      <c r="E6">
        <v>2</v>
      </c>
      <c r="F6">
        <v>282</v>
      </c>
      <c r="G6">
        <f t="shared" si="1"/>
        <v>0.16395348837209303</v>
      </c>
      <c r="I6">
        <v>2</v>
      </c>
      <c r="J6">
        <v>271</v>
      </c>
      <c r="K6">
        <f t="shared" si="2"/>
        <v>0.19151943462897528</v>
      </c>
      <c r="M6">
        <v>2</v>
      </c>
      <c r="N6">
        <v>230</v>
      </c>
      <c r="O6">
        <f t="shared" si="3"/>
        <v>0.15961138098542679</v>
      </c>
      <c r="Q6">
        <v>2</v>
      </c>
      <c r="R6">
        <v>213</v>
      </c>
      <c r="S6">
        <f t="shared" si="4"/>
        <v>0.18035563082133785</v>
      </c>
      <c r="U6">
        <v>2</v>
      </c>
      <c r="V6">
        <v>167</v>
      </c>
      <c r="W6">
        <f t="shared" si="5"/>
        <v>0.15462962962962962</v>
      </c>
      <c r="Y6">
        <v>2</v>
      </c>
      <c r="Z6">
        <v>186</v>
      </c>
      <c r="AA6">
        <f t="shared" si="6"/>
        <v>0.16893732970027248</v>
      </c>
      <c r="AC6">
        <v>2</v>
      </c>
      <c r="AD6">
        <v>190</v>
      </c>
      <c r="AE6">
        <f t="shared" si="7"/>
        <v>0.16393442622950818</v>
      </c>
      <c r="AG6">
        <v>2</v>
      </c>
      <c r="AH6">
        <v>166</v>
      </c>
      <c r="AI6">
        <f t="shared" si="8"/>
        <v>0.1561618062088429</v>
      </c>
      <c r="AK6">
        <v>2</v>
      </c>
      <c r="AL6">
        <v>147</v>
      </c>
      <c r="AM6">
        <f t="shared" si="9"/>
        <v>0.16704545454545455</v>
      </c>
      <c r="AO6">
        <v>2</v>
      </c>
      <c r="AP6">
        <v>119</v>
      </c>
      <c r="AQ6">
        <f t="shared" si="10"/>
        <v>0.14949748743718594</v>
      </c>
      <c r="AS6">
        <v>2</v>
      </c>
      <c r="AT6">
        <v>154</v>
      </c>
      <c r="AU6">
        <f t="shared" si="11"/>
        <v>0.14514608859566447</v>
      </c>
    </row>
    <row r="7" spans="1:47" x14ac:dyDescent="0.25">
      <c r="A7">
        <v>3</v>
      </c>
      <c r="B7">
        <v>305</v>
      </c>
      <c r="C7">
        <f t="shared" si="0"/>
        <v>0.17251131221719457</v>
      </c>
      <c r="E7">
        <v>3</v>
      </c>
      <c r="F7">
        <v>307</v>
      </c>
      <c r="G7">
        <f t="shared" si="1"/>
        <v>0.17848837209302326</v>
      </c>
      <c r="I7">
        <v>3</v>
      </c>
      <c r="J7">
        <v>249</v>
      </c>
      <c r="K7">
        <f t="shared" si="2"/>
        <v>0.17597173144876324</v>
      </c>
      <c r="M7">
        <v>3</v>
      </c>
      <c r="N7">
        <v>238</v>
      </c>
      <c r="O7">
        <f t="shared" si="3"/>
        <v>0.16516308119361556</v>
      </c>
      <c r="Q7">
        <v>3</v>
      </c>
      <c r="R7">
        <v>184</v>
      </c>
      <c r="S7">
        <f t="shared" si="4"/>
        <v>0.15580016934801016</v>
      </c>
      <c r="U7">
        <v>3</v>
      </c>
      <c r="V7">
        <v>173</v>
      </c>
      <c r="W7">
        <f t="shared" si="5"/>
        <v>0.16018518518518518</v>
      </c>
      <c r="Y7">
        <v>3</v>
      </c>
      <c r="Z7">
        <v>180</v>
      </c>
      <c r="AA7">
        <f t="shared" si="6"/>
        <v>0.16348773841961853</v>
      </c>
      <c r="AC7">
        <v>3</v>
      </c>
      <c r="AD7">
        <v>177</v>
      </c>
      <c r="AE7">
        <f t="shared" si="7"/>
        <v>0.15271786022433131</v>
      </c>
      <c r="AG7">
        <v>3</v>
      </c>
      <c r="AH7">
        <v>148</v>
      </c>
      <c r="AI7">
        <f t="shared" si="8"/>
        <v>0.13922859830667922</v>
      </c>
      <c r="AK7">
        <v>3</v>
      </c>
      <c r="AL7">
        <v>104</v>
      </c>
      <c r="AM7">
        <f t="shared" si="9"/>
        <v>0.11818181818181818</v>
      </c>
      <c r="AO7">
        <v>3</v>
      </c>
      <c r="AP7">
        <v>99</v>
      </c>
      <c r="AQ7">
        <f t="shared" si="10"/>
        <v>0.12437185929648241</v>
      </c>
      <c r="AS7">
        <v>3</v>
      </c>
      <c r="AT7">
        <v>137</v>
      </c>
      <c r="AU7">
        <f t="shared" si="11"/>
        <v>0.12912346842601319</v>
      </c>
    </row>
    <row r="8" spans="1:47" x14ac:dyDescent="0.25">
      <c r="A8">
        <v>4</v>
      </c>
      <c r="B8">
        <v>252</v>
      </c>
      <c r="C8">
        <f t="shared" si="0"/>
        <v>0.1425339366515837</v>
      </c>
      <c r="E8">
        <v>4</v>
      </c>
      <c r="F8">
        <v>304</v>
      </c>
      <c r="G8">
        <f t="shared" si="1"/>
        <v>0.17674418604651163</v>
      </c>
      <c r="I8">
        <v>4</v>
      </c>
      <c r="J8">
        <v>207</v>
      </c>
      <c r="K8">
        <f t="shared" si="2"/>
        <v>0.14628975265017669</v>
      </c>
      <c r="M8">
        <v>4</v>
      </c>
      <c r="N8">
        <v>236</v>
      </c>
      <c r="O8">
        <f t="shared" si="3"/>
        <v>0.16377515614156835</v>
      </c>
      <c r="Q8">
        <v>4</v>
      </c>
      <c r="R8">
        <v>173</v>
      </c>
      <c r="S8">
        <f t="shared" si="4"/>
        <v>0.14648602878916173</v>
      </c>
      <c r="U8">
        <v>4</v>
      </c>
      <c r="V8">
        <v>145</v>
      </c>
      <c r="W8">
        <f t="shared" si="5"/>
        <v>0.13425925925925927</v>
      </c>
      <c r="Y8">
        <v>4</v>
      </c>
      <c r="Z8">
        <v>137</v>
      </c>
      <c r="AA8">
        <f t="shared" si="6"/>
        <v>0.12443233424159855</v>
      </c>
      <c r="AC8">
        <v>4</v>
      </c>
      <c r="AD8">
        <v>163</v>
      </c>
      <c r="AE8">
        <f t="shared" si="7"/>
        <v>0.14063848144952545</v>
      </c>
      <c r="AG8">
        <v>4</v>
      </c>
      <c r="AH8">
        <v>134</v>
      </c>
      <c r="AI8">
        <f t="shared" si="8"/>
        <v>0.12605832549388524</v>
      </c>
      <c r="AK8">
        <v>4</v>
      </c>
      <c r="AL8">
        <v>135</v>
      </c>
      <c r="AM8">
        <f t="shared" si="9"/>
        <v>0.15340909090909091</v>
      </c>
      <c r="AO8">
        <v>4</v>
      </c>
      <c r="AP8">
        <v>87</v>
      </c>
      <c r="AQ8">
        <f t="shared" si="10"/>
        <v>0.1092964824120603</v>
      </c>
      <c r="AS8">
        <v>4</v>
      </c>
      <c r="AT8">
        <v>165</v>
      </c>
      <c r="AU8">
        <f t="shared" si="11"/>
        <v>0.15551366635249764</v>
      </c>
    </row>
    <row r="9" spans="1:47" x14ac:dyDescent="0.25">
      <c r="A9">
        <v>5</v>
      </c>
      <c r="B9">
        <v>189</v>
      </c>
      <c r="C9">
        <f t="shared" si="0"/>
        <v>0.10690045248868778</v>
      </c>
      <c r="E9">
        <v>5</v>
      </c>
      <c r="F9">
        <v>226</v>
      </c>
      <c r="G9">
        <f t="shared" si="1"/>
        <v>0.1313953488372093</v>
      </c>
      <c r="I9">
        <v>5</v>
      </c>
      <c r="J9">
        <v>175</v>
      </c>
      <c r="K9">
        <f t="shared" si="2"/>
        <v>0.12367491166077739</v>
      </c>
      <c r="M9">
        <v>5</v>
      </c>
      <c r="N9">
        <v>184</v>
      </c>
      <c r="O9">
        <f t="shared" si="3"/>
        <v>0.12768910478834142</v>
      </c>
      <c r="Q9">
        <v>5</v>
      </c>
      <c r="R9">
        <v>136</v>
      </c>
      <c r="S9">
        <f t="shared" si="4"/>
        <v>0.11515664690939881</v>
      </c>
      <c r="U9">
        <v>5</v>
      </c>
      <c r="V9">
        <v>125</v>
      </c>
      <c r="W9">
        <f t="shared" si="5"/>
        <v>0.11574074074074074</v>
      </c>
      <c r="Y9">
        <v>5</v>
      </c>
      <c r="Z9">
        <v>124</v>
      </c>
      <c r="AA9">
        <f t="shared" si="6"/>
        <v>0.11262488646684832</v>
      </c>
      <c r="AC9">
        <v>5</v>
      </c>
      <c r="AD9">
        <v>127</v>
      </c>
      <c r="AE9">
        <f t="shared" si="7"/>
        <v>0.1095772217428818</v>
      </c>
      <c r="AG9">
        <v>5</v>
      </c>
      <c r="AH9">
        <v>105</v>
      </c>
      <c r="AI9">
        <f t="shared" si="8"/>
        <v>9.8777046095954849E-2</v>
      </c>
      <c r="AK9">
        <v>5</v>
      </c>
      <c r="AL9">
        <v>107</v>
      </c>
      <c r="AM9">
        <f t="shared" si="9"/>
        <v>0.1215909090909091</v>
      </c>
      <c r="AO9">
        <v>5</v>
      </c>
      <c r="AP9">
        <v>91</v>
      </c>
      <c r="AQ9">
        <f t="shared" si="10"/>
        <v>0.114321608040201</v>
      </c>
      <c r="AS9">
        <v>5</v>
      </c>
      <c r="AT9">
        <v>115</v>
      </c>
      <c r="AU9">
        <f t="shared" si="11"/>
        <v>0.10838831291234684</v>
      </c>
    </row>
    <row r="10" spans="1:47" x14ac:dyDescent="0.25">
      <c r="A10">
        <v>6</v>
      </c>
      <c r="B10">
        <v>107</v>
      </c>
      <c r="C10">
        <f t="shared" si="0"/>
        <v>6.0520361990950226E-2</v>
      </c>
      <c r="E10">
        <v>6</v>
      </c>
      <c r="F10">
        <v>114</v>
      </c>
      <c r="G10">
        <f t="shared" si="1"/>
        <v>6.6279069767441856E-2</v>
      </c>
      <c r="I10">
        <v>6</v>
      </c>
      <c r="J10">
        <v>87</v>
      </c>
      <c r="K10">
        <f t="shared" si="2"/>
        <v>6.148409893992933E-2</v>
      </c>
      <c r="M10">
        <v>6</v>
      </c>
      <c r="N10">
        <v>114</v>
      </c>
      <c r="O10">
        <f t="shared" si="3"/>
        <v>7.9111727966689804E-2</v>
      </c>
      <c r="Q10">
        <v>6</v>
      </c>
      <c r="R10">
        <v>89</v>
      </c>
      <c r="S10">
        <f t="shared" si="4"/>
        <v>7.5359864521591866E-2</v>
      </c>
      <c r="U10">
        <v>6</v>
      </c>
      <c r="V10">
        <v>97</v>
      </c>
      <c r="W10">
        <f t="shared" si="5"/>
        <v>8.981481481481482E-2</v>
      </c>
      <c r="Y10">
        <v>6</v>
      </c>
      <c r="Z10">
        <v>94</v>
      </c>
      <c r="AA10">
        <f t="shared" si="6"/>
        <v>8.5376930063578563E-2</v>
      </c>
      <c r="AC10">
        <v>6</v>
      </c>
      <c r="AD10">
        <v>81</v>
      </c>
      <c r="AE10">
        <f t="shared" si="7"/>
        <v>6.9887834339948232E-2</v>
      </c>
      <c r="AG10">
        <v>6</v>
      </c>
      <c r="AH10">
        <v>83</v>
      </c>
      <c r="AI10">
        <f t="shared" si="8"/>
        <v>7.8080903104421451E-2</v>
      </c>
      <c r="AK10">
        <v>6</v>
      </c>
      <c r="AL10">
        <v>62</v>
      </c>
      <c r="AM10">
        <f t="shared" si="9"/>
        <v>7.045454545454545E-2</v>
      </c>
      <c r="AO10">
        <v>6</v>
      </c>
      <c r="AP10">
        <v>69</v>
      </c>
      <c r="AQ10">
        <f t="shared" si="10"/>
        <v>8.6683417085427136E-2</v>
      </c>
      <c r="AS10">
        <v>6</v>
      </c>
      <c r="AT10">
        <v>102</v>
      </c>
      <c r="AU10">
        <f t="shared" si="11"/>
        <v>9.6135721017907641E-2</v>
      </c>
    </row>
    <row r="11" spans="1:47" x14ac:dyDescent="0.25">
      <c r="A11">
        <v>7</v>
      </c>
      <c r="B11">
        <v>32</v>
      </c>
      <c r="C11">
        <f t="shared" si="0"/>
        <v>1.8099547511312219E-2</v>
      </c>
      <c r="E11">
        <v>7</v>
      </c>
      <c r="F11">
        <v>57</v>
      </c>
      <c r="G11">
        <f t="shared" si="1"/>
        <v>3.3139534883720928E-2</v>
      </c>
      <c r="I11">
        <v>7</v>
      </c>
      <c r="J11">
        <v>61</v>
      </c>
      <c r="K11">
        <f t="shared" si="2"/>
        <v>4.3109540636042401E-2</v>
      </c>
      <c r="M11">
        <v>7</v>
      </c>
      <c r="N11">
        <v>58</v>
      </c>
      <c r="O11">
        <f t="shared" si="3"/>
        <v>4.0249826509368494E-2</v>
      </c>
      <c r="Q11">
        <v>7</v>
      </c>
      <c r="R11">
        <v>74</v>
      </c>
      <c r="S11">
        <f t="shared" si="4"/>
        <v>6.2658763759525823E-2</v>
      </c>
      <c r="U11">
        <v>7</v>
      </c>
      <c r="V11">
        <v>61</v>
      </c>
      <c r="W11">
        <f t="shared" si="5"/>
        <v>5.648148148148148E-2</v>
      </c>
      <c r="Y11">
        <v>7</v>
      </c>
      <c r="Z11">
        <v>59</v>
      </c>
      <c r="AA11">
        <f t="shared" si="6"/>
        <v>5.3587647593097185E-2</v>
      </c>
      <c r="AC11">
        <v>7</v>
      </c>
      <c r="AD11">
        <v>51</v>
      </c>
      <c r="AE11">
        <f t="shared" si="7"/>
        <v>4.4003451251078518E-2</v>
      </c>
      <c r="AG11">
        <v>7</v>
      </c>
      <c r="AH11">
        <v>69</v>
      </c>
      <c r="AI11">
        <f t="shared" si="8"/>
        <v>6.4910630291627469E-2</v>
      </c>
      <c r="AK11">
        <v>7</v>
      </c>
      <c r="AL11">
        <v>28</v>
      </c>
      <c r="AM11">
        <f t="shared" si="9"/>
        <v>3.1818181818181815E-2</v>
      </c>
      <c r="AO11">
        <v>7</v>
      </c>
      <c r="AP11">
        <v>45</v>
      </c>
      <c r="AQ11">
        <f t="shared" si="10"/>
        <v>5.6532663316582916E-2</v>
      </c>
      <c r="AS11">
        <v>7</v>
      </c>
      <c r="AT11">
        <v>53</v>
      </c>
      <c r="AU11">
        <f t="shared" si="11"/>
        <v>4.9952874646559849E-2</v>
      </c>
    </row>
    <row r="12" spans="1:47" x14ac:dyDescent="0.25">
      <c r="A12">
        <v>8</v>
      </c>
      <c r="B12">
        <v>18</v>
      </c>
      <c r="C12">
        <f t="shared" si="0"/>
        <v>1.0180995475113122E-2</v>
      </c>
      <c r="E12">
        <v>8</v>
      </c>
      <c r="F12">
        <v>49</v>
      </c>
      <c r="G12">
        <f t="shared" si="1"/>
        <v>2.8488372093023257E-2</v>
      </c>
      <c r="I12">
        <v>8</v>
      </c>
      <c r="J12">
        <v>33</v>
      </c>
      <c r="K12">
        <f t="shared" si="2"/>
        <v>2.3321554770318022E-2</v>
      </c>
      <c r="M12">
        <v>8</v>
      </c>
      <c r="N12">
        <v>30</v>
      </c>
      <c r="O12">
        <f t="shared" si="3"/>
        <v>2.0818875780707843E-2</v>
      </c>
      <c r="Q12">
        <v>8</v>
      </c>
      <c r="R12">
        <v>34</v>
      </c>
      <c r="S12">
        <f t="shared" si="4"/>
        <v>2.8789161727349702E-2</v>
      </c>
      <c r="U12">
        <v>8</v>
      </c>
      <c r="V12">
        <v>28</v>
      </c>
      <c r="W12">
        <f t="shared" si="5"/>
        <v>2.5925925925925925E-2</v>
      </c>
      <c r="Y12">
        <v>8</v>
      </c>
      <c r="Z12">
        <v>50</v>
      </c>
      <c r="AA12">
        <f t="shared" si="6"/>
        <v>4.5413260672116255E-2</v>
      </c>
      <c r="AC12">
        <v>8</v>
      </c>
      <c r="AD12">
        <v>28</v>
      </c>
      <c r="AE12">
        <f t="shared" si="7"/>
        <v>2.4158757549611734E-2</v>
      </c>
      <c r="AG12">
        <v>8</v>
      </c>
      <c r="AH12">
        <v>51</v>
      </c>
      <c r="AI12">
        <f t="shared" si="8"/>
        <v>4.7977422389463779E-2</v>
      </c>
      <c r="AK12">
        <v>8</v>
      </c>
      <c r="AL12">
        <v>17</v>
      </c>
      <c r="AM12">
        <f t="shared" si="9"/>
        <v>1.9318181818181818E-2</v>
      </c>
      <c r="AO12">
        <v>8</v>
      </c>
      <c r="AP12">
        <v>32</v>
      </c>
      <c r="AQ12">
        <f t="shared" si="10"/>
        <v>4.0201005025125629E-2</v>
      </c>
      <c r="AS12">
        <v>8</v>
      </c>
      <c r="AT12">
        <v>36</v>
      </c>
      <c r="AU12">
        <f t="shared" si="11"/>
        <v>3.3930254476908575E-2</v>
      </c>
    </row>
    <row r="13" spans="1:47" x14ac:dyDescent="0.25">
      <c r="A13">
        <v>9</v>
      </c>
      <c r="B13">
        <v>2</v>
      </c>
      <c r="C13">
        <f t="shared" si="0"/>
        <v>1.1312217194570137E-3</v>
      </c>
      <c r="E13">
        <v>9</v>
      </c>
      <c r="F13">
        <v>8</v>
      </c>
      <c r="G13">
        <f t="shared" si="1"/>
        <v>4.6511627906976744E-3</v>
      </c>
      <c r="I13">
        <v>9</v>
      </c>
      <c r="J13">
        <v>9</v>
      </c>
      <c r="K13">
        <f t="shared" si="2"/>
        <v>6.3604240282685515E-3</v>
      </c>
      <c r="M13">
        <v>9</v>
      </c>
      <c r="N13">
        <v>34</v>
      </c>
      <c r="O13">
        <f t="shared" si="3"/>
        <v>2.3594725884802221E-2</v>
      </c>
      <c r="Q13">
        <v>9</v>
      </c>
      <c r="R13">
        <v>9</v>
      </c>
      <c r="S13">
        <f t="shared" si="4"/>
        <v>7.6206604572396277E-3</v>
      </c>
      <c r="U13">
        <v>9</v>
      </c>
      <c r="V13">
        <v>7</v>
      </c>
      <c r="W13">
        <f t="shared" si="5"/>
        <v>6.4814814814814813E-3</v>
      </c>
      <c r="Y13">
        <v>9</v>
      </c>
      <c r="Z13">
        <v>16</v>
      </c>
      <c r="AA13">
        <f t="shared" si="6"/>
        <v>1.4532243415077202E-2</v>
      </c>
      <c r="AC13">
        <v>9</v>
      </c>
      <c r="AD13">
        <v>19</v>
      </c>
      <c r="AE13">
        <f t="shared" si="7"/>
        <v>1.6393442622950821E-2</v>
      </c>
      <c r="AG13">
        <v>9</v>
      </c>
      <c r="AH13">
        <v>15</v>
      </c>
      <c r="AI13">
        <f t="shared" si="8"/>
        <v>1.4111006585136407E-2</v>
      </c>
      <c r="AK13">
        <v>9</v>
      </c>
      <c r="AL13">
        <v>22</v>
      </c>
      <c r="AM13">
        <f t="shared" si="9"/>
        <v>2.5000000000000001E-2</v>
      </c>
      <c r="AO13">
        <v>9</v>
      </c>
      <c r="AP13">
        <v>20</v>
      </c>
      <c r="AQ13">
        <f t="shared" si="10"/>
        <v>2.5125628140703519E-2</v>
      </c>
      <c r="AS13">
        <v>9</v>
      </c>
      <c r="AT13">
        <v>21</v>
      </c>
      <c r="AU13">
        <f t="shared" si="11"/>
        <v>1.9792648444863337E-2</v>
      </c>
    </row>
    <row r="14" spans="1:47" x14ac:dyDescent="0.25">
      <c r="B14" s="4">
        <f>SUM(B4:B13)</f>
        <v>1768</v>
      </c>
      <c r="C14" s="4">
        <f>SUM(C4:C13)</f>
        <v>1</v>
      </c>
      <c r="E14">
        <v>10</v>
      </c>
      <c r="F14">
        <v>4</v>
      </c>
      <c r="G14">
        <f t="shared" si="1"/>
        <v>2.3255813953488372E-3</v>
      </c>
      <c r="I14">
        <v>10</v>
      </c>
      <c r="J14" s="1">
        <v>1</v>
      </c>
      <c r="K14">
        <f t="shared" si="2"/>
        <v>7.0671378091872788E-4</v>
      </c>
      <c r="M14">
        <v>10</v>
      </c>
      <c r="N14">
        <v>18</v>
      </c>
      <c r="O14">
        <f t="shared" si="3"/>
        <v>1.2491325468424705E-2</v>
      </c>
      <c r="R14" s="1"/>
      <c r="U14">
        <v>10</v>
      </c>
      <c r="V14" s="1">
        <v>8</v>
      </c>
      <c r="W14">
        <f t="shared" si="5"/>
        <v>7.4074074074074077E-3</v>
      </c>
      <c r="Y14">
        <v>10</v>
      </c>
      <c r="Z14">
        <v>4</v>
      </c>
      <c r="AA14">
        <f t="shared" si="6"/>
        <v>3.6330608537693005E-3</v>
      </c>
      <c r="AC14">
        <v>10</v>
      </c>
      <c r="AD14">
        <v>18</v>
      </c>
      <c r="AE14">
        <f t="shared" si="7"/>
        <v>1.5530629853321829E-2</v>
      </c>
      <c r="AG14">
        <v>10</v>
      </c>
      <c r="AH14">
        <v>1</v>
      </c>
      <c r="AI14">
        <f t="shared" si="8"/>
        <v>9.4073377234242712E-4</v>
      </c>
      <c r="AK14">
        <v>10</v>
      </c>
      <c r="AL14">
        <v>9</v>
      </c>
      <c r="AM14">
        <f t="shared" si="9"/>
        <v>1.0227272727272727E-2</v>
      </c>
      <c r="AO14">
        <v>10</v>
      </c>
      <c r="AP14">
        <v>10</v>
      </c>
      <c r="AQ14">
        <f t="shared" si="10"/>
        <v>1.2562814070351759E-2</v>
      </c>
      <c r="AS14">
        <v>10</v>
      </c>
      <c r="AT14">
        <v>7</v>
      </c>
      <c r="AU14">
        <f t="shared" si="11"/>
        <v>6.5975494816211122E-3</v>
      </c>
    </row>
    <row r="15" spans="1:47" x14ac:dyDescent="0.25">
      <c r="E15">
        <v>11</v>
      </c>
      <c r="F15">
        <v>2</v>
      </c>
      <c r="G15">
        <f t="shared" si="1"/>
        <v>1.1627906976744186E-3</v>
      </c>
      <c r="J15" s="5">
        <f>SUM(J4:J14)</f>
        <v>1415</v>
      </c>
      <c r="K15" s="5">
        <f>SUM(K4:K14)</f>
        <v>1</v>
      </c>
      <c r="M15">
        <v>11</v>
      </c>
      <c r="N15" s="1">
        <v>2</v>
      </c>
      <c r="O15">
        <f t="shared" si="3"/>
        <v>1.3879250520471894E-3</v>
      </c>
      <c r="R15" s="6">
        <f>SUM(R4:R13)</f>
        <v>1181</v>
      </c>
      <c r="S15" s="6">
        <f>SUM(S4:S13)</f>
        <v>1</v>
      </c>
      <c r="U15">
        <v>11</v>
      </c>
      <c r="V15">
        <v>10</v>
      </c>
      <c r="W15">
        <f t="shared" si="5"/>
        <v>9.2592592592592587E-3</v>
      </c>
      <c r="Z15" s="5">
        <f>SUM(Z4:Z14)</f>
        <v>1101</v>
      </c>
      <c r="AA15" s="5">
        <f>SUM(AA4:AA14)</f>
        <v>1</v>
      </c>
      <c r="AC15">
        <v>11</v>
      </c>
      <c r="AD15">
        <v>15</v>
      </c>
      <c r="AE15">
        <f t="shared" si="7"/>
        <v>1.2942191544434857E-2</v>
      </c>
      <c r="AK15">
        <v>11</v>
      </c>
      <c r="AL15">
        <v>9</v>
      </c>
      <c r="AM15">
        <f t="shared" si="9"/>
        <v>1.0227272727272727E-2</v>
      </c>
      <c r="AS15">
        <v>11</v>
      </c>
      <c r="AT15">
        <v>30</v>
      </c>
      <c r="AU15">
        <f t="shared" si="11"/>
        <v>2.827521206409048E-2</v>
      </c>
    </row>
    <row r="16" spans="1:47" x14ac:dyDescent="0.25">
      <c r="B16" s="3"/>
      <c r="F16" s="5">
        <f>SUM(F4:F15)</f>
        <v>1720</v>
      </c>
      <c r="G16" s="5">
        <f>SUM(G4:G15)</f>
        <v>1</v>
      </c>
      <c r="N16" s="6">
        <v>1441</v>
      </c>
      <c r="O16" s="5">
        <f>SUM(O4:O15)</f>
        <v>1</v>
      </c>
      <c r="U16">
        <v>12</v>
      </c>
      <c r="V16">
        <v>4</v>
      </c>
      <c r="W16">
        <f t="shared" si="5"/>
        <v>3.7037037037037038E-3</v>
      </c>
      <c r="AC16">
        <v>12</v>
      </c>
      <c r="AD16">
        <v>8</v>
      </c>
      <c r="AE16">
        <f t="shared" si="7"/>
        <v>6.9025021570319244E-3</v>
      </c>
      <c r="AH16">
        <f>SUM(AH3:AH14)</f>
        <v>1063</v>
      </c>
      <c r="AK16">
        <v>12</v>
      </c>
      <c r="AL16">
        <v>21</v>
      </c>
      <c r="AM16">
        <f t="shared" si="9"/>
        <v>2.3863636363636365E-2</v>
      </c>
      <c r="AP16" s="5">
        <f>SUM(AP4:AP14)</f>
        <v>796</v>
      </c>
      <c r="AQ16" s="5">
        <f>SUM(AQ4:AQ14)</f>
        <v>0.99999999999999989</v>
      </c>
      <c r="AS16">
        <v>12</v>
      </c>
      <c r="AT16">
        <v>4</v>
      </c>
      <c r="AU16">
        <f t="shared" si="11"/>
        <v>3.770028275212064E-3</v>
      </c>
    </row>
    <row r="17" spans="18:47" x14ac:dyDescent="0.25">
      <c r="R17" s="2">
        <v>1182</v>
      </c>
      <c r="U17">
        <v>13</v>
      </c>
      <c r="V17">
        <v>2</v>
      </c>
      <c r="W17">
        <f t="shared" si="5"/>
        <v>1.8518518518518519E-3</v>
      </c>
      <c r="Z17" s="1">
        <v>1101</v>
      </c>
      <c r="AA17">
        <f>SUM(AA4:AA14)</f>
        <v>1</v>
      </c>
      <c r="AD17" s="6">
        <v>1159</v>
      </c>
      <c r="AE17" s="5">
        <f>SUM(AE4:AE16)</f>
        <v>1</v>
      </c>
      <c r="AH17" s="6">
        <v>1063</v>
      </c>
      <c r="AI17" s="5">
        <f>SUM(AI4:AI14)</f>
        <v>1.0000000000000002</v>
      </c>
      <c r="AK17">
        <v>13</v>
      </c>
      <c r="AL17">
        <v>4</v>
      </c>
      <c r="AM17">
        <f t="shared" si="9"/>
        <v>4.5454545454545452E-3</v>
      </c>
      <c r="AT17" s="5">
        <f>SUM(AT4:AT16)</f>
        <v>1061</v>
      </c>
      <c r="AU17" s="5">
        <f>SUM(AU4:AU16)</f>
        <v>1</v>
      </c>
    </row>
    <row r="18" spans="18:47" x14ac:dyDescent="0.25">
      <c r="V18" s="5">
        <f>SUM(V4:V17)</f>
        <v>1080</v>
      </c>
      <c r="W18" s="5">
        <f>SUM(W4:W17)</f>
        <v>1</v>
      </c>
      <c r="AL18" s="5">
        <v>880</v>
      </c>
      <c r="AM18" s="5">
        <f>SUM(AM4:AM17)</f>
        <v>1.0000000000000002</v>
      </c>
      <c r="AP18">
        <v>796</v>
      </c>
      <c r="AT18" s="1">
        <v>1061</v>
      </c>
    </row>
    <row r="19" spans="18:47" x14ac:dyDescent="0.25">
      <c r="V19" s="1">
        <v>1080</v>
      </c>
      <c r="W19">
        <f>SUM(W4:W17)</f>
        <v>1</v>
      </c>
      <c r="AD19">
        <f>SUM(AD4:AD16)</f>
        <v>1159</v>
      </c>
      <c r="AL19" s="5">
        <f>SUM(AL4:AL17)</f>
        <v>880</v>
      </c>
      <c r="AT19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Whelan</dc:creator>
  <cp:lastModifiedBy>C Whelan</cp:lastModifiedBy>
  <dcterms:created xsi:type="dcterms:W3CDTF">2022-10-27T18:14:13Z</dcterms:created>
  <dcterms:modified xsi:type="dcterms:W3CDTF">2022-10-28T00:07:26Z</dcterms:modified>
</cp:coreProperties>
</file>